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mc:AlternateContent xmlns:mc="http://schemas.openxmlformats.org/markup-compatibility/2006">
    <mc:Choice Requires="x15">
      <x15ac:absPath xmlns:x15ac="http://schemas.microsoft.com/office/spreadsheetml/2010/11/ac" url="C:\Users\S11204\Box\下水道管理課\R6年度\03_財務担当\ホームページ\060926経営比較分析表\"/>
    </mc:Choice>
  </mc:AlternateContent>
  <xr:revisionPtr revIDLastSave="0" documentId="13_ncr:1_{58E0D277-72C0-413E-AA95-F280C21184EA}" xr6:coauthVersionLast="36" xr6:coauthVersionMax="36" xr10:uidLastSave="{00000000-0000-0000-0000-000000000000}"/>
  <workbookProtection workbookAlgorithmName="SHA-512" workbookHashValue="YFmpPFf8uXW8uuQBGnHgGlOphjzjYRRrOGFiQGAhed4sspvZNZjUjw3cleFpn8IJK2mJgOfJ5OfhKEhK23+NTQ==" workbookSaltValue="2Yf3kjB8rG4E54eZt0cu2Q==" workbookSpinCount="100000" lockStructure="1"/>
  <bookViews>
    <workbookView xWindow="0" yWindow="0" windowWidth="15360" windowHeight="76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Q6" i="5"/>
  <c r="W10" i="4" s="1"/>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B10" i="4"/>
  <c r="AT8" i="4"/>
  <c r="AD8" i="4"/>
  <c r="W8" i="4"/>
  <c r="P8" i="4"/>
  <c r="I8" i="4"/>
  <c r="B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<sst xmlns="http://schemas.openxmlformats.org/spreadsheetml/2006/main" count="231" uniqueCount="116">
  <si>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</si>
  <si>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</si>
  <si>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</si>
  <si>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</si>
  <si>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</si>
  <si>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</si>
  <si>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</si>
  <si>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</si>
  <si>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</si>
  <si>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</si>
  <si>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</si>
  <si>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</si>
  <si>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</si>
  <si>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</si>
  <si>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</si>
  <si>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</si>
  <si>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</si>
  <si>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</si>
  <si>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</si>
  <si>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</si>
  <si>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</si>
  <si>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</si>
  <si>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</si>
  <si>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</si>
  <si>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</si>
  <si>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</si>
  <si>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</si>
  <si>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</si>
  <si>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</si>
  <si>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</si>
  <si>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</si>
  <si>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</si>
  <si>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</si>
  <si>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</si>
  <si>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</si>
  <si>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</si>
  <si>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</si>
  <si>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</si>
  <si>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</si>
  <si>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</si>
  <si>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</si>
  <si>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</si>
  <si>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</si>
  <si>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</si>
  <si>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</si>
  <si>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</si>
  <si>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</si>
  <si>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</si>
  <si>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</si>
  <si>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</si>
  <si>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</si>
  <si>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</si>
  <si>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</si>
  <si>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</si>
  <si>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</si>
  <si>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</si>
  <si>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</si>
  <si>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</si>
  <si>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</si>
  <si>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</si>
  <si>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</si>
  <si>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</si>
  <si>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</si>
  <si>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</si>
  <si>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</si>
  <si>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</si>
  <si>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</si>
  <si>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</si>
  <si>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</si>
  <si>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</si>
  <si>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</si>
  <si>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</si>
  <si>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</si>
  <si>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</si>
  <si>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</si>
  <si>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</si>
  <si>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</si>
  <si>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</si>
  <si>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</si>
  <si>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</si>
  <si>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</si>
  <si>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</si>
  <si>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</si>
  <si>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</si>
  <si>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</si>
  <si>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</si>
  <si>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</si>
  <si>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</si>
  <si>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</si>
  <si>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</si>
  <si>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</si>
  <si>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</si>
  <si>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</si>
  <si>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</si>
  <si>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</si>
  <si>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</si>
  <si>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t>
  </si>
  <si>
    <t>法適用</t>
  </si>
  <si>
    <t>下水道事業</t>
  </si>
  <si>
    <t>流域下水道</t>
  </si>
  <si>
    <t>E1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</si>
  <si>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</si>
  <si>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</si>
  <si>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</si>
  <si>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</si>
  <si>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</si>
  <si>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</si>
  <si>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</si>
  <si>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</si>
  <si>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</si>
  <si>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</si>
  <si>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</si>
  <si>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</si>
  <si>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埼玉県が行う8つの流域下水道の維持管理費は受益者負担の原則に基づき、関係する市町の下水道使用料を原資とした維持管理負担金で賄われている。
　流域下水道の維持管理費等の費用と維持管理負担金等の収益との割合を示した「①経常収支比率」は各年度とも100％を超え、適正な水準で収支が均衡しており、本県の経営状況は安定している。また、累積欠損金も生じていないため「②累積欠損金比率」は0％であり、健全経営を維持しているといえる。
　しかし近年、電気料単価の変動や労務単価の上昇のほか、施設の老朽化に伴う委託料や修繕料の増加による影響が見込まれるため、今後も引き続き処理原価や流域ごとの収支状況を踏まえ、維持管理負担金を見直していく必要がある。
　また、短期的な債務に対する支払い能力を示す「③流動比率」は100％を上回っており、支払い能力に問題はない状況である。「④企業債残高対事業規模比率」は管渠整備がほぼ終了し、企業債残高がH12年度をピークに減少、近年は横ばいから微増であるが、今後は老朽化が進む施設の本格的な改築更新時期を迎えることから、適切に起債の管理を行っていく。
　「⑥汚水処理原価」については、ここ5年間で29～33円前後を維持しており、類似団体、事業規模別に比較しても効率的な運営を行っているといえる。「⑦施設利用率」は60％以上を維持しており、台風やゲリラ豪雨発生時の予備能力を踏まえると適切な施設規模であると考えている。　</t>
    <phoneticPr fontId="4"/>
  </si>
  <si>
    <t>　下水道管渠の一部は標準耐用年数の50年を超えているものの、本格的な更新時期を迎えていないため、「②管渠老朽化率」は0％となっており、「③管渠改善率」も低率となっている。
　処理場やポンプ場の機械・電気設備については標準耐用年数が10年から20年と短く既に更新期を迎えていることから、ライフサイクルコストの縮減と年度間予算の平準化を行う、H31年1月に策定した「埼玉県下水道局ストックマネジメント計画」に基づき、機能の重要性や健全性、主要プロジェクトへの位置づけ等を踏まえ、優先度を定めて計画的に改築・更新を実施していく。</t>
    <phoneticPr fontId="4"/>
  </si>
  <si>
    <t>　各経営指標の状況から、現時点での経営状況は健全であるといえる。
　一方、流域下水道を取り巻く経営環境は、県人口がピークを迎える中、膨大な施設整備の本格的な改築更新時期が到来するなど、大きく変化している。
　そこで、中長期にわたり、流域下水道事業を健全に経営していくため、「埼玉県下水道局経営マネジメント目標」及び、「埼玉県下水道ストックマネジメント計画」をH31年1月に策定した。
　さらに、令和元年度から効率的な執行体制の確保と下水道の広域化・共同化を進めるため、市町公共下水道に対する技術的助言など知事の事務を下水道局に一元化した。
　今後は汚泥処理の共同処理化や農業集落排水施設の取込等の広域的な取組のほか、下水汚泥のバイオガスエネルギーへの活用や排熱利用など下水道資源の有効活用、温暖化対策事業等を通じて新たな事業環境の変化にも積極的に対応するとともに、引き続き費用対効果を見極めながら適正な事業運営がなされるようPDCAサイクルに則り経営マネジメントを徹底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</si>
</sst>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0.04</c:v>
                </c:pt>
                <c:pt idx="1">
                  <c:v>0.1</c:v>
                </c:pt>
                <c:pt idx="2">
                  <c:v>0.12</c:v>
                </c:pt>
                <c:pt idx="3">
                  <c:v>0.28000000000000003</c:v>
                </c:pt>
                <c:pt idx="4">
                  <c:v>0.09</c:v>
                </c:pt>
              </c:numCache>
            </c:numRef>
          </c:val>
          <c:extLst>
            <c:ext xmlns:c16="http://schemas.microsoft.com/office/drawing/2014/chart" uri="{C3380CC4-5D6E-409C-BE32-E72D297353CC}">
              <c16:uniqueId val="{00000000-9034-4F64-A857-470BD7815D5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0.05</c:v>
                </c:pt>
                <c:pt idx="2">
                  <c:v>7.0000000000000007E-2</c:v>
                </c:pt>
                <c:pt idx="3">
                  <c:v>1.87</c:v>
                </c:pt>
                <c:pt idx="4">
                  <c:v>0.1</c:v>
                </c:pt>
              </c:numCache>
            </c:numRef>
          </c:val>
          <c:smooth val="0"/>
          <c:extLst>
            <c:ext xmlns:c16="http://schemas.microsoft.com/office/drawing/2014/chart" uri="{C3380CC4-5D6E-409C-BE32-E72D297353CC}">
              <c16:uniqueId val="{00000001-9034-4F64-A857-470BD7815D5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63.21</c:v>
                </c:pt>
                <c:pt idx="1">
                  <c:v>62.38</c:v>
                </c:pt>
                <c:pt idx="2">
                  <c:v>68.87</c:v>
                </c:pt>
                <c:pt idx="3">
                  <c:v>69.12</c:v>
                </c:pt>
                <c:pt idx="4">
                  <c:v>66.680000000000007</c:v>
                </c:pt>
              </c:numCache>
            </c:numRef>
          </c:val>
          <c:extLst>
            <c:ext xmlns:c16="http://schemas.microsoft.com/office/drawing/2014/chart" uri="{C3380CC4-5D6E-409C-BE32-E72D297353CC}">
              <c16:uniqueId val="{00000000-426C-491D-B8CF-9C305F689F5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65.33</c:v>
                </c:pt>
                <c:pt idx="1">
                  <c:v>66.11</c:v>
                </c:pt>
                <c:pt idx="2">
                  <c:v>67.209999999999994</c:v>
                </c:pt>
                <c:pt idx="3">
                  <c:v>68.2</c:v>
                </c:pt>
                <c:pt idx="4">
                  <c:v>68.05</c:v>
                </c:pt>
              </c:numCache>
            </c:numRef>
          </c:val>
          <c:smooth val="0"/>
          <c:extLst>
            <c:ext xmlns:c16="http://schemas.microsoft.com/office/drawing/2014/chart" uri="{C3380CC4-5D6E-409C-BE32-E72D297353CC}">
              <c16:uniqueId val="{00000001-426C-491D-B8CF-9C305F689F5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96.09</c:v>
                </c:pt>
                <c:pt idx="1">
                  <c:v>96.19</c:v>
                </c:pt>
                <c:pt idx="2">
                  <c:v>96.18</c:v>
                </c:pt>
                <c:pt idx="3">
                  <c:v>96.25</c:v>
                </c:pt>
                <c:pt idx="4">
                  <c:v>96.34</c:v>
                </c:pt>
              </c:numCache>
            </c:numRef>
          </c:val>
          <c:extLst>
            <c:ext xmlns:c16="http://schemas.microsoft.com/office/drawing/2014/chart" uri="{C3380CC4-5D6E-409C-BE32-E72D297353CC}">
              <c16:uniqueId val="{00000000-FC7F-4EC2-B9FD-312A9AFCD2F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92.64</c:v>
                </c:pt>
                <c:pt idx="1">
                  <c:v>92.98</c:v>
                </c:pt>
                <c:pt idx="2">
                  <c:v>93.21</c:v>
                </c:pt>
                <c:pt idx="3">
                  <c:v>94.01</c:v>
                </c:pt>
                <c:pt idx="4">
                  <c:v>94.14</c:v>
                </c:pt>
              </c:numCache>
            </c:numRef>
          </c:val>
          <c:smooth val="0"/>
          <c:extLst>
            <c:ext xmlns:c16="http://schemas.microsoft.com/office/drawing/2014/chart" uri="{C3380CC4-5D6E-409C-BE32-E72D297353CC}">
              <c16:uniqueId val="{00000001-FC7F-4EC2-B9FD-312A9AFCD2F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102.55</c:v>
                </c:pt>
                <c:pt idx="1">
                  <c:v>100.94</c:v>
                </c:pt>
                <c:pt idx="2">
                  <c:v>104.16</c:v>
                </c:pt>
                <c:pt idx="3">
                  <c:v>106.83</c:v>
                </c:pt>
                <c:pt idx="4">
                  <c:v>104.36</c:v>
                </c:pt>
              </c:numCache>
            </c:numRef>
          </c:val>
          <c:extLst>
            <c:ext xmlns:c16="http://schemas.microsoft.com/office/drawing/2014/chart" uri="{C3380CC4-5D6E-409C-BE32-E72D297353CC}">
              <c16:uniqueId val="{00000000-AF98-456C-A819-C1272892D58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c:v>
                </c:pt>
                <c:pt idx="1">
                  <c:v>98.64</c:v>
                </c:pt>
                <c:pt idx="2">
                  <c:v>100.49</c:v>
                </c:pt>
                <c:pt idx="3">
                  <c:v>101.63</c:v>
                </c:pt>
                <c:pt idx="4">
                  <c:v>100.14</c:v>
                </c:pt>
              </c:numCache>
            </c:numRef>
          </c:val>
          <c:smooth val="0"/>
          <c:extLst>
            <c:ext xmlns:c16="http://schemas.microsoft.com/office/drawing/2014/chart" uri="{C3380CC4-5D6E-409C-BE32-E72D297353CC}">
              <c16:uniqueId val="{00000001-AF98-456C-A819-C1272892D58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30.96</c:v>
                </c:pt>
                <c:pt idx="1">
                  <c:v>34.06</c:v>
                </c:pt>
                <c:pt idx="2">
                  <c:v>36.47</c:v>
                </c:pt>
                <c:pt idx="3">
                  <c:v>39.549999999999997</c:v>
                </c:pt>
                <c:pt idx="4">
                  <c:v>41.39</c:v>
                </c:pt>
              </c:numCache>
            </c:numRef>
          </c:val>
          <c:extLst>
            <c:ext xmlns:c16="http://schemas.microsoft.com/office/drawing/2014/chart" uri="{C3380CC4-5D6E-409C-BE32-E72D297353CC}">
              <c16:uniqueId val="{00000000-1D78-4A82-A1CB-941FE6E7DB6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44.38</c:v>
                </c:pt>
                <c:pt idx="1">
                  <c:v>48.81</c:v>
                </c:pt>
                <c:pt idx="2">
                  <c:v>39.35</c:v>
                </c:pt>
                <c:pt idx="3">
                  <c:v>31.96</c:v>
                </c:pt>
                <c:pt idx="4">
                  <c:v>34.17</c:v>
                </c:pt>
              </c:numCache>
            </c:numRef>
          </c:val>
          <c:smooth val="0"/>
          <c:extLst>
            <c:ext xmlns:c16="http://schemas.microsoft.com/office/drawing/2014/chart" uri="{C3380CC4-5D6E-409C-BE32-E72D297353CC}">
              <c16:uniqueId val="{00000001-1D78-4A82-A1CB-941FE6E7DB6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24-4EEF-80AF-00A014D87F5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1.17</c:v>
                </c:pt>
                <c:pt idx="3" formatCode="#,##0.00;&quot;△&quot;#,##0.00;&quot;-&quot;">
                  <c:v>0.93</c:v>
                </c:pt>
                <c:pt idx="4" formatCode="#,##0.00;&quot;△&quot;#,##0.00;&quot;-&quot;">
                  <c:v>1.04</c:v>
                </c:pt>
              </c:numCache>
            </c:numRef>
          </c:val>
          <c:smooth val="0"/>
          <c:extLst>
            <c:ext xmlns:c16="http://schemas.microsoft.com/office/drawing/2014/chart" uri="{C3380CC4-5D6E-409C-BE32-E72D297353CC}">
              <c16:uniqueId val="{00000001-1524-4EEF-80AF-00A014D87F5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00-420D-95AF-992193EE625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9.5</c:v>
                </c:pt>
                <c:pt idx="2">
                  <c:v>7.27</c:v>
                </c:pt>
                <c:pt idx="3">
                  <c:v>9.1</c:v>
                </c:pt>
                <c:pt idx="4">
                  <c:v>10.71</c:v>
                </c:pt>
              </c:numCache>
            </c:numRef>
          </c:val>
          <c:smooth val="0"/>
          <c:extLst>
            <c:ext xmlns:c16="http://schemas.microsoft.com/office/drawing/2014/chart" uri="{C3380CC4-5D6E-409C-BE32-E72D297353CC}">
              <c16:uniqueId val="{00000001-D800-420D-95AF-992193EE625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129.63999999999999</c:v>
                </c:pt>
                <c:pt idx="1">
                  <c:v>125.52</c:v>
                </c:pt>
                <c:pt idx="2">
                  <c:v>153.32</c:v>
                </c:pt>
                <c:pt idx="3">
                  <c:v>171.18</c:v>
                </c:pt>
                <c:pt idx="4">
                  <c:v>172.53</c:v>
                </c:pt>
              </c:numCache>
            </c:numRef>
          </c:val>
          <c:extLst>
            <c:ext xmlns:c16="http://schemas.microsoft.com/office/drawing/2014/chart" uri="{C3380CC4-5D6E-409C-BE32-E72D297353CC}">
              <c16:uniqueId val="{00000000-7DD7-43EF-939F-5BD30381E9A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142.66999999999999</c:v>
                </c:pt>
                <c:pt idx="1">
                  <c:v>95.77</c:v>
                </c:pt>
                <c:pt idx="2">
                  <c:v>97.37</c:v>
                </c:pt>
                <c:pt idx="3">
                  <c:v>101.14</c:v>
                </c:pt>
                <c:pt idx="4">
                  <c:v>104.74</c:v>
                </c:pt>
              </c:numCache>
            </c:numRef>
          </c:val>
          <c:smooth val="0"/>
          <c:extLst>
            <c:ext xmlns:c16="http://schemas.microsoft.com/office/drawing/2014/chart" uri="{C3380CC4-5D6E-409C-BE32-E72D297353CC}">
              <c16:uniqueId val="{00000001-7DD7-43EF-939F-5BD30381E9A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61.55</c:v>
                </c:pt>
                <c:pt idx="1">
                  <c:v>60.79</c:v>
                </c:pt>
                <c:pt idx="2">
                  <c:v>74.47</c:v>
                </c:pt>
                <c:pt idx="3">
                  <c:v>85.59</c:v>
                </c:pt>
                <c:pt idx="4">
                  <c:v>86.04</c:v>
                </c:pt>
              </c:numCache>
            </c:numRef>
          </c:val>
          <c:extLst>
            <c:ext xmlns:c16="http://schemas.microsoft.com/office/drawing/2014/chart" uri="{C3380CC4-5D6E-409C-BE32-E72D297353CC}">
              <c16:uniqueId val="{00000000-CF5C-47B2-9250-6FC2FDBB293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337.85</c:v>
                </c:pt>
                <c:pt idx="1">
                  <c:v>290.94</c:v>
                </c:pt>
                <c:pt idx="2">
                  <c:v>287.39</c:v>
                </c:pt>
                <c:pt idx="3">
                  <c:v>255.67</c:v>
                </c:pt>
                <c:pt idx="4">
                  <c:v>242.44</c:v>
                </c:pt>
              </c:numCache>
            </c:numRef>
          </c:val>
          <c:smooth val="0"/>
          <c:extLst>
            <c:ext xmlns:c16="http://schemas.microsoft.com/office/drawing/2014/chart" uri="{C3380CC4-5D6E-409C-BE32-E72D297353CC}">
              <c16:uniqueId val="{00000001-CF5C-47B2-9250-6FC2FDBB293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6E-4902-AF2E-3615254F930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56E-4902-AF2E-3615254F930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32.450000000000003</c:v>
                </c:pt>
                <c:pt idx="1">
                  <c:v>33.619999999999997</c:v>
                </c:pt>
                <c:pt idx="2">
                  <c:v>31.14</c:v>
                </c:pt>
                <c:pt idx="3">
                  <c:v>29.41</c:v>
                </c:pt>
                <c:pt idx="4">
                  <c:v>31.14</c:v>
                </c:pt>
              </c:numCache>
            </c:numRef>
          </c:val>
          <c:extLst>
            <c:ext xmlns:c16="http://schemas.microsoft.com/office/drawing/2014/chart" uri="{C3380CC4-5D6E-409C-BE32-E72D297353CC}">
              <c16:uniqueId val="{00000000-4992-4DB1-9FCB-395047B76DA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56.65</c:v>
                </c:pt>
                <c:pt idx="1">
                  <c:v>55.61</c:v>
                </c:pt>
                <c:pt idx="2">
                  <c:v>50.64</c:v>
                </c:pt>
                <c:pt idx="3">
                  <c:v>50.67</c:v>
                </c:pt>
                <c:pt idx="4">
                  <c:v>48.7</c:v>
                </c:pt>
              </c:numCache>
            </c:numRef>
          </c:val>
          <c:smooth val="0"/>
          <c:extLst>
            <c:ext xmlns:c16="http://schemas.microsoft.com/office/drawing/2014/chart" uri="{C3380CC4-5D6E-409C-BE32-E72D297353CC}">
              <c16:uniqueId val="{00000001-4992-4DB1-9FCB-395047B76DA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46" zoomScaleNormal="100" workbookViewId="0">
      <selection activeCell="BL47" sqref="BL47:BZ6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埼玉県</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流域下水道</v>
      </c>
      <c r="Q8" s="40"/>
      <c r="R8" s="40"/>
      <c r="S8" s="40"/>
      <c r="T8" s="40"/>
      <c r="U8" s="40"/>
      <c r="V8" s="40"/>
      <c r="W8" s="40" t="str">
        <f>データ!L6</f>
        <v>E1</v>
      </c>
      <c r="X8" s="40"/>
      <c r="Y8" s="40"/>
      <c r="Z8" s="40"/>
      <c r="AA8" s="40"/>
      <c r="AB8" s="40"/>
      <c r="AC8" s="40"/>
      <c r="AD8" s="41" t="str">
        <f>データ!$M$6</f>
        <v>自治体職員</v>
      </c>
      <c r="AE8" s="41"/>
      <c r="AF8" s="41"/>
      <c r="AG8" s="41"/>
      <c r="AH8" s="41"/>
      <c r="AI8" s="41"/>
      <c r="AJ8" s="41"/>
      <c r="AK8" s="3"/>
      <c r="AL8" s="42">
        <f>データ!S6</f>
        <v>7385848</v>
      </c>
      <c r="AM8" s="42"/>
      <c r="AN8" s="42"/>
      <c r="AO8" s="42"/>
      <c r="AP8" s="42"/>
      <c r="AQ8" s="42"/>
      <c r="AR8" s="42"/>
      <c r="AS8" s="42"/>
      <c r="AT8" s="35">
        <f>データ!T6</f>
        <v>3797.75</v>
      </c>
      <c r="AU8" s="35"/>
      <c r="AV8" s="35"/>
      <c r="AW8" s="35"/>
      <c r="AX8" s="35"/>
      <c r="AY8" s="35"/>
      <c r="AZ8" s="35"/>
      <c r="BA8" s="35"/>
      <c r="BB8" s="35">
        <f>データ!U6</f>
        <v>1944.8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81.48</v>
      </c>
      <c r="J10" s="35"/>
      <c r="K10" s="35"/>
      <c r="L10" s="35"/>
      <c r="M10" s="35"/>
      <c r="N10" s="35"/>
      <c r="O10" s="35"/>
      <c r="P10" s="35">
        <f>データ!P6</f>
        <v>86.22</v>
      </c>
      <c r="Q10" s="35"/>
      <c r="R10" s="35"/>
      <c r="S10" s="35"/>
      <c r="T10" s="35"/>
      <c r="U10" s="35"/>
      <c r="V10" s="35"/>
      <c r="W10" s="35">
        <f>データ!Q6</f>
        <v>98.42</v>
      </c>
      <c r="X10" s="35"/>
      <c r="Y10" s="35"/>
      <c r="Z10" s="35"/>
      <c r="AA10" s="35"/>
      <c r="AB10" s="35"/>
      <c r="AC10" s="35"/>
      <c r="AD10" s="42">
        <f>データ!R6</f>
        <v>0</v>
      </c>
      <c r="AE10" s="42"/>
      <c r="AF10" s="42"/>
      <c r="AG10" s="42"/>
      <c r="AH10" s="42"/>
      <c r="AI10" s="42"/>
      <c r="AJ10" s="42"/>
      <c r="AK10" s="2"/>
      <c r="AL10" s="42">
        <f>データ!V6</f>
        <v>5602604</v>
      </c>
      <c r="AM10" s="42"/>
      <c r="AN10" s="42"/>
      <c r="AO10" s="42"/>
      <c r="AP10" s="42"/>
      <c r="AQ10" s="42"/>
      <c r="AR10" s="42"/>
      <c r="AS10" s="42"/>
      <c r="AT10" s="35">
        <f>データ!W6</f>
        <v>633.95000000000005</v>
      </c>
      <c r="AU10" s="35"/>
      <c r="AV10" s="35"/>
      <c r="AW10" s="35"/>
      <c r="AX10" s="35"/>
      <c r="AY10" s="35"/>
      <c r="AZ10" s="35"/>
      <c r="BA10" s="35"/>
      <c r="BB10" s="35">
        <f>データ!X6</f>
        <v>8837.61</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【100.18】</v>
      </c>
      <c r="F85" s="12" t="str">
        <f>データ!AT6</f>
        <v>【10.64】</v>
      </c>
      <c r="G85" s="12" t="str">
        <f>データ!BE6</f>
        <v>【104.34】</v>
      </c>
      <c r="H85" s="12" t="str">
        <f>データ!BP6</f>
        <v>【245.36】</v>
      </c>
      <c r="I85" s="12" t="str">
        <f>データ!CA6</f>
        <v>【0.00】</v>
      </c>
      <c r="J85" s="12" t="str">
        <f>データ!CL6</f>
        <v>【48.89】</v>
      </c>
      <c r="K85" s="12" t="str">
        <f>データ!CW6</f>
        <v>【68.03】</v>
      </c>
      <c r="L85" s="12" t="str">
        <f>データ!DH6</f>
        <v>【94.07】</v>
      </c>
      <c r="M85" s="12" t="str">
        <f>データ!DS6</f>
        <v>【33.95】</v>
      </c>
      <c r="N85" s="12" t="str">
        <f>データ!ED6</f>
        <v>【1.02】</v>
      </c>
      <c r="O85" s="12" t="str">
        <f>データ!EO6</f>
        <v>【0.10】</v>
      </c>
    </row>
  </sheetData>
  <sheetProtection algorithmName="SHA-512" hashValue="TsPCvz5+FGnNsVmgOry0zlYeMzSmQVz3sNY5pSaNSOQf6kz7jcMbIt7Up5B0wstHBtqomHsEQT96V9r/ktkhpg==" saltValue="STokq1uG8iAV7aJSRGgmj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110001</v>
      </c>
      <c r="D6" s="19">
        <f t="shared" si="3"/>
        <v>46</v>
      </c>
      <c r="E6" s="19">
        <f t="shared" si="3"/>
        <v>17</v>
      </c>
      <c r="F6" s="19">
        <f t="shared" si="3"/>
        <v>3</v>
      </c>
      <c r="G6" s="19">
        <f t="shared" si="3"/>
        <v>0</v>
      </c>
      <c r="H6" s="19" t="str">
        <f t="shared" si="3"/>
        <v>埼玉県</v>
      </c>
      <c r="I6" s="19" t="str">
        <f t="shared" si="3"/>
        <v>法適用</v>
      </c>
      <c r="J6" s="19" t="str">
        <f t="shared" si="3"/>
        <v>下水道事業</v>
      </c>
      <c r="K6" s="19" t="str">
        <f t="shared" si="3"/>
        <v>流域下水道</v>
      </c>
      <c r="L6" s="19" t="str">
        <f t="shared" si="3"/>
        <v>E1</v>
      </c>
      <c r="M6" s="19" t="str">
        <f t="shared" si="3"/>
        <v>自治体職員</v>
      </c>
      <c r="N6" s="20" t="str">
        <f t="shared" si="3"/>
        <v>-</v>
      </c>
      <c r="O6" s="20">
        <f t="shared" si="3"/>
        <v>81.48</v>
      </c>
      <c r="P6" s="20">
        <f t="shared" si="3"/>
        <v>86.22</v>
      </c>
      <c r="Q6" s="20">
        <f t="shared" si="3"/>
        <v>98.42</v>
      </c>
      <c r="R6" s="20">
        <f t="shared" si="3"/>
        <v>0</v>
      </c>
      <c r="S6" s="20">
        <f t="shared" si="3"/>
        <v>7385848</v>
      </c>
      <c r="T6" s="20">
        <f t="shared" si="3"/>
        <v>3797.75</v>
      </c>
      <c r="U6" s="20">
        <f t="shared" si="3"/>
        <v>1944.8</v>
      </c>
      <c r="V6" s="20">
        <f t="shared" si="3"/>
        <v>5602604</v>
      </c>
      <c r="W6" s="20">
        <f t="shared" si="3"/>
        <v>633.95000000000005</v>
      </c>
      <c r="X6" s="20">
        <f t="shared" si="3"/>
        <v>8837.61</v>
      </c>
      <c r="Y6" s="21">
        <f>IF(Y7="",NA(),Y7)</f>
        <v>102.55</v>
      </c>
      <c r="Z6" s="21">
        <f t="shared" ref="Z6:AH6" si="4">IF(Z7="",NA(),Z7)</f>
        <v>100.94</v>
      </c>
      <c r="AA6" s="21">
        <f t="shared" si="4"/>
        <v>104.16</v>
      </c>
      <c r="AB6" s="21">
        <f t="shared" si="4"/>
        <v>106.83</v>
      </c>
      <c r="AC6" s="21">
        <f t="shared" si="4"/>
        <v>104.36</v>
      </c>
      <c r="AD6" s="21">
        <f t="shared" si="4"/>
        <v>102.1</v>
      </c>
      <c r="AE6" s="21">
        <f t="shared" si="4"/>
        <v>98.64</v>
      </c>
      <c r="AF6" s="21">
        <f t="shared" si="4"/>
        <v>100.49</v>
      </c>
      <c r="AG6" s="21">
        <f t="shared" si="4"/>
        <v>101.63</v>
      </c>
      <c r="AH6" s="21">
        <f t="shared" si="4"/>
        <v>100.14</v>
      </c>
      <c r="AI6" s="20" t="str">
        <f>IF(AI7="","",IF(AI7="-","【-】","【"&amp;SUBSTITUTE(TEXT(AI7,"#,##0.00"),"-","△")&amp;"】"))</f>
        <v>【100.18】</v>
      </c>
      <c r="AJ6" s="20">
        <f>IF(AJ7="",NA(),AJ7)</f>
        <v>0</v>
      </c>
      <c r="AK6" s="20">
        <f t="shared" ref="AK6:AS6" si="5">IF(AK7="",NA(),AK7)</f>
        <v>0</v>
      </c>
      <c r="AL6" s="20">
        <f t="shared" si="5"/>
        <v>0</v>
      </c>
      <c r="AM6" s="20">
        <f t="shared" si="5"/>
        <v>0</v>
      </c>
      <c r="AN6" s="20">
        <f t="shared" si="5"/>
        <v>0</v>
      </c>
      <c r="AO6" s="20">
        <f t="shared" si="5"/>
        <v>0</v>
      </c>
      <c r="AP6" s="21">
        <f t="shared" si="5"/>
        <v>9.5</v>
      </c>
      <c r="AQ6" s="21">
        <f t="shared" si="5"/>
        <v>7.27</v>
      </c>
      <c r="AR6" s="21">
        <f t="shared" si="5"/>
        <v>9.1</v>
      </c>
      <c r="AS6" s="21">
        <f t="shared" si="5"/>
        <v>10.71</v>
      </c>
      <c r="AT6" s="20" t="str">
        <f>IF(AT7="","",IF(AT7="-","【-】","【"&amp;SUBSTITUTE(TEXT(AT7,"#,##0.00"),"-","△")&amp;"】"))</f>
        <v>【10.64】</v>
      </c>
      <c r="AU6" s="21">
        <f>IF(AU7="",NA(),AU7)</f>
        <v>129.63999999999999</v>
      </c>
      <c r="AV6" s="21">
        <f t="shared" ref="AV6:BD6" si="6">IF(AV7="",NA(),AV7)</f>
        <v>125.52</v>
      </c>
      <c r="AW6" s="21">
        <f t="shared" si="6"/>
        <v>153.32</v>
      </c>
      <c r="AX6" s="21">
        <f t="shared" si="6"/>
        <v>171.18</v>
      </c>
      <c r="AY6" s="21">
        <f t="shared" si="6"/>
        <v>172.53</v>
      </c>
      <c r="AZ6" s="21">
        <f t="shared" si="6"/>
        <v>142.66999999999999</v>
      </c>
      <c r="BA6" s="21">
        <f t="shared" si="6"/>
        <v>95.77</v>
      </c>
      <c r="BB6" s="21">
        <f t="shared" si="6"/>
        <v>97.37</v>
      </c>
      <c r="BC6" s="21">
        <f t="shared" si="6"/>
        <v>101.14</v>
      </c>
      <c r="BD6" s="21">
        <f t="shared" si="6"/>
        <v>104.74</v>
      </c>
      <c r="BE6" s="20" t="str">
        <f>IF(BE7="","",IF(BE7="-","【-】","【"&amp;SUBSTITUTE(TEXT(BE7,"#,##0.00"),"-","△")&amp;"】"))</f>
        <v>【104.34】</v>
      </c>
      <c r="BF6" s="21">
        <f>IF(BF7="",NA(),BF7)</f>
        <v>61.55</v>
      </c>
      <c r="BG6" s="21">
        <f t="shared" ref="BG6:BO6" si="7">IF(BG7="",NA(),BG7)</f>
        <v>60.79</v>
      </c>
      <c r="BH6" s="21">
        <f t="shared" si="7"/>
        <v>74.47</v>
      </c>
      <c r="BI6" s="21">
        <f t="shared" si="7"/>
        <v>85.59</v>
      </c>
      <c r="BJ6" s="21">
        <f t="shared" si="7"/>
        <v>86.04</v>
      </c>
      <c r="BK6" s="21">
        <f t="shared" si="7"/>
        <v>337.85</v>
      </c>
      <c r="BL6" s="21">
        <f t="shared" si="7"/>
        <v>290.94</v>
      </c>
      <c r="BM6" s="21">
        <f t="shared" si="7"/>
        <v>287.39</v>
      </c>
      <c r="BN6" s="21">
        <f t="shared" si="7"/>
        <v>255.67</v>
      </c>
      <c r="BO6" s="21">
        <f t="shared" si="7"/>
        <v>242.44</v>
      </c>
      <c r="BP6" s="20" t="str">
        <f>IF(BP7="","",IF(BP7="-","【-】","【"&amp;SUBSTITUTE(TEXT(BP7,"#,##0.00"),"-","△")&amp;"】"))</f>
        <v>【245.36】</v>
      </c>
      <c r="BQ6" s="20">
        <f>IF(BQ7="",NA(),BQ7)</f>
        <v>0</v>
      </c>
      <c r="BR6" s="20">
        <f t="shared" ref="BR6:BZ6" si="8">IF(BR7="",NA(),BR7)</f>
        <v>0</v>
      </c>
      <c r="BS6" s="20">
        <f t="shared" si="8"/>
        <v>0</v>
      </c>
      <c r="BT6" s="20">
        <f t="shared" si="8"/>
        <v>0</v>
      </c>
      <c r="BU6" s="20">
        <f t="shared" si="8"/>
        <v>0</v>
      </c>
      <c r="BV6" s="20">
        <f t="shared" si="8"/>
        <v>0</v>
      </c>
      <c r="BW6" s="20">
        <f t="shared" si="8"/>
        <v>0</v>
      </c>
      <c r="BX6" s="20">
        <f t="shared" si="8"/>
        <v>0</v>
      </c>
      <c r="BY6" s="20">
        <f t="shared" si="8"/>
        <v>0</v>
      </c>
      <c r="BZ6" s="20">
        <f t="shared" si="8"/>
        <v>0</v>
      </c>
      <c r="CA6" s="20" t="str">
        <f>IF(CA7="","",IF(CA7="-","【-】","【"&amp;SUBSTITUTE(TEXT(CA7,"#,##0.00"),"-","△")&amp;"】"))</f>
        <v>【0.00】</v>
      </c>
      <c r="CB6" s="21">
        <f>IF(CB7="",NA(),CB7)</f>
        <v>32.450000000000003</v>
      </c>
      <c r="CC6" s="21">
        <f t="shared" ref="CC6:CK6" si="9">IF(CC7="",NA(),CC7)</f>
        <v>33.619999999999997</v>
      </c>
      <c r="CD6" s="21">
        <f t="shared" si="9"/>
        <v>31.14</v>
      </c>
      <c r="CE6" s="21">
        <f t="shared" si="9"/>
        <v>29.41</v>
      </c>
      <c r="CF6" s="21">
        <f t="shared" si="9"/>
        <v>31.14</v>
      </c>
      <c r="CG6" s="21">
        <f t="shared" si="9"/>
        <v>56.65</v>
      </c>
      <c r="CH6" s="21">
        <f t="shared" si="9"/>
        <v>55.61</v>
      </c>
      <c r="CI6" s="21">
        <f t="shared" si="9"/>
        <v>50.64</v>
      </c>
      <c r="CJ6" s="21">
        <f t="shared" si="9"/>
        <v>50.67</v>
      </c>
      <c r="CK6" s="21">
        <f t="shared" si="9"/>
        <v>48.7</v>
      </c>
      <c r="CL6" s="20" t="str">
        <f>IF(CL7="","",IF(CL7="-","【-】","【"&amp;SUBSTITUTE(TEXT(CL7,"#,##0.00"),"-","△")&amp;"】"))</f>
        <v>【48.89】</v>
      </c>
      <c r="CM6" s="21">
        <f>IF(CM7="",NA(),CM7)</f>
        <v>63.21</v>
      </c>
      <c r="CN6" s="21">
        <f t="shared" ref="CN6:CV6" si="10">IF(CN7="",NA(),CN7)</f>
        <v>62.38</v>
      </c>
      <c r="CO6" s="21">
        <f t="shared" si="10"/>
        <v>68.87</v>
      </c>
      <c r="CP6" s="21">
        <f t="shared" si="10"/>
        <v>69.12</v>
      </c>
      <c r="CQ6" s="21">
        <f t="shared" si="10"/>
        <v>66.680000000000007</v>
      </c>
      <c r="CR6" s="21">
        <f t="shared" si="10"/>
        <v>65.33</v>
      </c>
      <c r="CS6" s="21">
        <f t="shared" si="10"/>
        <v>66.11</v>
      </c>
      <c r="CT6" s="21">
        <f t="shared" si="10"/>
        <v>67.209999999999994</v>
      </c>
      <c r="CU6" s="21">
        <f t="shared" si="10"/>
        <v>68.2</v>
      </c>
      <c r="CV6" s="21">
        <f t="shared" si="10"/>
        <v>68.05</v>
      </c>
      <c r="CW6" s="20" t="str">
        <f>IF(CW7="","",IF(CW7="-","【-】","【"&amp;SUBSTITUTE(TEXT(CW7,"#,##0.00"),"-","△")&amp;"】"))</f>
        <v>【68.03】</v>
      </c>
      <c r="CX6" s="21">
        <f>IF(CX7="",NA(),CX7)</f>
        <v>96.09</v>
      </c>
      <c r="CY6" s="21">
        <f t="shared" ref="CY6:DG6" si="11">IF(CY7="",NA(),CY7)</f>
        <v>96.19</v>
      </c>
      <c r="CZ6" s="21">
        <f t="shared" si="11"/>
        <v>96.18</v>
      </c>
      <c r="DA6" s="21">
        <f t="shared" si="11"/>
        <v>96.25</v>
      </c>
      <c r="DB6" s="21">
        <f t="shared" si="11"/>
        <v>96.34</v>
      </c>
      <c r="DC6" s="21">
        <f t="shared" si="11"/>
        <v>92.64</v>
      </c>
      <c r="DD6" s="21">
        <f t="shared" si="11"/>
        <v>92.98</v>
      </c>
      <c r="DE6" s="21">
        <f t="shared" si="11"/>
        <v>93.21</v>
      </c>
      <c r="DF6" s="21">
        <f t="shared" si="11"/>
        <v>94.01</v>
      </c>
      <c r="DG6" s="21">
        <f t="shared" si="11"/>
        <v>94.14</v>
      </c>
      <c r="DH6" s="20" t="str">
        <f>IF(DH7="","",IF(DH7="-","【-】","【"&amp;SUBSTITUTE(TEXT(DH7,"#,##0.00"),"-","△")&amp;"】"))</f>
        <v>【94.07】</v>
      </c>
      <c r="DI6" s="21">
        <f>IF(DI7="",NA(),DI7)</f>
        <v>30.96</v>
      </c>
      <c r="DJ6" s="21">
        <f t="shared" ref="DJ6:DR6" si="12">IF(DJ7="",NA(),DJ7)</f>
        <v>34.06</v>
      </c>
      <c r="DK6" s="21">
        <f t="shared" si="12"/>
        <v>36.47</v>
      </c>
      <c r="DL6" s="21">
        <f t="shared" si="12"/>
        <v>39.549999999999997</v>
      </c>
      <c r="DM6" s="21">
        <f t="shared" si="12"/>
        <v>41.39</v>
      </c>
      <c r="DN6" s="21">
        <f t="shared" si="12"/>
        <v>44.38</v>
      </c>
      <c r="DO6" s="21">
        <f t="shared" si="12"/>
        <v>48.81</v>
      </c>
      <c r="DP6" s="21">
        <f t="shared" si="12"/>
        <v>39.35</v>
      </c>
      <c r="DQ6" s="21">
        <f t="shared" si="12"/>
        <v>31.96</v>
      </c>
      <c r="DR6" s="21">
        <f t="shared" si="12"/>
        <v>34.17</v>
      </c>
      <c r="DS6" s="20" t="str">
        <f>IF(DS7="","",IF(DS7="-","【-】","【"&amp;SUBSTITUTE(TEXT(DS7,"#,##0.00"),"-","△")&amp;"】"))</f>
        <v>【33.95】</v>
      </c>
      <c r="DT6" s="20">
        <f>IF(DT7="",NA(),DT7)</f>
        <v>0</v>
      </c>
      <c r="DU6" s="20">
        <f t="shared" ref="DU6:EC6" si="13">IF(DU7="",NA(),DU7)</f>
        <v>0</v>
      </c>
      <c r="DV6" s="20">
        <f t="shared" si="13"/>
        <v>0</v>
      </c>
      <c r="DW6" s="20">
        <f t="shared" si="13"/>
        <v>0</v>
      </c>
      <c r="DX6" s="20">
        <f t="shared" si="13"/>
        <v>0</v>
      </c>
      <c r="DY6" s="20">
        <f t="shared" si="13"/>
        <v>0</v>
      </c>
      <c r="DZ6" s="20">
        <f t="shared" si="13"/>
        <v>0</v>
      </c>
      <c r="EA6" s="21">
        <f t="shared" si="13"/>
        <v>1.17</v>
      </c>
      <c r="EB6" s="21">
        <f t="shared" si="13"/>
        <v>0.93</v>
      </c>
      <c r="EC6" s="21">
        <f t="shared" si="13"/>
        <v>1.04</v>
      </c>
      <c r="ED6" s="20" t="str">
        <f>IF(ED7="","",IF(ED7="-","【-】","【"&amp;SUBSTITUTE(TEXT(ED7,"#,##0.00"),"-","△")&amp;"】"))</f>
        <v>【1.02】</v>
      </c>
      <c r="EE6" s="21">
        <f>IF(EE7="",NA(),EE7)</f>
        <v>0.04</v>
      </c>
      <c r="EF6" s="21">
        <f t="shared" ref="EF6:EN6" si="14">IF(EF7="",NA(),EF7)</f>
        <v>0.1</v>
      </c>
      <c r="EG6" s="21">
        <f t="shared" si="14"/>
        <v>0.12</v>
      </c>
      <c r="EH6" s="21">
        <f t="shared" si="14"/>
        <v>0.28000000000000003</v>
      </c>
      <c r="EI6" s="21">
        <f t="shared" si="14"/>
        <v>0.09</v>
      </c>
      <c r="EJ6" s="21">
        <f t="shared" si="14"/>
        <v>0.17</v>
      </c>
      <c r="EK6" s="21">
        <f t="shared" si="14"/>
        <v>0.05</v>
      </c>
      <c r="EL6" s="21">
        <f t="shared" si="14"/>
        <v>7.0000000000000007E-2</v>
      </c>
      <c r="EM6" s="21">
        <f t="shared" si="14"/>
        <v>1.87</v>
      </c>
      <c r="EN6" s="21">
        <f t="shared" si="14"/>
        <v>0.1</v>
      </c>
      <c r="EO6" s="20" t="str">
        <f>IF(EO7="","",IF(EO7="-","【-】","【"&amp;SUBSTITUTE(TEXT(EO7,"#,##0.00"),"-","△")&amp;"】"))</f>
        <v>【0.10】</v>
      </c>
    </row>
    <row r="7" spans="1:148" s="22" customFormat="1" x14ac:dyDescent="0.2">
      <c r="A7" s="14"/>
      <c r="B7" s="23">
        <v>2021</v>
      </c>
      <c r="C7" s="23">
        <v>110001</v>
      </c>
      <c r="D7" s="23">
        <v>46</v>
      </c>
      <c r="E7" s="23">
        <v>17</v>
      </c>
      <c r="F7" s="23">
        <v>3</v>
      </c>
      <c r="G7" s="23">
        <v>0</v>
      </c>
      <c r="H7" s="23" t="s">
        <v>96</v>
      </c>
      <c r="I7" s="23" t="s">
        <v>97</v>
      </c>
      <c r="J7" s="23" t="s">
        <v>98</v>
      </c>
      <c r="K7" s="23" t="s">
        <v>99</v>
      </c>
      <c r="L7" s="23" t="s">
        <v>100</v>
      </c>
      <c r="M7" s="23" t="s">
        <v>101</v>
      </c>
      <c r="N7" s="24" t="s">
        <v>102</v>
      </c>
      <c r="O7" s="24">
        <v>81.48</v>
      </c>
      <c r="P7" s="24">
        <v>86.22</v>
      </c>
      <c r="Q7" s="24">
        <v>98.42</v>
      </c>
      <c r="R7" s="24">
        <v>0</v>
      </c>
      <c r="S7" s="24">
        <v>7385848</v>
      </c>
      <c r="T7" s="24">
        <v>3797.75</v>
      </c>
      <c r="U7" s="24">
        <v>1944.8</v>
      </c>
      <c r="V7" s="24">
        <v>5602604</v>
      </c>
      <c r="W7" s="24">
        <v>633.95000000000005</v>
      </c>
      <c r="X7" s="24">
        <v>8837.61</v>
      </c>
      <c r="Y7" s="24">
        <v>102.55</v>
      </c>
      <c r="Z7" s="24">
        <v>100.94</v>
      </c>
      <c r="AA7" s="24">
        <v>104.16</v>
      </c>
      <c r="AB7" s="24">
        <v>106.83</v>
      </c>
      <c r="AC7" s="24">
        <v>104.36</v>
      </c>
      <c r="AD7" s="24">
        <v>102.1</v>
      </c>
      <c r="AE7" s="24">
        <v>98.64</v>
      </c>
      <c r="AF7" s="24">
        <v>100.49</v>
      </c>
      <c r="AG7" s="24">
        <v>101.63</v>
      </c>
      <c r="AH7" s="24">
        <v>100.14</v>
      </c>
      <c r="AI7" s="24">
        <v>100.18</v>
      </c>
      <c r="AJ7" s="24">
        <v>0</v>
      </c>
      <c r="AK7" s="24">
        <v>0</v>
      </c>
      <c r="AL7" s="24">
        <v>0</v>
      </c>
      <c r="AM7" s="24">
        <v>0</v>
      </c>
      <c r="AN7" s="24">
        <v>0</v>
      </c>
      <c r="AO7" s="24">
        <v>0</v>
      </c>
      <c r="AP7" s="24">
        <v>9.5</v>
      </c>
      <c r="AQ7" s="24">
        <v>7.27</v>
      </c>
      <c r="AR7" s="24">
        <v>9.1</v>
      </c>
      <c r="AS7" s="24">
        <v>10.71</v>
      </c>
      <c r="AT7" s="24">
        <v>10.64</v>
      </c>
      <c r="AU7" s="24">
        <v>129.63999999999999</v>
      </c>
      <c r="AV7" s="24">
        <v>125.52</v>
      </c>
      <c r="AW7" s="24">
        <v>153.32</v>
      </c>
      <c r="AX7" s="24">
        <v>171.18</v>
      </c>
      <c r="AY7" s="24">
        <v>172.53</v>
      </c>
      <c r="AZ7" s="24">
        <v>142.66999999999999</v>
      </c>
      <c r="BA7" s="24">
        <v>95.77</v>
      </c>
      <c r="BB7" s="24">
        <v>97.37</v>
      </c>
      <c r="BC7" s="24">
        <v>101.14</v>
      </c>
      <c r="BD7" s="24">
        <v>104.74</v>
      </c>
      <c r="BE7" s="24">
        <v>104.34</v>
      </c>
      <c r="BF7" s="24">
        <v>61.55</v>
      </c>
      <c r="BG7" s="24">
        <v>60.79</v>
      </c>
      <c r="BH7" s="24">
        <v>74.47</v>
      </c>
      <c r="BI7" s="24">
        <v>85.59</v>
      </c>
      <c r="BJ7" s="24">
        <v>86.04</v>
      </c>
      <c r="BK7" s="24">
        <v>337.85</v>
      </c>
      <c r="BL7" s="24">
        <v>290.94</v>
      </c>
      <c r="BM7" s="24">
        <v>287.39</v>
      </c>
      <c r="BN7" s="24">
        <v>255.67</v>
      </c>
      <c r="BO7" s="24">
        <v>242.44</v>
      </c>
      <c r="BP7" s="24">
        <v>245.36</v>
      </c>
      <c r="BQ7" s="24">
        <v>0</v>
      </c>
      <c r="BR7" s="24">
        <v>0</v>
      </c>
      <c r="BS7" s="24">
        <v>0</v>
      </c>
      <c r="BT7" s="24">
        <v>0</v>
      </c>
      <c r="BU7" s="24">
        <v>0</v>
      </c>
      <c r="BV7" s="24">
        <v>0</v>
      </c>
      <c r="BW7" s="24">
        <v>0</v>
      </c>
      <c r="BX7" s="24">
        <v>0</v>
      </c>
      <c r="BY7" s="24">
        <v>0</v>
      </c>
      <c r="BZ7" s="24">
        <v>0</v>
      </c>
      <c r="CA7" s="24">
        <v>0</v>
      </c>
      <c r="CB7" s="24">
        <v>32.450000000000003</v>
      </c>
      <c r="CC7" s="24">
        <v>33.619999999999997</v>
      </c>
      <c r="CD7" s="24">
        <v>31.14</v>
      </c>
      <c r="CE7" s="24">
        <v>29.41</v>
      </c>
      <c r="CF7" s="24">
        <v>31.14</v>
      </c>
      <c r="CG7" s="24">
        <v>56.65</v>
      </c>
      <c r="CH7" s="24">
        <v>55.61</v>
      </c>
      <c r="CI7" s="24">
        <v>50.64</v>
      </c>
      <c r="CJ7" s="24">
        <v>50.67</v>
      </c>
      <c r="CK7" s="24">
        <v>48.7</v>
      </c>
      <c r="CL7" s="24">
        <v>48.89</v>
      </c>
      <c r="CM7" s="24">
        <v>63.21</v>
      </c>
      <c r="CN7" s="24">
        <v>62.38</v>
      </c>
      <c r="CO7" s="24">
        <v>68.87</v>
      </c>
      <c r="CP7" s="24">
        <v>69.12</v>
      </c>
      <c r="CQ7" s="24">
        <v>66.680000000000007</v>
      </c>
      <c r="CR7" s="24">
        <v>65.33</v>
      </c>
      <c r="CS7" s="24">
        <v>66.11</v>
      </c>
      <c r="CT7" s="24">
        <v>67.209999999999994</v>
      </c>
      <c r="CU7" s="24">
        <v>68.2</v>
      </c>
      <c r="CV7" s="24">
        <v>68.05</v>
      </c>
      <c r="CW7" s="24">
        <v>68.03</v>
      </c>
      <c r="CX7" s="24">
        <v>96.09</v>
      </c>
      <c r="CY7" s="24">
        <v>96.19</v>
      </c>
      <c r="CZ7" s="24">
        <v>96.18</v>
      </c>
      <c r="DA7" s="24">
        <v>96.25</v>
      </c>
      <c r="DB7" s="24">
        <v>96.34</v>
      </c>
      <c r="DC7" s="24">
        <v>92.64</v>
      </c>
      <c r="DD7" s="24">
        <v>92.98</v>
      </c>
      <c r="DE7" s="24">
        <v>93.21</v>
      </c>
      <c r="DF7" s="24">
        <v>94.01</v>
      </c>
      <c r="DG7" s="24">
        <v>94.14</v>
      </c>
      <c r="DH7" s="24">
        <v>94.07</v>
      </c>
      <c r="DI7" s="24">
        <v>30.96</v>
      </c>
      <c r="DJ7" s="24">
        <v>34.06</v>
      </c>
      <c r="DK7" s="24">
        <v>36.47</v>
      </c>
      <c r="DL7" s="24">
        <v>39.549999999999997</v>
      </c>
      <c r="DM7" s="24">
        <v>41.39</v>
      </c>
      <c r="DN7" s="24">
        <v>44.38</v>
      </c>
      <c r="DO7" s="24">
        <v>48.81</v>
      </c>
      <c r="DP7" s="24">
        <v>39.35</v>
      </c>
      <c r="DQ7" s="24">
        <v>31.96</v>
      </c>
      <c r="DR7" s="24">
        <v>34.17</v>
      </c>
      <c r="DS7" s="24">
        <v>33.950000000000003</v>
      </c>
      <c r="DT7" s="24">
        <v>0</v>
      </c>
      <c r="DU7" s="24">
        <v>0</v>
      </c>
      <c r="DV7" s="24">
        <v>0</v>
      </c>
      <c r="DW7" s="24">
        <v>0</v>
      </c>
      <c r="DX7" s="24">
        <v>0</v>
      </c>
      <c r="DY7" s="24">
        <v>0</v>
      </c>
      <c r="DZ7" s="24">
        <v>0</v>
      </c>
      <c r="EA7" s="24">
        <v>1.17</v>
      </c>
      <c r="EB7" s="24">
        <v>0.93</v>
      </c>
      <c r="EC7" s="24">
        <v>1.04</v>
      </c>
      <c r="ED7" s="24">
        <v>1.02</v>
      </c>
      <c r="EE7" s="24">
        <v>0.04</v>
      </c>
      <c r="EF7" s="24">
        <v>0.1</v>
      </c>
      <c r="EG7" s="24">
        <v>0.12</v>
      </c>
      <c r="EH7" s="24">
        <v>0.28000000000000003</v>
      </c>
      <c r="EI7" s="24">
        <v>0.09</v>
      </c>
      <c r="EJ7" s="24">
        <v>0.17</v>
      </c>
      <c r="EK7" s="24">
        <v>0.05</v>
      </c>
      <c r="EL7" s="24">
        <v>7.0000000000000007E-2</v>
      </c>
      <c r="EM7" s="24">
        <v>1.87</v>
      </c>
      <c r="EN7" s="24">
        <v>0.1</v>
      </c>
      <c r="EO7" s="24">
        <v>0.1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宇賀田優</cp:lastModifiedBy>
  <cp:lastPrinted>2023-01-19T06:51:00Z</cp:lastPrinted>
  <dcterms:created xsi:type="dcterms:W3CDTF">2023-01-12T23:36:23Z</dcterms:created>
  <dcterms:modified xsi:type="dcterms:W3CDTF">2024-09-27T07:15:40Z</dcterms:modified>
  <cp:category/>
</cp:coreProperties>
</file>