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37\04都市情報部\btmd\00業務フォルダ\R06\54-023　新体力テスト結果取りまとめ\報告用ソフト\報告用ソフト入力用ファイル\報告用ソフト03_高校（全日制）\"/>
    </mc:Choice>
  </mc:AlternateContent>
  <xr:revisionPtr revIDLastSave="0" documentId="13_ncr:1_{F7EE5B57-23C8-45F3-8997-357AD3951E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02" i="4" l="1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471" i="4"/>
  <c r="Q470" i="4"/>
  <c r="Q469" i="4"/>
  <c r="Q468" i="4"/>
  <c r="Q467" i="4"/>
  <c r="Q466" i="4"/>
  <c r="Q465" i="4"/>
  <c r="Q464" i="4"/>
  <c r="Q463" i="4"/>
  <c r="Q462" i="4"/>
  <c r="Q461" i="4"/>
  <c r="Q460" i="4"/>
  <c r="Q459" i="4"/>
  <c r="Q458" i="4"/>
  <c r="Q457" i="4"/>
  <c r="Q456" i="4"/>
  <c r="Q455" i="4"/>
  <c r="Q454" i="4"/>
  <c r="Q453" i="4"/>
  <c r="Q452" i="4"/>
  <c r="Q451" i="4"/>
  <c r="Q450" i="4"/>
  <c r="Q449" i="4"/>
  <c r="Q448" i="4"/>
  <c r="Q447" i="4"/>
  <c r="Q446" i="4"/>
  <c r="Q445" i="4"/>
  <c r="Q444" i="4"/>
  <c r="Q443" i="4"/>
  <c r="Q442" i="4"/>
  <c r="Q441" i="4"/>
  <c r="Q440" i="4"/>
  <c r="Q439" i="4"/>
  <c r="Q438" i="4"/>
  <c r="Q437" i="4"/>
  <c r="Q436" i="4"/>
  <c r="Q435" i="4"/>
  <c r="Q434" i="4"/>
  <c r="Q433" i="4"/>
  <c r="Q432" i="4"/>
  <c r="Q431" i="4"/>
  <c r="Q430" i="4"/>
  <c r="Q429" i="4"/>
  <c r="Q428" i="4"/>
  <c r="Q427" i="4"/>
  <c r="Q426" i="4"/>
  <c r="Q425" i="4"/>
  <c r="Q424" i="4"/>
  <c r="Q423" i="4"/>
  <c r="Q422" i="4"/>
  <c r="Q421" i="4"/>
  <c r="Q420" i="4"/>
  <c r="Q419" i="4"/>
  <c r="Q418" i="4"/>
  <c r="Q417" i="4"/>
  <c r="Q416" i="4"/>
  <c r="Q415" i="4"/>
  <c r="Q414" i="4"/>
  <c r="Q413" i="4"/>
  <c r="Q412" i="4"/>
  <c r="Q411" i="4"/>
  <c r="Q410" i="4"/>
  <c r="Q409" i="4"/>
  <c r="Q408" i="4"/>
  <c r="Q407" i="4"/>
  <c r="Q406" i="4"/>
  <c r="Q405" i="4"/>
  <c r="Q404" i="4"/>
  <c r="Q403" i="4"/>
  <c r="Q402" i="4"/>
  <c r="Q401" i="4"/>
  <c r="Q400" i="4"/>
  <c r="Q399" i="4"/>
  <c r="Q398" i="4"/>
  <c r="Q397" i="4"/>
  <c r="Q396" i="4"/>
  <c r="Q395" i="4"/>
  <c r="Q394" i="4"/>
  <c r="Q393" i="4"/>
  <c r="Q392" i="4"/>
  <c r="Q391" i="4"/>
  <c r="Q390" i="4"/>
  <c r="Q389" i="4"/>
  <c r="Q388" i="4"/>
  <c r="Q387" i="4"/>
  <c r="Q386" i="4"/>
  <c r="Q385" i="4"/>
  <c r="Q384" i="4"/>
  <c r="Q383" i="4"/>
  <c r="Q382" i="4"/>
  <c r="Q381" i="4"/>
  <c r="Q380" i="4"/>
  <c r="Q379" i="4"/>
  <c r="Q378" i="4"/>
  <c r="Q377" i="4"/>
  <c r="Q376" i="4"/>
  <c r="Q375" i="4"/>
  <c r="Q374" i="4"/>
  <c r="Q373" i="4"/>
  <c r="Q372" i="4"/>
  <c r="Q371" i="4"/>
  <c r="Q370" i="4"/>
  <c r="Q369" i="4"/>
  <c r="Q368" i="4"/>
  <c r="Q367" i="4"/>
  <c r="Q366" i="4"/>
  <c r="Q365" i="4"/>
  <c r="Q364" i="4"/>
  <c r="Q363" i="4"/>
  <c r="Q362" i="4"/>
  <c r="Q361" i="4"/>
  <c r="Q360" i="4"/>
  <c r="Q359" i="4"/>
  <c r="Q358" i="4"/>
  <c r="Q357" i="4"/>
  <c r="Q356" i="4"/>
  <c r="Q355" i="4"/>
  <c r="Q354" i="4"/>
  <c r="Q353" i="4"/>
  <c r="Q352" i="4"/>
  <c r="Q351" i="4"/>
  <c r="Q350" i="4"/>
  <c r="Q349" i="4"/>
  <c r="Q348" i="4"/>
  <c r="Q347" i="4"/>
  <c r="Q346" i="4"/>
  <c r="Q345" i="4"/>
  <c r="Q344" i="4"/>
  <c r="Q343" i="4"/>
  <c r="Q342" i="4"/>
  <c r="Q341" i="4"/>
  <c r="Q340" i="4"/>
  <c r="Q339" i="4"/>
  <c r="Q338" i="4"/>
  <c r="Q337" i="4"/>
  <c r="Q336" i="4"/>
  <c r="Q335" i="4"/>
  <c r="Q334" i="4"/>
  <c r="Q333" i="4"/>
  <c r="Q332" i="4"/>
  <c r="Q331" i="4"/>
  <c r="Q330" i="4"/>
  <c r="Q329" i="4"/>
  <c r="Q328" i="4"/>
  <c r="Q327" i="4"/>
  <c r="Q326" i="4"/>
  <c r="Q325" i="4"/>
  <c r="Q324" i="4"/>
  <c r="Q323" i="4"/>
  <c r="Q322" i="4"/>
  <c r="Q321" i="4"/>
  <c r="Q320" i="4"/>
  <c r="Q319" i="4"/>
  <c r="Q318" i="4"/>
  <c r="Q317" i="4"/>
  <c r="Q316" i="4"/>
  <c r="Q315" i="4"/>
  <c r="Q314" i="4"/>
  <c r="Q313" i="4"/>
  <c r="Q312" i="4"/>
  <c r="Q311" i="4"/>
  <c r="Q310" i="4"/>
  <c r="Q309" i="4"/>
  <c r="Q308" i="4"/>
  <c r="Q307" i="4"/>
  <c r="Q306" i="4"/>
  <c r="Q305" i="4"/>
  <c r="Q304" i="4"/>
  <c r="Q303" i="4"/>
  <c r="Q302" i="4"/>
  <c r="Q301" i="4"/>
  <c r="Q300" i="4"/>
  <c r="Q299" i="4"/>
  <c r="Q298" i="4"/>
  <c r="Q297" i="4"/>
  <c r="Q296" i="4"/>
  <c r="Q295" i="4"/>
  <c r="Q294" i="4"/>
  <c r="Q293" i="4"/>
  <c r="Q292" i="4"/>
  <c r="Q291" i="4"/>
  <c r="Q290" i="4"/>
  <c r="Q289" i="4"/>
  <c r="Q288" i="4"/>
  <c r="Q287" i="4"/>
  <c r="Q286" i="4"/>
  <c r="Q285" i="4"/>
  <c r="Q284" i="4"/>
  <c r="Q283" i="4"/>
  <c r="Q282" i="4"/>
  <c r="Q281" i="4"/>
  <c r="Q280" i="4"/>
  <c r="Q279" i="4"/>
  <c r="Q278" i="4"/>
  <c r="Q277" i="4"/>
  <c r="Q276" i="4"/>
  <c r="Q275" i="4"/>
  <c r="Q274" i="4"/>
  <c r="Q273" i="4"/>
  <c r="Q272" i="4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502" i="3"/>
  <c r="Q501" i="3"/>
  <c r="Q500" i="3"/>
  <c r="Q499" i="3"/>
  <c r="Q498" i="3"/>
  <c r="Q497" i="3"/>
  <c r="Q496" i="3"/>
  <c r="Q495" i="3"/>
  <c r="Q494" i="3"/>
  <c r="Q493" i="3"/>
  <c r="Q492" i="3"/>
  <c r="Q491" i="3"/>
  <c r="Q490" i="3"/>
  <c r="Q489" i="3"/>
  <c r="Q488" i="3"/>
  <c r="Q487" i="3"/>
  <c r="Q486" i="3"/>
  <c r="Q485" i="3"/>
  <c r="Q484" i="3"/>
  <c r="Q483" i="3"/>
  <c r="Q482" i="3"/>
  <c r="Q481" i="3"/>
  <c r="Q480" i="3"/>
  <c r="Q479" i="3"/>
  <c r="Q478" i="3"/>
  <c r="Q477" i="3"/>
  <c r="Q476" i="3"/>
  <c r="Q475" i="3"/>
  <c r="Q474" i="3"/>
  <c r="Q473" i="3"/>
  <c r="Q472" i="3"/>
  <c r="Q471" i="3"/>
  <c r="Q470" i="3"/>
  <c r="Q469" i="3"/>
  <c r="Q468" i="3"/>
  <c r="Q467" i="3"/>
  <c r="Q466" i="3"/>
  <c r="Q465" i="3"/>
  <c r="Q464" i="3"/>
  <c r="Q463" i="3"/>
  <c r="Q462" i="3"/>
  <c r="Q461" i="3"/>
  <c r="Q460" i="3"/>
  <c r="Q459" i="3"/>
  <c r="Q458" i="3"/>
  <c r="Q457" i="3"/>
  <c r="Q456" i="3"/>
  <c r="Q455" i="3"/>
  <c r="Q454" i="3"/>
  <c r="Q453" i="3"/>
  <c r="Q452" i="3"/>
  <c r="Q451" i="3"/>
  <c r="Q450" i="3"/>
  <c r="Q449" i="3"/>
  <c r="Q448" i="3"/>
  <c r="Q447" i="3"/>
  <c r="Q446" i="3"/>
  <c r="Q445" i="3"/>
  <c r="Q444" i="3"/>
  <c r="Q443" i="3"/>
  <c r="Q442" i="3"/>
  <c r="Q441" i="3"/>
  <c r="Q440" i="3"/>
  <c r="Q439" i="3"/>
  <c r="Q438" i="3"/>
  <c r="Q437" i="3"/>
  <c r="Q436" i="3"/>
  <c r="Q435" i="3"/>
  <c r="Q434" i="3"/>
  <c r="Q433" i="3"/>
  <c r="Q432" i="3"/>
  <c r="Q431" i="3"/>
  <c r="Q430" i="3"/>
  <c r="Q429" i="3"/>
  <c r="Q428" i="3"/>
  <c r="Q427" i="3"/>
  <c r="Q426" i="3"/>
  <c r="Q425" i="3"/>
  <c r="Q424" i="3"/>
  <c r="Q423" i="3"/>
  <c r="Q422" i="3"/>
  <c r="Q421" i="3"/>
  <c r="Q420" i="3"/>
  <c r="Q419" i="3"/>
  <c r="Q418" i="3"/>
  <c r="Q417" i="3"/>
  <c r="Q416" i="3"/>
  <c r="Q415" i="3"/>
  <c r="Q414" i="3"/>
  <c r="Q413" i="3"/>
  <c r="Q412" i="3"/>
  <c r="Q411" i="3"/>
  <c r="Q410" i="3"/>
  <c r="Q409" i="3"/>
  <c r="Q408" i="3"/>
  <c r="Q407" i="3"/>
  <c r="Q406" i="3"/>
  <c r="Q405" i="3"/>
  <c r="Q404" i="3"/>
  <c r="Q403" i="3"/>
  <c r="Q402" i="3"/>
  <c r="Q401" i="3"/>
  <c r="Q400" i="3"/>
  <c r="Q399" i="3"/>
  <c r="Q398" i="3"/>
  <c r="Q397" i="3"/>
  <c r="Q396" i="3"/>
  <c r="Q395" i="3"/>
  <c r="Q394" i="3"/>
  <c r="Q393" i="3"/>
  <c r="Q392" i="3"/>
  <c r="Q391" i="3"/>
  <c r="Q390" i="3"/>
  <c r="Q389" i="3"/>
  <c r="Q388" i="3"/>
  <c r="Q387" i="3"/>
  <c r="Q386" i="3"/>
  <c r="Q385" i="3"/>
  <c r="Q384" i="3"/>
  <c r="Q383" i="3"/>
  <c r="Q382" i="3"/>
  <c r="Q381" i="3"/>
  <c r="Q380" i="3"/>
  <c r="Q379" i="3"/>
  <c r="Q378" i="3"/>
  <c r="Q377" i="3"/>
  <c r="Q376" i="3"/>
  <c r="Q375" i="3"/>
  <c r="Q374" i="3"/>
  <c r="Q373" i="3"/>
  <c r="Q372" i="3"/>
  <c r="Q371" i="3"/>
  <c r="Q370" i="3"/>
  <c r="Q369" i="3"/>
  <c r="Q368" i="3"/>
  <c r="Q367" i="3"/>
  <c r="Q366" i="3"/>
  <c r="Q365" i="3"/>
  <c r="Q364" i="3"/>
  <c r="Q363" i="3"/>
  <c r="Q362" i="3"/>
  <c r="Q361" i="3"/>
  <c r="Q360" i="3"/>
  <c r="Q359" i="3"/>
  <c r="Q358" i="3"/>
  <c r="Q357" i="3"/>
  <c r="Q356" i="3"/>
  <c r="Q355" i="3"/>
  <c r="Q354" i="3"/>
  <c r="Q353" i="3"/>
  <c r="Q352" i="3"/>
  <c r="Q351" i="3"/>
  <c r="Q350" i="3"/>
  <c r="Q349" i="3"/>
  <c r="Q348" i="3"/>
  <c r="Q347" i="3"/>
  <c r="Q346" i="3"/>
  <c r="Q345" i="3"/>
  <c r="Q344" i="3"/>
  <c r="Q343" i="3"/>
  <c r="Q342" i="3"/>
  <c r="Q341" i="3"/>
  <c r="Q340" i="3"/>
  <c r="Q339" i="3"/>
  <c r="Q338" i="3"/>
  <c r="Q337" i="3"/>
  <c r="Q336" i="3"/>
  <c r="Q335" i="3"/>
  <c r="Q334" i="3"/>
  <c r="Q333" i="3"/>
  <c r="Q332" i="3"/>
  <c r="Q331" i="3"/>
  <c r="Q330" i="3"/>
  <c r="Q329" i="3"/>
  <c r="Q328" i="3"/>
  <c r="Q327" i="3"/>
  <c r="Q326" i="3"/>
  <c r="Q325" i="3"/>
  <c r="Q324" i="3"/>
  <c r="Q323" i="3"/>
  <c r="Q322" i="3"/>
  <c r="Q321" i="3"/>
  <c r="Q320" i="3"/>
  <c r="Q319" i="3"/>
  <c r="Q318" i="3"/>
  <c r="Q317" i="3"/>
  <c r="Q316" i="3"/>
  <c r="Q315" i="3"/>
  <c r="Q314" i="3"/>
  <c r="Q313" i="3"/>
  <c r="Q312" i="3"/>
  <c r="Q311" i="3"/>
  <c r="Q310" i="3"/>
  <c r="Q309" i="3"/>
  <c r="Q308" i="3"/>
  <c r="Q307" i="3"/>
  <c r="Q306" i="3"/>
  <c r="Q305" i="3"/>
  <c r="Q304" i="3"/>
  <c r="Q303" i="3"/>
  <c r="Q302" i="3"/>
  <c r="Q301" i="3"/>
  <c r="Q300" i="3"/>
  <c r="Q299" i="3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452" i="4"/>
  <c r="O452" i="4"/>
  <c r="N452" i="4"/>
  <c r="P451" i="4"/>
  <c r="O451" i="4"/>
  <c r="N451" i="4"/>
  <c r="P450" i="4"/>
  <c r="O450" i="4"/>
  <c r="N450" i="4"/>
  <c r="P449" i="4"/>
  <c r="O449" i="4"/>
  <c r="N449" i="4"/>
  <c r="P448" i="4"/>
  <c r="O448" i="4"/>
  <c r="N448" i="4"/>
  <c r="P447" i="4"/>
  <c r="O447" i="4"/>
  <c r="N447" i="4"/>
  <c r="P446" i="4"/>
  <c r="O446" i="4"/>
  <c r="N446" i="4"/>
  <c r="P445" i="4"/>
  <c r="O445" i="4"/>
  <c r="N445" i="4"/>
  <c r="P444" i="4"/>
  <c r="O444" i="4"/>
  <c r="N444" i="4"/>
  <c r="P443" i="4"/>
  <c r="O443" i="4"/>
  <c r="N443" i="4"/>
  <c r="P442" i="4"/>
  <c r="O442" i="4"/>
  <c r="N442" i="4"/>
  <c r="P441" i="4"/>
  <c r="O441" i="4"/>
  <c r="N441" i="4"/>
  <c r="P440" i="4"/>
  <c r="O440" i="4"/>
  <c r="N440" i="4"/>
  <c r="P439" i="4"/>
  <c r="O439" i="4"/>
  <c r="N439" i="4"/>
  <c r="P438" i="4"/>
  <c r="O438" i="4"/>
  <c r="N438" i="4"/>
  <c r="P437" i="4"/>
  <c r="O437" i="4"/>
  <c r="N437" i="4"/>
  <c r="P436" i="4"/>
  <c r="O436" i="4"/>
  <c r="N436" i="4"/>
  <c r="P435" i="4"/>
  <c r="O435" i="4"/>
  <c r="N435" i="4"/>
  <c r="P434" i="4"/>
  <c r="O434" i="4"/>
  <c r="N434" i="4"/>
  <c r="P433" i="4"/>
  <c r="O433" i="4"/>
  <c r="N433" i="4"/>
  <c r="P432" i="4"/>
  <c r="O432" i="4"/>
  <c r="N432" i="4"/>
  <c r="P431" i="4"/>
  <c r="O431" i="4"/>
  <c r="N431" i="4"/>
  <c r="P430" i="4"/>
  <c r="O430" i="4"/>
  <c r="N430" i="4"/>
  <c r="P429" i="4"/>
  <c r="O429" i="4"/>
  <c r="N429" i="4"/>
  <c r="P428" i="4"/>
  <c r="O428" i="4"/>
  <c r="N428" i="4"/>
  <c r="P427" i="4"/>
  <c r="O427" i="4"/>
  <c r="N427" i="4"/>
  <c r="P426" i="4"/>
  <c r="O426" i="4"/>
  <c r="N426" i="4"/>
  <c r="P425" i="4"/>
  <c r="O425" i="4"/>
  <c r="N425" i="4"/>
  <c r="P424" i="4"/>
  <c r="O424" i="4"/>
  <c r="N424" i="4"/>
  <c r="P423" i="4"/>
  <c r="O423" i="4"/>
  <c r="N423" i="4"/>
  <c r="P422" i="4"/>
  <c r="O422" i="4"/>
  <c r="N422" i="4"/>
  <c r="P421" i="4"/>
  <c r="O421" i="4"/>
  <c r="N421" i="4"/>
  <c r="P420" i="4"/>
  <c r="O420" i="4"/>
  <c r="N420" i="4"/>
  <c r="P419" i="4"/>
  <c r="O419" i="4"/>
  <c r="N419" i="4"/>
  <c r="P418" i="4"/>
  <c r="O418" i="4"/>
  <c r="N418" i="4"/>
  <c r="P417" i="4"/>
  <c r="O417" i="4"/>
  <c r="N417" i="4"/>
  <c r="P416" i="4"/>
  <c r="O416" i="4"/>
  <c r="N416" i="4"/>
  <c r="P415" i="4"/>
  <c r="O415" i="4"/>
  <c r="N415" i="4"/>
  <c r="P414" i="4"/>
  <c r="O414" i="4"/>
  <c r="N414" i="4"/>
  <c r="P413" i="4"/>
  <c r="O413" i="4"/>
  <c r="N413" i="4"/>
  <c r="P412" i="4"/>
  <c r="O412" i="4"/>
  <c r="N412" i="4"/>
  <c r="P411" i="4"/>
  <c r="O411" i="4"/>
  <c r="N411" i="4"/>
  <c r="P410" i="4"/>
  <c r="O410" i="4"/>
  <c r="N410" i="4"/>
  <c r="P409" i="4"/>
  <c r="O409" i="4"/>
  <c r="N409" i="4"/>
  <c r="P408" i="4"/>
  <c r="O408" i="4"/>
  <c r="N408" i="4"/>
  <c r="P407" i="4"/>
  <c r="O407" i="4"/>
  <c r="N407" i="4"/>
  <c r="P406" i="4"/>
  <c r="O406" i="4"/>
  <c r="N406" i="4"/>
  <c r="P405" i="4"/>
  <c r="O405" i="4"/>
  <c r="N405" i="4"/>
  <c r="P404" i="4"/>
  <c r="O404" i="4"/>
  <c r="N404" i="4"/>
  <c r="P403" i="4"/>
  <c r="O403" i="4"/>
  <c r="N403" i="4"/>
  <c r="P500" i="4"/>
  <c r="O500" i="4"/>
  <c r="N500" i="4"/>
  <c r="P499" i="4"/>
  <c r="O499" i="4"/>
  <c r="N499" i="4"/>
  <c r="P498" i="4"/>
  <c r="O498" i="4"/>
  <c r="N498" i="4"/>
  <c r="P497" i="4"/>
  <c r="O497" i="4"/>
  <c r="N497" i="4"/>
  <c r="P496" i="4"/>
  <c r="O496" i="4"/>
  <c r="N496" i="4"/>
  <c r="P495" i="4"/>
  <c r="O495" i="4"/>
  <c r="N495" i="4"/>
  <c r="P494" i="4"/>
  <c r="O494" i="4"/>
  <c r="N494" i="4"/>
  <c r="P493" i="4"/>
  <c r="O493" i="4"/>
  <c r="N493" i="4"/>
  <c r="P492" i="4"/>
  <c r="O492" i="4"/>
  <c r="N492" i="4"/>
  <c r="P491" i="4"/>
  <c r="O491" i="4"/>
  <c r="N491" i="4"/>
  <c r="P490" i="4"/>
  <c r="O490" i="4"/>
  <c r="N490" i="4"/>
  <c r="P489" i="4"/>
  <c r="O489" i="4"/>
  <c r="N489" i="4"/>
  <c r="P488" i="4"/>
  <c r="O488" i="4"/>
  <c r="N488" i="4"/>
  <c r="P487" i="4"/>
  <c r="O487" i="4"/>
  <c r="N487" i="4"/>
  <c r="P486" i="4"/>
  <c r="O486" i="4"/>
  <c r="N486" i="4"/>
  <c r="P485" i="4"/>
  <c r="O485" i="4"/>
  <c r="N485" i="4"/>
  <c r="P484" i="4"/>
  <c r="O484" i="4"/>
  <c r="N484" i="4"/>
  <c r="P483" i="4"/>
  <c r="O483" i="4"/>
  <c r="N483" i="4"/>
  <c r="P482" i="4"/>
  <c r="O482" i="4"/>
  <c r="N482" i="4"/>
  <c r="P481" i="4"/>
  <c r="O481" i="4"/>
  <c r="N481" i="4"/>
  <c r="P400" i="4"/>
  <c r="O400" i="4"/>
  <c r="N400" i="4"/>
  <c r="P399" i="4"/>
  <c r="O399" i="4"/>
  <c r="N399" i="4"/>
  <c r="P398" i="4"/>
  <c r="O398" i="4"/>
  <c r="N398" i="4"/>
  <c r="P397" i="4"/>
  <c r="O397" i="4"/>
  <c r="N397" i="4"/>
  <c r="P396" i="4"/>
  <c r="O396" i="4"/>
  <c r="N396" i="4"/>
  <c r="P395" i="4"/>
  <c r="O395" i="4"/>
  <c r="N395" i="4"/>
  <c r="P394" i="4"/>
  <c r="O394" i="4"/>
  <c r="N394" i="4"/>
  <c r="P393" i="4"/>
  <c r="O393" i="4"/>
  <c r="N393" i="4"/>
  <c r="P392" i="4"/>
  <c r="O392" i="4"/>
  <c r="N392" i="4"/>
  <c r="P391" i="4"/>
  <c r="O391" i="4"/>
  <c r="N391" i="4"/>
  <c r="P390" i="4"/>
  <c r="O390" i="4"/>
  <c r="N390" i="4"/>
  <c r="P389" i="4"/>
  <c r="O389" i="4"/>
  <c r="N389" i="4"/>
  <c r="P388" i="4"/>
  <c r="O388" i="4"/>
  <c r="N388" i="4"/>
  <c r="P387" i="4"/>
  <c r="O387" i="4"/>
  <c r="N387" i="4"/>
  <c r="P386" i="4"/>
  <c r="O386" i="4"/>
  <c r="N386" i="4"/>
  <c r="P385" i="4"/>
  <c r="O385" i="4"/>
  <c r="N385" i="4"/>
  <c r="P384" i="4"/>
  <c r="O384" i="4"/>
  <c r="N384" i="4"/>
  <c r="P383" i="4"/>
  <c r="O383" i="4"/>
  <c r="N383" i="4"/>
  <c r="P382" i="4"/>
  <c r="O382" i="4"/>
  <c r="N382" i="4"/>
  <c r="P381" i="4"/>
  <c r="O381" i="4"/>
  <c r="N381" i="4"/>
  <c r="P350" i="4"/>
  <c r="O350" i="4"/>
  <c r="N350" i="4"/>
  <c r="P349" i="4"/>
  <c r="O349" i="4"/>
  <c r="N349" i="4"/>
  <c r="P348" i="4"/>
  <c r="O348" i="4"/>
  <c r="N348" i="4"/>
  <c r="P347" i="4"/>
  <c r="O347" i="4"/>
  <c r="N347" i="4"/>
  <c r="P346" i="4"/>
  <c r="O346" i="4"/>
  <c r="N346" i="4"/>
  <c r="P345" i="4"/>
  <c r="O345" i="4"/>
  <c r="N345" i="4"/>
  <c r="P344" i="4"/>
  <c r="O344" i="4"/>
  <c r="N344" i="4"/>
  <c r="P343" i="4"/>
  <c r="O343" i="4"/>
  <c r="N343" i="4"/>
  <c r="P342" i="4"/>
  <c r="O342" i="4"/>
  <c r="N342" i="4"/>
  <c r="P341" i="4"/>
  <c r="O341" i="4"/>
  <c r="N341" i="4"/>
  <c r="P340" i="4"/>
  <c r="O340" i="4"/>
  <c r="N340" i="4"/>
  <c r="P339" i="4"/>
  <c r="O339" i="4"/>
  <c r="N339" i="4"/>
  <c r="P338" i="4"/>
  <c r="O338" i="4"/>
  <c r="N338" i="4"/>
  <c r="P337" i="4"/>
  <c r="O337" i="4"/>
  <c r="N337" i="4"/>
  <c r="P336" i="4"/>
  <c r="O336" i="4"/>
  <c r="N336" i="4"/>
  <c r="P335" i="4"/>
  <c r="O335" i="4"/>
  <c r="N335" i="4"/>
  <c r="P334" i="4"/>
  <c r="O334" i="4"/>
  <c r="N334" i="4"/>
  <c r="P333" i="4"/>
  <c r="O333" i="4"/>
  <c r="N333" i="4"/>
  <c r="P332" i="4"/>
  <c r="O332" i="4"/>
  <c r="N332" i="4"/>
  <c r="P331" i="4"/>
  <c r="O331" i="4"/>
  <c r="N331" i="4"/>
  <c r="P300" i="4"/>
  <c r="O300" i="4"/>
  <c r="N300" i="4"/>
  <c r="P299" i="4"/>
  <c r="O299" i="4"/>
  <c r="N299" i="4"/>
  <c r="P298" i="4"/>
  <c r="O298" i="4"/>
  <c r="N298" i="4"/>
  <c r="P297" i="4"/>
  <c r="O297" i="4"/>
  <c r="N297" i="4"/>
  <c r="P296" i="4"/>
  <c r="O296" i="4"/>
  <c r="N296" i="4"/>
  <c r="P295" i="4"/>
  <c r="O295" i="4"/>
  <c r="N295" i="4"/>
  <c r="P294" i="4"/>
  <c r="O294" i="4"/>
  <c r="N294" i="4"/>
  <c r="P293" i="4"/>
  <c r="O293" i="4"/>
  <c r="N293" i="4"/>
  <c r="P292" i="4"/>
  <c r="O292" i="4"/>
  <c r="N292" i="4"/>
  <c r="P291" i="4"/>
  <c r="O291" i="4"/>
  <c r="N291" i="4"/>
  <c r="P290" i="4"/>
  <c r="O290" i="4"/>
  <c r="N290" i="4"/>
  <c r="P289" i="4"/>
  <c r="O289" i="4"/>
  <c r="N289" i="4"/>
  <c r="P288" i="4"/>
  <c r="O288" i="4"/>
  <c r="N288" i="4"/>
  <c r="P287" i="4"/>
  <c r="O287" i="4"/>
  <c r="N287" i="4"/>
  <c r="P286" i="4"/>
  <c r="O286" i="4"/>
  <c r="N286" i="4"/>
  <c r="P285" i="4"/>
  <c r="O285" i="4"/>
  <c r="N285" i="4"/>
  <c r="P284" i="4"/>
  <c r="O284" i="4"/>
  <c r="N284" i="4"/>
  <c r="P283" i="4"/>
  <c r="O283" i="4"/>
  <c r="N283" i="4"/>
  <c r="P282" i="4"/>
  <c r="O282" i="4"/>
  <c r="N282" i="4"/>
  <c r="P281" i="4"/>
  <c r="O281" i="4"/>
  <c r="N281" i="4"/>
  <c r="P250" i="4"/>
  <c r="O250" i="4"/>
  <c r="N250" i="4"/>
  <c r="P249" i="4"/>
  <c r="O249" i="4"/>
  <c r="N249" i="4"/>
  <c r="P248" i="4"/>
  <c r="O248" i="4"/>
  <c r="N248" i="4"/>
  <c r="P247" i="4"/>
  <c r="O247" i="4"/>
  <c r="N247" i="4"/>
  <c r="P246" i="4"/>
  <c r="O246" i="4"/>
  <c r="N246" i="4"/>
  <c r="P245" i="4"/>
  <c r="O245" i="4"/>
  <c r="N245" i="4"/>
  <c r="P244" i="4"/>
  <c r="O244" i="4"/>
  <c r="N244" i="4"/>
  <c r="P243" i="4"/>
  <c r="O243" i="4"/>
  <c r="N243" i="4"/>
  <c r="P242" i="4"/>
  <c r="O242" i="4"/>
  <c r="N242" i="4"/>
  <c r="P241" i="4"/>
  <c r="O241" i="4"/>
  <c r="N241" i="4"/>
  <c r="P240" i="4"/>
  <c r="O240" i="4"/>
  <c r="N240" i="4"/>
  <c r="P239" i="4"/>
  <c r="O239" i="4"/>
  <c r="N239" i="4"/>
  <c r="P238" i="4"/>
  <c r="O238" i="4"/>
  <c r="N238" i="4"/>
  <c r="P237" i="4"/>
  <c r="O237" i="4"/>
  <c r="N237" i="4"/>
  <c r="P236" i="4"/>
  <c r="O236" i="4"/>
  <c r="N236" i="4"/>
  <c r="P235" i="4"/>
  <c r="O235" i="4"/>
  <c r="N235" i="4"/>
  <c r="P234" i="4"/>
  <c r="O234" i="4"/>
  <c r="N234" i="4"/>
  <c r="P233" i="4"/>
  <c r="O233" i="4"/>
  <c r="N233" i="4"/>
  <c r="P232" i="4"/>
  <c r="O232" i="4"/>
  <c r="N232" i="4"/>
  <c r="P231" i="4"/>
  <c r="O231" i="4"/>
  <c r="N231" i="4"/>
  <c r="P200" i="4"/>
  <c r="O200" i="4"/>
  <c r="N200" i="4"/>
  <c r="P199" i="4"/>
  <c r="O199" i="4"/>
  <c r="N199" i="4"/>
  <c r="P198" i="4"/>
  <c r="O198" i="4"/>
  <c r="N198" i="4"/>
  <c r="P197" i="4"/>
  <c r="O197" i="4"/>
  <c r="N197" i="4"/>
  <c r="P196" i="4"/>
  <c r="O196" i="4"/>
  <c r="N196" i="4"/>
  <c r="P195" i="4"/>
  <c r="O195" i="4"/>
  <c r="N195" i="4"/>
  <c r="P194" i="4"/>
  <c r="O194" i="4"/>
  <c r="N194" i="4"/>
  <c r="P193" i="4"/>
  <c r="O193" i="4"/>
  <c r="N193" i="4"/>
  <c r="P192" i="4"/>
  <c r="O192" i="4"/>
  <c r="N192" i="4"/>
  <c r="P191" i="4"/>
  <c r="O191" i="4"/>
  <c r="N191" i="4"/>
  <c r="P190" i="4"/>
  <c r="O190" i="4"/>
  <c r="N190" i="4"/>
  <c r="P189" i="4"/>
  <c r="O189" i="4"/>
  <c r="N189" i="4"/>
  <c r="P188" i="4"/>
  <c r="O188" i="4"/>
  <c r="N188" i="4"/>
  <c r="P187" i="4"/>
  <c r="O187" i="4"/>
  <c r="N187" i="4"/>
  <c r="P186" i="4"/>
  <c r="O186" i="4"/>
  <c r="N186" i="4"/>
  <c r="P185" i="4"/>
  <c r="O185" i="4"/>
  <c r="N185" i="4"/>
  <c r="P184" i="4"/>
  <c r="O184" i="4"/>
  <c r="N184" i="4"/>
  <c r="P183" i="4"/>
  <c r="O183" i="4"/>
  <c r="N183" i="4"/>
  <c r="P182" i="4"/>
  <c r="O182" i="4"/>
  <c r="N182" i="4"/>
  <c r="P181" i="4"/>
  <c r="O181" i="4"/>
  <c r="N181" i="4"/>
  <c r="P150" i="4"/>
  <c r="O150" i="4"/>
  <c r="N150" i="4"/>
  <c r="P149" i="4"/>
  <c r="O149" i="4"/>
  <c r="N149" i="4"/>
  <c r="P148" i="4"/>
  <c r="O148" i="4"/>
  <c r="N148" i="4"/>
  <c r="P147" i="4"/>
  <c r="O147" i="4"/>
  <c r="N147" i="4"/>
  <c r="P146" i="4"/>
  <c r="O146" i="4"/>
  <c r="N146" i="4"/>
  <c r="P145" i="4"/>
  <c r="O145" i="4"/>
  <c r="N145" i="4"/>
  <c r="P144" i="4"/>
  <c r="O144" i="4"/>
  <c r="N144" i="4"/>
  <c r="P143" i="4"/>
  <c r="O143" i="4"/>
  <c r="N143" i="4"/>
  <c r="P142" i="4"/>
  <c r="O142" i="4"/>
  <c r="N142" i="4"/>
  <c r="P141" i="4"/>
  <c r="O141" i="4"/>
  <c r="N141" i="4"/>
  <c r="P140" i="4"/>
  <c r="O140" i="4"/>
  <c r="N140" i="4"/>
  <c r="P139" i="4"/>
  <c r="O139" i="4"/>
  <c r="N139" i="4"/>
  <c r="P138" i="4"/>
  <c r="O138" i="4"/>
  <c r="N138" i="4"/>
  <c r="P137" i="4"/>
  <c r="O137" i="4"/>
  <c r="N137" i="4"/>
  <c r="P136" i="4"/>
  <c r="O136" i="4"/>
  <c r="N136" i="4"/>
  <c r="P135" i="4"/>
  <c r="O135" i="4"/>
  <c r="N135" i="4"/>
  <c r="P134" i="4"/>
  <c r="O134" i="4"/>
  <c r="N134" i="4"/>
  <c r="P133" i="4"/>
  <c r="O133" i="4"/>
  <c r="N133" i="4"/>
  <c r="P132" i="4"/>
  <c r="O132" i="4"/>
  <c r="N132" i="4"/>
  <c r="P131" i="4"/>
  <c r="O131" i="4"/>
  <c r="N131" i="4"/>
  <c r="P100" i="4"/>
  <c r="O100" i="4"/>
  <c r="N100" i="4"/>
  <c r="P99" i="4"/>
  <c r="O99" i="4"/>
  <c r="N99" i="4"/>
  <c r="P98" i="4"/>
  <c r="O98" i="4"/>
  <c r="N98" i="4"/>
  <c r="P97" i="4"/>
  <c r="O97" i="4"/>
  <c r="N97" i="4"/>
  <c r="P96" i="4"/>
  <c r="O96" i="4"/>
  <c r="N96" i="4"/>
  <c r="P95" i="4"/>
  <c r="O95" i="4"/>
  <c r="N95" i="4"/>
  <c r="P94" i="4"/>
  <c r="O94" i="4"/>
  <c r="N94" i="4"/>
  <c r="P93" i="4"/>
  <c r="O93" i="4"/>
  <c r="N93" i="4"/>
  <c r="P92" i="4"/>
  <c r="O92" i="4"/>
  <c r="N92" i="4"/>
  <c r="P91" i="4"/>
  <c r="O91" i="4"/>
  <c r="N91" i="4"/>
  <c r="P90" i="4"/>
  <c r="O90" i="4"/>
  <c r="N90" i="4"/>
  <c r="P89" i="4"/>
  <c r="O89" i="4"/>
  <c r="N89" i="4"/>
  <c r="P88" i="4"/>
  <c r="O88" i="4"/>
  <c r="N88" i="4"/>
  <c r="P87" i="4"/>
  <c r="O87" i="4"/>
  <c r="N87" i="4"/>
  <c r="P86" i="4"/>
  <c r="O86" i="4"/>
  <c r="N86" i="4"/>
  <c r="P85" i="4"/>
  <c r="O85" i="4"/>
  <c r="N85" i="4"/>
  <c r="P84" i="4"/>
  <c r="O84" i="4"/>
  <c r="N84" i="4"/>
  <c r="P83" i="4"/>
  <c r="O83" i="4"/>
  <c r="N83" i="4"/>
  <c r="P82" i="4"/>
  <c r="O82" i="4"/>
  <c r="N82" i="4"/>
  <c r="P81" i="4"/>
  <c r="O81" i="4"/>
  <c r="N81" i="4"/>
  <c r="P50" i="4"/>
  <c r="O50" i="4"/>
  <c r="N50" i="4"/>
  <c r="P49" i="4"/>
  <c r="O49" i="4"/>
  <c r="N49" i="4"/>
  <c r="P48" i="4"/>
  <c r="O48" i="4"/>
  <c r="N48" i="4"/>
  <c r="P47" i="4"/>
  <c r="O47" i="4"/>
  <c r="N47" i="4"/>
  <c r="P46" i="4"/>
  <c r="O46" i="4"/>
  <c r="N46" i="4"/>
  <c r="P45" i="4"/>
  <c r="O45" i="4"/>
  <c r="N45" i="4"/>
  <c r="P44" i="4"/>
  <c r="O44" i="4"/>
  <c r="N44" i="4"/>
  <c r="P43" i="4"/>
  <c r="O43" i="4"/>
  <c r="N43" i="4"/>
  <c r="P42" i="4"/>
  <c r="O42" i="4"/>
  <c r="N42" i="4"/>
  <c r="P41" i="4"/>
  <c r="O41" i="4"/>
  <c r="N41" i="4"/>
  <c r="P40" i="4"/>
  <c r="O40" i="4"/>
  <c r="N40" i="4"/>
  <c r="P39" i="4"/>
  <c r="O39" i="4"/>
  <c r="N39" i="4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452" i="3" l="1"/>
  <c r="O452" i="3"/>
  <c r="N452" i="3"/>
  <c r="P451" i="3"/>
  <c r="O451" i="3"/>
  <c r="N451" i="3"/>
  <c r="P450" i="3"/>
  <c r="O450" i="3"/>
  <c r="N450" i="3"/>
  <c r="P449" i="3"/>
  <c r="O449" i="3"/>
  <c r="N449" i="3"/>
  <c r="P448" i="3"/>
  <c r="O448" i="3"/>
  <c r="N448" i="3"/>
  <c r="P447" i="3"/>
  <c r="O447" i="3"/>
  <c r="N447" i="3"/>
  <c r="P446" i="3"/>
  <c r="O446" i="3"/>
  <c r="N446" i="3"/>
  <c r="P445" i="3"/>
  <c r="O445" i="3"/>
  <c r="N445" i="3"/>
  <c r="P444" i="3"/>
  <c r="O444" i="3"/>
  <c r="N444" i="3"/>
  <c r="P443" i="3"/>
  <c r="O443" i="3"/>
  <c r="N443" i="3"/>
  <c r="P442" i="3"/>
  <c r="O442" i="3"/>
  <c r="N442" i="3"/>
  <c r="P441" i="3"/>
  <c r="O441" i="3"/>
  <c r="N441" i="3"/>
  <c r="P440" i="3"/>
  <c r="O440" i="3"/>
  <c r="N440" i="3"/>
  <c r="P439" i="3"/>
  <c r="O439" i="3"/>
  <c r="N439" i="3"/>
  <c r="P438" i="3"/>
  <c r="O438" i="3"/>
  <c r="N438" i="3"/>
  <c r="P437" i="3"/>
  <c r="O437" i="3"/>
  <c r="N437" i="3"/>
  <c r="P436" i="3"/>
  <c r="O436" i="3"/>
  <c r="N436" i="3"/>
  <c r="P435" i="3"/>
  <c r="O435" i="3"/>
  <c r="N435" i="3"/>
  <c r="P434" i="3"/>
  <c r="O434" i="3"/>
  <c r="N434" i="3"/>
  <c r="P433" i="3"/>
  <c r="O433" i="3"/>
  <c r="N433" i="3"/>
  <c r="P432" i="3"/>
  <c r="O432" i="3"/>
  <c r="N432" i="3"/>
  <c r="P431" i="3"/>
  <c r="O431" i="3"/>
  <c r="N431" i="3"/>
  <c r="P430" i="3"/>
  <c r="O430" i="3"/>
  <c r="N430" i="3"/>
  <c r="P429" i="3"/>
  <c r="O429" i="3"/>
  <c r="N429" i="3"/>
  <c r="P428" i="3"/>
  <c r="O428" i="3"/>
  <c r="N428" i="3"/>
  <c r="P427" i="3"/>
  <c r="O427" i="3"/>
  <c r="N427" i="3"/>
  <c r="P426" i="3"/>
  <c r="O426" i="3"/>
  <c r="N426" i="3"/>
  <c r="P425" i="3"/>
  <c r="O425" i="3"/>
  <c r="N425" i="3"/>
  <c r="P424" i="3"/>
  <c r="O424" i="3"/>
  <c r="N424" i="3"/>
  <c r="P423" i="3"/>
  <c r="O423" i="3"/>
  <c r="N423" i="3"/>
  <c r="P422" i="3"/>
  <c r="O422" i="3"/>
  <c r="N422" i="3"/>
  <c r="P421" i="3"/>
  <c r="O421" i="3"/>
  <c r="N421" i="3"/>
  <c r="P420" i="3"/>
  <c r="O420" i="3"/>
  <c r="N420" i="3"/>
  <c r="P419" i="3"/>
  <c r="O419" i="3"/>
  <c r="N419" i="3"/>
  <c r="P418" i="3"/>
  <c r="O418" i="3"/>
  <c r="N418" i="3"/>
  <c r="P417" i="3"/>
  <c r="O417" i="3"/>
  <c r="N417" i="3"/>
  <c r="P416" i="3"/>
  <c r="O416" i="3"/>
  <c r="N416" i="3"/>
  <c r="P415" i="3"/>
  <c r="O415" i="3"/>
  <c r="N415" i="3"/>
  <c r="P414" i="3"/>
  <c r="O414" i="3"/>
  <c r="N414" i="3"/>
  <c r="P413" i="3"/>
  <c r="O413" i="3"/>
  <c r="N413" i="3"/>
  <c r="P412" i="3"/>
  <c r="O412" i="3"/>
  <c r="N412" i="3"/>
  <c r="P411" i="3"/>
  <c r="O411" i="3"/>
  <c r="N411" i="3"/>
  <c r="P410" i="3"/>
  <c r="O410" i="3"/>
  <c r="N410" i="3"/>
  <c r="P409" i="3"/>
  <c r="O409" i="3"/>
  <c r="N409" i="3"/>
  <c r="P408" i="3"/>
  <c r="O408" i="3"/>
  <c r="N408" i="3"/>
  <c r="P407" i="3"/>
  <c r="O407" i="3"/>
  <c r="N407" i="3"/>
  <c r="P406" i="3"/>
  <c r="O406" i="3"/>
  <c r="N406" i="3"/>
  <c r="P405" i="3"/>
  <c r="O405" i="3"/>
  <c r="N405" i="3"/>
  <c r="P404" i="3"/>
  <c r="O404" i="3"/>
  <c r="N404" i="3"/>
  <c r="P403" i="3"/>
  <c r="O403" i="3"/>
  <c r="N403" i="3"/>
  <c r="P500" i="3"/>
  <c r="O500" i="3"/>
  <c r="N500" i="3"/>
  <c r="P499" i="3"/>
  <c r="O499" i="3"/>
  <c r="N499" i="3"/>
  <c r="P498" i="3"/>
  <c r="O498" i="3"/>
  <c r="N498" i="3"/>
  <c r="P497" i="3"/>
  <c r="O497" i="3"/>
  <c r="N497" i="3"/>
  <c r="P496" i="3"/>
  <c r="O496" i="3"/>
  <c r="N496" i="3"/>
  <c r="P495" i="3"/>
  <c r="O495" i="3"/>
  <c r="N495" i="3"/>
  <c r="P494" i="3"/>
  <c r="O494" i="3"/>
  <c r="N494" i="3"/>
  <c r="P493" i="3"/>
  <c r="O493" i="3"/>
  <c r="N493" i="3"/>
  <c r="P492" i="3"/>
  <c r="O492" i="3"/>
  <c r="N492" i="3"/>
  <c r="P491" i="3"/>
  <c r="O491" i="3"/>
  <c r="N491" i="3"/>
  <c r="P490" i="3"/>
  <c r="O490" i="3"/>
  <c r="N490" i="3"/>
  <c r="P489" i="3"/>
  <c r="O489" i="3"/>
  <c r="N489" i="3"/>
  <c r="P488" i="3"/>
  <c r="O488" i="3"/>
  <c r="N488" i="3"/>
  <c r="P487" i="3"/>
  <c r="O487" i="3"/>
  <c r="N487" i="3"/>
  <c r="P486" i="3"/>
  <c r="O486" i="3"/>
  <c r="N486" i="3"/>
  <c r="P485" i="3"/>
  <c r="O485" i="3"/>
  <c r="N485" i="3"/>
  <c r="P484" i="3"/>
  <c r="O484" i="3"/>
  <c r="N484" i="3"/>
  <c r="P483" i="3"/>
  <c r="O483" i="3"/>
  <c r="N483" i="3"/>
  <c r="P482" i="3"/>
  <c r="O482" i="3"/>
  <c r="N482" i="3"/>
  <c r="P481" i="3"/>
  <c r="O481" i="3"/>
  <c r="N481" i="3"/>
  <c r="P400" i="3"/>
  <c r="O400" i="3"/>
  <c r="N400" i="3"/>
  <c r="P399" i="3"/>
  <c r="O399" i="3"/>
  <c r="N399" i="3"/>
  <c r="P398" i="3"/>
  <c r="O398" i="3"/>
  <c r="N398" i="3"/>
  <c r="P397" i="3"/>
  <c r="O397" i="3"/>
  <c r="N397" i="3"/>
  <c r="P396" i="3"/>
  <c r="O396" i="3"/>
  <c r="N396" i="3"/>
  <c r="P395" i="3"/>
  <c r="O395" i="3"/>
  <c r="N395" i="3"/>
  <c r="P394" i="3"/>
  <c r="O394" i="3"/>
  <c r="N394" i="3"/>
  <c r="P393" i="3"/>
  <c r="O393" i="3"/>
  <c r="N393" i="3"/>
  <c r="P392" i="3"/>
  <c r="O392" i="3"/>
  <c r="N392" i="3"/>
  <c r="P391" i="3"/>
  <c r="O391" i="3"/>
  <c r="N391" i="3"/>
  <c r="P390" i="3"/>
  <c r="O390" i="3"/>
  <c r="N390" i="3"/>
  <c r="P389" i="3"/>
  <c r="O389" i="3"/>
  <c r="N389" i="3"/>
  <c r="P388" i="3"/>
  <c r="O388" i="3"/>
  <c r="N388" i="3"/>
  <c r="P387" i="3"/>
  <c r="O387" i="3"/>
  <c r="N387" i="3"/>
  <c r="P386" i="3"/>
  <c r="O386" i="3"/>
  <c r="N386" i="3"/>
  <c r="P385" i="3"/>
  <c r="O385" i="3"/>
  <c r="N385" i="3"/>
  <c r="P384" i="3"/>
  <c r="O384" i="3"/>
  <c r="N384" i="3"/>
  <c r="P383" i="3"/>
  <c r="O383" i="3"/>
  <c r="N383" i="3"/>
  <c r="P382" i="3"/>
  <c r="O382" i="3"/>
  <c r="N382" i="3"/>
  <c r="P381" i="3"/>
  <c r="O381" i="3"/>
  <c r="N381" i="3"/>
  <c r="P351" i="3"/>
  <c r="O351" i="3"/>
  <c r="N351" i="3"/>
  <c r="P350" i="3"/>
  <c r="O350" i="3"/>
  <c r="N350" i="3"/>
  <c r="P349" i="3"/>
  <c r="O349" i="3"/>
  <c r="N349" i="3"/>
  <c r="P348" i="3"/>
  <c r="O348" i="3"/>
  <c r="N348" i="3"/>
  <c r="P347" i="3"/>
  <c r="O347" i="3"/>
  <c r="N347" i="3"/>
  <c r="P346" i="3"/>
  <c r="O346" i="3"/>
  <c r="N346" i="3"/>
  <c r="P345" i="3"/>
  <c r="O345" i="3"/>
  <c r="N345" i="3"/>
  <c r="P344" i="3"/>
  <c r="O344" i="3"/>
  <c r="N344" i="3"/>
  <c r="P343" i="3"/>
  <c r="O343" i="3"/>
  <c r="N343" i="3"/>
  <c r="P342" i="3"/>
  <c r="O342" i="3"/>
  <c r="N342" i="3"/>
  <c r="P341" i="3"/>
  <c r="O341" i="3"/>
  <c r="N341" i="3"/>
  <c r="P340" i="3"/>
  <c r="O340" i="3"/>
  <c r="N340" i="3"/>
  <c r="P339" i="3"/>
  <c r="O339" i="3"/>
  <c r="N339" i="3"/>
  <c r="P338" i="3"/>
  <c r="O338" i="3"/>
  <c r="N338" i="3"/>
  <c r="P337" i="3"/>
  <c r="O337" i="3"/>
  <c r="N337" i="3"/>
  <c r="P336" i="3"/>
  <c r="O336" i="3"/>
  <c r="N336" i="3"/>
  <c r="P335" i="3"/>
  <c r="O335" i="3"/>
  <c r="N335" i="3"/>
  <c r="P334" i="3"/>
  <c r="O334" i="3"/>
  <c r="N334" i="3"/>
  <c r="P333" i="3"/>
  <c r="O333" i="3"/>
  <c r="N333" i="3"/>
  <c r="P332" i="3"/>
  <c r="O332" i="3"/>
  <c r="N332" i="3"/>
  <c r="P300" i="3"/>
  <c r="O300" i="3"/>
  <c r="N300" i="3"/>
  <c r="P299" i="3"/>
  <c r="O299" i="3"/>
  <c r="N299" i="3"/>
  <c r="P298" i="3"/>
  <c r="O298" i="3"/>
  <c r="N298" i="3"/>
  <c r="P297" i="3"/>
  <c r="O297" i="3"/>
  <c r="N297" i="3"/>
  <c r="P296" i="3"/>
  <c r="O296" i="3"/>
  <c r="N296" i="3"/>
  <c r="P295" i="3"/>
  <c r="O295" i="3"/>
  <c r="N295" i="3"/>
  <c r="P294" i="3"/>
  <c r="O294" i="3"/>
  <c r="N294" i="3"/>
  <c r="P293" i="3"/>
  <c r="O293" i="3"/>
  <c r="N293" i="3"/>
  <c r="P292" i="3"/>
  <c r="O292" i="3"/>
  <c r="N292" i="3"/>
  <c r="P291" i="3"/>
  <c r="O291" i="3"/>
  <c r="N291" i="3"/>
  <c r="P290" i="3"/>
  <c r="O290" i="3"/>
  <c r="N290" i="3"/>
  <c r="P289" i="3"/>
  <c r="O289" i="3"/>
  <c r="N289" i="3"/>
  <c r="P288" i="3"/>
  <c r="O288" i="3"/>
  <c r="N288" i="3"/>
  <c r="P287" i="3"/>
  <c r="O287" i="3"/>
  <c r="N287" i="3"/>
  <c r="P286" i="3"/>
  <c r="O286" i="3"/>
  <c r="N286" i="3"/>
  <c r="P285" i="3"/>
  <c r="O285" i="3"/>
  <c r="N285" i="3"/>
  <c r="P284" i="3"/>
  <c r="O284" i="3"/>
  <c r="N284" i="3"/>
  <c r="P283" i="3"/>
  <c r="O283" i="3"/>
  <c r="N283" i="3"/>
  <c r="P282" i="3"/>
  <c r="O282" i="3"/>
  <c r="N282" i="3"/>
  <c r="P281" i="3"/>
  <c r="O281" i="3"/>
  <c r="N281" i="3"/>
  <c r="P250" i="3"/>
  <c r="O250" i="3"/>
  <c r="N250" i="3"/>
  <c r="P249" i="3"/>
  <c r="O249" i="3"/>
  <c r="N249" i="3"/>
  <c r="P248" i="3"/>
  <c r="O248" i="3"/>
  <c r="N248" i="3"/>
  <c r="P247" i="3"/>
  <c r="O247" i="3"/>
  <c r="N247" i="3"/>
  <c r="P246" i="3"/>
  <c r="O246" i="3"/>
  <c r="N246" i="3"/>
  <c r="P245" i="3"/>
  <c r="O245" i="3"/>
  <c r="N245" i="3"/>
  <c r="P244" i="3"/>
  <c r="O244" i="3"/>
  <c r="N244" i="3"/>
  <c r="P243" i="3"/>
  <c r="O243" i="3"/>
  <c r="N243" i="3"/>
  <c r="P242" i="3"/>
  <c r="O242" i="3"/>
  <c r="N242" i="3"/>
  <c r="P241" i="3"/>
  <c r="O241" i="3"/>
  <c r="N241" i="3"/>
  <c r="P240" i="3"/>
  <c r="O240" i="3"/>
  <c r="N240" i="3"/>
  <c r="P239" i="3"/>
  <c r="O239" i="3"/>
  <c r="N239" i="3"/>
  <c r="P238" i="3"/>
  <c r="O238" i="3"/>
  <c r="N238" i="3"/>
  <c r="P237" i="3"/>
  <c r="O237" i="3"/>
  <c r="N237" i="3"/>
  <c r="P236" i="3"/>
  <c r="O236" i="3"/>
  <c r="N236" i="3"/>
  <c r="P235" i="3"/>
  <c r="O235" i="3"/>
  <c r="N235" i="3"/>
  <c r="P234" i="3"/>
  <c r="O234" i="3"/>
  <c r="N234" i="3"/>
  <c r="P233" i="3"/>
  <c r="O233" i="3"/>
  <c r="N233" i="3"/>
  <c r="P232" i="3"/>
  <c r="O232" i="3"/>
  <c r="N232" i="3"/>
  <c r="P231" i="3"/>
  <c r="O231" i="3"/>
  <c r="N231" i="3"/>
  <c r="P202" i="3"/>
  <c r="O202" i="3"/>
  <c r="N202" i="3"/>
  <c r="P201" i="3"/>
  <c r="O201" i="3"/>
  <c r="N201" i="3"/>
  <c r="P200" i="3"/>
  <c r="O200" i="3"/>
  <c r="N200" i="3"/>
  <c r="P199" i="3"/>
  <c r="O199" i="3"/>
  <c r="N199" i="3"/>
  <c r="P198" i="3"/>
  <c r="O198" i="3"/>
  <c r="N198" i="3"/>
  <c r="P197" i="3"/>
  <c r="O197" i="3"/>
  <c r="N197" i="3"/>
  <c r="P196" i="3"/>
  <c r="O196" i="3"/>
  <c r="N196" i="3"/>
  <c r="P195" i="3"/>
  <c r="O195" i="3"/>
  <c r="N195" i="3"/>
  <c r="P194" i="3"/>
  <c r="O194" i="3"/>
  <c r="N194" i="3"/>
  <c r="P193" i="3"/>
  <c r="O193" i="3"/>
  <c r="N193" i="3"/>
  <c r="P192" i="3"/>
  <c r="O192" i="3"/>
  <c r="N192" i="3"/>
  <c r="P191" i="3"/>
  <c r="O191" i="3"/>
  <c r="N191" i="3"/>
  <c r="P190" i="3"/>
  <c r="O190" i="3"/>
  <c r="N190" i="3"/>
  <c r="P189" i="3"/>
  <c r="O189" i="3"/>
  <c r="N189" i="3"/>
  <c r="P188" i="3"/>
  <c r="O188" i="3"/>
  <c r="N188" i="3"/>
  <c r="P187" i="3"/>
  <c r="O187" i="3"/>
  <c r="N187" i="3"/>
  <c r="P186" i="3"/>
  <c r="O186" i="3"/>
  <c r="N186" i="3"/>
  <c r="P185" i="3"/>
  <c r="O185" i="3"/>
  <c r="N185" i="3"/>
  <c r="P184" i="3"/>
  <c r="O184" i="3"/>
  <c r="N184" i="3"/>
  <c r="P183" i="3"/>
  <c r="O183" i="3"/>
  <c r="N183" i="3"/>
  <c r="P182" i="3"/>
  <c r="O182" i="3"/>
  <c r="N182" i="3"/>
  <c r="P152" i="3"/>
  <c r="O152" i="3"/>
  <c r="N152" i="3"/>
  <c r="P151" i="3"/>
  <c r="O151" i="3"/>
  <c r="N151" i="3"/>
  <c r="P150" i="3"/>
  <c r="O150" i="3"/>
  <c r="N150" i="3"/>
  <c r="P149" i="3"/>
  <c r="O149" i="3"/>
  <c r="N149" i="3"/>
  <c r="P148" i="3"/>
  <c r="O148" i="3"/>
  <c r="N148" i="3"/>
  <c r="P147" i="3"/>
  <c r="O147" i="3"/>
  <c r="N147" i="3"/>
  <c r="P146" i="3"/>
  <c r="O146" i="3"/>
  <c r="N146" i="3"/>
  <c r="P145" i="3"/>
  <c r="O145" i="3"/>
  <c r="N145" i="3"/>
  <c r="P144" i="3"/>
  <c r="O144" i="3"/>
  <c r="N144" i="3"/>
  <c r="P143" i="3"/>
  <c r="O143" i="3"/>
  <c r="N143" i="3"/>
  <c r="P142" i="3"/>
  <c r="O142" i="3"/>
  <c r="N142" i="3"/>
  <c r="P141" i="3"/>
  <c r="O141" i="3"/>
  <c r="N141" i="3"/>
  <c r="P140" i="3"/>
  <c r="O140" i="3"/>
  <c r="N140" i="3"/>
  <c r="P139" i="3"/>
  <c r="O139" i="3"/>
  <c r="N139" i="3"/>
  <c r="P138" i="3"/>
  <c r="O138" i="3"/>
  <c r="N138" i="3"/>
  <c r="P137" i="3"/>
  <c r="O137" i="3"/>
  <c r="N137" i="3"/>
  <c r="P136" i="3"/>
  <c r="O136" i="3"/>
  <c r="N136" i="3"/>
  <c r="P135" i="3"/>
  <c r="O135" i="3"/>
  <c r="N135" i="3"/>
  <c r="P134" i="3"/>
  <c r="O134" i="3"/>
  <c r="N134" i="3"/>
  <c r="P133" i="3"/>
  <c r="O133" i="3"/>
  <c r="N133" i="3"/>
  <c r="P132" i="3"/>
  <c r="O132" i="3"/>
  <c r="N132" i="3"/>
  <c r="P101" i="3"/>
  <c r="O101" i="3"/>
  <c r="N101" i="3"/>
  <c r="P100" i="3"/>
  <c r="O100" i="3"/>
  <c r="N100" i="3"/>
  <c r="P99" i="3"/>
  <c r="O99" i="3"/>
  <c r="N99" i="3"/>
  <c r="P98" i="3"/>
  <c r="O98" i="3"/>
  <c r="N98" i="3"/>
  <c r="P97" i="3"/>
  <c r="O97" i="3"/>
  <c r="N97" i="3"/>
  <c r="P96" i="3"/>
  <c r="O96" i="3"/>
  <c r="N96" i="3"/>
  <c r="P95" i="3"/>
  <c r="O95" i="3"/>
  <c r="N95" i="3"/>
  <c r="P94" i="3"/>
  <c r="O94" i="3"/>
  <c r="N94" i="3"/>
  <c r="P93" i="3"/>
  <c r="O93" i="3"/>
  <c r="N93" i="3"/>
  <c r="P92" i="3"/>
  <c r="O92" i="3"/>
  <c r="N92" i="3"/>
  <c r="P91" i="3"/>
  <c r="O91" i="3"/>
  <c r="N91" i="3"/>
  <c r="P90" i="3"/>
  <c r="O90" i="3"/>
  <c r="N90" i="3"/>
  <c r="P89" i="3"/>
  <c r="O89" i="3"/>
  <c r="N89" i="3"/>
  <c r="P88" i="3"/>
  <c r="O88" i="3"/>
  <c r="N88" i="3"/>
  <c r="P87" i="3"/>
  <c r="O87" i="3"/>
  <c r="N87" i="3"/>
  <c r="P86" i="3"/>
  <c r="O86" i="3"/>
  <c r="N86" i="3"/>
  <c r="P85" i="3"/>
  <c r="O85" i="3"/>
  <c r="N85" i="3"/>
  <c r="P84" i="3"/>
  <c r="O84" i="3"/>
  <c r="N84" i="3"/>
  <c r="P83" i="3"/>
  <c r="O83" i="3"/>
  <c r="N83" i="3"/>
  <c r="P82" i="3"/>
  <c r="O82" i="3"/>
  <c r="N82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48" i="3"/>
  <c r="O48" i="3"/>
  <c r="N48" i="3"/>
  <c r="P47" i="3"/>
  <c r="O47" i="3"/>
  <c r="N47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30" i="3"/>
  <c r="O30" i="3"/>
  <c r="N30" i="3"/>
  <c r="P29" i="3"/>
  <c r="O29" i="3"/>
  <c r="N29" i="3"/>
  <c r="P502" i="4"/>
  <c r="O502" i="4"/>
  <c r="P501" i="4"/>
  <c r="O501" i="4"/>
  <c r="P480" i="4"/>
  <c r="O480" i="4"/>
  <c r="P479" i="4"/>
  <c r="O479" i="4"/>
  <c r="P478" i="4"/>
  <c r="O478" i="4"/>
  <c r="P477" i="4"/>
  <c r="O477" i="4"/>
  <c r="P476" i="4"/>
  <c r="O476" i="4"/>
  <c r="P475" i="4"/>
  <c r="O475" i="4"/>
  <c r="P474" i="4"/>
  <c r="O474" i="4"/>
  <c r="P473" i="4"/>
  <c r="O473" i="4"/>
  <c r="P472" i="4"/>
  <c r="O472" i="4"/>
  <c r="P471" i="4"/>
  <c r="O471" i="4"/>
  <c r="P470" i="4"/>
  <c r="O470" i="4"/>
  <c r="P469" i="4"/>
  <c r="O469" i="4"/>
  <c r="P468" i="4"/>
  <c r="O468" i="4"/>
  <c r="P467" i="4"/>
  <c r="O467" i="4"/>
  <c r="P466" i="4"/>
  <c r="O466" i="4"/>
  <c r="P465" i="4"/>
  <c r="O465" i="4"/>
  <c r="P464" i="4"/>
  <c r="O464" i="4"/>
  <c r="P463" i="4"/>
  <c r="O463" i="4"/>
  <c r="P462" i="4"/>
  <c r="O462" i="4"/>
  <c r="P461" i="4"/>
  <c r="O461" i="4"/>
  <c r="P460" i="4"/>
  <c r="O460" i="4"/>
  <c r="P459" i="4"/>
  <c r="O459" i="4"/>
  <c r="P458" i="4"/>
  <c r="O458" i="4"/>
  <c r="P457" i="4"/>
  <c r="O457" i="4"/>
  <c r="P456" i="4"/>
  <c r="O456" i="4"/>
  <c r="P455" i="4"/>
  <c r="O455" i="4"/>
  <c r="P454" i="4"/>
  <c r="O454" i="4"/>
  <c r="P453" i="4"/>
  <c r="O453" i="4"/>
  <c r="P402" i="4"/>
  <c r="O402" i="4"/>
  <c r="P401" i="4"/>
  <c r="O401" i="4"/>
  <c r="P380" i="4"/>
  <c r="O380" i="4"/>
  <c r="P379" i="4"/>
  <c r="O379" i="4"/>
  <c r="P378" i="4"/>
  <c r="O378" i="4"/>
  <c r="P377" i="4"/>
  <c r="O377" i="4"/>
  <c r="P376" i="4"/>
  <c r="O376" i="4"/>
  <c r="P375" i="4"/>
  <c r="O375" i="4"/>
  <c r="P374" i="4"/>
  <c r="O374" i="4"/>
  <c r="P373" i="4"/>
  <c r="O373" i="4"/>
  <c r="P372" i="4"/>
  <c r="O372" i="4"/>
  <c r="P371" i="4"/>
  <c r="O371" i="4"/>
  <c r="P370" i="4"/>
  <c r="O370" i="4"/>
  <c r="P369" i="4"/>
  <c r="O369" i="4"/>
  <c r="P368" i="4"/>
  <c r="O368" i="4"/>
  <c r="P367" i="4"/>
  <c r="O367" i="4"/>
  <c r="P366" i="4"/>
  <c r="O366" i="4"/>
  <c r="P365" i="4"/>
  <c r="O365" i="4"/>
  <c r="P364" i="4"/>
  <c r="O364" i="4"/>
  <c r="P363" i="4"/>
  <c r="O363" i="4"/>
  <c r="P362" i="4"/>
  <c r="O362" i="4"/>
  <c r="P361" i="4"/>
  <c r="O361" i="4"/>
  <c r="P360" i="4"/>
  <c r="O360" i="4"/>
  <c r="P359" i="4"/>
  <c r="O359" i="4"/>
  <c r="P358" i="4"/>
  <c r="O358" i="4"/>
  <c r="P357" i="4"/>
  <c r="O357" i="4"/>
  <c r="P356" i="4"/>
  <c r="O356" i="4"/>
  <c r="P355" i="4"/>
  <c r="O355" i="4"/>
  <c r="P354" i="4"/>
  <c r="O354" i="4"/>
  <c r="P353" i="4"/>
  <c r="O353" i="4"/>
  <c r="P352" i="4"/>
  <c r="O352" i="4"/>
  <c r="P351" i="4"/>
  <c r="O351" i="4"/>
  <c r="P330" i="4"/>
  <c r="O330" i="4"/>
  <c r="P329" i="4"/>
  <c r="O329" i="4"/>
  <c r="P328" i="4"/>
  <c r="O328" i="4"/>
  <c r="P327" i="4"/>
  <c r="O327" i="4"/>
  <c r="P326" i="4"/>
  <c r="O326" i="4"/>
  <c r="P325" i="4"/>
  <c r="O325" i="4"/>
  <c r="P324" i="4"/>
  <c r="O324" i="4"/>
  <c r="P323" i="4"/>
  <c r="O323" i="4"/>
  <c r="P322" i="4"/>
  <c r="O322" i="4"/>
  <c r="P321" i="4"/>
  <c r="O321" i="4"/>
  <c r="P320" i="4"/>
  <c r="O320" i="4"/>
  <c r="P319" i="4"/>
  <c r="O319" i="4"/>
  <c r="P318" i="4"/>
  <c r="O318" i="4"/>
  <c r="P317" i="4"/>
  <c r="O317" i="4"/>
  <c r="P316" i="4"/>
  <c r="O316" i="4"/>
  <c r="P315" i="4"/>
  <c r="O315" i="4"/>
  <c r="P314" i="4"/>
  <c r="O314" i="4"/>
  <c r="P313" i="4"/>
  <c r="O313" i="4"/>
  <c r="P312" i="4"/>
  <c r="O312" i="4"/>
  <c r="P311" i="4"/>
  <c r="O311" i="4"/>
  <c r="P310" i="4"/>
  <c r="O310" i="4"/>
  <c r="P309" i="4"/>
  <c r="O309" i="4"/>
  <c r="P308" i="4"/>
  <c r="O308" i="4"/>
  <c r="P307" i="4"/>
  <c r="O307" i="4"/>
  <c r="P306" i="4"/>
  <c r="O306" i="4"/>
  <c r="P305" i="4"/>
  <c r="O305" i="4"/>
  <c r="P304" i="4"/>
  <c r="O304" i="4"/>
  <c r="P303" i="4"/>
  <c r="O303" i="4"/>
  <c r="P302" i="4"/>
  <c r="O302" i="4"/>
  <c r="P301" i="4"/>
  <c r="O301" i="4"/>
  <c r="P280" i="4"/>
  <c r="O280" i="4"/>
  <c r="P279" i="4"/>
  <c r="O279" i="4"/>
  <c r="P278" i="4"/>
  <c r="O278" i="4"/>
  <c r="P277" i="4"/>
  <c r="O277" i="4"/>
  <c r="P276" i="4"/>
  <c r="O276" i="4"/>
  <c r="P275" i="4"/>
  <c r="O275" i="4"/>
  <c r="P274" i="4"/>
  <c r="O274" i="4"/>
  <c r="P273" i="4"/>
  <c r="O273" i="4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P504" i="4" s="1"/>
  <c r="O3" i="4"/>
  <c r="P502" i="3"/>
  <c r="O502" i="3"/>
  <c r="P501" i="3"/>
  <c r="O501" i="3"/>
  <c r="P480" i="3"/>
  <c r="O480" i="3"/>
  <c r="P479" i="3"/>
  <c r="O479" i="3"/>
  <c r="P478" i="3"/>
  <c r="O478" i="3"/>
  <c r="P477" i="3"/>
  <c r="O477" i="3"/>
  <c r="P476" i="3"/>
  <c r="O476" i="3"/>
  <c r="P475" i="3"/>
  <c r="O475" i="3"/>
  <c r="P474" i="3"/>
  <c r="O474" i="3"/>
  <c r="P473" i="3"/>
  <c r="O473" i="3"/>
  <c r="P472" i="3"/>
  <c r="O472" i="3"/>
  <c r="P471" i="3"/>
  <c r="O471" i="3"/>
  <c r="P470" i="3"/>
  <c r="O470" i="3"/>
  <c r="P469" i="3"/>
  <c r="O469" i="3"/>
  <c r="P468" i="3"/>
  <c r="O468" i="3"/>
  <c r="P467" i="3"/>
  <c r="O467" i="3"/>
  <c r="P466" i="3"/>
  <c r="O466" i="3"/>
  <c r="P465" i="3"/>
  <c r="O465" i="3"/>
  <c r="P464" i="3"/>
  <c r="O464" i="3"/>
  <c r="P463" i="3"/>
  <c r="O463" i="3"/>
  <c r="P462" i="3"/>
  <c r="O462" i="3"/>
  <c r="P461" i="3"/>
  <c r="O461" i="3"/>
  <c r="P460" i="3"/>
  <c r="O460" i="3"/>
  <c r="P459" i="3"/>
  <c r="O459" i="3"/>
  <c r="P458" i="3"/>
  <c r="O458" i="3"/>
  <c r="P457" i="3"/>
  <c r="O457" i="3"/>
  <c r="P456" i="3"/>
  <c r="O456" i="3"/>
  <c r="P455" i="3"/>
  <c r="O455" i="3"/>
  <c r="P454" i="3"/>
  <c r="O454" i="3"/>
  <c r="P453" i="3"/>
  <c r="O453" i="3"/>
  <c r="P402" i="3"/>
  <c r="O402" i="3"/>
  <c r="P401" i="3"/>
  <c r="O401" i="3"/>
  <c r="P380" i="3"/>
  <c r="O380" i="3"/>
  <c r="P379" i="3"/>
  <c r="O379" i="3"/>
  <c r="P378" i="3"/>
  <c r="O378" i="3"/>
  <c r="P377" i="3"/>
  <c r="O377" i="3"/>
  <c r="P376" i="3"/>
  <c r="O376" i="3"/>
  <c r="P375" i="3"/>
  <c r="O375" i="3"/>
  <c r="P374" i="3"/>
  <c r="O374" i="3"/>
  <c r="P373" i="3"/>
  <c r="O373" i="3"/>
  <c r="P372" i="3"/>
  <c r="O372" i="3"/>
  <c r="P371" i="3"/>
  <c r="O371" i="3"/>
  <c r="P370" i="3"/>
  <c r="O370" i="3"/>
  <c r="P369" i="3"/>
  <c r="O369" i="3"/>
  <c r="P368" i="3"/>
  <c r="O368" i="3"/>
  <c r="P367" i="3"/>
  <c r="O367" i="3"/>
  <c r="P366" i="3"/>
  <c r="O366" i="3"/>
  <c r="P365" i="3"/>
  <c r="O365" i="3"/>
  <c r="P364" i="3"/>
  <c r="O364" i="3"/>
  <c r="P363" i="3"/>
  <c r="O363" i="3"/>
  <c r="P362" i="3"/>
  <c r="O362" i="3"/>
  <c r="P361" i="3"/>
  <c r="O361" i="3"/>
  <c r="P360" i="3"/>
  <c r="O360" i="3"/>
  <c r="P359" i="3"/>
  <c r="O359" i="3"/>
  <c r="P358" i="3"/>
  <c r="O358" i="3"/>
  <c r="P357" i="3"/>
  <c r="O357" i="3"/>
  <c r="P356" i="3"/>
  <c r="O356" i="3"/>
  <c r="P355" i="3"/>
  <c r="O355" i="3"/>
  <c r="P354" i="3"/>
  <c r="O354" i="3"/>
  <c r="P353" i="3"/>
  <c r="O353" i="3"/>
  <c r="P352" i="3"/>
  <c r="O352" i="3"/>
  <c r="P331" i="3"/>
  <c r="O331" i="3"/>
  <c r="P330" i="3"/>
  <c r="O330" i="3"/>
  <c r="P329" i="3"/>
  <c r="O329" i="3"/>
  <c r="P328" i="3"/>
  <c r="O328" i="3"/>
  <c r="P327" i="3"/>
  <c r="O327" i="3"/>
  <c r="P326" i="3"/>
  <c r="O326" i="3"/>
  <c r="P325" i="3"/>
  <c r="O325" i="3"/>
  <c r="P324" i="3"/>
  <c r="O324" i="3"/>
  <c r="P323" i="3"/>
  <c r="O323" i="3"/>
  <c r="P322" i="3"/>
  <c r="O322" i="3"/>
  <c r="P321" i="3"/>
  <c r="O321" i="3"/>
  <c r="P320" i="3"/>
  <c r="O320" i="3"/>
  <c r="P319" i="3"/>
  <c r="O319" i="3"/>
  <c r="P318" i="3"/>
  <c r="O318" i="3"/>
  <c r="P317" i="3"/>
  <c r="O317" i="3"/>
  <c r="P316" i="3"/>
  <c r="O316" i="3"/>
  <c r="P315" i="3"/>
  <c r="O315" i="3"/>
  <c r="P314" i="3"/>
  <c r="O314" i="3"/>
  <c r="P313" i="3"/>
  <c r="O313" i="3"/>
  <c r="P312" i="3"/>
  <c r="O312" i="3"/>
  <c r="P311" i="3"/>
  <c r="O311" i="3"/>
  <c r="P310" i="3"/>
  <c r="O310" i="3"/>
  <c r="P309" i="3"/>
  <c r="O309" i="3"/>
  <c r="P308" i="3"/>
  <c r="O308" i="3"/>
  <c r="P307" i="3"/>
  <c r="O307" i="3"/>
  <c r="P306" i="3"/>
  <c r="O306" i="3"/>
  <c r="P305" i="3"/>
  <c r="O305" i="3"/>
  <c r="P304" i="3"/>
  <c r="O304" i="3"/>
  <c r="P303" i="3"/>
  <c r="O303" i="3"/>
  <c r="P302" i="3"/>
  <c r="O302" i="3"/>
  <c r="P301" i="3"/>
  <c r="O301" i="3"/>
  <c r="P280" i="3"/>
  <c r="O280" i="3"/>
  <c r="P279" i="3"/>
  <c r="O279" i="3"/>
  <c r="P278" i="3"/>
  <c r="O278" i="3"/>
  <c r="P277" i="3"/>
  <c r="O277" i="3"/>
  <c r="P276" i="3"/>
  <c r="O276" i="3"/>
  <c r="P275" i="3"/>
  <c r="O275" i="3"/>
  <c r="P274" i="3"/>
  <c r="O274" i="3"/>
  <c r="P273" i="3"/>
  <c r="O273" i="3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P503" i="3"/>
  <c r="O503" i="3"/>
  <c r="P504" i="3" l="1"/>
  <c r="O504" i="3"/>
  <c r="D506" i="3" s="1"/>
  <c r="O504" i="4"/>
  <c r="D507" i="3"/>
  <c r="D508" i="3" s="1"/>
  <c r="O2" i="3"/>
  <c r="N6" i="3" l="1"/>
  <c r="N3" i="4" l="1"/>
  <c r="N6" i="4"/>
  <c r="N321" i="3"/>
  <c r="N3" i="3"/>
  <c r="N502" i="4" l="1"/>
  <c r="N477" i="3"/>
  <c r="N476" i="4" l="1"/>
  <c r="M503" i="4"/>
  <c r="M505" i="4" s="1"/>
  <c r="L503" i="4"/>
  <c r="L505" i="4" s="1"/>
  <c r="K503" i="4"/>
  <c r="K505" i="4" s="1"/>
  <c r="J503" i="4"/>
  <c r="J505" i="4" s="1"/>
  <c r="G503" i="4"/>
  <c r="G505" i="4" s="1"/>
  <c r="F503" i="4"/>
  <c r="F505" i="4" s="1"/>
  <c r="E503" i="4"/>
  <c r="E505" i="4" s="1"/>
  <c r="D503" i="4"/>
  <c r="D505" i="4" s="1"/>
  <c r="C50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401" i="4"/>
  <c r="N40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7" i="4"/>
  <c r="N478" i="4"/>
  <c r="N479" i="4"/>
  <c r="N480" i="4"/>
  <c r="N50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102" i="3"/>
  <c r="N502" i="3"/>
  <c r="M503" i="3"/>
  <c r="M505" i="3" s="1"/>
  <c r="L503" i="3"/>
  <c r="L505" i="3" s="1"/>
  <c r="K503" i="3"/>
  <c r="K505" i="3" s="1"/>
  <c r="J503" i="3"/>
  <c r="J505" i="3" s="1"/>
  <c r="G503" i="3"/>
  <c r="G505" i="3" s="1"/>
  <c r="F503" i="3"/>
  <c r="F505" i="3" s="1"/>
  <c r="E503" i="3"/>
  <c r="E505" i="3" s="1"/>
  <c r="D503" i="3"/>
  <c r="D505" i="3" s="1"/>
  <c r="C503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2" i="3"/>
  <c r="N323" i="3"/>
  <c r="N324" i="3"/>
  <c r="N325" i="3"/>
  <c r="N326" i="3"/>
  <c r="N327" i="3"/>
  <c r="N328" i="3"/>
  <c r="N329" i="3"/>
  <c r="N330" i="3"/>
  <c r="N33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401" i="3"/>
  <c r="N40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8" i="3"/>
  <c r="N479" i="3"/>
  <c r="N480" i="3"/>
  <c r="N501" i="3"/>
  <c r="N503" i="4" l="1"/>
  <c r="N504" i="4" s="1"/>
  <c r="L504" i="4"/>
  <c r="J504" i="4"/>
  <c r="F504" i="4"/>
  <c r="D504" i="4"/>
  <c r="L504" i="3"/>
  <c r="J504" i="3"/>
  <c r="F504" i="3"/>
  <c r="D504" i="3"/>
  <c r="N503" i="3"/>
  <c r="N505" i="3" s="1"/>
  <c r="E504" i="3"/>
  <c r="G504" i="3"/>
  <c r="K504" i="3"/>
  <c r="M504" i="3"/>
  <c r="E504" i="4"/>
  <c r="G504" i="4"/>
  <c r="K504" i="4"/>
  <c r="M504" i="4"/>
  <c r="Q503" i="3"/>
  <c r="O1" i="3" l="1"/>
  <c r="R452" i="3"/>
  <c r="S452" i="3" s="1"/>
  <c r="R451" i="3"/>
  <c r="S451" i="3" s="1"/>
  <c r="R450" i="3"/>
  <c r="S450" i="3" s="1"/>
  <c r="R449" i="3"/>
  <c r="S449" i="3" s="1"/>
  <c r="R448" i="3"/>
  <c r="S448" i="3" s="1"/>
  <c r="R447" i="3"/>
  <c r="S447" i="3" s="1"/>
  <c r="R446" i="3"/>
  <c r="S446" i="3" s="1"/>
  <c r="R445" i="3"/>
  <c r="S445" i="3" s="1"/>
  <c r="R444" i="3"/>
  <c r="S444" i="3" s="1"/>
  <c r="R443" i="3"/>
  <c r="S443" i="3" s="1"/>
  <c r="R442" i="3"/>
  <c r="S442" i="3" s="1"/>
  <c r="R441" i="3"/>
  <c r="S441" i="3" s="1"/>
  <c r="R440" i="3"/>
  <c r="S440" i="3" s="1"/>
  <c r="R439" i="3"/>
  <c r="S439" i="3" s="1"/>
  <c r="R438" i="3"/>
  <c r="S438" i="3" s="1"/>
  <c r="R437" i="3"/>
  <c r="S437" i="3" s="1"/>
  <c r="R436" i="3"/>
  <c r="S436" i="3" s="1"/>
  <c r="R435" i="3"/>
  <c r="S435" i="3" s="1"/>
  <c r="R434" i="3"/>
  <c r="S434" i="3" s="1"/>
  <c r="R433" i="3"/>
  <c r="S433" i="3" s="1"/>
  <c r="R432" i="3"/>
  <c r="S432" i="3" s="1"/>
  <c r="R431" i="3"/>
  <c r="S431" i="3" s="1"/>
  <c r="R430" i="3"/>
  <c r="S430" i="3" s="1"/>
  <c r="R429" i="3"/>
  <c r="S429" i="3" s="1"/>
  <c r="R428" i="3"/>
  <c r="S428" i="3" s="1"/>
  <c r="R427" i="3"/>
  <c r="S427" i="3" s="1"/>
  <c r="R426" i="3"/>
  <c r="S426" i="3" s="1"/>
  <c r="R425" i="3"/>
  <c r="S425" i="3" s="1"/>
  <c r="R424" i="3"/>
  <c r="S424" i="3" s="1"/>
  <c r="R423" i="3"/>
  <c r="S423" i="3" s="1"/>
  <c r="R422" i="3"/>
  <c r="S422" i="3" s="1"/>
  <c r="R421" i="3"/>
  <c r="S421" i="3" s="1"/>
  <c r="R420" i="3"/>
  <c r="S420" i="3" s="1"/>
  <c r="R419" i="3"/>
  <c r="S419" i="3" s="1"/>
  <c r="R418" i="3"/>
  <c r="S418" i="3" s="1"/>
  <c r="R417" i="3"/>
  <c r="S417" i="3" s="1"/>
  <c r="R416" i="3"/>
  <c r="S416" i="3" s="1"/>
  <c r="R415" i="3"/>
  <c r="S415" i="3" s="1"/>
  <c r="R414" i="3"/>
  <c r="S414" i="3" s="1"/>
  <c r="R413" i="3"/>
  <c r="S413" i="3" s="1"/>
  <c r="R412" i="3"/>
  <c r="S412" i="3" s="1"/>
  <c r="R411" i="3"/>
  <c r="S411" i="3" s="1"/>
  <c r="R410" i="3"/>
  <c r="S410" i="3" s="1"/>
  <c r="R409" i="3"/>
  <c r="S409" i="3" s="1"/>
  <c r="R408" i="3"/>
  <c r="S408" i="3" s="1"/>
  <c r="R407" i="3"/>
  <c r="S407" i="3" s="1"/>
  <c r="R406" i="3"/>
  <c r="S406" i="3" s="1"/>
  <c r="R405" i="3"/>
  <c r="S405" i="3" s="1"/>
  <c r="R404" i="3"/>
  <c r="S404" i="3" s="1"/>
  <c r="R403" i="3"/>
  <c r="S403" i="3" s="1"/>
  <c r="R500" i="3"/>
  <c r="S500" i="3" s="1"/>
  <c r="R499" i="3"/>
  <c r="S499" i="3" s="1"/>
  <c r="R498" i="3"/>
  <c r="S498" i="3" s="1"/>
  <c r="R497" i="3"/>
  <c r="S497" i="3" s="1"/>
  <c r="R496" i="3"/>
  <c r="S496" i="3" s="1"/>
  <c r="R495" i="3"/>
  <c r="S495" i="3" s="1"/>
  <c r="R494" i="3"/>
  <c r="S494" i="3" s="1"/>
  <c r="R493" i="3"/>
  <c r="S493" i="3" s="1"/>
  <c r="R492" i="3"/>
  <c r="S492" i="3" s="1"/>
  <c r="R491" i="3"/>
  <c r="S491" i="3" s="1"/>
  <c r="R490" i="3"/>
  <c r="S490" i="3" s="1"/>
  <c r="R489" i="3"/>
  <c r="S489" i="3" s="1"/>
  <c r="R488" i="3"/>
  <c r="S488" i="3" s="1"/>
  <c r="R487" i="3"/>
  <c r="S487" i="3" s="1"/>
  <c r="R486" i="3"/>
  <c r="S486" i="3" s="1"/>
  <c r="R485" i="3"/>
  <c r="S485" i="3" s="1"/>
  <c r="R484" i="3"/>
  <c r="S484" i="3" s="1"/>
  <c r="R483" i="3"/>
  <c r="S483" i="3" s="1"/>
  <c r="R482" i="3"/>
  <c r="S482" i="3" s="1"/>
  <c r="R481" i="3"/>
  <c r="S481" i="3" s="1"/>
  <c r="R400" i="3"/>
  <c r="S400" i="3" s="1"/>
  <c r="R399" i="3"/>
  <c r="S399" i="3" s="1"/>
  <c r="R398" i="3"/>
  <c r="S398" i="3" s="1"/>
  <c r="R397" i="3"/>
  <c r="S397" i="3" s="1"/>
  <c r="R396" i="3"/>
  <c r="S396" i="3" s="1"/>
  <c r="R395" i="3"/>
  <c r="S395" i="3" s="1"/>
  <c r="R394" i="3"/>
  <c r="S394" i="3" s="1"/>
  <c r="R393" i="3"/>
  <c r="S393" i="3" s="1"/>
  <c r="R392" i="3"/>
  <c r="S392" i="3" s="1"/>
  <c r="R391" i="3"/>
  <c r="S391" i="3" s="1"/>
  <c r="R390" i="3"/>
  <c r="S390" i="3" s="1"/>
  <c r="R389" i="3"/>
  <c r="S389" i="3" s="1"/>
  <c r="R388" i="3"/>
  <c r="S388" i="3" s="1"/>
  <c r="R387" i="3"/>
  <c r="S387" i="3" s="1"/>
  <c r="R386" i="3"/>
  <c r="S386" i="3" s="1"/>
  <c r="R385" i="3"/>
  <c r="S385" i="3" s="1"/>
  <c r="R384" i="3"/>
  <c r="S384" i="3" s="1"/>
  <c r="R383" i="3"/>
  <c r="S383" i="3" s="1"/>
  <c r="R382" i="3"/>
  <c r="S382" i="3" s="1"/>
  <c r="R381" i="3"/>
  <c r="S381" i="3" s="1"/>
  <c r="R351" i="3"/>
  <c r="S351" i="3" s="1"/>
  <c r="R350" i="3"/>
  <c r="S350" i="3" s="1"/>
  <c r="R349" i="3"/>
  <c r="S349" i="3" s="1"/>
  <c r="R348" i="3"/>
  <c r="S348" i="3" s="1"/>
  <c r="R347" i="3"/>
  <c r="S347" i="3" s="1"/>
  <c r="R346" i="3"/>
  <c r="S346" i="3" s="1"/>
  <c r="R345" i="3"/>
  <c r="S345" i="3" s="1"/>
  <c r="R344" i="3"/>
  <c r="S344" i="3" s="1"/>
  <c r="R343" i="3"/>
  <c r="S343" i="3" s="1"/>
  <c r="R342" i="3"/>
  <c r="S342" i="3" s="1"/>
  <c r="R341" i="3"/>
  <c r="S341" i="3" s="1"/>
  <c r="R340" i="3"/>
  <c r="S340" i="3" s="1"/>
  <c r="R339" i="3"/>
  <c r="S339" i="3" s="1"/>
  <c r="R338" i="3"/>
  <c r="S338" i="3" s="1"/>
  <c r="R337" i="3"/>
  <c r="S337" i="3" s="1"/>
  <c r="R336" i="3"/>
  <c r="S336" i="3" s="1"/>
  <c r="R335" i="3"/>
  <c r="S335" i="3" s="1"/>
  <c r="R334" i="3"/>
  <c r="S334" i="3" s="1"/>
  <c r="R333" i="3"/>
  <c r="S333" i="3" s="1"/>
  <c r="R332" i="3"/>
  <c r="S332" i="3" s="1"/>
  <c r="R300" i="3"/>
  <c r="S300" i="3" s="1"/>
  <c r="R299" i="3"/>
  <c r="S299" i="3" s="1"/>
  <c r="R298" i="3"/>
  <c r="S298" i="3" s="1"/>
  <c r="R297" i="3"/>
  <c r="S297" i="3" s="1"/>
  <c r="R296" i="3"/>
  <c r="S296" i="3" s="1"/>
  <c r="R295" i="3"/>
  <c r="S295" i="3" s="1"/>
  <c r="R294" i="3"/>
  <c r="S294" i="3" s="1"/>
  <c r="R293" i="3"/>
  <c r="S293" i="3" s="1"/>
  <c r="R292" i="3"/>
  <c r="S292" i="3" s="1"/>
  <c r="R291" i="3"/>
  <c r="S291" i="3" s="1"/>
  <c r="R290" i="3"/>
  <c r="S290" i="3" s="1"/>
  <c r="R289" i="3"/>
  <c r="S289" i="3" s="1"/>
  <c r="R288" i="3"/>
  <c r="S288" i="3" s="1"/>
  <c r="R287" i="3"/>
  <c r="S287" i="3" s="1"/>
  <c r="R286" i="3"/>
  <c r="S286" i="3" s="1"/>
  <c r="R285" i="3"/>
  <c r="S285" i="3" s="1"/>
  <c r="R284" i="3"/>
  <c r="S284" i="3" s="1"/>
  <c r="R283" i="3"/>
  <c r="S283" i="3" s="1"/>
  <c r="R282" i="3"/>
  <c r="S282" i="3" s="1"/>
  <c r="R281" i="3"/>
  <c r="S281" i="3" s="1"/>
  <c r="R250" i="3"/>
  <c r="S250" i="3" s="1"/>
  <c r="R249" i="3"/>
  <c r="S249" i="3" s="1"/>
  <c r="R248" i="3"/>
  <c r="S248" i="3" s="1"/>
  <c r="R247" i="3"/>
  <c r="S247" i="3" s="1"/>
  <c r="R246" i="3"/>
  <c r="S246" i="3" s="1"/>
  <c r="R245" i="3"/>
  <c r="S245" i="3" s="1"/>
  <c r="R244" i="3"/>
  <c r="S244" i="3" s="1"/>
  <c r="R243" i="3"/>
  <c r="S243" i="3" s="1"/>
  <c r="R242" i="3"/>
  <c r="S242" i="3" s="1"/>
  <c r="R241" i="3"/>
  <c r="S241" i="3" s="1"/>
  <c r="R240" i="3"/>
  <c r="S240" i="3" s="1"/>
  <c r="R239" i="3"/>
  <c r="S239" i="3" s="1"/>
  <c r="R238" i="3"/>
  <c r="S238" i="3" s="1"/>
  <c r="R237" i="3"/>
  <c r="S237" i="3" s="1"/>
  <c r="R236" i="3"/>
  <c r="S236" i="3" s="1"/>
  <c r="R235" i="3"/>
  <c r="S235" i="3" s="1"/>
  <c r="R234" i="3"/>
  <c r="S234" i="3" s="1"/>
  <c r="R233" i="3"/>
  <c r="S233" i="3" s="1"/>
  <c r="R232" i="3"/>
  <c r="S232" i="3" s="1"/>
  <c r="R231" i="3"/>
  <c r="S231" i="3" s="1"/>
  <c r="R202" i="3"/>
  <c r="S202" i="3" s="1"/>
  <c r="R201" i="3"/>
  <c r="S201" i="3" s="1"/>
  <c r="R200" i="3"/>
  <c r="S200" i="3" s="1"/>
  <c r="R199" i="3"/>
  <c r="S199" i="3" s="1"/>
  <c r="R198" i="3"/>
  <c r="S198" i="3" s="1"/>
  <c r="R197" i="3"/>
  <c r="S197" i="3" s="1"/>
  <c r="R196" i="3"/>
  <c r="S196" i="3" s="1"/>
  <c r="R195" i="3"/>
  <c r="S195" i="3" s="1"/>
  <c r="R194" i="3"/>
  <c r="S194" i="3" s="1"/>
  <c r="R193" i="3"/>
  <c r="S193" i="3" s="1"/>
  <c r="R192" i="3"/>
  <c r="S192" i="3" s="1"/>
  <c r="R191" i="3"/>
  <c r="S191" i="3" s="1"/>
  <c r="R190" i="3"/>
  <c r="S190" i="3" s="1"/>
  <c r="R189" i="3"/>
  <c r="S189" i="3" s="1"/>
  <c r="R188" i="3"/>
  <c r="S188" i="3" s="1"/>
  <c r="R187" i="3"/>
  <c r="S187" i="3" s="1"/>
  <c r="R186" i="3"/>
  <c r="S186" i="3" s="1"/>
  <c r="R185" i="3"/>
  <c r="S185" i="3" s="1"/>
  <c r="R184" i="3"/>
  <c r="S184" i="3" s="1"/>
  <c r="R183" i="3"/>
  <c r="S183" i="3" s="1"/>
  <c r="R182" i="3"/>
  <c r="S182" i="3" s="1"/>
  <c r="R152" i="3"/>
  <c r="S152" i="3" s="1"/>
  <c r="R151" i="3"/>
  <c r="S151" i="3" s="1"/>
  <c r="R150" i="3"/>
  <c r="S150" i="3" s="1"/>
  <c r="R149" i="3"/>
  <c r="S149" i="3" s="1"/>
  <c r="R148" i="3"/>
  <c r="S148" i="3" s="1"/>
  <c r="R147" i="3"/>
  <c r="S147" i="3" s="1"/>
  <c r="R146" i="3"/>
  <c r="S146" i="3" s="1"/>
  <c r="R145" i="3"/>
  <c r="S145" i="3" s="1"/>
  <c r="R144" i="3"/>
  <c r="S144" i="3" s="1"/>
  <c r="R143" i="3"/>
  <c r="S143" i="3" s="1"/>
  <c r="R142" i="3"/>
  <c r="S142" i="3" s="1"/>
  <c r="R141" i="3"/>
  <c r="S141" i="3" s="1"/>
  <c r="R140" i="3"/>
  <c r="S140" i="3" s="1"/>
  <c r="R139" i="3"/>
  <c r="S139" i="3" s="1"/>
  <c r="R138" i="3"/>
  <c r="S138" i="3" s="1"/>
  <c r="R137" i="3"/>
  <c r="S137" i="3" s="1"/>
  <c r="R136" i="3"/>
  <c r="S136" i="3" s="1"/>
  <c r="R135" i="3"/>
  <c r="S135" i="3" s="1"/>
  <c r="R134" i="3"/>
  <c r="S134" i="3" s="1"/>
  <c r="R133" i="3"/>
  <c r="S133" i="3" s="1"/>
  <c r="R132" i="3"/>
  <c r="S132" i="3" s="1"/>
  <c r="R101" i="3"/>
  <c r="S101" i="3" s="1"/>
  <c r="R100" i="3"/>
  <c r="S100" i="3" s="1"/>
  <c r="R99" i="3"/>
  <c r="S99" i="3" s="1"/>
  <c r="R98" i="3"/>
  <c r="S98" i="3" s="1"/>
  <c r="R97" i="3"/>
  <c r="S97" i="3" s="1"/>
  <c r="R96" i="3"/>
  <c r="S96" i="3" s="1"/>
  <c r="R95" i="3"/>
  <c r="S95" i="3" s="1"/>
  <c r="R94" i="3"/>
  <c r="S94" i="3" s="1"/>
  <c r="R93" i="3"/>
  <c r="S93" i="3" s="1"/>
  <c r="R92" i="3"/>
  <c r="S92" i="3" s="1"/>
  <c r="R91" i="3"/>
  <c r="S91" i="3" s="1"/>
  <c r="R90" i="3"/>
  <c r="S90" i="3" s="1"/>
  <c r="R89" i="3"/>
  <c r="S89" i="3" s="1"/>
  <c r="R88" i="3"/>
  <c r="S88" i="3" s="1"/>
  <c r="R87" i="3"/>
  <c r="S87" i="3" s="1"/>
  <c r="R86" i="3"/>
  <c r="S86" i="3" s="1"/>
  <c r="R85" i="3"/>
  <c r="S85" i="3" s="1"/>
  <c r="R84" i="3"/>
  <c r="S84" i="3" s="1"/>
  <c r="R83" i="3"/>
  <c r="S83" i="3" s="1"/>
  <c r="R82" i="3"/>
  <c r="S82" i="3" s="1"/>
  <c r="R46" i="3"/>
  <c r="S46" i="3" s="1"/>
  <c r="R45" i="3"/>
  <c r="S45" i="3" s="1"/>
  <c r="R44" i="3"/>
  <c r="S44" i="3" s="1"/>
  <c r="R43" i="3"/>
  <c r="S43" i="3" s="1"/>
  <c r="R42" i="3"/>
  <c r="S42" i="3" s="1"/>
  <c r="R41" i="3"/>
  <c r="S41" i="3" s="1"/>
  <c r="R40" i="3"/>
  <c r="S40" i="3" s="1"/>
  <c r="R39" i="3"/>
  <c r="S39" i="3" s="1"/>
  <c r="R48" i="3"/>
  <c r="S48" i="3" s="1"/>
  <c r="R47" i="3"/>
  <c r="S47" i="3" s="1"/>
  <c r="R38" i="3"/>
  <c r="S38" i="3" s="1"/>
  <c r="R37" i="3"/>
  <c r="S37" i="3" s="1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S29" i="3" s="1"/>
  <c r="R502" i="3"/>
  <c r="S502" i="3" s="1"/>
  <c r="R480" i="3"/>
  <c r="S480" i="3" s="1"/>
  <c r="R478" i="3"/>
  <c r="S478" i="3" s="1"/>
  <c r="R476" i="3"/>
  <c r="S476" i="3" s="1"/>
  <c r="R474" i="3"/>
  <c r="S474" i="3" s="1"/>
  <c r="R472" i="3"/>
  <c r="S472" i="3" s="1"/>
  <c r="R470" i="3"/>
  <c r="S470" i="3" s="1"/>
  <c r="R468" i="3"/>
  <c r="S468" i="3" s="1"/>
  <c r="R466" i="3"/>
  <c r="S466" i="3" s="1"/>
  <c r="R464" i="3"/>
  <c r="S464" i="3" s="1"/>
  <c r="R462" i="3"/>
  <c r="S462" i="3" s="1"/>
  <c r="R460" i="3"/>
  <c r="S460" i="3" s="1"/>
  <c r="R458" i="3"/>
  <c r="S458" i="3" s="1"/>
  <c r="R456" i="3"/>
  <c r="S456" i="3" s="1"/>
  <c r="R454" i="3"/>
  <c r="S454" i="3" s="1"/>
  <c r="R402" i="3"/>
  <c r="S402" i="3" s="1"/>
  <c r="R380" i="3"/>
  <c r="S380" i="3" s="1"/>
  <c r="R378" i="3"/>
  <c r="S378" i="3" s="1"/>
  <c r="R376" i="3"/>
  <c r="S376" i="3" s="1"/>
  <c r="R374" i="3"/>
  <c r="S374" i="3" s="1"/>
  <c r="R372" i="3"/>
  <c r="S372" i="3" s="1"/>
  <c r="R370" i="3"/>
  <c r="S370" i="3" s="1"/>
  <c r="R368" i="3"/>
  <c r="S368" i="3" s="1"/>
  <c r="R366" i="3"/>
  <c r="S366" i="3" s="1"/>
  <c r="R364" i="3"/>
  <c r="S364" i="3" s="1"/>
  <c r="R362" i="3"/>
  <c r="S362" i="3" s="1"/>
  <c r="R360" i="3"/>
  <c r="S360" i="3" s="1"/>
  <c r="R358" i="3"/>
  <c r="S358" i="3" s="1"/>
  <c r="R356" i="3"/>
  <c r="S356" i="3" s="1"/>
  <c r="R354" i="3"/>
  <c r="S354" i="3" s="1"/>
  <c r="R352" i="3"/>
  <c r="S352" i="3" s="1"/>
  <c r="R330" i="3"/>
  <c r="S330" i="3" s="1"/>
  <c r="R328" i="3"/>
  <c r="S328" i="3" s="1"/>
  <c r="R326" i="3"/>
  <c r="S326" i="3" s="1"/>
  <c r="R324" i="3"/>
  <c r="S324" i="3" s="1"/>
  <c r="R322" i="3"/>
  <c r="S322" i="3" s="1"/>
  <c r="R320" i="3"/>
  <c r="S320" i="3" s="1"/>
  <c r="R318" i="3"/>
  <c r="S318" i="3" s="1"/>
  <c r="R316" i="3"/>
  <c r="S316" i="3" s="1"/>
  <c r="R314" i="3"/>
  <c r="S314" i="3" s="1"/>
  <c r="R312" i="3"/>
  <c r="S312" i="3" s="1"/>
  <c r="R310" i="3"/>
  <c r="S310" i="3" s="1"/>
  <c r="R308" i="3"/>
  <c r="S308" i="3" s="1"/>
  <c r="R306" i="3"/>
  <c r="S306" i="3" s="1"/>
  <c r="R304" i="3"/>
  <c r="S304" i="3" s="1"/>
  <c r="R302" i="3"/>
  <c r="S302" i="3" s="1"/>
  <c r="R280" i="3"/>
  <c r="S280" i="3" s="1"/>
  <c r="R278" i="3"/>
  <c r="S278" i="3" s="1"/>
  <c r="R276" i="3"/>
  <c r="S276" i="3" s="1"/>
  <c r="R274" i="3"/>
  <c r="S274" i="3" s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501" i="3"/>
  <c r="S501" i="3" s="1"/>
  <c r="R479" i="3"/>
  <c r="S479" i="3" s="1"/>
  <c r="R477" i="3"/>
  <c r="S477" i="3" s="1"/>
  <c r="R475" i="3"/>
  <c r="S475" i="3" s="1"/>
  <c r="R473" i="3"/>
  <c r="S473" i="3" s="1"/>
  <c r="R471" i="3"/>
  <c r="S471" i="3" s="1"/>
  <c r="R469" i="3"/>
  <c r="S469" i="3" s="1"/>
  <c r="R467" i="3"/>
  <c r="S467" i="3" s="1"/>
  <c r="R465" i="3"/>
  <c r="S465" i="3" s="1"/>
  <c r="R463" i="3"/>
  <c r="S463" i="3" s="1"/>
  <c r="R461" i="3"/>
  <c r="S461" i="3" s="1"/>
  <c r="R459" i="3"/>
  <c r="S459" i="3" s="1"/>
  <c r="R457" i="3"/>
  <c r="S457" i="3" s="1"/>
  <c r="R455" i="3"/>
  <c r="S455" i="3" s="1"/>
  <c r="R453" i="3"/>
  <c r="S453" i="3" s="1"/>
  <c r="R401" i="3"/>
  <c r="S401" i="3" s="1"/>
  <c r="R379" i="3"/>
  <c r="S379" i="3" s="1"/>
  <c r="R377" i="3"/>
  <c r="S377" i="3" s="1"/>
  <c r="R375" i="3"/>
  <c r="S375" i="3" s="1"/>
  <c r="R373" i="3"/>
  <c r="S373" i="3" s="1"/>
  <c r="R371" i="3"/>
  <c r="S371" i="3" s="1"/>
  <c r="R369" i="3"/>
  <c r="S369" i="3" s="1"/>
  <c r="R367" i="3"/>
  <c r="S367" i="3" s="1"/>
  <c r="R365" i="3"/>
  <c r="S365" i="3" s="1"/>
  <c r="R363" i="3"/>
  <c r="S363" i="3" s="1"/>
  <c r="R361" i="3"/>
  <c r="S361" i="3" s="1"/>
  <c r="R359" i="3"/>
  <c r="S359" i="3" s="1"/>
  <c r="R357" i="3"/>
  <c r="S357" i="3" s="1"/>
  <c r="R355" i="3"/>
  <c r="S355" i="3" s="1"/>
  <c r="R353" i="3"/>
  <c r="S353" i="3" s="1"/>
  <c r="R331" i="3"/>
  <c r="S331" i="3" s="1"/>
  <c r="R329" i="3"/>
  <c r="S329" i="3" s="1"/>
  <c r="R327" i="3"/>
  <c r="S327" i="3" s="1"/>
  <c r="R325" i="3"/>
  <c r="S325" i="3" s="1"/>
  <c r="R323" i="3"/>
  <c r="S323" i="3" s="1"/>
  <c r="R321" i="3"/>
  <c r="S321" i="3" s="1"/>
  <c r="R319" i="3"/>
  <c r="S319" i="3" s="1"/>
  <c r="R317" i="3"/>
  <c r="S317" i="3" s="1"/>
  <c r="R315" i="3"/>
  <c r="S315" i="3" s="1"/>
  <c r="R313" i="3"/>
  <c r="S313" i="3" s="1"/>
  <c r="R311" i="3"/>
  <c r="S311" i="3" s="1"/>
  <c r="R309" i="3"/>
  <c r="S309" i="3" s="1"/>
  <c r="R307" i="3"/>
  <c r="S307" i="3" s="1"/>
  <c r="R305" i="3"/>
  <c r="S305" i="3" s="1"/>
  <c r="R303" i="3"/>
  <c r="S303" i="3" s="1"/>
  <c r="R301" i="3"/>
  <c r="S301" i="3" s="1"/>
  <c r="R279" i="3"/>
  <c r="S279" i="3" s="1"/>
  <c r="R277" i="3"/>
  <c r="S277" i="3" s="1"/>
  <c r="R275" i="3"/>
  <c r="S275" i="3" s="1"/>
  <c r="R273" i="3"/>
  <c r="S273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505" i="4"/>
  <c r="N504" i="3"/>
  <c r="R506" i="3" l="1"/>
  <c r="S4" i="3"/>
  <c r="S3" i="3"/>
  <c r="R505" i="3" s="1"/>
  <c r="R504" i="3"/>
  <c r="D509" i="3" s="1"/>
  <c r="D510" i="3" s="1"/>
  <c r="Q503" i="4"/>
  <c r="P503" i="4"/>
  <c r="O503" i="4"/>
  <c r="R452" i="4" l="1"/>
  <c r="S452" i="4" s="1"/>
  <c r="R451" i="4"/>
  <c r="S451" i="4" s="1"/>
  <c r="R450" i="4"/>
  <c r="S450" i="4" s="1"/>
  <c r="R449" i="4"/>
  <c r="S449" i="4" s="1"/>
  <c r="R448" i="4"/>
  <c r="S448" i="4" s="1"/>
  <c r="R447" i="4"/>
  <c r="S447" i="4" s="1"/>
  <c r="R446" i="4"/>
  <c r="S446" i="4" s="1"/>
  <c r="R445" i="4"/>
  <c r="S445" i="4" s="1"/>
  <c r="R444" i="4"/>
  <c r="S444" i="4" s="1"/>
  <c r="R443" i="4"/>
  <c r="S443" i="4" s="1"/>
  <c r="R442" i="4"/>
  <c r="S442" i="4" s="1"/>
  <c r="R441" i="4"/>
  <c r="S441" i="4" s="1"/>
  <c r="R440" i="4"/>
  <c r="S440" i="4" s="1"/>
  <c r="R439" i="4"/>
  <c r="S439" i="4" s="1"/>
  <c r="R438" i="4"/>
  <c r="S438" i="4" s="1"/>
  <c r="R437" i="4"/>
  <c r="S437" i="4" s="1"/>
  <c r="R436" i="4"/>
  <c r="S436" i="4" s="1"/>
  <c r="R435" i="4"/>
  <c r="S435" i="4" s="1"/>
  <c r="R434" i="4"/>
  <c r="S434" i="4" s="1"/>
  <c r="R433" i="4"/>
  <c r="S433" i="4" s="1"/>
  <c r="R432" i="4"/>
  <c r="S432" i="4" s="1"/>
  <c r="R431" i="4"/>
  <c r="S431" i="4" s="1"/>
  <c r="R430" i="4"/>
  <c r="S430" i="4" s="1"/>
  <c r="R429" i="4"/>
  <c r="S429" i="4" s="1"/>
  <c r="R428" i="4"/>
  <c r="S428" i="4" s="1"/>
  <c r="R427" i="4"/>
  <c r="S427" i="4" s="1"/>
  <c r="R426" i="4"/>
  <c r="S426" i="4" s="1"/>
  <c r="R425" i="4"/>
  <c r="S425" i="4" s="1"/>
  <c r="R424" i="4"/>
  <c r="S424" i="4" s="1"/>
  <c r="R423" i="4"/>
  <c r="S423" i="4" s="1"/>
  <c r="R422" i="4"/>
  <c r="S422" i="4" s="1"/>
  <c r="R421" i="4"/>
  <c r="S421" i="4" s="1"/>
  <c r="R420" i="4"/>
  <c r="S420" i="4" s="1"/>
  <c r="R419" i="4"/>
  <c r="S419" i="4" s="1"/>
  <c r="R418" i="4"/>
  <c r="S418" i="4" s="1"/>
  <c r="R417" i="4"/>
  <c r="S417" i="4" s="1"/>
  <c r="R416" i="4"/>
  <c r="S416" i="4" s="1"/>
  <c r="R415" i="4"/>
  <c r="S415" i="4" s="1"/>
  <c r="R414" i="4"/>
  <c r="S414" i="4" s="1"/>
  <c r="R413" i="4"/>
  <c r="S413" i="4" s="1"/>
  <c r="R412" i="4"/>
  <c r="S412" i="4" s="1"/>
  <c r="R411" i="4"/>
  <c r="S411" i="4" s="1"/>
  <c r="R410" i="4"/>
  <c r="S410" i="4" s="1"/>
  <c r="R409" i="4"/>
  <c r="S409" i="4" s="1"/>
  <c r="R408" i="4"/>
  <c r="S408" i="4" s="1"/>
  <c r="R407" i="4"/>
  <c r="S407" i="4" s="1"/>
  <c r="R406" i="4"/>
  <c r="S406" i="4" s="1"/>
  <c r="R405" i="4"/>
  <c r="S405" i="4" s="1"/>
  <c r="R404" i="4"/>
  <c r="S404" i="4" s="1"/>
  <c r="R403" i="4"/>
  <c r="S403" i="4" s="1"/>
  <c r="R500" i="4"/>
  <c r="S500" i="4" s="1"/>
  <c r="R499" i="4"/>
  <c r="S499" i="4" s="1"/>
  <c r="R498" i="4"/>
  <c r="S498" i="4" s="1"/>
  <c r="R497" i="4"/>
  <c r="S497" i="4" s="1"/>
  <c r="R496" i="4"/>
  <c r="S496" i="4" s="1"/>
  <c r="R495" i="4"/>
  <c r="S495" i="4" s="1"/>
  <c r="R494" i="4"/>
  <c r="S494" i="4" s="1"/>
  <c r="R493" i="4"/>
  <c r="S493" i="4" s="1"/>
  <c r="R492" i="4"/>
  <c r="S492" i="4" s="1"/>
  <c r="R491" i="4"/>
  <c r="S491" i="4" s="1"/>
  <c r="R490" i="4"/>
  <c r="S490" i="4" s="1"/>
  <c r="R489" i="4"/>
  <c r="S489" i="4" s="1"/>
  <c r="R488" i="4"/>
  <c r="S488" i="4" s="1"/>
  <c r="R487" i="4"/>
  <c r="S487" i="4" s="1"/>
  <c r="R486" i="4"/>
  <c r="S486" i="4" s="1"/>
  <c r="R485" i="4"/>
  <c r="S485" i="4" s="1"/>
  <c r="R484" i="4"/>
  <c r="S484" i="4" s="1"/>
  <c r="R483" i="4"/>
  <c r="S483" i="4" s="1"/>
  <c r="R482" i="4"/>
  <c r="S482" i="4" s="1"/>
  <c r="R481" i="4"/>
  <c r="S481" i="4" s="1"/>
  <c r="R400" i="4"/>
  <c r="S400" i="4" s="1"/>
  <c r="R399" i="4"/>
  <c r="S399" i="4" s="1"/>
  <c r="R398" i="4"/>
  <c r="S398" i="4" s="1"/>
  <c r="R397" i="4"/>
  <c r="S397" i="4" s="1"/>
  <c r="R396" i="4"/>
  <c r="S396" i="4" s="1"/>
  <c r="R395" i="4"/>
  <c r="S395" i="4" s="1"/>
  <c r="R394" i="4"/>
  <c r="S394" i="4" s="1"/>
  <c r="R393" i="4"/>
  <c r="S393" i="4" s="1"/>
  <c r="R392" i="4"/>
  <c r="S392" i="4" s="1"/>
  <c r="R391" i="4"/>
  <c r="S391" i="4" s="1"/>
  <c r="R390" i="4"/>
  <c r="S390" i="4" s="1"/>
  <c r="R389" i="4"/>
  <c r="S389" i="4" s="1"/>
  <c r="R388" i="4"/>
  <c r="S388" i="4" s="1"/>
  <c r="R387" i="4"/>
  <c r="S387" i="4" s="1"/>
  <c r="R386" i="4"/>
  <c r="S386" i="4" s="1"/>
  <c r="R385" i="4"/>
  <c r="S385" i="4" s="1"/>
  <c r="R384" i="4"/>
  <c r="S384" i="4" s="1"/>
  <c r="R383" i="4"/>
  <c r="S383" i="4" s="1"/>
  <c r="R382" i="4"/>
  <c r="S382" i="4" s="1"/>
  <c r="R381" i="4"/>
  <c r="S381" i="4" s="1"/>
  <c r="R350" i="4"/>
  <c r="S350" i="4" s="1"/>
  <c r="R349" i="4"/>
  <c r="S349" i="4" s="1"/>
  <c r="R348" i="4"/>
  <c r="S348" i="4" s="1"/>
  <c r="R347" i="4"/>
  <c r="S347" i="4" s="1"/>
  <c r="R346" i="4"/>
  <c r="S346" i="4" s="1"/>
  <c r="R345" i="4"/>
  <c r="S345" i="4" s="1"/>
  <c r="R344" i="4"/>
  <c r="S344" i="4" s="1"/>
  <c r="R343" i="4"/>
  <c r="S343" i="4" s="1"/>
  <c r="R342" i="4"/>
  <c r="S342" i="4" s="1"/>
  <c r="R341" i="4"/>
  <c r="S341" i="4" s="1"/>
  <c r="R340" i="4"/>
  <c r="S340" i="4" s="1"/>
  <c r="R339" i="4"/>
  <c r="S339" i="4" s="1"/>
  <c r="R338" i="4"/>
  <c r="S338" i="4" s="1"/>
  <c r="R337" i="4"/>
  <c r="S337" i="4" s="1"/>
  <c r="R336" i="4"/>
  <c r="S336" i="4" s="1"/>
  <c r="R335" i="4"/>
  <c r="S335" i="4" s="1"/>
  <c r="R334" i="4"/>
  <c r="S334" i="4" s="1"/>
  <c r="R333" i="4"/>
  <c r="S333" i="4" s="1"/>
  <c r="R332" i="4"/>
  <c r="S332" i="4" s="1"/>
  <c r="R331" i="4"/>
  <c r="S331" i="4" s="1"/>
  <c r="R300" i="4"/>
  <c r="S300" i="4" s="1"/>
  <c r="R299" i="4"/>
  <c r="S299" i="4" s="1"/>
  <c r="R298" i="4"/>
  <c r="S298" i="4" s="1"/>
  <c r="R297" i="4"/>
  <c r="S297" i="4" s="1"/>
  <c r="R296" i="4"/>
  <c r="S296" i="4" s="1"/>
  <c r="R295" i="4"/>
  <c r="S295" i="4" s="1"/>
  <c r="R294" i="4"/>
  <c r="S294" i="4" s="1"/>
  <c r="R293" i="4"/>
  <c r="S293" i="4" s="1"/>
  <c r="R292" i="4"/>
  <c r="S292" i="4" s="1"/>
  <c r="R291" i="4"/>
  <c r="S291" i="4" s="1"/>
  <c r="R290" i="4"/>
  <c r="S290" i="4" s="1"/>
  <c r="R289" i="4"/>
  <c r="S289" i="4" s="1"/>
  <c r="R288" i="4"/>
  <c r="S288" i="4" s="1"/>
  <c r="R287" i="4"/>
  <c r="S287" i="4" s="1"/>
  <c r="R286" i="4"/>
  <c r="S286" i="4" s="1"/>
  <c r="R285" i="4"/>
  <c r="S285" i="4" s="1"/>
  <c r="R284" i="4"/>
  <c r="S284" i="4" s="1"/>
  <c r="R283" i="4"/>
  <c r="S283" i="4" s="1"/>
  <c r="R282" i="4"/>
  <c r="S282" i="4" s="1"/>
  <c r="R281" i="4"/>
  <c r="S281" i="4" s="1"/>
  <c r="R250" i="4"/>
  <c r="S250" i="4" s="1"/>
  <c r="R249" i="4"/>
  <c r="S249" i="4" s="1"/>
  <c r="R248" i="4"/>
  <c r="S248" i="4" s="1"/>
  <c r="R247" i="4"/>
  <c r="S247" i="4" s="1"/>
  <c r="R246" i="4"/>
  <c r="S246" i="4" s="1"/>
  <c r="R245" i="4"/>
  <c r="S245" i="4" s="1"/>
  <c r="R244" i="4"/>
  <c r="S244" i="4" s="1"/>
  <c r="R243" i="4"/>
  <c r="S243" i="4" s="1"/>
  <c r="R242" i="4"/>
  <c r="S242" i="4" s="1"/>
  <c r="R241" i="4"/>
  <c r="S241" i="4" s="1"/>
  <c r="R240" i="4"/>
  <c r="S240" i="4" s="1"/>
  <c r="R239" i="4"/>
  <c r="S239" i="4" s="1"/>
  <c r="R238" i="4"/>
  <c r="S238" i="4" s="1"/>
  <c r="R237" i="4"/>
  <c r="S237" i="4" s="1"/>
  <c r="R236" i="4"/>
  <c r="S236" i="4" s="1"/>
  <c r="R235" i="4"/>
  <c r="S235" i="4" s="1"/>
  <c r="R234" i="4"/>
  <c r="S234" i="4" s="1"/>
  <c r="R233" i="4"/>
  <c r="S233" i="4" s="1"/>
  <c r="R232" i="4"/>
  <c r="S232" i="4" s="1"/>
  <c r="R231" i="4"/>
  <c r="S231" i="4" s="1"/>
  <c r="R200" i="4"/>
  <c r="S200" i="4" s="1"/>
  <c r="R199" i="4"/>
  <c r="S199" i="4" s="1"/>
  <c r="R198" i="4"/>
  <c r="S198" i="4" s="1"/>
  <c r="R197" i="4"/>
  <c r="S197" i="4" s="1"/>
  <c r="R196" i="4"/>
  <c r="S196" i="4" s="1"/>
  <c r="R195" i="4"/>
  <c r="S195" i="4" s="1"/>
  <c r="R194" i="4"/>
  <c r="S194" i="4" s="1"/>
  <c r="R193" i="4"/>
  <c r="S193" i="4" s="1"/>
  <c r="R192" i="4"/>
  <c r="S192" i="4" s="1"/>
  <c r="R191" i="4"/>
  <c r="S191" i="4" s="1"/>
  <c r="R190" i="4"/>
  <c r="S190" i="4" s="1"/>
  <c r="R189" i="4"/>
  <c r="S189" i="4" s="1"/>
  <c r="R188" i="4"/>
  <c r="S188" i="4" s="1"/>
  <c r="R187" i="4"/>
  <c r="S187" i="4" s="1"/>
  <c r="R186" i="4"/>
  <c r="S186" i="4" s="1"/>
  <c r="R185" i="4"/>
  <c r="S185" i="4" s="1"/>
  <c r="R184" i="4"/>
  <c r="S184" i="4" s="1"/>
  <c r="R183" i="4"/>
  <c r="S183" i="4" s="1"/>
  <c r="R182" i="4"/>
  <c r="S182" i="4" s="1"/>
  <c r="R181" i="4"/>
  <c r="S181" i="4" s="1"/>
  <c r="R150" i="4"/>
  <c r="S150" i="4" s="1"/>
  <c r="R149" i="4"/>
  <c r="S149" i="4" s="1"/>
  <c r="R148" i="4"/>
  <c r="S148" i="4" s="1"/>
  <c r="R147" i="4"/>
  <c r="S147" i="4" s="1"/>
  <c r="R146" i="4"/>
  <c r="S146" i="4" s="1"/>
  <c r="R145" i="4"/>
  <c r="S145" i="4" s="1"/>
  <c r="R144" i="4"/>
  <c r="S144" i="4" s="1"/>
  <c r="R143" i="4"/>
  <c r="S143" i="4" s="1"/>
  <c r="R142" i="4"/>
  <c r="S142" i="4" s="1"/>
  <c r="R141" i="4"/>
  <c r="S141" i="4" s="1"/>
  <c r="R140" i="4"/>
  <c r="S140" i="4" s="1"/>
  <c r="R139" i="4"/>
  <c r="S139" i="4" s="1"/>
  <c r="R138" i="4"/>
  <c r="S138" i="4" s="1"/>
  <c r="R137" i="4"/>
  <c r="S137" i="4" s="1"/>
  <c r="R136" i="4"/>
  <c r="S136" i="4" s="1"/>
  <c r="R135" i="4"/>
  <c r="S135" i="4" s="1"/>
  <c r="R134" i="4"/>
  <c r="S134" i="4" s="1"/>
  <c r="R133" i="4"/>
  <c r="S133" i="4" s="1"/>
  <c r="R132" i="4"/>
  <c r="S132" i="4" s="1"/>
  <c r="R131" i="4"/>
  <c r="S131" i="4" s="1"/>
  <c r="R100" i="4"/>
  <c r="S100" i="4" s="1"/>
  <c r="R99" i="4"/>
  <c r="S99" i="4" s="1"/>
  <c r="R98" i="4"/>
  <c r="S98" i="4" s="1"/>
  <c r="R97" i="4"/>
  <c r="S97" i="4" s="1"/>
  <c r="R96" i="4"/>
  <c r="S96" i="4" s="1"/>
  <c r="R95" i="4"/>
  <c r="S95" i="4" s="1"/>
  <c r="R94" i="4"/>
  <c r="S94" i="4" s="1"/>
  <c r="R93" i="4"/>
  <c r="S93" i="4" s="1"/>
  <c r="R92" i="4"/>
  <c r="S92" i="4" s="1"/>
  <c r="R91" i="4"/>
  <c r="S91" i="4" s="1"/>
  <c r="R90" i="4"/>
  <c r="S90" i="4" s="1"/>
  <c r="R89" i="4"/>
  <c r="S89" i="4" s="1"/>
  <c r="R88" i="4"/>
  <c r="S88" i="4" s="1"/>
  <c r="R87" i="4"/>
  <c r="S87" i="4" s="1"/>
  <c r="R86" i="4"/>
  <c r="S86" i="4" s="1"/>
  <c r="R85" i="4"/>
  <c r="S85" i="4" s="1"/>
  <c r="R84" i="4"/>
  <c r="S84" i="4" s="1"/>
  <c r="R83" i="4"/>
  <c r="S83" i="4" s="1"/>
  <c r="R82" i="4"/>
  <c r="S82" i="4" s="1"/>
  <c r="R81" i="4"/>
  <c r="S81" i="4" s="1"/>
  <c r="R50" i="4"/>
  <c r="S50" i="4" s="1"/>
  <c r="R49" i="4"/>
  <c r="S49" i="4" s="1"/>
  <c r="R48" i="4"/>
  <c r="S48" i="4" s="1"/>
  <c r="R47" i="4"/>
  <c r="S47" i="4" s="1"/>
  <c r="R46" i="4"/>
  <c r="S46" i="4" s="1"/>
  <c r="R45" i="4"/>
  <c r="S45" i="4" s="1"/>
  <c r="R44" i="4"/>
  <c r="S44" i="4" s="1"/>
  <c r="R43" i="4"/>
  <c r="S43" i="4" s="1"/>
  <c r="R42" i="4"/>
  <c r="S42" i="4" s="1"/>
  <c r="R41" i="4"/>
  <c r="S41" i="4" s="1"/>
  <c r="R40" i="4"/>
  <c r="S40" i="4" s="1"/>
  <c r="R39" i="4"/>
  <c r="S39" i="4" s="1"/>
  <c r="R38" i="4"/>
  <c r="S38" i="4" s="1"/>
  <c r="R37" i="4"/>
  <c r="S37" i="4" s="1"/>
  <c r="R36" i="4"/>
  <c r="S36" i="4" s="1"/>
  <c r="R35" i="4"/>
  <c r="S35" i="4" s="1"/>
  <c r="R34" i="4"/>
  <c r="S34" i="4" s="1"/>
  <c r="R33" i="4"/>
  <c r="S33" i="4" s="1"/>
  <c r="R32" i="4"/>
  <c r="S32" i="4" s="1"/>
  <c r="R31" i="4"/>
  <c r="S31" i="4" s="1"/>
  <c r="D506" i="4"/>
  <c r="D507" i="4"/>
  <c r="D508" i="4" s="1"/>
  <c r="R502" i="4"/>
  <c r="R480" i="4"/>
  <c r="S480" i="4" s="1"/>
  <c r="R478" i="4"/>
  <c r="S478" i="4" s="1"/>
  <c r="R476" i="4"/>
  <c r="S476" i="4" s="1"/>
  <c r="R474" i="4"/>
  <c r="S474" i="4" s="1"/>
  <c r="R472" i="4"/>
  <c r="S472" i="4" s="1"/>
  <c r="R470" i="4"/>
  <c r="S470" i="4" s="1"/>
  <c r="R468" i="4"/>
  <c r="S468" i="4" s="1"/>
  <c r="R466" i="4"/>
  <c r="S466" i="4" s="1"/>
  <c r="R464" i="4"/>
  <c r="S464" i="4" s="1"/>
  <c r="R462" i="4"/>
  <c r="S462" i="4" s="1"/>
  <c r="R460" i="4"/>
  <c r="S460" i="4" s="1"/>
  <c r="R458" i="4"/>
  <c r="S458" i="4" s="1"/>
  <c r="R456" i="4"/>
  <c r="S456" i="4" s="1"/>
  <c r="R454" i="4"/>
  <c r="S454" i="4" s="1"/>
  <c r="R402" i="4"/>
  <c r="S402" i="4" s="1"/>
  <c r="R380" i="4"/>
  <c r="S380" i="4" s="1"/>
  <c r="R378" i="4"/>
  <c r="S378" i="4" s="1"/>
  <c r="R376" i="4"/>
  <c r="S376" i="4" s="1"/>
  <c r="R374" i="4"/>
  <c r="S374" i="4" s="1"/>
  <c r="R372" i="4"/>
  <c r="S372" i="4" s="1"/>
  <c r="R370" i="4"/>
  <c r="S370" i="4" s="1"/>
  <c r="R368" i="4"/>
  <c r="S368" i="4" s="1"/>
  <c r="R366" i="4"/>
  <c r="S366" i="4" s="1"/>
  <c r="R364" i="4"/>
  <c r="S364" i="4" s="1"/>
  <c r="R362" i="4"/>
  <c r="S362" i="4" s="1"/>
  <c r="R360" i="4"/>
  <c r="S360" i="4" s="1"/>
  <c r="R358" i="4"/>
  <c r="S358" i="4" s="1"/>
  <c r="R356" i="4"/>
  <c r="S356" i="4" s="1"/>
  <c r="R354" i="4"/>
  <c r="S354" i="4" s="1"/>
  <c r="R352" i="4"/>
  <c r="S352" i="4" s="1"/>
  <c r="R330" i="4"/>
  <c r="S330" i="4" s="1"/>
  <c r="R328" i="4"/>
  <c r="S328" i="4" s="1"/>
  <c r="R326" i="4"/>
  <c r="S326" i="4" s="1"/>
  <c r="R324" i="4"/>
  <c r="S324" i="4" s="1"/>
  <c r="R322" i="4"/>
  <c r="S322" i="4" s="1"/>
  <c r="R320" i="4"/>
  <c r="S320" i="4" s="1"/>
  <c r="R318" i="4"/>
  <c r="S318" i="4" s="1"/>
  <c r="R316" i="4"/>
  <c r="S316" i="4" s="1"/>
  <c r="R314" i="4"/>
  <c r="S314" i="4" s="1"/>
  <c r="R312" i="4"/>
  <c r="S312" i="4" s="1"/>
  <c r="R310" i="4"/>
  <c r="S310" i="4" s="1"/>
  <c r="R308" i="4"/>
  <c r="S308" i="4" s="1"/>
  <c r="R306" i="4"/>
  <c r="S306" i="4" s="1"/>
  <c r="R304" i="4"/>
  <c r="S304" i="4" s="1"/>
  <c r="R302" i="4"/>
  <c r="S302" i="4" s="1"/>
  <c r="R280" i="4"/>
  <c r="S280" i="4" s="1"/>
  <c r="R278" i="4"/>
  <c r="S278" i="4" s="1"/>
  <c r="R276" i="4"/>
  <c r="S276" i="4" s="1"/>
  <c r="R274" i="4"/>
  <c r="S274" i="4" s="1"/>
  <c r="R272" i="4"/>
  <c r="S272" i="4" s="1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S502" i="4"/>
  <c r="R501" i="4"/>
  <c r="S501" i="4" s="1"/>
  <c r="R479" i="4"/>
  <c r="S479" i="4" s="1"/>
  <c r="R477" i="4"/>
  <c r="S477" i="4" s="1"/>
  <c r="R475" i="4"/>
  <c r="S475" i="4" s="1"/>
  <c r="R473" i="4"/>
  <c r="S473" i="4" s="1"/>
  <c r="R471" i="4"/>
  <c r="S471" i="4" s="1"/>
  <c r="R469" i="4"/>
  <c r="S469" i="4" s="1"/>
  <c r="R467" i="4"/>
  <c r="S467" i="4" s="1"/>
  <c r="R465" i="4"/>
  <c r="S465" i="4" s="1"/>
  <c r="R463" i="4"/>
  <c r="S463" i="4" s="1"/>
  <c r="R461" i="4"/>
  <c r="S461" i="4" s="1"/>
  <c r="R459" i="4"/>
  <c r="S459" i="4" s="1"/>
  <c r="R457" i="4"/>
  <c r="S457" i="4" s="1"/>
  <c r="R455" i="4"/>
  <c r="S455" i="4" s="1"/>
  <c r="R453" i="4"/>
  <c r="S453" i="4" s="1"/>
  <c r="R401" i="4"/>
  <c r="S401" i="4" s="1"/>
  <c r="R379" i="4"/>
  <c r="S379" i="4" s="1"/>
  <c r="R377" i="4"/>
  <c r="S377" i="4" s="1"/>
  <c r="R375" i="4"/>
  <c r="S375" i="4" s="1"/>
  <c r="R373" i="4"/>
  <c r="S373" i="4" s="1"/>
  <c r="R371" i="4"/>
  <c r="S371" i="4" s="1"/>
  <c r="R369" i="4"/>
  <c r="S369" i="4" s="1"/>
  <c r="R367" i="4"/>
  <c r="S367" i="4" s="1"/>
  <c r="R365" i="4"/>
  <c r="S365" i="4" s="1"/>
  <c r="R363" i="4"/>
  <c r="S363" i="4" s="1"/>
  <c r="R361" i="4"/>
  <c r="S361" i="4" s="1"/>
  <c r="R359" i="4"/>
  <c r="S359" i="4" s="1"/>
  <c r="R357" i="4"/>
  <c r="S357" i="4" s="1"/>
  <c r="R355" i="4"/>
  <c r="S355" i="4" s="1"/>
  <c r="R353" i="4"/>
  <c r="S353" i="4" s="1"/>
  <c r="R351" i="4"/>
  <c r="S351" i="4" s="1"/>
  <c r="R329" i="4"/>
  <c r="S329" i="4" s="1"/>
  <c r="R327" i="4"/>
  <c r="S327" i="4" s="1"/>
  <c r="R325" i="4"/>
  <c r="S325" i="4" s="1"/>
  <c r="R323" i="4"/>
  <c r="S323" i="4" s="1"/>
  <c r="R321" i="4"/>
  <c r="S321" i="4" s="1"/>
  <c r="R319" i="4"/>
  <c r="S319" i="4" s="1"/>
  <c r="R317" i="4"/>
  <c r="S317" i="4" s="1"/>
  <c r="R315" i="4"/>
  <c r="S315" i="4" s="1"/>
  <c r="R313" i="4"/>
  <c r="S313" i="4" s="1"/>
  <c r="R311" i="4"/>
  <c r="S311" i="4" s="1"/>
  <c r="R309" i="4"/>
  <c r="S309" i="4" s="1"/>
  <c r="R307" i="4"/>
  <c r="S307" i="4" s="1"/>
  <c r="R305" i="4"/>
  <c r="S305" i="4" s="1"/>
  <c r="R303" i="4"/>
  <c r="S303" i="4" s="1"/>
  <c r="R301" i="4"/>
  <c r="S301" i="4" s="1"/>
  <c r="R279" i="4"/>
  <c r="S279" i="4" s="1"/>
  <c r="R277" i="4"/>
  <c r="S277" i="4" s="1"/>
  <c r="R275" i="4"/>
  <c r="S275" i="4" s="1"/>
  <c r="R273" i="4"/>
  <c r="S273" i="4" s="1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504" i="4" l="1"/>
  <c r="D509" i="4" s="1"/>
  <c r="D510" i="4" s="1"/>
  <c r="R505" i="4"/>
  <c r="R506" i="4"/>
</calcChain>
</file>

<file path=xl/sharedStrings.xml><?xml version="1.0" encoding="utf-8"?>
<sst xmlns="http://schemas.openxmlformats.org/spreadsheetml/2006/main" count="82" uniqueCount="33">
  <si>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</si>
  <si>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</si>
  <si>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</si>
  <si>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</si>
  <si>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</si>
  <si>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</si>
  <si>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</si>
  <si>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</si>
  <si>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</si>
  <si>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</si>
  <si>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</si>
  <si>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</si>
  <si>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</si>
  <si>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</si>
  <si>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</si>
  <si>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</si>
  <si>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</si>
  <si>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</si>
  <si>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</si>
  <si>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>クラス</t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</si>
  <si>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</si>
  <si>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</si>
  <si>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>　　－</t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</si>
  <si>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</si>
  <si>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</si>
  <si>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</si>
  <si>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</si>
  <si>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　　－</t>
    <phoneticPr fontId="1"/>
  </si>
  <si>
    <t>20ｍｼｬﾄﾙﾗﾝ</t>
    <phoneticPr fontId="1"/>
  </si>
  <si>
    <t>kg</t>
  </si>
  <si>
    <t>秒</t>
    <rPh sb="0" eb="1">
      <t>ビョウ</t>
    </rPh>
    <phoneticPr fontId="1"/>
  </si>
  <si>
    <t>㎝</t>
    <phoneticPr fontId="1"/>
  </si>
  <si>
    <t>20ｍｼｬﾄﾙﾗﾝ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</si>
</sst>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2" fillId="4" borderId="11" xfId="0" applyFont="1" applyFill="1" applyBorder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2" fillId="4" borderId="14" xfId="0" applyFont="1" applyFill="1" applyBorder="1" applyProtection="1">
      <alignment vertical="center"/>
      <protection hidden="1"/>
    </xf>
    <xf numFmtId="0" fontId="2" fillId="4" borderId="15" xfId="0" applyFont="1" applyFill="1" applyBorder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54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27" width="5.25" style="20" hidden="1" customWidth="1"/>
    <col min="28" max="28" width="10" style="20" hidden="1" customWidth="1"/>
    <col min="29" max="29" width="11" style="20" hidden="1" customWidth="1"/>
    <col min="30" max="30" width="10.25" style="20" hidden="1" customWidth="1"/>
    <col min="31" max="31" width="7.125" style="20" hidden="1" customWidth="1"/>
    <col min="32" max="32" width="5.5" style="20" hidden="1" customWidth="1"/>
    <col min="33" max="33" width="11.625" style="20" hidden="1" customWidth="1"/>
    <col min="34" max="34" width="7.125" style="20" hidden="1" customWidth="1"/>
    <col min="35" max="35" width="10" style="20" hidden="1" customWidth="1"/>
    <col min="36" max="36" width="10.5" style="20" hidden="1" customWidth="1"/>
    <col min="37" max="16384" width="9" style="20"/>
  </cols>
  <sheetData>
    <row r="1" spans="1:36" s="15" customFormat="1" x14ac:dyDescent="0.15">
      <c r="A1" s="83" t="s">
        <v>15</v>
      </c>
      <c r="B1" s="87" t="s">
        <v>17</v>
      </c>
      <c r="C1" s="85" t="s">
        <v>16</v>
      </c>
      <c r="D1" s="9" t="s">
        <v>0</v>
      </c>
      <c r="E1" s="9" t="s">
        <v>1</v>
      </c>
      <c r="F1" s="9" t="s">
        <v>2</v>
      </c>
      <c r="G1" s="9" t="s">
        <v>3</v>
      </c>
      <c r="H1" s="10" t="s">
        <v>4</v>
      </c>
      <c r="I1" s="11"/>
      <c r="J1" s="9" t="s">
        <v>28</v>
      </c>
      <c r="K1" s="9" t="s">
        <v>5</v>
      </c>
      <c r="L1" s="9" t="s">
        <v>6</v>
      </c>
      <c r="M1" s="9" t="s">
        <v>7</v>
      </c>
      <c r="N1" s="12" t="s">
        <v>18</v>
      </c>
      <c r="O1" s="74" t="str">
        <f ca="1">IF(O503="","","※"&amp;O503&amp;"に名前の入力がありません。(名前未入力"&amp;O504&amp;"件あり)。")&amp;IF(Q503="","","　同姓同名の生徒がいます。詳しくは509行目へ")</f>
        <v/>
      </c>
      <c r="P1" s="13"/>
      <c r="Q1" s="13"/>
      <c r="R1" s="13"/>
      <c r="S1" s="13"/>
      <c r="T1" s="13"/>
      <c r="U1" s="13"/>
      <c r="V1" s="14"/>
      <c r="W1" s="14"/>
      <c r="X1" s="14"/>
      <c r="Y1" s="14"/>
      <c r="Z1" s="14"/>
    </row>
    <row r="2" spans="1:36" s="15" customFormat="1" x14ac:dyDescent="0.15">
      <c r="A2" s="84"/>
      <c r="B2" s="88"/>
      <c r="C2" s="86"/>
      <c r="D2" s="16" t="s">
        <v>29</v>
      </c>
      <c r="E2" s="16" t="s">
        <v>9</v>
      </c>
      <c r="F2" s="16" t="s">
        <v>10</v>
      </c>
      <c r="G2" s="16" t="s">
        <v>11</v>
      </c>
      <c r="H2" s="16" t="s">
        <v>12</v>
      </c>
      <c r="I2" s="16" t="s">
        <v>13</v>
      </c>
      <c r="J2" s="16" t="s">
        <v>9</v>
      </c>
      <c r="K2" s="16" t="s">
        <v>13</v>
      </c>
      <c r="L2" s="16" t="s">
        <v>10</v>
      </c>
      <c r="M2" s="16" t="s">
        <v>14</v>
      </c>
      <c r="N2" s="17" t="s">
        <v>13</v>
      </c>
      <c r="O2" s="74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13"/>
      <c r="Q2" s="13"/>
      <c r="R2" s="13"/>
      <c r="S2" s="13"/>
      <c r="T2" s="13"/>
      <c r="U2" s="13"/>
      <c r="V2" s="14"/>
      <c r="W2" s="14"/>
      <c r="X2" s="14"/>
      <c r="Y2" s="14"/>
      <c r="Z2" s="14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47">
        <v>1</v>
      </c>
      <c r="B3" s="48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18" t="str">
        <f>IF(AND($H3=0,$I3=0),"",$H3*60+$I3)</f>
        <v/>
      </c>
      <c r="O3" s="79" t="str">
        <f>IF(AND(C3="",COUNT(D3:M3)&gt;0),A3 &amp; "組" &amp; B3 &amp; "番","")</f>
        <v/>
      </c>
      <c r="P3" s="79" t="str">
        <f>IF(AND(C3&lt;&gt;"",COUNTIF(D3:M3,"")&gt;0,COUNTIF(D3:K3,"")&lt;8),A3 &amp; "組" &amp; B3 &amp; "番","")</f>
        <v/>
      </c>
      <c r="Q3" s="79" t="str">
        <f>IF(OR(COUNTIF(C$3:C$502,C3) = 1,COUNTIF(C$3:C$502,C3) = 0),"",C3)</f>
        <v/>
      </c>
      <c r="R3" s="79" t="str">
        <f ca="1">IF(Q$503 = "","",IF(Q$503 &lt;&gt; Q3,"",COUNTIF(C$3:C3,Q$503)))</f>
        <v/>
      </c>
      <c r="S3" s="79" t="str">
        <f ca="1">IF(R3 = "","",A3 &amp; "-" &amp; B3)</f>
        <v/>
      </c>
      <c r="T3" s="80"/>
      <c r="U3" s="80"/>
      <c r="V3" s="19"/>
      <c r="W3" s="19"/>
      <c r="X3" s="19"/>
      <c r="Y3" s="19"/>
      <c r="Z3" s="19"/>
      <c r="AA3">
        <v>26</v>
      </c>
      <c r="AB3">
        <v>20</v>
      </c>
      <c r="AC3">
        <v>28</v>
      </c>
      <c r="AD3">
        <v>44</v>
      </c>
      <c r="AE3">
        <v>4</v>
      </c>
      <c r="AF3">
        <v>290</v>
      </c>
      <c r="AG3">
        <v>50</v>
      </c>
      <c r="AH3">
        <v>6.2</v>
      </c>
      <c r="AI3" s="20">
        <v>185</v>
      </c>
      <c r="AJ3" s="20">
        <v>12</v>
      </c>
    </row>
    <row r="4" spans="1:36" x14ac:dyDescent="0.15">
      <c r="A4" s="49">
        <v>1</v>
      </c>
      <c r="B4" s="50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21" t="str">
        <f t="shared" ref="N4:N107" si="0">IF(AND($H4=0,$I4=0),"",$H4*60+$I4)</f>
        <v/>
      </c>
      <c r="O4" s="79" t="str">
        <f t="shared" ref="O4:O5" si="1">IF(AND(C4="",COUNT(D4:M4)&gt;0),A4 &amp; "組" &amp; B4 &amp; "番","")</f>
        <v/>
      </c>
      <c r="P4" s="79" t="str">
        <f t="shared" ref="P4:P5" si="2">IF(AND(C4&lt;&gt;"",COUNTIF(D4:M4,"")&gt;0,COUNTIF(D4:K4,"")&lt;8),A4 &amp; "組" &amp; B4 &amp; "番","")</f>
        <v/>
      </c>
      <c r="Q4" s="79" t="str">
        <f t="shared" ref="Q4:Q67" si="3">IF(OR(COUNTIF(C$3:C$502,C4) = 1,COUNTIF(C$3:C$502,C4) = 0),"",C4)</f>
        <v/>
      </c>
      <c r="R4" s="79" t="str">
        <f ca="1">IF(Q$503 = "","",IF(Q$503 &lt;&gt; Q4,"",COUNTIF(C$3:C4,Q$503)))</f>
        <v/>
      </c>
      <c r="S4" s="79" t="str">
        <f t="shared" ref="S4:S5" ca="1" si="4">IF(R4 = "","",A4 &amp; "-" &amp; B4)</f>
        <v/>
      </c>
      <c r="T4" s="80"/>
      <c r="U4" s="80"/>
      <c r="V4" s="19"/>
      <c r="W4" s="19"/>
      <c r="X4" s="19"/>
      <c r="Y4" s="19"/>
      <c r="Z4" s="19"/>
      <c r="AA4">
        <v>52</v>
      </c>
      <c r="AB4">
        <v>40</v>
      </c>
      <c r="AC4">
        <v>70</v>
      </c>
      <c r="AD4">
        <v>68</v>
      </c>
      <c r="AE4">
        <v>7</v>
      </c>
      <c r="AF4">
        <v>460.00000000000006</v>
      </c>
      <c r="AG4">
        <v>106</v>
      </c>
      <c r="AH4">
        <v>8.1999999999999993</v>
      </c>
      <c r="AI4" s="20">
        <v>265</v>
      </c>
      <c r="AJ4" s="20">
        <v>36</v>
      </c>
    </row>
    <row r="5" spans="1:36" x14ac:dyDescent="0.15">
      <c r="A5" s="49">
        <v>1</v>
      </c>
      <c r="B5" s="50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21" t="str">
        <f t="shared" si="0"/>
        <v/>
      </c>
      <c r="O5" s="79" t="str">
        <f t="shared" si="1"/>
        <v/>
      </c>
      <c r="P5" s="79" t="str">
        <f t="shared" si="2"/>
        <v/>
      </c>
      <c r="Q5" s="79" t="str">
        <f t="shared" si="3"/>
        <v/>
      </c>
      <c r="R5" s="79" t="str">
        <f ca="1">IF(Q$503 = "","",IF(Q$503 &lt;&gt; Q5,"",COUNTIF(C$3:C5,Q$503)))</f>
        <v/>
      </c>
      <c r="S5" s="79" t="str">
        <f t="shared" ca="1" si="4"/>
        <v/>
      </c>
      <c r="T5" s="80"/>
      <c r="U5" s="80"/>
      <c r="V5" s="19"/>
      <c r="W5" s="19"/>
      <c r="X5" s="19"/>
      <c r="Y5" s="19"/>
      <c r="Z5" s="19"/>
    </row>
    <row r="6" spans="1:36" x14ac:dyDescent="0.15">
      <c r="A6" s="49">
        <v>1</v>
      </c>
      <c r="B6" s="50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21" t="str">
        <f t="shared" si="0"/>
        <v/>
      </c>
      <c r="O6" s="79" t="str">
        <f t="shared" ref="O6:O109" si="5">IF(AND(C6="",COUNT(D6:M6)&gt;0),A6 &amp; "組" &amp; B6 &amp; "番","")</f>
        <v/>
      </c>
      <c r="P6" s="79" t="str">
        <f t="shared" ref="P6:P109" si="6">IF(AND(C6&lt;&gt;"",COUNTIF(D6:M6,"")&gt;0,COUNTIF(D6:K6,"")&lt;8),A6 &amp; "組" &amp; B6 &amp; "番","")</f>
        <v/>
      </c>
      <c r="Q6" s="79" t="str">
        <f t="shared" si="3"/>
        <v/>
      </c>
      <c r="R6" s="79" t="str">
        <f ca="1">IF(Q$503 = "","",IF(Q$503 &lt;&gt; Q6,"",COUNTIF(C$3:C6,Q$503)))</f>
        <v/>
      </c>
      <c r="S6" s="79" t="str">
        <f t="shared" ref="S6:S109" ca="1" si="7">IF(R6 = "","",A6 &amp; "-" &amp; B6)</f>
        <v/>
      </c>
      <c r="T6" s="80"/>
      <c r="U6" s="80"/>
      <c r="V6" s="19"/>
      <c r="W6" s="19"/>
      <c r="X6" s="19"/>
      <c r="Y6" s="19"/>
      <c r="Z6" s="19"/>
    </row>
    <row r="7" spans="1:36" x14ac:dyDescent="0.15">
      <c r="A7" s="49">
        <v>1</v>
      </c>
      <c r="B7" s="50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21" t="str">
        <f t="shared" si="0"/>
        <v/>
      </c>
      <c r="O7" s="79" t="str">
        <f t="shared" si="5"/>
        <v/>
      </c>
      <c r="P7" s="79" t="str">
        <f t="shared" si="6"/>
        <v/>
      </c>
      <c r="Q7" s="79" t="str">
        <f t="shared" si="3"/>
        <v/>
      </c>
      <c r="R7" s="79" t="str">
        <f ca="1">IF(Q$503 = "","",IF(Q$503 &lt;&gt; Q7,"",COUNTIF(C$3:C7,Q$503)))</f>
        <v/>
      </c>
      <c r="S7" s="79" t="str">
        <f t="shared" ca="1" si="7"/>
        <v/>
      </c>
      <c r="T7" s="80"/>
      <c r="U7" s="80"/>
      <c r="V7" s="19"/>
      <c r="W7" s="19"/>
      <c r="X7" s="19"/>
      <c r="Y7" s="19"/>
      <c r="Z7" s="19"/>
      <c r="AA7"/>
      <c r="AB7"/>
      <c r="AC7"/>
      <c r="AD7"/>
      <c r="AE7"/>
      <c r="AF7"/>
      <c r="AG7"/>
      <c r="AH7"/>
    </row>
    <row r="8" spans="1:36" x14ac:dyDescent="0.15">
      <c r="A8" s="49">
        <v>1</v>
      </c>
      <c r="B8" s="50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21" t="str">
        <f t="shared" si="0"/>
        <v/>
      </c>
      <c r="O8" s="79" t="str">
        <f t="shared" si="5"/>
        <v/>
      </c>
      <c r="P8" s="79" t="str">
        <f t="shared" si="6"/>
        <v/>
      </c>
      <c r="Q8" s="79" t="str">
        <f t="shared" si="3"/>
        <v/>
      </c>
      <c r="R8" s="79" t="str">
        <f ca="1">IF(Q$503 = "","",IF(Q$503 &lt;&gt; Q8,"",COUNTIF(C$3:C8,Q$503)))</f>
        <v/>
      </c>
      <c r="S8" s="79" t="str">
        <f t="shared" ca="1" si="7"/>
        <v/>
      </c>
      <c r="T8" s="80"/>
      <c r="U8" s="80"/>
      <c r="V8" s="19"/>
      <c r="W8" s="19"/>
      <c r="X8" s="19"/>
      <c r="Y8" s="19"/>
      <c r="Z8" s="19"/>
      <c r="AA8"/>
      <c r="AB8"/>
      <c r="AC8"/>
      <c r="AD8"/>
      <c r="AE8"/>
      <c r="AF8"/>
      <c r="AG8"/>
      <c r="AH8"/>
    </row>
    <row r="9" spans="1:36" x14ac:dyDescent="0.15">
      <c r="A9" s="49">
        <v>1</v>
      </c>
      <c r="B9" s="50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21" t="str">
        <f t="shared" si="0"/>
        <v/>
      </c>
      <c r="O9" s="79" t="str">
        <f t="shared" si="5"/>
        <v/>
      </c>
      <c r="P9" s="79" t="str">
        <f t="shared" si="6"/>
        <v/>
      </c>
      <c r="Q9" s="79" t="str">
        <f t="shared" si="3"/>
        <v/>
      </c>
      <c r="R9" s="79" t="str">
        <f ca="1">IF(Q$503 = "","",IF(Q$503 &lt;&gt; Q9,"",COUNTIF(C$3:C9,Q$503)))</f>
        <v/>
      </c>
      <c r="S9" s="79" t="str">
        <f t="shared" ca="1" si="7"/>
        <v/>
      </c>
      <c r="T9" s="80"/>
      <c r="U9" s="80"/>
      <c r="V9" s="19"/>
      <c r="W9" s="19"/>
      <c r="X9" s="19"/>
      <c r="Y9" s="19"/>
      <c r="Z9" s="19"/>
    </row>
    <row r="10" spans="1:36" x14ac:dyDescent="0.15">
      <c r="A10" s="49">
        <v>1</v>
      </c>
      <c r="B10" s="50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21" t="str">
        <f t="shared" si="0"/>
        <v/>
      </c>
      <c r="O10" s="79" t="str">
        <f t="shared" si="5"/>
        <v/>
      </c>
      <c r="P10" s="79" t="str">
        <f t="shared" si="6"/>
        <v/>
      </c>
      <c r="Q10" s="79" t="str">
        <f t="shared" si="3"/>
        <v/>
      </c>
      <c r="R10" s="79" t="str">
        <f ca="1">IF(Q$503 = "","",IF(Q$503 &lt;&gt; Q10,"",COUNTIF(C$3:C10,Q$503)))</f>
        <v/>
      </c>
      <c r="S10" s="79" t="str">
        <f t="shared" ca="1" si="7"/>
        <v/>
      </c>
      <c r="T10" s="80"/>
      <c r="U10" s="80"/>
      <c r="V10" s="19"/>
      <c r="W10" s="19"/>
      <c r="X10" s="19"/>
      <c r="Y10" s="19"/>
      <c r="Z10" s="19"/>
    </row>
    <row r="11" spans="1:36" x14ac:dyDescent="0.15">
      <c r="A11" s="49">
        <v>1</v>
      </c>
      <c r="B11" s="50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21" t="str">
        <f t="shared" si="0"/>
        <v/>
      </c>
      <c r="O11" s="79" t="str">
        <f t="shared" si="5"/>
        <v/>
      </c>
      <c r="P11" s="79" t="str">
        <f t="shared" si="6"/>
        <v/>
      </c>
      <c r="Q11" s="79" t="str">
        <f t="shared" si="3"/>
        <v/>
      </c>
      <c r="R11" s="79" t="str">
        <f ca="1">IF(Q$503 = "","",IF(Q$503 &lt;&gt; Q11,"",COUNTIF(C$3:C11,Q$503)))</f>
        <v/>
      </c>
      <c r="S11" s="79" t="str">
        <f t="shared" ca="1" si="7"/>
        <v/>
      </c>
      <c r="T11" s="80"/>
      <c r="U11" s="80"/>
      <c r="V11" s="19"/>
      <c r="W11" s="19"/>
      <c r="X11" s="19"/>
      <c r="Y11" s="19"/>
      <c r="Z11" s="19"/>
    </row>
    <row r="12" spans="1:36" x14ac:dyDescent="0.15">
      <c r="A12" s="49">
        <v>1</v>
      </c>
      <c r="B12" s="50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21" t="str">
        <f t="shared" si="0"/>
        <v/>
      </c>
      <c r="O12" s="79" t="str">
        <f t="shared" si="5"/>
        <v/>
      </c>
      <c r="P12" s="79" t="str">
        <f t="shared" si="6"/>
        <v/>
      </c>
      <c r="Q12" s="79" t="str">
        <f t="shared" si="3"/>
        <v/>
      </c>
      <c r="R12" s="79" t="str">
        <f ca="1">IF(Q$503 = "","",IF(Q$503 &lt;&gt; Q12,"",COUNTIF(C$3:C12,Q$503)))</f>
        <v/>
      </c>
      <c r="S12" s="79" t="str">
        <f t="shared" ca="1" si="7"/>
        <v/>
      </c>
      <c r="T12" s="80"/>
      <c r="U12" s="80"/>
      <c r="V12" s="19"/>
      <c r="W12" s="19"/>
      <c r="X12" s="19"/>
      <c r="Y12" s="19"/>
      <c r="Z12" s="19"/>
    </row>
    <row r="13" spans="1:36" x14ac:dyDescent="0.15">
      <c r="A13" s="49">
        <v>1</v>
      </c>
      <c r="B13" s="50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21" t="str">
        <f t="shared" si="0"/>
        <v/>
      </c>
      <c r="O13" s="79" t="str">
        <f t="shared" si="5"/>
        <v/>
      </c>
      <c r="P13" s="79" t="str">
        <f t="shared" si="6"/>
        <v/>
      </c>
      <c r="Q13" s="79" t="str">
        <f t="shared" si="3"/>
        <v/>
      </c>
      <c r="R13" s="79" t="str">
        <f ca="1">IF(Q$503 = "","",IF(Q$503 &lt;&gt; Q13,"",COUNTIF(C$3:C13,Q$503)))</f>
        <v/>
      </c>
      <c r="S13" s="79" t="str">
        <f t="shared" ca="1" si="7"/>
        <v/>
      </c>
      <c r="T13" s="80"/>
      <c r="U13" s="80"/>
      <c r="V13" s="19"/>
      <c r="W13" s="19"/>
      <c r="X13" s="19"/>
      <c r="Y13" s="19"/>
      <c r="Z13" s="19"/>
    </row>
    <row r="14" spans="1:36" x14ac:dyDescent="0.15">
      <c r="A14" s="49">
        <v>1</v>
      </c>
      <c r="B14" s="50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21" t="str">
        <f t="shared" si="0"/>
        <v/>
      </c>
      <c r="O14" s="79" t="str">
        <f t="shared" si="5"/>
        <v/>
      </c>
      <c r="P14" s="79" t="str">
        <f t="shared" si="6"/>
        <v/>
      </c>
      <c r="Q14" s="79" t="str">
        <f t="shared" si="3"/>
        <v/>
      </c>
      <c r="R14" s="79" t="str">
        <f ca="1">IF(Q$503 = "","",IF(Q$503 &lt;&gt; Q14,"",COUNTIF(C$3:C14,Q$503)))</f>
        <v/>
      </c>
      <c r="S14" s="79" t="str">
        <f t="shared" ca="1" si="7"/>
        <v/>
      </c>
      <c r="T14" s="80"/>
      <c r="U14" s="80"/>
      <c r="V14" s="19"/>
      <c r="W14" s="19"/>
      <c r="X14" s="19"/>
      <c r="Y14" s="19"/>
      <c r="Z14" s="19"/>
    </row>
    <row r="15" spans="1:36" x14ac:dyDescent="0.15">
      <c r="A15" s="49">
        <v>1</v>
      </c>
      <c r="B15" s="50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21" t="str">
        <f t="shared" si="0"/>
        <v/>
      </c>
      <c r="O15" s="79" t="str">
        <f t="shared" si="5"/>
        <v/>
      </c>
      <c r="P15" s="79" t="str">
        <f t="shared" si="6"/>
        <v/>
      </c>
      <c r="Q15" s="79" t="str">
        <f t="shared" si="3"/>
        <v/>
      </c>
      <c r="R15" s="79" t="str">
        <f ca="1">IF(Q$503 = "","",IF(Q$503 &lt;&gt; Q15,"",COUNTIF(C$3:C15,Q$503)))</f>
        <v/>
      </c>
      <c r="S15" s="79" t="str">
        <f t="shared" ca="1" si="7"/>
        <v/>
      </c>
      <c r="T15" s="80"/>
      <c r="U15" s="80"/>
      <c r="V15" s="19"/>
      <c r="W15" s="19"/>
      <c r="X15" s="19"/>
      <c r="Y15" s="19"/>
      <c r="Z15" s="19"/>
    </row>
    <row r="16" spans="1:36" x14ac:dyDescent="0.15">
      <c r="A16" s="49">
        <v>1</v>
      </c>
      <c r="B16" s="50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21" t="str">
        <f t="shared" si="0"/>
        <v/>
      </c>
      <c r="O16" s="79" t="str">
        <f t="shared" si="5"/>
        <v/>
      </c>
      <c r="P16" s="79" t="str">
        <f t="shared" si="6"/>
        <v/>
      </c>
      <c r="Q16" s="79" t="str">
        <f t="shared" si="3"/>
        <v/>
      </c>
      <c r="R16" s="79" t="str">
        <f ca="1">IF(Q$503 = "","",IF(Q$503 &lt;&gt; Q16,"",COUNTIF(C$3:C16,Q$503)))</f>
        <v/>
      </c>
      <c r="S16" s="79" t="str">
        <f t="shared" ca="1" si="7"/>
        <v/>
      </c>
      <c r="T16" s="80"/>
      <c r="U16" s="80"/>
      <c r="V16" s="19"/>
      <c r="W16" s="19"/>
      <c r="X16" s="19"/>
      <c r="Y16" s="19"/>
      <c r="Z16" s="19"/>
    </row>
    <row r="17" spans="1:26" x14ac:dyDescent="0.15">
      <c r="A17" s="49">
        <v>1</v>
      </c>
      <c r="B17" s="50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21" t="str">
        <f t="shared" si="0"/>
        <v/>
      </c>
      <c r="O17" s="79" t="str">
        <f t="shared" si="5"/>
        <v/>
      </c>
      <c r="P17" s="79" t="str">
        <f t="shared" si="6"/>
        <v/>
      </c>
      <c r="Q17" s="79" t="str">
        <f t="shared" si="3"/>
        <v/>
      </c>
      <c r="R17" s="79" t="str">
        <f ca="1">IF(Q$503 = "","",IF(Q$503 &lt;&gt; Q17,"",COUNTIF(C$3:C17,Q$503)))</f>
        <v/>
      </c>
      <c r="S17" s="79" t="str">
        <f t="shared" ca="1" si="7"/>
        <v/>
      </c>
      <c r="T17" s="80"/>
      <c r="U17" s="80"/>
      <c r="V17" s="19"/>
      <c r="W17" s="19"/>
      <c r="X17" s="19"/>
      <c r="Y17" s="19"/>
      <c r="Z17" s="19"/>
    </row>
    <row r="18" spans="1:26" x14ac:dyDescent="0.15">
      <c r="A18" s="49">
        <v>1</v>
      </c>
      <c r="B18" s="50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21" t="str">
        <f t="shared" si="0"/>
        <v/>
      </c>
      <c r="O18" s="79" t="str">
        <f t="shared" si="5"/>
        <v/>
      </c>
      <c r="P18" s="79" t="str">
        <f t="shared" si="6"/>
        <v/>
      </c>
      <c r="Q18" s="79" t="str">
        <f t="shared" si="3"/>
        <v/>
      </c>
      <c r="R18" s="79" t="str">
        <f ca="1">IF(Q$503 = "","",IF(Q$503 &lt;&gt; Q18,"",COUNTIF(C$3:C18,Q$503)))</f>
        <v/>
      </c>
      <c r="S18" s="79" t="str">
        <f t="shared" ca="1" si="7"/>
        <v/>
      </c>
      <c r="T18" s="80"/>
      <c r="U18" s="80"/>
      <c r="V18" s="19"/>
      <c r="W18" s="19"/>
      <c r="X18" s="19"/>
      <c r="Y18" s="19"/>
      <c r="Z18" s="19"/>
    </row>
    <row r="19" spans="1:26" x14ac:dyDescent="0.15">
      <c r="A19" s="49">
        <v>1</v>
      </c>
      <c r="B19" s="50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21" t="str">
        <f t="shared" si="0"/>
        <v/>
      </c>
      <c r="O19" s="79" t="str">
        <f t="shared" si="5"/>
        <v/>
      </c>
      <c r="P19" s="79" t="str">
        <f t="shared" si="6"/>
        <v/>
      </c>
      <c r="Q19" s="79" t="str">
        <f t="shared" si="3"/>
        <v/>
      </c>
      <c r="R19" s="79" t="str">
        <f ca="1">IF(Q$503 = "","",IF(Q$503 &lt;&gt; Q19,"",COUNTIF(C$3:C19,Q$503)))</f>
        <v/>
      </c>
      <c r="S19" s="79" t="str">
        <f t="shared" ca="1" si="7"/>
        <v/>
      </c>
      <c r="T19" s="80"/>
      <c r="U19" s="80"/>
      <c r="V19" s="19"/>
      <c r="W19" s="19"/>
      <c r="X19" s="19"/>
      <c r="Y19" s="19"/>
      <c r="Z19" s="19"/>
    </row>
    <row r="20" spans="1:26" x14ac:dyDescent="0.15">
      <c r="A20" s="49">
        <v>1</v>
      </c>
      <c r="B20" s="50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1" t="str">
        <f t="shared" si="0"/>
        <v/>
      </c>
      <c r="O20" s="79" t="str">
        <f t="shared" si="5"/>
        <v/>
      </c>
      <c r="P20" s="79" t="str">
        <f t="shared" si="6"/>
        <v/>
      </c>
      <c r="Q20" s="79" t="str">
        <f t="shared" si="3"/>
        <v/>
      </c>
      <c r="R20" s="79" t="str">
        <f ca="1">IF(Q$503 = "","",IF(Q$503 &lt;&gt; Q20,"",COUNTIF(C$3:C20,Q$503)))</f>
        <v/>
      </c>
      <c r="S20" s="79" t="str">
        <f t="shared" ca="1" si="7"/>
        <v/>
      </c>
      <c r="T20" s="80"/>
      <c r="U20" s="80"/>
      <c r="V20" s="19"/>
      <c r="W20" s="19"/>
      <c r="X20" s="19"/>
      <c r="Y20" s="19"/>
      <c r="Z20" s="19"/>
    </row>
    <row r="21" spans="1:26" x14ac:dyDescent="0.15">
      <c r="A21" s="49">
        <v>1</v>
      </c>
      <c r="B21" s="50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21" t="str">
        <f t="shared" si="0"/>
        <v/>
      </c>
      <c r="O21" s="79" t="str">
        <f t="shared" si="5"/>
        <v/>
      </c>
      <c r="P21" s="79" t="str">
        <f t="shared" si="6"/>
        <v/>
      </c>
      <c r="Q21" s="79" t="str">
        <f t="shared" si="3"/>
        <v/>
      </c>
      <c r="R21" s="79" t="str">
        <f ca="1">IF(Q$503 = "","",IF(Q$503 &lt;&gt; Q21,"",COUNTIF(C$3:C21,Q$503)))</f>
        <v/>
      </c>
      <c r="S21" s="79" t="str">
        <f t="shared" ca="1" si="7"/>
        <v/>
      </c>
      <c r="T21" s="80"/>
      <c r="U21" s="80"/>
      <c r="V21" s="19"/>
      <c r="W21" s="19"/>
      <c r="X21" s="19"/>
      <c r="Y21" s="19"/>
      <c r="Z21" s="19"/>
    </row>
    <row r="22" spans="1:26" x14ac:dyDescent="0.15">
      <c r="A22" s="49">
        <v>1</v>
      </c>
      <c r="B22" s="50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21" t="str">
        <f t="shared" si="0"/>
        <v/>
      </c>
      <c r="O22" s="79" t="str">
        <f t="shared" si="5"/>
        <v/>
      </c>
      <c r="P22" s="79" t="str">
        <f t="shared" si="6"/>
        <v/>
      </c>
      <c r="Q22" s="79" t="str">
        <f t="shared" si="3"/>
        <v/>
      </c>
      <c r="R22" s="79" t="str">
        <f ca="1">IF(Q$503 = "","",IF(Q$503 &lt;&gt; Q22,"",COUNTIF(C$3:C22,Q$503)))</f>
        <v/>
      </c>
      <c r="S22" s="79" t="str">
        <f t="shared" ca="1" si="7"/>
        <v/>
      </c>
      <c r="T22" s="80"/>
      <c r="U22" s="80"/>
      <c r="V22" s="19"/>
      <c r="W22" s="19"/>
      <c r="X22" s="19"/>
      <c r="Y22" s="19"/>
      <c r="Z22" s="19"/>
    </row>
    <row r="23" spans="1:26" x14ac:dyDescent="0.15">
      <c r="A23" s="49">
        <v>1</v>
      </c>
      <c r="B23" s="50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21" t="str">
        <f t="shared" si="0"/>
        <v/>
      </c>
      <c r="O23" s="79" t="str">
        <f t="shared" si="5"/>
        <v/>
      </c>
      <c r="P23" s="79" t="str">
        <f t="shared" si="6"/>
        <v/>
      </c>
      <c r="Q23" s="79" t="str">
        <f t="shared" si="3"/>
        <v/>
      </c>
      <c r="R23" s="79" t="str">
        <f ca="1">IF(Q$503 = "","",IF(Q$503 &lt;&gt; Q23,"",COUNTIF(C$3:C23,Q$503)))</f>
        <v/>
      </c>
      <c r="S23" s="79" t="str">
        <f t="shared" ca="1" si="7"/>
        <v/>
      </c>
      <c r="T23" s="80"/>
      <c r="U23" s="80"/>
      <c r="V23" s="19"/>
      <c r="W23" s="19"/>
      <c r="X23" s="19"/>
      <c r="Y23" s="19"/>
      <c r="Z23" s="19"/>
    </row>
    <row r="24" spans="1:26" x14ac:dyDescent="0.15">
      <c r="A24" s="49">
        <v>1</v>
      </c>
      <c r="B24" s="50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1" t="str">
        <f t="shared" si="0"/>
        <v/>
      </c>
      <c r="O24" s="79" t="str">
        <f t="shared" si="5"/>
        <v/>
      </c>
      <c r="P24" s="79" t="str">
        <f t="shared" si="6"/>
        <v/>
      </c>
      <c r="Q24" s="79" t="str">
        <f t="shared" si="3"/>
        <v/>
      </c>
      <c r="R24" s="79" t="str">
        <f ca="1">IF(Q$503 = "","",IF(Q$503 &lt;&gt; Q24,"",COUNTIF(C$3:C24,Q$503)))</f>
        <v/>
      </c>
      <c r="S24" s="79" t="str">
        <f t="shared" ca="1" si="7"/>
        <v/>
      </c>
      <c r="T24" s="80"/>
      <c r="U24" s="80"/>
      <c r="V24" s="19"/>
      <c r="W24" s="19"/>
      <c r="X24" s="19"/>
      <c r="Y24" s="19"/>
      <c r="Z24" s="19"/>
    </row>
    <row r="25" spans="1:26" x14ac:dyDescent="0.15">
      <c r="A25" s="49">
        <v>1</v>
      </c>
      <c r="B25" s="50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1" t="str">
        <f t="shared" si="0"/>
        <v/>
      </c>
      <c r="O25" s="79" t="str">
        <f t="shared" si="5"/>
        <v/>
      </c>
      <c r="P25" s="79" t="str">
        <f t="shared" si="6"/>
        <v/>
      </c>
      <c r="Q25" s="79" t="str">
        <f t="shared" si="3"/>
        <v/>
      </c>
      <c r="R25" s="79" t="str">
        <f ca="1">IF(Q$503 = "","",IF(Q$503 &lt;&gt; Q25,"",COUNTIF(C$3:C25,Q$503)))</f>
        <v/>
      </c>
      <c r="S25" s="79" t="str">
        <f t="shared" ca="1" si="7"/>
        <v/>
      </c>
      <c r="T25" s="80"/>
      <c r="U25" s="80"/>
      <c r="V25" s="19"/>
      <c r="W25" s="19"/>
      <c r="X25" s="19"/>
      <c r="Y25" s="19"/>
      <c r="Z25" s="19"/>
    </row>
    <row r="26" spans="1:26" x14ac:dyDescent="0.15">
      <c r="A26" s="49">
        <v>1</v>
      </c>
      <c r="B26" s="50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1" t="str">
        <f t="shared" si="0"/>
        <v/>
      </c>
      <c r="O26" s="79" t="str">
        <f t="shared" si="5"/>
        <v/>
      </c>
      <c r="P26" s="79" t="str">
        <f t="shared" si="6"/>
        <v/>
      </c>
      <c r="Q26" s="79" t="str">
        <f t="shared" si="3"/>
        <v/>
      </c>
      <c r="R26" s="79" t="str">
        <f ca="1">IF(Q$503 = "","",IF(Q$503 &lt;&gt; Q26,"",COUNTIF(C$3:C26,Q$503)))</f>
        <v/>
      </c>
      <c r="S26" s="79" t="str">
        <f t="shared" ca="1" si="7"/>
        <v/>
      </c>
      <c r="T26" s="80"/>
      <c r="U26" s="80"/>
      <c r="V26" s="19"/>
      <c r="W26" s="19"/>
      <c r="X26" s="19"/>
      <c r="Y26" s="19"/>
      <c r="Z26" s="19"/>
    </row>
    <row r="27" spans="1:26" x14ac:dyDescent="0.15">
      <c r="A27" s="49">
        <v>1</v>
      </c>
      <c r="B27" s="50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21" t="str">
        <f t="shared" si="0"/>
        <v/>
      </c>
      <c r="O27" s="79" t="str">
        <f t="shared" si="5"/>
        <v/>
      </c>
      <c r="P27" s="79" t="str">
        <f t="shared" si="6"/>
        <v/>
      </c>
      <c r="Q27" s="79" t="str">
        <f t="shared" si="3"/>
        <v/>
      </c>
      <c r="R27" s="79" t="str">
        <f ca="1">IF(Q$503 = "","",IF(Q$503 &lt;&gt; Q27,"",COUNTIF(C$3:C27,Q$503)))</f>
        <v/>
      </c>
      <c r="S27" s="79" t="str">
        <f t="shared" ca="1" si="7"/>
        <v/>
      </c>
      <c r="T27" s="80"/>
      <c r="U27" s="80"/>
      <c r="V27" s="19"/>
      <c r="W27" s="19"/>
      <c r="X27" s="19"/>
      <c r="Y27" s="19"/>
      <c r="Z27" s="19"/>
    </row>
    <row r="28" spans="1:26" x14ac:dyDescent="0.15">
      <c r="A28" s="49">
        <v>1</v>
      </c>
      <c r="B28" s="50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1" t="str">
        <f t="shared" si="0"/>
        <v/>
      </c>
      <c r="O28" s="79" t="str">
        <f t="shared" si="5"/>
        <v/>
      </c>
      <c r="P28" s="79" t="str">
        <f t="shared" si="6"/>
        <v/>
      </c>
      <c r="Q28" s="79" t="str">
        <f t="shared" si="3"/>
        <v/>
      </c>
      <c r="R28" s="79" t="str">
        <f ca="1">IF(Q$503 = "","",IF(Q$503 &lt;&gt; Q28,"",COUNTIF(C$3:C28,Q$503)))</f>
        <v/>
      </c>
      <c r="S28" s="79" t="str">
        <f t="shared" ca="1" si="7"/>
        <v/>
      </c>
      <c r="T28" s="80"/>
      <c r="U28" s="80"/>
      <c r="V28" s="19"/>
      <c r="W28" s="19"/>
      <c r="X28" s="19"/>
      <c r="Y28" s="19"/>
      <c r="Z28" s="19"/>
    </row>
    <row r="29" spans="1:26" x14ac:dyDescent="0.15">
      <c r="A29" s="49">
        <v>1</v>
      </c>
      <c r="B29" s="50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21" t="str">
        <f t="shared" si="0"/>
        <v/>
      </c>
      <c r="O29" s="79" t="str">
        <f t="shared" ref="O29:O48" si="8">IF(AND(C29="",COUNT(D29:M29)&gt;0),A29 &amp; "組" &amp; B29 &amp; "番","")</f>
        <v/>
      </c>
      <c r="P29" s="79" t="str">
        <f t="shared" ref="P29:P48" si="9">IF(AND(C29&lt;&gt;"",COUNTIF(D29:M29,"")&gt;0,COUNTIF(D29:K29,"")&lt;8),A29 &amp; "組" &amp; B29 &amp; "番","")</f>
        <v/>
      </c>
      <c r="Q29" s="79" t="str">
        <f t="shared" si="3"/>
        <v/>
      </c>
      <c r="R29" s="79" t="str">
        <f ca="1">IF(Q$503 = "","",IF(Q$503 &lt;&gt; Q29,"",COUNTIF(C$3:C29,Q$503)))</f>
        <v/>
      </c>
      <c r="S29" s="79" t="str">
        <f t="shared" ref="S29:S48" ca="1" si="10">IF(R29 = "","",A29 &amp; "-" &amp; B29)</f>
        <v/>
      </c>
      <c r="T29" s="80"/>
      <c r="U29" s="80"/>
      <c r="V29" s="19"/>
      <c r="W29" s="19"/>
      <c r="X29" s="19"/>
      <c r="Y29" s="19"/>
      <c r="Z29" s="19"/>
    </row>
    <row r="30" spans="1:26" x14ac:dyDescent="0.15">
      <c r="A30" s="49">
        <v>1</v>
      </c>
      <c r="B30" s="50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1" t="str">
        <f t="shared" si="0"/>
        <v/>
      </c>
      <c r="O30" s="79" t="str">
        <f t="shared" si="8"/>
        <v/>
      </c>
      <c r="P30" s="79" t="str">
        <f t="shared" si="9"/>
        <v/>
      </c>
      <c r="Q30" s="79" t="str">
        <f t="shared" si="3"/>
        <v/>
      </c>
      <c r="R30" s="79" t="str">
        <f ca="1">IF(Q$503 = "","",IF(Q$503 &lt;&gt; Q30,"",COUNTIF(C$3:C30,Q$503)))</f>
        <v/>
      </c>
      <c r="S30" s="79" t="str">
        <f t="shared" ca="1" si="10"/>
        <v/>
      </c>
      <c r="T30" s="80"/>
      <c r="U30" s="80"/>
      <c r="V30" s="19"/>
      <c r="W30" s="19"/>
      <c r="X30" s="19"/>
      <c r="Y30" s="19"/>
      <c r="Z30" s="19"/>
    </row>
    <row r="31" spans="1:26" x14ac:dyDescent="0.15">
      <c r="A31" s="49">
        <v>1</v>
      </c>
      <c r="B31" s="50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21" t="str">
        <f t="shared" si="0"/>
        <v/>
      </c>
      <c r="O31" s="79" t="str">
        <f t="shared" si="8"/>
        <v/>
      </c>
      <c r="P31" s="79" t="str">
        <f t="shared" si="9"/>
        <v/>
      </c>
      <c r="Q31" s="79" t="str">
        <f t="shared" si="3"/>
        <v/>
      </c>
      <c r="R31" s="79" t="str">
        <f ca="1">IF(Q$503 = "","",IF(Q$503 &lt;&gt; Q31,"",COUNTIF(C$3:C31,Q$503)))</f>
        <v/>
      </c>
      <c r="S31" s="79" t="str">
        <f t="shared" ca="1" si="10"/>
        <v/>
      </c>
      <c r="T31" s="80"/>
      <c r="U31" s="80"/>
      <c r="V31" s="19"/>
      <c r="W31" s="19"/>
      <c r="X31" s="19"/>
      <c r="Y31" s="19"/>
      <c r="Z31" s="19"/>
    </row>
    <row r="32" spans="1:26" x14ac:dyDescent="0.15">
      <c r="A32" s="49">
        <v>1</v>
      </c>
      <c r="B32" s="50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21" t="str">
        <f t="shared" si="0"/>
        <v/>
      </c>
      <c r="O32" s="79" t="str">
        <f t="shared" si="8"/>
        <v/>
      </c>
      <c r="P32" s="79" t="str">
        <f t="shared" si="9"/>
        <v/>
      </c>
      <c r="Q32" s="79" t="str">
        <f t="shared" si="3"/>
        <v/>
      </c>
      <c r="R32" s="79" t="str">
        <f ca="1">IF(Q$503 = "","",IF(Q$503 &lt;&gt; Q32,"",COUNTIF(C$3:C32,Q$503)))</f>
        <v/>
      </c>
      <c r="S32" s="79" t="str">
        <f t="shared" ca="1" si="10"/>
        <v/>
      </c>
      <c r="T32" s="80"/>
      <c r="U32" s="80"/>
      <c r="V32" s="19"/>
      <c r="W32" s="19"/>
      <c r="X32" s="19"/>
      <c r="Y32" s="19"/>
      <c r="Z32" s="19"/>
    </row>
    <row r="33" spans="1:26" x14ac:dyDescent="0.15">
      <c r="A33" s="49">
        <v>1</v>
      </c>
      <c r="B33" s="50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21" t="str">
        <f t="shared" si="0"/>
        <v/>
      </c>
      <c r="O33" s="79" t="str">
        <f t="shared" si="8"/>
        <v/>
      </c>
      <c r="P33" s="79" t="str">
        <f t="shared" si="9"/>
        <v/>
      </c>
      <c r="Q33" s="79" t="str">
        <f t="shared" si="3"/>
        <v/>
      </c>
      <c r="R33" s="79" t="str">
        <f ca="1">IF(Q$503 = "","",IF(Q$503 &lt;&gt; Q33,"",COUNTIF(C$3:C33,Q$503)))</f>
        <v/>
      </c>
      <c r="S33" s="79" t="str">
        <f t="shared" ca="1" si="10"/>
        <v/>
      </c>
      <c r="T33" s="80"/>
      <c r="U33" s="80"/>
      <c r="V33" s="19"/>
      <c r="W33" s="19"/>
      <c r="X33" s="19"/>
      <c r="Y33" s="19"/>
      <c r="Z33" s="19"/>
    </row>
    <row r="34" spans="1:26" x14ac:dyDescent="0.15">
      <c r="A34" s="49">
        <v>1</v>
      </c>
      <c r="B34" s="50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21" t="str">
        <f t="shared" si="0"/>
        <v/>
      </c>
      <c r="O34" s="79" t="str">
        <f t="shared" si="8"/>
        <v/>
      </c>
      <c r="P34" s="79" t="str">
        <f t="shared" si="9"/>
        <v/>
      </c>
      <c r="Q34" s="79" t="str">
        <f t="shared" si="3"/>
        <v/>
      </c>
      <c r="R34" s="79" t="str">
        <f ca="1">IF(Q$503 = "","",IF(Q$503 &lt;&gt; Q34,"",COUNTIF(C$3:C34,Q$503)))</f>
        <v/>
      </c>
      <c r="S34" s="79" t="str">
        <f t="shared" ca="1" si="10"/>
        <v/>
      </c>
      <c r="T34" s="80"/>
      <c r="U34" s="80"/>
      <c r="V34" s="19"/>
      <c r="W34" s="19"/>
      <c r="X34" s="19"/>
      <c r="Y34" s="19"/>
      <c r="Z34" s="19"/>
    </row>
    <row r="35" spans="1:26" x14ac:dyDescent="0.15">
      <c r="A35" s="49">
        <v>1</v>
      </c>
      <c r="B35" s="50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21" t="str">
        <f t="shared" si="0"/>
        <v/>
      </c>
      <c r="O35" s="79" t="str">
        <f t="shared" si="8"/>
        <v/>
      </c>
      <c r="P35" s="79" t="str">
        <f t="shared" si="9"/>
        <v/>
      </c>
      <c r="Q35" s="79" t="str">
        <f t="shared" si="3"/>
        <v/>
      </c>
      <c r="R35" s="79" t="str">
        <f ca="1">IF(Q$503 = "","",IF(Q$503 &lt;&gt; Q35,"",COUNTIF(C$3:C35,Q$503)))</f>
        <v/>
      </c>
      <c r="S35" s="79" t="str">
        <f t="shared" ca="1" si="10"/>
        <v/>
      </c>
      <c r="T35" s="80"/>
      <c r="U35" s="80"/>
      <c r="V35" s="19"/>
      <c r="W35" s="19"/>
      <c r="X35" s="19"/>
      <c r="Y35" s="19"/>
      <c r="Z35" s="19"/>
    </row>
    <row r="36" spans="1:26" x14ac:dyDescent="0.15">
      <c r="A36" s="49">
        <v>1</v>
      </c>
      <c r="B36" s="50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21" t="str">
        <f t="shared" si="0"/>
        <v/>
      </c>
      <c r="O36" s="79" t="str">
        <f t="shared" si="8"/>
        <v/>
      </c>
      <c r="P36" s="79" t="str">
        <f t="shared" si="9"/>
        <v/>
      </c>
      <c r="Q36" s="79" t="str">
        <f t="shared" si="3"/>
        <v/>
      </c>
      <c r="R36" s="79" t="str">
        <f ca="1">IF(Q$503 = "","",IF(Q$503 &lt;&gt; Q36,"",COUNTIF(C$3:C36,Q$503)))</f>
        <v/>
      </c>
      <c r="S36" s="79" t="str">
        <f t="shared" ca="1" si="10"/>
        <v/>
      </c>
      <c r="T36" s="80"/>
      <c r="U36" s="80"/>
      <c r="V36" s="19"/>
      <c r="W36" s="19"/>
      <c r="X36" s="19"/>
      <c r="Y36" s="19"/>
      <c r="Z36" s="19"/>
    </row>
    <row r="37" spans="1:26" x14ac:dyDescent="0.15">
      <c r="A37" s="49">
        <v>1</v>
      </c>
      <c r="B37" s="50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21" t="str">
        <f t="shared" si="0"/>
        <v/>
      </c>
      <c r="O37" s="79" t="str">
        <f t="shared" si="8"/>
        <v/>
      </c>
      <c r="P37" s="79" t="str">
        <f t="shared" si="9"/>
        <v/>
      </c>
      <c r="Q37" s="79" t="str">
        <f t="shared" si="3"/>
        <v/>
      </c>
      <c r="R37" s="79" t="str">
        <f ca="1">IF(Q$503 = "","",IF(Q$503 &lt;&gt; Q37,"",COUNTIF(C$3:C37,Q$503)))</f>
        <v/>
      </c>
      <c r="S37" s="79" t="str">
        <f t="shared" ca="1" si="10"/>
        <v/>
      </c>
      <c r="T37" s="80"/>
      <c r="U37" s="80"/>
      <c r="V37" s="19"/>
      <c r="W37" s="19"/>
      <c r="X37" s="19"/>
      <c r="Y37" s="19"/>
      <c r="Z37" s="19"/>
    </row>
    <row r="38" spans="1:26" x14ac:dyDescent="0.15">
      <c r="A38" s="49">
        <v>1</v>
      </c>
      <c r="B38" s="50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21" t="str">
        <f t="shared" si="0"/>
        <v/>
      </c>
      <c r="O38" s="79" t="str">
        <f t="shared" si="8"/>
        <v/>
      </c>
      <c r="P38" s="79" t="str">
        <f t="shared" si="9"/>
        <v/>
      </c>
      <c r="Q38" s="79" t="str">
        <f t="shared" si="3"/>
        <v/>
      </c>
      <c r="R38" s="79" t="str">
        <f ca="1">IF(Q$503 = "","",IF(Q$503 &lt;&gt; Q38,"",COUNTIF(C$3:C38,Q$503)))</f>
        <v/>
      </c>
      <c r="S38" s="79" t="str">
        <f t="shared" ca="1" si="10"/>
        <v/>
      </c>
      <c r="T38" s="80"/>
      <c r="U38" s="80"/>
      <c r="V38" s="19"/>
      <c r="W38" s="19"/>
      <c r="X38" s="19"/>
      <c r="Y38" s="19"/>
      <c r="Z38" s="19"/>
    </row>
    <row r="39" spans="1:26" x14ac:dyDescent="0.15">
      <c r="A39" s="49">
        <v>1</v>
      </c>
      <c r="B39" s="50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21" t="str">
        <f t="shared" si="0"/>
        <v/>
      </c>
      <c r="O39" s="79" t="str">
        <f t="shared" ref="O39:O46" si="11">IF(AND(C39="",COUNT(D39:M39)&gt;0),A39 &amp; "組" &amp; B39 &amp; "番","")</f>
        <v/>
      </c>
      <c r="P39" s="79" t="str">
        <f t="shared" ref="P39:P46" si="12">IF(AND(C39&lt;&gt;"",COUNTIF(D39:M39,"")&gt;0,COUNTIF(D39:K39,"")&lt;8),A39 &amp; "組" &amp; B39 &amp; "番","")</f>
        <v/>
      </c>
      <c r="Q39" s="79" t="str">
        <f t="shared" si="3"/>
        <v/>
      </c>
      <c r="R39" s="79" t="str">
        <f ca="1">IF(Q$503 = "","",IF(Q$503 &lt;&gt; Q39,"",COUNTIF(C$3:C39,Q$503)))</f>
        <v/>
      </c>
      <c r="S39" s="79" t="str">
        <f t="shared" ref="S39:S46" ca="1" si="13">IF(R39 = "","",A39 &amp; "-" &amp; B39)</f>
        <v/>
      </c>
      <c r="T39" s="80"/>
      <c r="U39" s="80"/>
      <c r="V39" s="19"/>
      <c r="W39" s="19"/>
      <c r="X39" s="19"/>
      <c r="Y39" s="19"/>
      <c r="Z39" s="19"/>
    </row>
    <row r="40" spans="1:26" x14ac:dyDescent="0.15">
      <c r="A40" s="49">
        <v>1</v>
      </c>
      <c r="B40" s="50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21" t="str">
        <f t="shared" si="0"/>
        <v/>
      </c>
      <c r="O40" s="79" t="str">
        <f t="shared" si="11"/>
        <v/>
      </c>
      <c r="P40" s="79" t="str">
        <f t="shared" si="12"/>
        <v/>
      </c>
      <c r="Q40" s="79" t="str">
        <f t="shared" si="3"/>
        <v/>
      </c>
      <c r="R40" s="79" t="str">
        <f ca="1">IF(Q$503 = "","",IF(Q$503 &lt;&gt; Q40,"",COUNTIF(C$3:C40,Q$503)))</f>
        <v/>
      </c>
      <c r="S40" s="79" t="str">
        <f t="shared" ca="1" si="13"/>
        <v/>
      </c>
      <c r="T40" s="80"/>
      <c r="U40" s="80"/>
      <c r="V40" s="19"/>
      <c r="W40" s="19"/>
      <c r="X40" s="19"/>
      <c r="Y40" s="19"/>
      <c r="Z40" s="19"/>
    </row>
    <row r="41" spans="1:26" x14ac:dyDescent="0.15">
      <c r="A41" s="49">
        <v>1</v>
      </c>
      <c r="B41" s="50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21" t="str">
        <f t="shared" si="0"/>
        <v/>
      </c>
      <c r="O41" s="79" t="str">
        <f t="shared" si="11"/>
        <v/>
      </c>
      <c r="P41" s="79" t="str">
        <f t="shared" si="12"/>
        <v/>
      </c>
      <c r="Q41" s="79" t="str">
        <f t="shared" si="3"/>
        <v/>
      </c>
      <c r="R41" s="79" t="str">
        <f ca="1">IF(Q$503 = "","",IF(Q$503 &lt;&gt; Q41,"",COUNTIF(C$3:C41,Q$503)))</f>
        <v/>
      </c>
      <c r="S41" s="79" t="str">
        <f t="shared" ca="1" si="13"/>
        <v/>
      </c>
      <c r="T41" s="80"/>
      <c r="U41" s="80"/>
      <c r="V41" s="19"/>
      <c r="W41" s="19"/>
      <c r="X41" s="19"/>
      <c r="Y41" s="19"/>
      <c r="Z41" s="19"/>
    </row>
    <row r="42" spans="1:26" x14ac:dyDescent="0.15">
      <c r="A42" s="49">
        <v>1</v>
      </c>
      <c r="B42" s="50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21" t="str">
        <f t="shared" si="0"/>
        <v/>
      </c>
      <c r="O42" s="79" t="str">
        <f t="shared" si="11"/>
        <v/>
      </c>
      <c r="P42" s="79" t="str">
        <f t="shared" si="12"/>
        <v/>
      </c>
      <c r="Q42" s="79" t="str">
        <f t="shared" si="3"/>
        <v/>
      </c>
      <c r="R42" s="79" t="str">
        <f ca="1">IF(Q$503 = "","",IF(Q$503 &lt;&gt; Q42,"",COUNTIF(C$3:C42,Q$503)))</f>
        <v/>
      </c>
      <c r="S42" s="79" t="str">
        <f t="shared" ca="1" si="13"/>
        <v/>
      </c>
      <c r="T42" s="80"/>
      <c r="U42" s="80"/>
      <c r="V42" s="19"/>
      <c r="W42" s="19"/>
      <c r="X42" s="19"/>
      <c r="Y42" s="19"/>
      <c r="Z42" s="19"/>
    </row>
    <row r="43" spans="1:26" x14ac:dyDescent="0.15">
      <c r="A43" s="49">
        <v>1</v>
      </c>
      <c r="B43" s="50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21" t="str">
        <f t="shared" si="0"/>
        <v/>
      </c>
      <c r="O43" s="79" t="str">
        <f t="shared" si="11"/>
        <v/>
      </c>
      <c r="P43" s="79" t="str">
        <f t="shared" si="12"/>
        <v/>
      </c>
      <c r="Q43" s="79" t="str">
        <f t="shared" si="3"/>
        <v/>
      </c>
      <c r="R43" s="79" t="str">
        <f ca="1">IF(Q$503 = "","",IF(Q$503 &lt;&gt; Q43,"",COUNTIF(C$3:C43,Q$503)))</f>
        <v/>
      </c>
      <c r="S43" s="79" t="str">
        <f t="shared" ca="1" si="13"/>
        <v/>
      </c>
      <c r="T43" s="80"/>
      <c r="U43" s="80"/>
      <c r="V43" s="19"/>
      <c r="W43" s="19"/>
      <c r="X43" s="19"/>
      <c r="Y43" s="19"/>
      <c r="Z43" s="19"/>
    </row>
    <row r="44" spans="1:26" x14ac:dyDescent="0.15">
      <c r="A44" s="49">
        <v>1</v>
      </c>
      <c r="B44" s="50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21" t="str">
        <f t="shared" si="0"/>
        <v/>
      </c>
      <c r="O44" s="79" t="str">
        <f t="shared" si="11"/>
        <v/>
      </c>
      <c r="P44" s="79" t="str">
        <f t="shared" si="12"/>
        <v/>
      </c>
      <c r="Q44" s="79" t="str">
        <f t="shared" si="3"/>
        <v/>
      </c>
      <c r="R44" s="79" t="str">
        <f ca="1">IF(Q$503 = "","",IF(Q$503 &lt;&gt; Q44,"",COUNTIF(C$3:C44,Q$503)))</f>
        <v/>
      </c>
      <c r="S44" s="79" t="str">
        <f t="shared" ca="1" si="13"/>
        <v/>
      </c>
      <c r="T44" s="80"/>
      <c r="U44" s="80"/>
      <c r="V44" s="19"/>
      <c r="W44" s="19"/>
      <c r="X44" s="19"/>
      <c r="Y44" s="19"/>
      <c r="Z44" s="19"/>
    </row>
    <row r="45" spans="1:26" x14ac:dyDescent="0.15">
      <c r="A45" s="49">
        <v>1</v>
      </c>
      <c r="B45" s="50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21" t="str">
        <f t="shared" si="0"/>
        <v/>
      </c>
      <c r="O45" s="79" t="str">
        <f t="shared" si="11"/>
        <v/>
      </c>
      <c r="P45" s="79" t="str">
        <f t="shared" si="12"/>
        <v/>
      </c>
      <c r="Q45" s="79" t="str">
        <f t="shared" si="3"/>
        <v/>
      </c>
      <c r="R45" s="79" t="str">
        <f ca="1">IF(Q$503 = "","",IF(Q$503 &lt;&gt; Q45,"",COUNTIF(C$3:C45,Q$503)))</f>
        <v/>
      </c>
      <c r="S45" s="79" t="str">
        <f t="shared" ca="1" si="13"/>
        <v/>
      </c>
      <c r="T45" s="80"/>
      <c r="U45" s="80"/>
      <c r="V45" s="19"/>
      <c r="W45" s="19"/>
      <c r="X45" s="19"/>
      <c r="Y45" s="19"/>
      <c r="Z45" s="19"/>
    </row>
    <row r="46" spans="1:26" x14ac:dyDescent="0.15">
      <c r="A46" s="49">
        <v>1</v>
      </c>
      <c r="B46" s="50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21" t="str">
        <f t="shared" si="0"/>
        <v/>
      </c>
      <c r="O46" s="79" t="str">
        <f t="shared" si="11"/>
        <v/>
      </c>
      <c r="P46" s="79" t="str">
        <f t="shared" si="12"/>
        <v/>
      </c>
      <c r="Q46" s="79" t="str">
        <f t="shared" si="3"/>
        <v/>
      </c>
      <c r="R46" s="79" t="str">
        <f ca="1">IF(Q$503 = "","",IF(Q$503 &lt;&gt; Q46,"",COUNTIF(C$3:C46,Q$503)))</f>
        <v/>
      </c>
      <c r="S46" s="79" t="str">
        <f t="shared" ca="1" si="13"/>
        <v/>
      </c>
      <c r="T46" s="80"/>
      <c r="U46" s="80"/>
      <c r="V46" s="19"/>
      <c r="W46" s="19"/>
      <c r="X46" s="19"/>
      <c r="Y46" s="19"/>
      <c r="Z46" s="19"/>
    </row>
    <row r="47" spans="1:26" x14ac:dyDescent="0.15">
      <c r="A47" s="49">
        <v>1</v>
      </c>
      <c r="B47" s="50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21" t="str">
        <f t="shared" si="0"/>
        <v/>
      </c>
      <c r="O47" s="79" t="str">
        <f t="shared" si="8"/>
        <v/>
      </c>
      <c r="P47" s="79" t="str">
        <f t="shared" si="9"/>
        <v/>
      </c>
      <c r="Q47" s="79" t="str">
        <f t="shared" si="3"/>
        <v/>
      </c>
      <c r="R47" s="79" t="str">
        <f ca="1">IF(Q$503 = "","",IF(Q$503 &lt;&gt; Q47,"",COUNTIF(C$3:C47,Q$503)))</f>
        <v/>
      </c>
      <c r="S47" s="79" t="str">
        <f t="shared" ca="1" si="10"/>
        <v/>
      </c>
      <c r="T47" s="80"/>
      <c r="U47" s="80"/>
      <c r="V47" s="19"/>
      <c r="W47" s="19"/>
      <c r="X47" s="19"/>
      <c r="Y47" s="19"/>
      <c r="Z47" s="19"/>
    </row>
    <row r="48" spans="1:26" x14ac:dyDescent="0.15">
      <c r="A48" s="49">
        <v>1</v>
      </c>
      <c r="B48" s="50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21" t="str">
        <f t="shared" si="0"/>
        <v/>
      </c>
      <c r="O48" s="79" t="str">
        <f t="shared" si="8"/>
        <v/>
      </c>
      <c r="P48" s="79" t="str">
        <f t="shared" si="9"/>
        <v/>
      </c>
      <c r="Q48" s="79" t="str">
        <f t="shared" si="3"/>
        <v/>
      </c>
      <c r="R48" s="79" t="str">
        <f ca="1">IF(Q$503 = "","",IF(Q$503 &lt;&gt; Q48,"",COUNTIF(C$3:C48,Q$503)))</f>
        <v/>
      </c>
      <c r="S48" s="79" t="str">
        <f t="shared" ca="1" si="10"/>
        <v/>
      </c>
      <c r="T48" s="80"/>
      <c r="U48" s="80"/>
      <c r="V48" s="19"/>
      <c r="W48" s="19"/>
      <c r="X48" s="19"/>
      <c r="Y48" s="19"/>
      <c r="Z48" s="19"/>
    </row>
    <row r="49" spans="1:26" x14ac:dyDescent="0.15">
      <c r="A49" s="49">
        <v>1</v>
      </c>
      <c r="B49" s="50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21" t="str">
        <f t="shared" si="0"/>
        <v/>
      </c>
      <c r="O49" s="79" t="str">
        <f t="shared" si="5"/>
        <v/>
      </c>
      <c r="P49" s="79" t="str">
        <f t="shared" si="6"/>
        <v/>
      </c>
      <c r="Q49" s="79" t="str">
        <f t="shared" si="3"/>
        <v/>
      </c>
      <c r="R49" s="79" t="str">
        <f ca="1">IF(Q$503 = "","",IF(Q$503 &lt;&gt; Q49,"",COUNTIF(C$3:C49,Q$503)))</f>
        <v/>
      </c>
      <c r="S49" s="79" t="str">
        <f t="shared" ca="1" si="7"/>
        <v/>
      </c>
      <c r="T49" s="80"/>
      <c r="U49" s="80"/>
      <c r="V49" s="19"/>
      <c r="W49" s="19"/>
      <c r="X49" s="19"/>
      <c r="Y49" s="19"/>
      <c r="Z49" s="19"/>
    </row>
    <row r="50" spans="1:26" x14ac:dyDescent="0.15">
      <c r="A50" s="49">
        <v>1</v>
      </c>
      <c r="B50" s="50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21" t="str">
        <f t="shared" si="0"/>
        <v/>
      </c>
      <c r="O50" s="79" t="str">
        <f t="shared" si="5"/>
        <v/>
      </c>
      <c r="P50" s="79" t="str">
        <f t="shared" si="6"/>
        <v/>
      </c>
      <c r="Q50" s="79" t="str">
        <f t="shared" si="3"/>
        <v/>
      </c>
      <c r="R50" s="79" t="str">
        <f ca="1">IF(Q$503 = "","",IF(Q$503 &lt;&gt; Q50,"",COUNTIF(C$3:C50,Q$503)))</f>
        <v/>
      </c>
      <c r="S50" s="79" t="str">
        <f t="shared" ca="1" si="7"/>
        <v/>
      </c>
      <c r="T50" s="80"/>
      <c r="U50" s="80"/>
      <c r="V50" s="19"/>
      <c r="W50" s="19"/>
      <c r="X50" s="19"/>
      <c r="Y50" s="19"/>
      <c r="Z50" s="19"/>
    </row>
    <row r="51" spans="1:26" x14ac:dyDescent="0.15">
      <c r="A51" s="49">
        <v>1</v>
      </c>
      <c r="B51" s="50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21" t="str">
        <f t="shared" si="0"/>
        <v/>
      </c>
      <c r="O51" s="79" t="str">
        <f t="shared" si="5"/>
        <v/>
      </c>
      <c r="P51" s="79" t="str">
        <f t="shared" si="6"/>
        <v/>
      </c>
      <c r="Q51" s="79" t="str">
        <f t="shared" si="3"/>
        <v/>
      </c>
      <c r="R51" s="79" t="str">
        <f ca="1">IF(Q$503 = "","",IF(Q$503 &lt;&gt; Q51,"",COUNTIF(C$3:C51,Q$503)))</f>
        <v/>
      </c>
      <c r="S51" s="79" t="str">
        <f t="shared" ca="1" si="7"/>
        <v/>
      </c>
      <c r="T51" s="80"/>
      <c r="U51" s="80"/>
      <c r="V51" s="19"/>
      <c r="W51" s="19"/>
      <c r="X51" s="19"/>
      <c r="Y51" s="19"/>
      <c r="Z51" s="19"/>
    </row>
    <row r="52" spans="1:26" x14ac:dyDescent="0.15">
      <c r="A52" s="51">
        <v>1</v>
      </c>
      <c r="B52" s="52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2" t="str">
        <f t="shared" si="0"/>
        <v/>
      </c>
      <c r="O52" s="79" t="str">
        <f t="shared" si="5"/>
        <v/>
      </c>
      <c r="P52" s="79" t="str">
        <f t="shared" si="6"/>
        <v/>
      </c>
      <c r="Q52" s="79" t="str">
        <f t="shared" si="3"/>
        <v/>
      </c>
      <c r="R52" s="79" t="str">
        <f ca="1">IF(Q$503 = "","",IF(Q$503 &lt;&gt; Q52,"",COUNTIF(C$3:C52,Q$503)))</f>
        <v/>
      </c>
      <c r="S52" s="79" t="str">
        <f t="shared" ca="1" si="7"/>
        <v/>
      </c>
      <c r="T52" s="80"/>
      <c r="U52" s="80"/>
      <c r="V52" s="19"/>
      <c r="W52" s="19"/>
      <c r="X52" s="19"/>
      <c r="Y52" s="19"/>
      <c r="Z52" s="19"/>
    </row>
    <row r="53" spans="1:26" x14ac:dyDescent="0.15">
      <c r="A53" s="47">
        <v>2</v>
      </c>
      <c r="B53" s="50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21" t="str">
        <f t="shared" si="0"/>
        <v/>
      </c>
      <c r="O53" s="79" t="str">
        <f t="shared" si="5"/>
        <v/>
      </c>
      <c r="P53" s="79" t="str">
        <f t="shared" si="6"/>
        <v/>
      </c>
      <c r="Q53" s="79" t="str">
        <f t="shared" si="3"/>
        <v/>
      </c>
      <c r="R53" s="79" t="str">
        <f ca="1">IF(Q$503 = "","",IF(Q$503 &lt;&gt; Q53,"",COUNTIF(C$3:C53,Q$503)))</f>
        <v/>
      </c>
      <c r="S53" s="79" t="str">
        <f t="shared" ca="1" si="7"/>
        <v/>
      </c>
      <c r="T53" s="80"/>
      <c r="U53" s="80"/>
      <c r="V53" s="19"/>
      <c r="W53" s="19"/>
      <c r="X53" s="19"/>
      <c r="Y53" s="19"/>
      <c r="Z53" s="19"/>
    </row>
    <row r="54" spans="1:26" x14ac:dyDescent="0.15">
      <c r="A54" s="49">
        <v>2</v>
      </c>
      <c r="B54" s="50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21" t="str">
        <f t="shared" si="0"/>
        <v/>
      </c>
      <c r="O54" s="79" t="str">
        <f t="shared" si="5"/>
        <v/>
      </c>
      <c r="P54" s="79" t="str">
        <f t="shared" si="6"/>
        <v/>
      </c>
      <c r="Q54" s="79" t="str">
        <f t="shared" si="3"/>
        <v/>
      </c>
      <c r="R54" s="79" t="str">
        <f ca="1">IF(Q$503 = "","",IF(Q$503 &lt;&gt; Q54,"",COUNTIF(C$3:C54,Q$503)))</f>
        <v/>
      </c>
      <c r="S54" s="79" t="str">
        <f t="shared" ca="1" si="7"/>
        <v/>
      </c>
      <c r="T54" s="80"/>
      <c r="U54" s="80"/>
      <c r="V54" s="19"/>
      <c r="W54" s="19"/>
      <c r="X54" s="19"/>
      <c r="Y54" s="19"/>
      <c r="Z54" s="19"/>
    </row>
    <row r="55" spans="1:26" x14ac:dyDescent="0.15">
      <c r="A55" s="47">
        <v>2</v>
      </c>
      <c r="B55" s="50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21" t="str">
        <f t="shared" si="0"/>
        <v/>
      </c>
      <c r="O55" s="79" t="str">
        <f t="shared" si="5"/>
        <v/>
      </c>
      <c r="P55" s="79" t="str">
        <f t="shared" si="6"/>
        <v/>
      </c>
      <c r="Q55" s="79" t="str">
        <f t="shared" si="3"/>
        <v/>
      </c>
      <c r="R55" s="79" t="str">
        <f ca="1">IF(Q$503 = "","",IF(Q$503 &lt;&gt; Q55,"",COUNTIF(C$3:C55,Q$503)))</f>
        <v/>
      </c>
      <c r="S55" s="79" t="str">
        <f t="shared" ca="1" si="7"/>
        <v/>
      </c>
      <c r="T55" s="80"/>
      <c r="U55" s="80"/>
      <c r="V55" s="19"/>
      <c r="W55" s="19"/>
      <c r="X55" s="19"/>
      <c r="Y55" s="19"/>
      <c r="Z55" s="19"/>
    </row>
    <row r="56" spans="1:26" x14ac:dyDescent="0.15">
      <c r="A56" s="49">
        <v>2</v>
      </c>
      <c r="B56" s="50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21" t="str">
        <f t="shared" si="0"/>
        <v/>
      </c>
      <c r="O56" s="79" t="str">
        <f t="shared" si="5"/>
        <v/>
      </c>
      <c r="P56" s="79" t="str">
        <f t="shared" si="6"/>
        <v/>
      </c>
      <c r="Q56" s="79" t="str">
        <f t="shared" si="3"/>
        <v/>
      </c>
      <c r="R56" s="79" t="str">
        <f ca="1">IF(Q$503 = "","",IF(Q$503 &lt;&gt; Q56,"",COUNTIF(C$3:C56,Q$503)))</f>
        <v/>
      </c>
      <c r="S56" s="79" t="str">
        <f t="shared" ca="1" si="7"/>
        <v/>
      </c>
      <c r="T56" s="80"/>
      <c r="U56" s="80"/>
      <c r="V56" s="19"/>
      <c r="W56" s="19"/>
      <c r="X56" s="19"/>
      <c r="Y56" s="19"/>
      <c r="Z56" s="19"/>
    </row>
    <row r="57" spans="1:26" x14ac:dyDescent="0.15">
      <c r="A57" s="47">
        <v>2</v>
      </c>
      <c r="B57" s="50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21" t="str">
        <f t="shared" si="0"/>
        <v/>
      </c>
      <c r="O57" s="79" t="str">
        <f t="shared" si="5"/>
        <v/>
      </c>
      <c r="P57" s="79" t="str">
        <f t="shared" si="6"/>
        <v/>
      </c>
      <c r="Q57" s="79" t="str">
        <f t="shared" si="3"/>
        <v/>
      </c>
      <c r="R57" s="79" t="str">
        <f ca="1">IF(Q$503 = "","",IF(Q$503 &lt;&gt; Q57,"",COUNTIF(C$3:C57,Q$503)))</f>
        <v/>
      </c>
      <c r="S57" s="79" t="str">
        <f t="shared" ca="1" si="7"/>
        <v/>
      </c>
      <c r="T57" s="80"/>
      <c r="U57" s="80"/>
      <c r="V57" s="19"/>
      <c r="W57" s="19"/>
      <c r="X57" s="19"/>
      <c r="Y57" s="19"/>
      <c r="Z57" s="19"/>
    </row>
    <row r="58" spans="1:26" x14ac:dyDescent="0.15">
      <c r="A58" s="49">
        <v>2</v>
      </c>
      <c r="B58" s="50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21" t="str">
        <f t="shared" si="0"/>
        <v/>
      </c>
      <c r="O58" s="79" t="str">
        <f t="shared" si="5"/>
        <v/>
      </c>
      <c r="P58" s="79" t="str">
        <f t="shared" si="6"/>
        <v/>
      </c>
      <c r="Q58" s="79" t="str">
        <f t="shared" si="3"/>
        <v/>
      </c>
      <c r="R58" s="79" t="str">
        <f ca="1">IF(Q$503 = "","",IF(Q$503 &lt;&gt; Q58,"",COUNTIF(C$3:C58,Q$503)))</f>
        <v/>
      </c>
      <c r="S58" s="79" t="str">
        <f t="shared" ca="1" si="7"/>
        <v/>
      </c>
      <c r="T58" s="80"/>
      <c r="U58" s="80"/>
      <c r="V58" s="19"/>
      <c r="W58" s="19"/>
      <c r="X58" s="19"/>
      <c r="Y58" s="19"/>
      <c r="Z58" s="19"/>
    </row>
    <row r="59" spans="1:26" x14ac:dyDescent="0.15">
      <c r="A59" s="47">
        <v>2</v>
      </c>
      <c r="B59" s="50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21" t="str">
        <f t="shared" si="0"/>
        <v/>
      </c>
      <c r="O59" s="79" t="str">
        <f t="shared" si="5"/>
        <v/>
      </c>
      <c r="P59" s="79" t="str">
        <f t="shared" si="6"/>
        <v/>
      </c>
      <c r="Q59" s="79" t="str">
        <f t="shared" si="3"/>
        <v/>
      </c>
      <c r="R59" s="79" t="str">
        <f ca="1">IF(Q$503 = "","",IF(Q$503 &lt;&gt; Q59,"",COUNTIF(C$3:C59,Q$503)))</f>
        <v/>
      </c>
      <c r="S59" s="79" t="str">
        <f t="shared" ca="1" si="7"/>
        <v/>
      </c>
      <c r="T59" s="80"/>
      <c r="U59" s="80"/>
      <c r="V59" s="19"/>
      <c r="W59" s="19"/>
      <c r="X59" s="19"/>
      <c r="Y59" s="19"/>
      <c r="Z59" s="19"/>
    </row>
    <row r="60" spans="1:26" x14ac:dyDescent="0.15">
      <c r="A60" s="49">
        <v>2</v>
      </c>
      <c r="B60" s="50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21" t="str">
        <f t="shared" si="0"/>
        <v/>
      </c>
      <c r="O60" s="79" t="str">
        <f t="shared" si="5"/>
        <v/>
      </c>
      <c r="P60" s="79" t="str">
        <f t="shared" si="6"/>
        <v/>
      </c>
      <c r="Q60" s="79" t="str">
        <f t="shared" si="3"/>
        <v/>
      </c>
      <c r="R60" s="79" t="str">
        <f ca="1">IF(Q$503 = "","",IF(Q$503 &lt;&gt; Q60,"",COUNTIF(C$3:C60,Q$503)))</f>
        <v/>
      </c>
      <c r="S60" s="79" t="str">
        <f t="shared" ca="1" si="7"/>
        <v/>
      </c>
      <c r="T60" s="80"/>
      <c r="U60" s="80"/>
      <c r="V60" s="19"/>
      <c r="W60" s="19"/>
      <c r="X60" s="19"/>
      <c r="Y60" s="19"/>
      <c r="Z60" s="19"/>
    </row>
    <row r="61" spans="1:26" x14ac:dyDescent="0.15">
      <c r="A61" s="47">
        <v>2</v>
      </c>
      <c r="B61" s="50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1" t="str">
        <f t="shared" si="0"/>
        <v/>
      </c>
      <c r="O61" s="79" t="str">
        <f t="shared" si="5"/>
        <v/>
      </c>
      <c r="P61" s="79" t="str">
        <f t="shared" si="6"/>
        <v/>
      </c>
      <c r="Q61" s="79" t="str">
        <f t="shared" si="3"/>
        <v/>
      </c>
      <c r="R61" s="79" t="str">
        <f ca="1">IF(Q$503 = "","",IF(Q$503 &lt;&gt; Q61,"",COUNTIF(C$3:C61,Q$503)))</f>
        <v/>
      </c>
      <c r="S61" s="79" t="str">
        <f t="shared" ca="1" si="7"/>
        <v/>
      </c>
      <c r="T61" s="80"/>
      <c r="U61" s="80"/>
      <c r="V61" s="19"/>
      <c r="W61" s="19"/>
      <c r="X61" s="19"/>
      <c r="Y61" s="19"/>
      <c r="Z61" s="19"/>
    </row>
    <row r="62" spans="1:26" x14ac:dyDescent="0.15">
      <c r="A62" s="49">
        <v>2</v>
      </c>
      <c r="B62" s="50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21" t="str">
        <f t="shared" si="0"/>
        <v/>
      </c>
      <c r="O62" s="79" t="str">
        <f t="shared" si="5"/>
        <v/>
      </c>
      <c r="P62" s="79" t="str">
        <f t="shared" si="6"/>
        <v/>
      </c>
      <c r="Q62" s="79" t="str">
        <f t="shared" si="3"/>
        <v/>
      </c>
      <c r="R62" s="79" t="str">
        <f ca="1">IF(Q$503 = "","",IF(Q$503 &lt;&gt; Q62,"",COUNTIF(C$3:C62,Q$503)))</f>
        <v/>
      </c>
      <c r="S62" s="79" t="str">
        <f t="shared" ca="1" si="7"/>
        <v/>
      </c>
      <c r="T62" s="80"/>
      <c r="U62" s="80"/>
      <c r="V62" s="19"/>
      <c r="W62" s="19"/>
      <c r="X62" s="19"/>
      <c r="Y62" s="19"/>
      <c r="Z62" s="19"/>
    </row>
    <row r="63" spans="1:26" x14ac:dyDescent="0.15">
      <c r="A63" s="47">
        <v>2</v>
      </c>
      <c r="B63" s="50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21" t="str">
        <f t="shared" si="0"/>
        <v/>
      </c>
      <c r="O63" s="79" t="str">
        <f t="shared" si="5"/>
        <v/>
      </c>
      <c r="P63" s="79" t="str">
        <f t="shared" si="6"/>
        <v/>
      </c>
      <c r="Q63" s="79" t="str">
        <f t="shared" si="3"/>
        <v/>
      </c>
      <c r="R63" s="79" t="str">
        <f ca="1">IF(Q$503 = "","",IF(Q$503 &lt;&gt; Q63,"",COUNTIF(C$3:C63,Q$503)))</f>
        <v/>
      </c>
      <c r="S63" s="79" t="str">
        <f t="shared" ca="1" si="7"/>
        <v/>
      </c>
      <c r="T63" s="80"/>
      <c r="U63" s="80"/>
      <c r="V63" s="19"/>
      <c r="W63" s="19"/>
      <c r="X63" s="19"/>
      <c r="Y63" s="19"/>
      <c r="Z63" s="19"/>
    </row>
    <row r="64" spans="1:26" x14ac:dyDescent="0.15">
      <c r="A64" s="49">
        <v>2</v>
      </c>
      <c r="B64" s="50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 t="str">
        <f t="shared" si="0"/>
        <v/>
      </c>
      <c r="O64" s="79" t="str">
        <f t="shared" si="5"/>
        <v/>
      </c>
      <c r="P64" s="79" t="str">
        <f t="shared" si="6"/>
        <v/>
      </c>
      <c r="Q64" s="79" t="str">
        <f t="shared" si="3"/>
        <v/>
      </c>
      <c r="R64" s="79" t="str">
        <f ca="1">IF(Q$503 = "","",IF(Q$503 &lt;&gt; Q64,"",COUNTIF(C$3:C64,Q$503)))</f>
        <v/>
      </c>
      <c r="S64" s="79" t="str">
        <f t="shared" ca="1" si="7"/>
        <v/>
      </c>
      <c r="T64" s="80"/>
      <c r="U64" s="80"/>
      <c r="V64" s="19"/>
      <c r="W64" s="19"/>
      <c r="X64" s="19"/>
      <c r="Y64" s="19"/>
      <c r="Z64" s="19"/>
    </row>
    <row r="65" spans="1:26" x14ac:dyDescent="0.15">
      <c r="A65" s="47">
        <v>2</v>
      </c>
      <c r="B65" s="50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21" t="str">
        <f t="shared" si="0"/>
        <v/>
      </c>
      <c r="O65" s="79" t="str">
        <f t="shared" si="5"/>
        <v/>
      </c>
      <c r="P65" s="79" t="str">
        <f t="shared" si="6"/>
        <v/>
      </c>
      <c r="Q65" s="79" t="str">
        <f t="shared" si="3"/>
        <v/>
      </c>
      <c r="R65" s="79" t="str">
        <f ca="1">IF(Q$503 = "","",IF(Q$503 &lt;&gt; Q65,"",COUNTIF(C$3:C65,Q$503)))</f>
        <v/>
      </c>
      <c r="S65" s="79" t="str">
        <f t="shared" ca="1" si="7"/>
        <v/>
      </c>
      <c r="T65" s="80"/>
      <c r="U65" s="80"/>
      <c r="V65" s="19"/>
      <c r="W65" s="19"/>
      <c r="X65" s="19"/>
      <c r="Y65" s="19"/>
      <c r="Z65" s="19"/>
    </row>
    <row r="66" spans="1:26" x14ac:dyDescent="0.15">
      <c r="A66" s="49">
        <v>2</v>
      </c>
      <c r="B66" s="50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21" t="str">
        <f t="shared" si="0"/>
        <v/>
      </c>
      <c r="O66" s="79" t="str">
        <f t="shared" si="5"/>
        <v/>
      </c>
      <c r="P66" s="79" t="str">
        <f t="shared" si="6"/>
        <v/>
      </c>
      <c r="Q66" s="79" t="str">
        <f t="shared" si="3"/>
        <v/>
      </c>
      <c r="R66" s="79" t="str">
        <f ca="1">IF(Q$503 = "","",IF(Q$503 &lt;&gt; Q66,"",COUNTIF(C$3:C66,Q$503)))</f>
        <v/>
      </c>
      <c r="S66" s="79" t="str">
        <f t="shared" ca="1" si="7"/>
        <v/>
      </c>
      <c r="T66" s="80"/>
      <c r="U66" s="80"/>
      <c r="V66" s="19"/>
      <c r="W66" s="19"/>
      <c r="X66" s="19"/>
      <c r="Y66" s="19"/>
      <c r="Z66" s="19"/>
    </row>
    <row r="67" spans="1:26" x14ac:dyDescent="0.15">
      <c r="A67" s="47">
        <v>2</v>
      </c>
      <c r="B67" s="50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21" t="str">
        <f t="shared" si="0"/>
        <v/>
      </c>
      <c r="O67" s="79" t="str">
        <f t="shared" si="5"/>
        <v/>
      </c>
      <c r="P67" s="79" t="str">
        <f t="shared" si="6"/>
        <v/>
      </c>
      <c r="Q67" s="79" t="str">
        <f t="shared" si="3"/>
        <v/>
      </c>
      <c r="R67" s="79" t="str">
        <f ca="1">IF(Q$503 = "","",IF(Q$503 &lt;&gt; Q67,"",COUNTIF(C$3:C67,Q$503)))</f>
        <v/>
      </c>
      <c r="S67" s="79" t="str">
        <f t="shared" ca="1" si="7"/>
        <v/>
      </c>
      <c r="T67" s="80"/>
      <c r="U67" s="80"/>
      <c r="V67" s="19"/>
      <c r="W67" s="19"/>
      <c r="X67" s="19"/>
      <c r="Y67" s="19"/>
      <c r="Z67" s="19"/>
    </row>
    <row r="68" spans="1:26" x14ac:dyDescent="0.15">
      <c r="A68" s="49">
        <v>2</v>
      </c>
      <c r="B68" s="50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21" t="str">
        <f t="shared" si="0"/>
        <v/>
      </c>
      <c r="O68" s="79" t="str">
        <f t="shared" si="5"/>
        <v/>
      </c>
      <c r="P68" s="79" t="str">
        <f t="shared" si="6"/>
        <v/>
      </c>
      <c r="Q68" s="79" t="str">
        <f t="shared" ref="Q68:Q131" si="14">IF(OR(COUNTIF(C$3:C$502,C68) = 1,COUNTIF(C$3:C$502,C68) = 0),"",C68)</f>
        <v/>
      </c>
      <c r="R68" s="79" t="str">
        <f ca="1">IF(Q$503 = "","",IF(Q$503 &lt;&gt; Q68,"",COUNTIF(C$3:C68,Q$503)))</f>
        <v/>
      </c>
      <c r="S68" s="79" t="str">
        <f t="shared" ca="1" si="7"/>
        <v/>
      </c>
      <c r="T68" s="80"/>
      <c r="U68" s="80"/>
      <c r="V68" s="19"/>
      <c r="W68" s="19"/>
      <c r="X68" s="19"/>
      <c r="Y68" s="19"/>
      <c r="Z68" s="19"/>
    </row>
    <row r="69" spans="1:26" x14ac:dyDescent="0.15">
      <c r="A69" s="47">
        <v>2</v>
      </c>
      <c r="B69" s="50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1" t="str">
        <f t="shared" si="0"/>
        <v/>
      </c>
      <c r="O69" s="79" t="str">
        <f t="shared" si="5"/>
        <v/>
      </c>
      <c r="P69" s="79" t="str">
        <f t="shared" si="6"/>
        <v/>
      </c>
      <c r="Q69" s="79" t="str">
        <f t="shared" si="14"/>
        <v/>
      </c>
      <c r="R69" s="79" t="str">
        <f ca="1">IF(Q$503 = "","",IF(Q$503 &lt;&gt; Q69,"",COUNTIF(C$3:C69,Q$503)))</f>
        <v/>
      </c>
      <c r="S69" s="79" t="str">
        <f t="shared" ca="1" si="7"/>
        <v/>
      </c>
      <c r="T69" s="80"/>
      <c r="U69" s="80"/>
      <c r="V69" s="19"/>
      <c r="W69" s="19"/>
      <c r="X69" s="19"/>
      <c r="Y69" s="19"/>
      <c r="Z69" s="19"/>
    </row>
    <row r="70" spans="1:26" x14ac:dyDescent="0.15">
      <c r="A70" s="49">
        <v>2</v>
      </c>
      <c r="B70" s="50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1" t="str">
        <f t="shared" si="0"/>
        <v/>
      </c>
      <c r="O70" s="79" t="str">
        <f t="shared" si="5"/>
        <v/>
      </c>
      <c r="P70" s="79" t="str">
        <f t="shared" si="6"/>
        <v/>
      </c>
      <c r="Q70" s="79" t="str">
        <f t="shared" si="14"/>
        <v/>
      </c>
      <c r="R70" s="79" t="str">
        <f ca="1">IF(Q$503 = "","",IF(Q$503 &lt;&gt; Q70,"",COUNTIF(C$3:C70,Q$503)))</f>
        <v/>
      </c>
      <c r="S70" s="79" t="str">
        <f t="shared" ca="1" si="7"/>
        <v/>
      </c>
      <c r="T70" s="80"/>
      <c r="U70" s="80"/>
      <c r="V70" s="19"/>
      <c r="W70" s="19"/>
      <c r="X70" s="19"/>
      <c r="Y70" s="19"/>
      <c r="Z70" s="19"/>
    </row>
    <row r="71" spans="1:26" x14ac:dyDescent="0.15">
      <c r="A71" s="47">
        <v>2</v>
      </c>
      <c r="B71" s="50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21" t="str">
        <f t="shared" si="0"/>
        <v/>
      </c>
      <c r="O71" s="79" t="str">
        <f t="shared" si="5"/>
        <v/>
      </c>
      <c r="P71" s="79" t="str">
        <f t="shared" si="6"/>
        <v/>
      </c>
      <c r="Q71" s="79" t="str">
        <f t="shared" si="14"/>
        <v/>
      </c>
      <c r="R71" s="79" t="str">
        <f ca="1">IF(Q$503 = "","",IF(Q$503 &lt;&gt; Q71,"",COUNTIF(C$3:C71,Q$503)))</f>
        <v/>
      </c>
      <c r="S71" s="79" t="str">
        <f t="shared" ca="1" si="7"/>
        <v/>
      </c>
      <c r="T71" s="80"/>
      <c r="U71" s="80"/>
      <c r="V71" s="19"/>
      <c r="W71" s="19"/>
      <c r="X71" s="19"/>
      <c r="Y71" s="19"/>
      <c r="Z71" s="19"/>
    </row>
    <row r="72" spans="1:26" x14ac:dyDescent="0.15">
      <c r="A72" s="49">
        <v>2</v>
      </c>
      <c r="B72" s="50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21" t="str">
        <f t="shared" si="0"/>
        <v/>
      </c>
      <c r="O72" s="79" t="str">
        <f t="shared" si="5"/>
        <v/>
      </c>
      <c r="P72" s="79" t="str">
        <f t="shared" si="6"/>
        <v/>
      </c>
      <c r="Q72" s="79" t="str">
        <f t="shared" si="14"/>
        <v/>
      </c>
      <c r="R72" s="79" t="str">
        <f ca="1">IF(Q$503 = "","",IF(Q$503 &lt;&gt; Q72,"",COUNTIF(C$3:C72,Q$503)))</f>
        <v/>
      </c>
      <c r="S72" s="79" t="str">
        <f t="shared" ca="1" si="7"/>
        <v/>
      </c>
      <c r="T72" s="80"/>
      <c r="U72" s="80"/>
      <c r="V72" s="19"/>
      <c r="W72" s="19"/>
      <c r="X72" s="19"/>
      <c r="Y72" s="19"/>
      <c r="Z72" s="19"/>
    </row>
    <row r="73" spans="1:26" x14ac:dyDescent="0.15">
      <c r="A73" s="47">
        <v>2</v>
      </c>
      <c r="B73" s="50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21" t="str">
        <f t="shared" si="0"/>
        <v/>
      </c>
      <c r="O73" s="79" t="str">
        <f t="shared" si="5"/>
        <v/>
      </c>
      <c r="P73" s="79" t="str">
        <f t="shared" si="6"/>
        <v/>
      </c>
      <c r="Q73" s="79" t="str">
        <f t="shared" si="14"/>
        <v/>
      </c>
      <c r="R73" s="79" t="str">
        <f ca="1">IF(Q$503 = "","",IF(Q$503 &lt;&gt; Q73,"",COUNTIF(C$3:C73,Q$503)))</f>
        <v/>
      </c>
      <c r="S73" s="79" t="str">
        <f t="shared" ca="1" si="7"/>
        <v/>
      </c>
      <c r="T73" s="80"/>
      <c r="U73" s="80"/>
      <c r="V73" s="19"/>
      <c r="W73" s="19"/>
      <c r="X73" s="19"/>
      <c r="Y73" s="19"/>
      <c r="Z73" s="19"/>
    </row>
    <row r="74" spans="1:26" x14ac:dyDescent="0.15">
      <c r="A74" s="49">
        <v>2</v>
      </c>
      <c r="B74" s="50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21" t="str">
        <f t="shared" si="0"/>
        <v/>
      </c>
      <c r="O74" s="79" t="str">
        <f t="shared" si="5"/>
        <v/>
      </c>
      <c r="P74" s="79" t="str">
        <f t="shared" si="6"/>
        <v/>
      </c>
      <c r="Q74" s="79" t="str">
        <f t="shared" si="14"/>
        <v/>
      </c>
      <c r="R74" s="79" t="str">
        <f ca="1">IF(Q$503 = "","",IF(Q$503 &lt;&gt; Q74,"",COUNTIF(C$3:C74,Q$503)))</f>
        <v/>
      </c>
      <c r="S74" s="79" t="str">
        <f t="shared" ca="1" si="7"/>
        <v/>
      </c>
      <c r="T74" s="80"/>
      <c r="U74" s="80"/>
      <c r="V74" s="19"/>
      <c r="W74" s="19"/>
      <c r="X74" s="19"/>
      <c r="Y74" s="19"/>
      <c r="Z74" s="19"/>
    </row>
    <row r="75" spans="1:26" x14ac:dyDescent="0.15">
      <c r="A75" s="47">
        <v>2</v>
      </c>
      <c r="B75" s="50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21" t="str">
        <f t="shared" si="0"/>
        <v/>
      </c>
      <c r="O75" s="79" t="str">
        <f t="shared" si="5"/>
        <v/>
      </c>
      <c r="P75" s="79" t="str">
        <f t="shared" si="6"/>
        <v/>
      </c>
      <c r="Q75" s="79" t="str">
        <f t="shared" si="14"/>
        <v/>
      </c>
      <c r="R75" s="79" t="str">
        <f ca="1">IF(Q$503 = "","",IF(Q$503 &lt;&gt; Q75,"",COUNTIF(C$3:C75,Q$503)))</f>
        <v/>
      </c>
      <c r="S75" s="79" t="str">
        <f t="shared" ca="1" si="7"/>
        <v/>
      </c>
      <c r="T75" s="80"/>
      <c r="U75" s="80"/>
      <c r="V75" s="19"/>
      <c r="W75" s="19"/>
      <c r="X75" s="19"/>
      <c r="Y75" s="19"/>
      <c r="Z75" s="19"/>
    </row>
    <row r="76" spans="1:26" x14ac:dyDescent="0.15">
      <c r="A76" s="49">
        <v>2</v>
      </c>
      <c r="B76" s="50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21" t="str">
        <f t="shared" si="0"/>
        <v/>
      </c>
      <c r="O76" s="79" t="str">
        <f t="shared" si="5"/>
        <v/>
      </c>
      <c r="P76" s="79" t="str">
        <f t="shared" si="6"/>
        <v/>
      </c>
      <c r="Q76" s="79" t="str">
        <f t="shared" si="14"/>
        <v/>
      </c>
      <c r="R76" s="79" t="str">
        <f ca="1">IF(Q$503 = "","",IF(Q$503 &lt;&gt; Q76,"",COUNTIF(C$3:C76,Q$503)))</f>
        <v/>
      </c>
      <c r="S76" s="79" t="str">
        <f t="shared" ca="1" si="7"/>
        <v/>
      </c>
      <c r="T76" s="80"/>
      <c r="U76" s="80"/>
      <c r="V76" s="19"/>
      <c r="W76" s="19"/>
      <c r="X76" s="19"/>
      <c r="Y76" s="19"/>
      <c r="Z76" s="19"/>
    </row>
    <row r="77" spans="1:26" x14ac:dyDescent="0.15">
      <c r="A77" s="47">
        <v>2</v>
      </c>
      <c r="B77" s="50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21" t="str">
        <f t="shared" si="0"/>
        <v/>
      </c>
      <c r="O77" s="79" t="str">
        <f t="shared" si="5"/>
        <v/>
      </c>
      <c r="P77" s="79" t="str">
        <f t="shared" si="6"/>
        <v/>
      </c>
      <c r="Q77" s="79" t="str">
        <f t="shared" si="14"/>
        <v/>
      </c>
      <c r="R77" s="79" t="str">
        <f ca="1">IF(Q$503 = "","",IF(Q$503 &lt;&gt; Q77,"",COUNTIF(C$3:C77,Q$503)))</f>
        <v/>
      </c>
      <c r="S77" s="79" t="str">
        <f t="shared" ca="1" si="7"/>
        <v/>
      </c>
      <c r="T77" s="80"/>
      <c r="U77" s="80"/>
      <c r="V77" s="19"/>
      <c r="W77" s="19"/>
      <c r="X77" s="19"/>
      <c r="Y77" s="19"/>
      <c r="Z77" s="19"/>
    </row>
    <row r="78" spans="1:26" x14ac:dyDescent="0.15">
      <c r="A78" s="49">
        <v>2</v>
      </c>
      <c r="B78" s="50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21" t="str">
        <f t="shared" si="0"/>
        <v/>
      </c>
      <c r="O78" s="79" t="str">
        <f t="shared" si="5"/>
        <v/>
      </c>
      <c r="P78" s="79" t="str">
        <f t="shared" si="6"/>
        <v/>
      </c>
      <c r="Q78" s="79" t="str">
        <f t="shared" si="14"/>
        <v/>
      </c>
      <c r="R78" s="79" t="str">
        <f ca="1">IF(Q$503 = "","",IF(Q$503 &lt;&gt; Q78,"",COUNTIF(C$3:C78,Q$503)))</f>
        <v/>
      </c>
      <c r="S78" s="79" t="str">
        <f t="shared" ca="1" si="7"/>
        <v/>
      </c>
      <c r="T78" s="80"/>
      <c r="U78" s="80"/>
      <c r="V78" s="19"/>
      <c r="W78" s="19"/>
      <c r="X78" s="19"/>
      <c r="Y78" s="19"/>
      <c r="Z78" s="19"/>
    </row>
    <row r="79" spans="1:26" x14ac:dyDescent="0.15">
      <c r="A79" s="47">
        <v>2</v>
      </c>
      <c r="B79" s="50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21" t="str">
        <f t="shared" si="0"/>
        <v/>
      </c>
      <c r="O79" s="79" t="str">
        <f t="shared" si="5"/>
        <v/>
      </c>
      <c r="P79" s="79" t="str">
        <f t="shared" si="6"/>
        <v/>
      </c>
      <c r="Q79" s="79" t="str">
        <f t="shared" si="14"/>
        <v/>
      </c>
      <c r="R79" s="79" t="str">
        <f ca="1">IF(Q$503 = "","",IF(Q$503 &lt;&gt; Q79,"",COUNTIF(C$3:C79,Q$503)))</f>
        <v/>
      </c>
      <c r="S79" s="79" t="str">
        <f t="shared" ca="1" si="7"/>
        <v/>
      </c>
      <c r="T79" s="80"/>
      <c r="U79" s="80"/>
      <c r="V79" s="19"/>
      <c r="W79" s="19"/>
      <c r="X79" s="19"/>
      <c r="Y79" s="19"/>
      <c r="Z79" s="19"/>
    </row>
    <row r="80" spans="1:26" x14ac:dyDescent="0.15">
      <c r="A80" s="49">
        <v>2</v>
      </c>
      <c r="B80" s="50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21" t="str">
        <f t="shared" si="0"/>
        <v/>
      </c>
      <c r="O80" s="79" t="str">
        <f t="shared" si="5"/>
        <v/>
      </c>
      <c r="P80" s="79" t="str">
        <f t="shared" si="6"/>
        <v/>
      </c>
      <c r="Q80" s="79" t="str">
        <f t="shared" si="14"/>
        <v/>
      </c>
      <c r="R80" s="79" t="str">
        <f ca="1">IF(Q$503 = "","",IF(Q$503 &lt;&gt; Q80,"",COUNTIF(C$3:C80,Q$503)))</f>
        <v/>
      </c>
      <c r="S80" s="79" t="str">
        <f t="shared" ca="1" si="7"/>
        <v/>
      </c>
      <c r="T80" s="80"/>
      <c r="U80" s="80"/>
      <c r="V80" s="19"/>
      <c r="W80" s="19"/>
      <c r="X80" s="19"/>
      <c r="Y80" s="19"/>
      <c r="Z80" s="19"/>
    </row>
    <row r="81" spans="1:26" x14ac:dyDescent="0.15">
      <c r="A81" s="47">
        <v>2</v>
      </c>
      <c r="B81" s="50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21" t="str">
        <f t="shared" si="0"/>
        <v/>
      </c>
      <c r="O81" s="79" t="str">
        <f t="shared" si="5"/>
        <v/>
      </c>
      <c r="P81" s="79" t="str">
        <f t="shared" si="6"/>
        <v/>
      </c>
      <c r="Q81" s="79" t="str">
        <f t="shared" si="14"/>
        <v/>
      </c>
      <c r="R81" s="79" t="str">
        <f ca="1">IF(Q$503 = "","",IF(Q$503 &lt;&gt; Q81,"",COUNTIF(C$3:C81,Q$503)))</f>
        <v/>
      </c>
      <c r="S81" s="79" t="str">
        <f t="shared" ca="1" si="7"/>
        <v/>
      </c>
      <c r="T81" s="80"/>
      <c r="U81" s="80"/>
      <c r="V81" s="19"/>
      <c r="W81" s="19"/>
      <c r="X81" s="19"/>
      <c r="Y81" s="19"/>
      <c r="Z81" s="19"/>
    </row>
    <row r="82" spans="1:26" x14ac:dyDescent="0.15">
      <c r="A82" s="49">
        <v>2</v>
      </c>
      <c r="B82" s="50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21" t="str">
        <f t="shared" si="0"/>
        <v/>
      </c>
      <c r="O82" s="79" t="str">
        <f t="shared" ref="O82:O101" si="15">IF(AND(C82="",COUNT(D82:M82)&gt;0),A82 &amp; "組" &amp; B82 &amp; "番","")</f>
        <v/>
      </c>
      <c r="P82" s="79" t="str">
        <f t="shared" ref="P82:P101" si="16">IF(AND(C82&lt;&gt;"",COUNTIF(D82:M82,"")&gt;0,COUNTIF(D82:K82,"")&lt;8),A82 &amp; "組" &amp; B82 &amp; "番","")</f>
        <v/>
      </c>
      <c r="Q82" s="79" t="str">
        <f t="shared" si="14"/>
        <v/>
      </c>
      <c r="R82" s="79" t="str">
        <f ca="1">IF(Q$503 = "","",IF(Q$503 &lt;&gt; Q82,"",COUNTIF(C$3:C82,Q$503)))</f>
        <v/>
      </c>
      <c r="S82" s="79" t="str">
        <f t="shared" ref="S82:S101" ca="1" si="17">IF(R82 = "","",A82 &amp; "-" &amp; B82)</f>
        <v/>
      </c>
      <c r="T82" s="80"/>
      <c r="U82" s="80"/>
      <c r="V82" s="19"/>
      <c r="W82" s="19"/>
      <c r="X82" s="19"/>
      <c r="Y82" s="19"/>
      <c r="Z82" s="19"/>
    </row>
    <row r="83" spans="1:26" x14ac:dyDescent="0.15">
      <c r="A83" s="47">
        <v>2</v>
      </c>
      <c r="B83" s="50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21" t="str">
        <f t="shared" si="0"/>
        <v/>
      </c>
      <c r="O83" s="79" t="str">
        <f t="shared" si="15"/>
        <v/>
      </c>
      <c r="P83" s="79" t="str">
        <f t="shared" si="16"/>
        <v/>
      </c>
      <c r="Q83" s="79" t="str">
        <f t="shared" si="14"/>
        <v/>
      </c>
      <c r="R83" s="79" t="str">
        <f ca="1">IF(Q$503 = "","",IF(Q$503 &lt;&gt; Q83,"",COUNTIF(C$3:C83,Q$503)))</f>
        <v/>
      </c>
      <c r="S83" s="79" t="str">
        <f t="shared" ca="1" si="17"/>
        <v/>
      </c>
      <c r="T83" s="80"/>
      <c r="U83" s="80"/>
      <c r="V83" s="19"/>
      <c r="W83" s="19"/>
      <c r="X83" s="19"/>
      <c r="Y83" s="19"/>
      <c r="Z83" s="19"/>
    </row>
    <row r="84" spans="1:26" x14ac:dyDescent="0.15">
      <c r="A84" s="49">
        <v>2</v>
      </c>
      <c r="B84" s="50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21" t="str">
        <f t="shared" si="0"/>
        <v/>
      </c>
      <c r="O84" s="79" t="str">
        <f t="shared" si="15"/>
        <v/>
      </c>
      <c r="P84" s="79" t="str">
        <f t="shared" si="16"/>
        <v/>
      </c>
      <c r="Q84" s="79" t="str">
        <f t="shared" si="14"/>
        <v/>
      </c>
      <c r="R84" s="79" t="str">
        <f ca="1">IF(Q$503 = "","",IF(Q$503 &lt;&gt; Q84,"",COUNTIF(C$3:C84,Q$503)))</f>
        <v/>
      </c>
      <c r="S84" s="79" t="str">
        <f t="shared" ca="1" si="17"/>
        <v/>
      </c>
      <c r="T84" s="80"/>
      <c r="U84" s="80"/>
      <c r="V84" s="19"/>
      <c r="W84" s="19"/>
      <c r="X84" s="19"/>
      <c r="Y84" s="19"/>
      <c r="Z84" s="19"/>
    </row>
    <row r="85" spans="1:26" x14ac:dyDescent="0.15">
      <c r="A85" s="47">
        <v>2</v>
      </c>
      <c r="B85" s="50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21" t="str">
        <f t="shared" si="0"/>
        <v/>
      </c>
      <c r="O85" s="79" t="str">
        <f t="shared" si="15"/>
        <v/>
      </c>
      <c r="P85" s="79" t="str">
        <f t="shared" si="16"/>
        <v/>
      </c>
      <c r="Q85" s="79" t="str">
        <f t="shared" si="14"/>
        <v/>
      </c>
      <c r="R85" s="79" t="str">
        <f ca="1">IF(Q$503 = "","",IF(Q$503 &lt;&gt; Q85,"",COUNTIF(C$3:C85,Q$503)))</f>
        <v/>
      </c>
      <c r="S85" s="79" t="str">
        <f t="shared" ca="1" si="17"/>
        <v/>
      </c>
      <c r="T85" s="80"/>
      <c r="U85" s="80"/>
      <c r="V85" s="19"/>
      <c r="W85" s="19"/>
      <c r="X85" s="19"/>
      <c r="Y85" s="19"/>
      <c r="Z85" s="19"/>
    </row>
    <row r="86" spans="1:26" x14ac:dyDescent="0.15">
      <c r="A86" s="49">
        <v>2</v>
      </c>
      <c r="B86" s="50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21" t="str">
        <f t="shared" si="0"/>
        <v/>
      </c>
      <c r="O86" s="79" t="str">
        <f t="shared" si="15"/>
        <v/>
      </c>
      <c r="P86" s="79" t="str">
        <f t="shared" si="16"/>
        <v/>
      </c>
      <c r="Q86" s="79" t="str">
        <f t="shared" si="14"/>
        <v/>
      </c>
      <c r="R86" s="79" t="str">
        <f ca="1">IF(Q$503 = "","",IF(Q$503 &lt;&gt; Q86,"",COUNTIF(C$3:C86,Q$503)))</f>
        <v/>
      </c>
      <c r="S86" s="79" t="str">
        <f t="shared" ca="1" si="17"/>
        <v/>
      </c>
      <c r="T86" s="80"/>
      <c r="U86" s="80"/>
      <c r="V86" s="19"/>
      <c r="W86" s="19"/>
      <c r="X86" s="19"/>
      <c r="Y86" s="19"/>
      <c r="Z86" s="19"/>
    </row>
    <row r="87" spans="1:26" x14ac:dyDescent="0.15">
      <c r="A87" s="47">
        <v>2</v>
      </c>
      <c r="B87" s="50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21" t="str">
        <f t="shared" si="0"/>
        <v/>
      </c>
      <c r="O87" s="79" t="str">
        <f t="shared" si="15"/>
        <v/>
      </c>
      <c r="P87" s="79" t="str">
        <f t="shared" si="16"/>
        <v/>
      </c>
      <c r="Q87" s="79" t="str">
        <f t="shared" si="14"/>
        <v/>
      </c>
      <c r="R87" s="79" t="str">
        <f ca="1">IF(Q$503 = "","",IF(Q$503 &lt;&gt; Q87,"",COUNTIF(C$3:C87,Q$503)))</f>
        <v/>
      </c>
      <c r="S87" s="79" t="str">
        <f t="shared" ca="1" si="17"/>
        <v/>
      </c>
      <c r="T87" s="80"/>
      <c r="U87" s="80"/>
      <c r="V87" s="19"/>
      <c r="W87" s="19"/>
      <c r="X87" s="19"/>
      <c r="Y87" s="19"/>
      <c r="Z87" s="19"/>
    </row>
    <row r="88" spans="1:26" x14ac:dyDescent="0.15">
      <c r="A88" s="49">
        <v>2</v>
      </c>
      <c r="B88" s="50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21" t="str">
        <f t="shared" si="0"/>
        <v/>
      </c>
      <c r="O88" s="79" t="str">
        <f t="shared" si="15"/>
        <v/>
      </c>
      <c r="P88" s="79" t="str">
        <f t="shared" si="16"/>
        <v/>
      </c>
      <c r="Q88" s="79" t="str">
        <f t="shared" si="14"/>
        <v/>
      </c>
      <c r="R88" s="79" t="str">
        <f ca="1">IF(Q$503 = "","",IF(Q$503 &lt;&gt; Q88,"",COUNTIF(C$3:C88,Q$503)))</f>
        <v/>
      </c>
      <c r="S88" s="79" t="str">
        <f t="shared" ca="1" si="17"/>
        <v/>
      </c>
      <c r="T88" s="80"/>
      <c r="U88" s="80"/>
      <c r="V88" s="19"/>
      <c r="W88" s="19"/>
      <c r="X88" s="19"/>
      <c r="Y88" s="19"/>
      <c r="Z88" s="19"/>
    </row>
    <row r="89" spans="1:26" x14ac:dyDescent="0.15">
      <c r="A89" s="47">
        <v>2</v>
      </c>
      <c r="B89" s="50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21" t="str">
        <f t="shared" si="0"/>
        <v/>
      </c>
      <c r="O89" s="79" t="str">
        <f t="shared" si="15"/>
        <v/>
      </c>
      <c r="P89" s="79" t="str">
        <f t="shared" si="16"/>
        <v/>
      </c>
      <c r="Q89" s="79" t="str">
        <f t="shared" si="14"/>
        <v/>
      </c>
      <c r="R89" s="79" t="str">
        <f ca="1">IF(Q$503 = "","",IF(Q$503 &lt;&gt; Q89,"",COUNTIF(C$3:C89,Q$503)))</f>
        <v/>
      </c>
      <c r="S89" s="79" t="str">
        <f t="shared" ca="1" si="17"/>
        <v/>
      </c>
      <c r="T89" s="80"/>
      <c r="U89" s="80"/>
      <c r="V89" s="19"/>
      <c r="W89" s="19"/>
      <c r="X89" s="19"/>
      <c r="Y89" s="19"/>
      <c r="Z89" s="19"/>
    </row>
    <row r="90" spans="1:26" x14ac:dyDescent="0.15">
      <c r="A90" s="49">
        <v>2</v>
      </c>
      <c r="B90" s="50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21" t="str">
        <f t="shared" si="0"/>
        <v/>
      </c>
      <c r="O90" s="79" t="str">
        <f t="shared" si="15"/>
        <v/>
      </c>
      <c r="P90" s="79" t="str">
        <f t="shared" si="16"/>
        <v/>
      </c>
      <c r="Q90" s="79" t="str">
        <f t="shared" si="14"/>
        <v/>
      </c>
      <c r="R90" s="79" t="str">
        <f ca="1">IF(Q$503 = "","",IF(Q$503 &lt;&gt; Q90,"",COUNTIF(C$3:C90,Q$503)))</f>
        <v/>
      </c>
      <c r="S90" s="79" t="str">
        <f t="shared" ca="1" si="17"/>
        <v/>
      </c>
      <c r="T90" s="80"/>
      <c r="U90" s="80"/>
      <c r="V90" s="19"/>
      <c r="W90" s="19"/>
      <c r="X90" s="19"/>
      <c r="Y90" s="19"/>
      <c r="Z90" s="19"/>
    </row>
    <row r="91" spans="1:26" x14ac:dyDescent="0.15">
      <c r="A91" s="47">
        <v>2</v>
      </c>
      <c r="B91" s="50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21" t="str">
        <f t="shared" si="0"/>
        <v/>
      </c>
      <c r="O91" s="79" t="str">
        <f t="shared" si="15"/>
        <v/>
      </c>
      <c r="P91" s="79" t="str">
        <f t="shared" si="16"/>
        <v/>
      </c>
      <c r="Q91" s="79" t="str">
        <f t="shared" si="14"/>
        <v/>
      </c>
      <c r="R91" s="79" t="str">
        <f ca="1">IF(Q$503 = "","",IF(Q$503 &lt;&gt; Q91,"",COUNTIF(C$3:C91,Q$503)))</f>
        <v/>
      </c>
      <c r="S91" s="79" t="str">
        <f t="shared" ca="1" si="17"/>
        <v/>
      </c>
      <c r="T91" s="80"/>
      <c r="U91" s="80"/>
      <c r="V91" s="19"/>
      <c r="W91" s="19"/>
      <c r="X91" s="19"/>
      <c r="Y91" s="19"/>
      <c r="Z91" s="19"/>
    </row>
    <row r="92" spans="1:26" x14ac:dyDescent="0.15">
      <c r="A92" s="49">
        <v>2</v>
      </c>
      <c r="B92" s="50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21" t="str">
        <f t="shared" si="0"/>
        <v/>
      </c>
      <c r="O92" s="79" t="str">
        <f t="shared" si="15"/>
        <v/>
      </c>
      <c r="P92" s="79" t="str">
        <f t="shared" si="16"/>
        <v/>
      </c>
      <c r="Q92" s="79" t="str">
        <f t="shared" si="14"/>
        <v/>
      </c>
      <c r="R92" s="79" t="str">
        <f ca="1">IF(Q$503 = "","",IF(Q$503 &lt;&gt; Q92,"",COUNTIF(C$3:C92,Q$503)))</f>
        <v/>
      </c>
      <c r="S92" s="79" t="str">
        <f t="shared" ca="1" si="17"/>
        <v/>
      </c>
      <c r="T92" s="80"/>
      <c r="U92" s="80"/>
      <c r="V92" s="19"/>
      <c r="W92" s="19"/>
      <c r="X92" s="19"/>
      <c r="Y92" s="19"/>
      <c r="Z92" s="19"/>
    </row>
    <row r="93" spans="1:26" x14ac:dyDescent="0.15">
      <c r="A93" s="47">
        <v>2</v>
      </c>
      <c r="B93" s="50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21" t="str">
        <f t="shared" si="0"/>
        <v/>
      </c>
      <c r="O93" s="79" t="str">
        <f t="shared" si="15"/>
        <v/>
      </c>
      <c r="P93" s="79" t="str">
        <f t="shared" si="16"/>
        <v/>
      </c>
      <c r="Q93" s="79" t="str">
        <f t="shared" si="14"/>
        <v/>
      </c>
      <c r="R93" s="79" t="str">
        <f ca="1">IF(Q$503 = "","",IF(Q$503 &lt;&gt; Q93,"",COUNTIF(C$3:C93,Q$503)))</f>
        <v/>
      </c>
      <c r="S93" s="79" t="str">
        <f t="shared" ca="1" si="17"/>
        <v/>
      </c>
      <c r="T93" s="80"/>
      <c r="U93" s="80"/>
      <c r="V93" s="19"/>
      <c r="W93" s="19"/>
      <c r="X93" s="19"/>
      <c r="Y93" s="19"/>
      <c r="Z93" s="19"/>
    </row>
    <row r="94" spans="1:26" x14ac:dyDescent="0.15">
      <c r="A94" s="49">
        <v>2</v>
      </c>
      <c r="B94" s="50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21" t="str">
        <f t="shared" si="0"/>
        <v/>
      </c>
      <c r="O94" s="79" t="str">
        <f t="shared" si="15"/>
        <v/>
      </c>
      <c r="P94" s="79" t="str">
        <f t="shared" si="16"/>
        <v/>
      </c>
      <c r="Q94" s="79" t="str">
        <f t="shared" si="14"/>
        <v/>
      </c>
      <c r="R94" s="79" t="str">
        <f ca="1">IF(Q$503 = "","",IF(Q$503 &lt;&gt; Q94,"",COUNTIF(C$3:C94,Q$503)))</f>
        <v/>
      </c>
      <c r="S94" s="79" t="str">
        <f t="shared" ca="1" si="17"/>
        <v/>
      </c>
      <c r="T94" s="80"/>
      <c r="U94" s="80"/>
      <c r="V94" s="19"/>
      <c r="W94" s="19"/>
      <c r="X94" s="19"/>
      <c r="Y94" s="19"/>
      <c r="Z94" s="19"/>
    </row>
    <row r="95" spans="1:26" x14ac:dyDescent="0.15">
      <c r="A95" s="47">
        <v>2</v>
      </c>
      <c r="B95" s="50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21" t="str">
        <f t="shared" si="0"/>
        <v/>
      </c>
      <c r="O95" s="79" t="str">
        <f t="shared" si="15"/>
        <v/>
      </c>
      <c r="P95" s="79" t="str">
        <f t="shared" si="16"/>
        <v/>
      </c>
      <c r="Q95" s="79" t="str">
        <f t="shared" si="14"/>
        <v/>
      </c>
      <c r="R95" s="79" t="str">
        <f ca="1">IF(Q$503 = "","",IF(Q$503 &lt;&gt; Q95,"",COUNTIF(C$3:C95,Q$503)))</f>
        <v/>
      </c>
      <c r="S95" s="79" t="str">
        <f t="shared" ca="1" si="17"/>
        <v/>
      </c>
      <c r="T95" s="80"/>
      <c r="U95" s="80"/>
      <c r="V95" s="19"/>
      <c r="W95" s="19"/>
      <c r="X95" s="19"/>
      <c r="Y95" s="19"/>
      <c r="Z95" s="19"/>
    </row>
    <row r="96" spans="1:26" x14ac:dyDescent="0.15">
      <c r="A96" s="49">
        <v>2</v>
      </c>
      <c r="B96" s="50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21" t="str">
        <f t="shared" si="0"/>
        <v/>
      </c>
      <c r="O96" s="79" t="str">
        <f t="shared" si="15"/>
        <v/>
      </c>
      <c r="P96" s="79" t="str">
        <f t="shared" si="16"/>
        <v/>
      </c>
      <c r="Q96" s="79" t="str">
        <f t="shared" si="14"/>
        <v/>
      </c>
      <c r="R96" s="79" t="str">
        <f ca="1">IF(Q$503 = "","",IF(Q$503 &lt;&gt; Q96,"",COUNTIF(C$3:C96,Q$503)))</f>
        <v/>
      </c>
      <c r="S96" s="79" t="str">
        <f t="shared" ca="1" si="17"/>
        <v/>
      </c>
      <c r="T96" s="80"/>
      <c r="U96" s="80"/>
      <c r="V96" s="19"/>
      <c r="W96" s="19"/>
      <c r="X96" s="19"/>
      <c r="Y96" s="19"/>
      <c r="Z96" s="19"/>
    </row>
    <row r="97" spans="1:26" x14ac:dyDescent="0.15">
      <c r="A97" s="47">
        <v>2</v>
      </c>
      <c r="B97" s="50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21" t="str">
        <f t="shared" si="0"/>
        <v/>
      </c>
      <c r="O97" s="79" t="str">
        <f t="shared" si="15"/>
        <v/>
      </c>
      <c r="P97" s="79" t="str">
        <f t="shared" si="16"/>
        <v/>
      </c>
      <c r="Q97" s="79" t="str">
        <f t="shared" si="14"/>
        <v/>
      </c>
      <c r="R97" s="79" t="str">
        <f ca="1">IF(Q$503 = "","",IF(Q$503 &lt;&gt; Q97,"",COUNTIF(C$3:C97,Q$503)))</f>
        <v/>
      </c>
      <c r="S97" s="79" t="str">
        <f t="shared" ca="1" si="17"/>
        <v/>
      </c>
      <c r="T97" s="80"/>
      <c r="U97" s="80"/>
      <c r="V97" s="19"/>
      <c r="W97" s="19"/>
      <c r="X97" s="19"/>
      <c r="Y97" s="19"/>
      <c r="Z97" s="19"/>
    </row>
    <row r="98" spans="1:26" x14ac:dyDescent="0.15">
      <c r="A98" s="49">
        <v>2</v>
      </c>
      <c r="B98" s="50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21" t="str">
        <f t="shared" si="0"/>
        <v/>
      </c>
      <c r="O98" s="79" t="str">
        <f t="shared" si="15"/>
        <v/>
      </c>
      <c r="P98" s="79" t="str">
        <f t="shared" si="16"/>
        <v/>
      </c>
      <c r="Q98" s="79" t="str">
        <f t="shared" si="14"/>
        <v/>
      </c>
      <c r="R98" s="79" t="str">
        <f ca="1">IF(Q$503 = "","",IF(Q$503 &lt;&gt; Q98,"",COUNTIF(C$3:C98,Q$503)))</f>
        <v/>
      </c>
      <c r="S98" s="79" t="str">
        <f t="shared" ca="1" si="17"/>
        <v/>
      </c>
      <c r="T98" s="80"/>
      <c r="U98" s="80"/>
      <c r="V98" s="19"/>
      <c r="W98" s="19"/>
      <c r="X98" s="19"/>
      <c r="Y98" s="19"/>
      <c r="Z98" s="19"/>
    </row>
    <row r="99" spans="1:26" x14ac:dyDescent="0.15">
      <c r="A99" s="47">
        <v>2</v>
      </c>
      <c r="B99" s="50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21" t="str">
        <f t="shared" si="0"/>
        <v/>
      </c>
      <c r="O99" s="79" t="str">
        <f t="shared" si="15"/>
        <v/>
      </c>
      <c r="P99" s="79" t="str">
        <f t="shared" si="16"/>
        <v/>
      </c>
      <c r="Q99" s="79" t="str">
        <f t="shared" si="14"/>
        <v/>
      </c>
      <c r="R99" s="79" t="str">
        <f ca="1">IF(Q$503 = "","",IF(Q$503 &lt;&gt; Q99,"",COUNTIF(C$3:C99,Q$503)))</f>
        <v/>
      </c>
      <c r="S99" s="79" t="str">
        <f t="shared" ca="1" si="17"/>
        <v/>
      </c>
      <c r="T99" s="80"/>
      <c r="U99" s="80"/>
      <c r="V99" s="19"/>
      <c r="W99" s="19"/>
      <c r="X99" s="19"/>
      <c r="Y99" s="19"/>
      <c r="Z99" s="19"/>
    </row>
    <row r="100" spans="1:26" x14ac:dyDescent="0.15">
      <c r="A100" s="49">
        <v>2</v>
      </c>
      <c r="B100" s="50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21" t="str">
        <f t="shared" si="0"/>
        <v/>
      </c>
      <c r="O100" s="79" t="str">
        <f t="shared" si="15"/>
        <v/>
      </c>
      <c r="P100" s="79" t="str">
        <f t="shared" si="16"/>
        <v/>
      </c>
      <c r="Q100" s="79" t="str">
        <f t="shared" si="14"/>
        <v/>
      </c>
      <c r="R100" s="79" t="str">
        <f ca="1">IF(Q$503 = "","",IF(Q$503 &lt;&gt; Q100,"",COUNTIF(C$3:C100,Q$503)))</f>
        <v/>
      </c>
      <c r="S100" s="79" t="str">
        <f t="shared" ca="1" si="17"/>
        <v/>
      </c>
      <c r="T100" s="80"/>
      <c r="U100" s="80"/>
      <c r="V100" s="19"/>
      <c r="W100" s="19"/>
      <c r="X100" s="19"/>
      <c r="Y100" s="19"/>
      <c r="Z100" s="19"/>
    </row>
    <row r="101" spans="1:26" x14ac:dyDescent="0.15">
      <c r="A101" s="47">
        <v>2</v>
      </c>
      <c r="B101" s="50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21" t="str">
        <f t="shared" si="0"/>
        <v/>
      </c>
      <c r="O101" s="79" t="str">
        <f t="shared" si="15"/>
        <v/>
      </c>
      <c r="P101" s="79" t="str">
        <f t="shared" si="16"/>
        <v/>
      </c>
      <c r="Q101" s="79" t="str">
        <f t="shared" si="14"/>
        <v/>
      </c>
      <c r="R101" s="79" t="str">
        <f ca="1">IF(Q$503 = "","",IF(Q$503 &lt;&gt; Q101,"",COUNTIF(C$3:C101,Q$503)))</f>
        <v/>
      </c>
      <c r="S101" s="79" t="str">
        <f t="shared" ca="1" si="17"/>
        <v/>
      </c>
      <c r="T101" s="80"/>
      <c r="U101" s="80"/>
      <c r="V101" s="19"/>
      <c r="W101" s="19"/>
      <c r="X101" s="19"/>
      <c r="Y101" s="19"/>
      <c r="Z101" s="19"/>
    </row>
    <row r="102" spans="1:26" x14ac:dyDescent="0.15">
      <c r="A102" s="51">
        <v>2</v>
      </c>
      <c r="B102" s="52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2" t="str">
        <f t="shared" si="0"/>
        <v/>
      </c>
      <c r="O102" s="79" t="str">
        <f t="shared" si="5"/>
        <v/>
      </c>
      <c r="P102" s="79" t="str">
        <f t="shared" si="6"/>
        <v/>
      </c>
      <c r="Q102" s="79" t="str">
        <f t="shared" si="14"/>
        <v/>
      </c>
      <c r="R102" s="79" t="str">
        <f ca="1">IF(Q$503 = "","",IF(Q$503 &lt;&gt; Q102,"",COUNTIF(C$3:C102,Q$503)))</f>
        <v/>
      </c>
      <c r="S102" s="79" t="str">
        <f t="shared" ca="1" si="7"/>
        <v/>
      </c>
      <c r="T102" s="80"/>
      <c r="U102" s="80"/>
      <c r="V102" s="19"/>
      <c r="W102" s="19"/>
      <c r="X102" s="19"/>
      <c r="Y102" s="19"/>
      <c r="Z102" s="19"/>
    </row>
    <row r="103" spans="1:26" x14ac:dyDescent="0.15">
      <c r="A103" s="47">
        <v>3</v>
      </c>
      <c r="B103" s="50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21" t="str">
        <f t="shared" si="0"/>
        <v/>
      </c>
      <c r="O103" s="79" t="str">
        <f t="shared" si="5"/>
        <v/>
      </c>
      <c r="P103" s="79" t="str">
        <f t="shared" si="6"/>
        <v/>
      </c>
      <c r="Q103" s="79" t="str">
        <f t="shared" si="14"/>
        <v/>
      </c>
      <c r="R103" s="79" t="str">
        <f ca="1">IF(Q$503 = "","",IF(Q$503 &lt;&gt; Q103,"",COUNTIF(C$3:C103,Q$503)))</f>
        <v/>
      </c>
      <c r="S103" s="79" t="str">
        <f t="shared" ca="1" si="7"/>
        <v/>
      </c>
      <c r="T103" s="80"/>
      <c r="U103" s="80"/>
      <c r="V103" s="19"/>
      <c r="W103" s="19"/>
      <c r="X103" s="19"/>
      <c r="Y103" s="19"/>
      <c r="Z103" s="19"/>
    </row>
    <row r="104" spans="1:26" x14ac:dyDescent="0.15">
      <c r="A104" s="47">
        <v>3</v>
      </c>
      <c r="B104" s="50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21" t="str">
        <f t="shared" si="0"/>
        <v/>
      </c>
      <c r="O104" s="79" t="str">
        <f t="shared" si="5"/>
        <v/>
      </c>
      <c r="P104" s="79" t="str">
        <f t="shared" si="6"/>
        <v/>
      </c>
      <c r="Q104" s="79" t="str">
        <f t="shared" si="14"/>
        <v/>
      </c>
      <c r="R104" s="79" t="str">
        <f ca="1">IF(Q$503 = "","",IF(Q$503 &lt;&gt; Q104,"",COUNTIF(C$3:C104,Q$503)))</f>
        <v/>
      </c>
      <c r="S104" s="79" t="str">
        <f t="shared" ca="1" si="7"/>
        <v/>
      </c>
      <c r="T104" s="80"/>
      <c r="U104" s="80"/>
      <c r="V104" s="19"/>
      <c r="W104" s="19"/>
      <c r="X104" s="19"/>
      <c r="Y104" s="19"/>
      <c r="Z104" s="19"/>
    </row>
    <row r="105" spans="1:26" x14ac:dyDescent="0.15">
      <c r="A105" s="47">
        <v>3</v>
      </c>
      <c r="B105" s="50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21" t="str">
        <f t="shared" si="0"/>
        <v/>
      </c>
      <c r="O105" s="79" t="str">
        <f t="shared" si="5"/>
        <v/>
      </c>
      <c r="P105" s="79" t="str">
        <f t="shared" si="6"/>
        <v/>
      </c>
      <c r="Q105" s="79" t="str">
        <f t="shared" si="14"/>
        <v/>
      </c>
      <c r="R105" s="79" t="str">
        <f ca="1">IF(Q$503 = "","",IF(Q$503 &lt;&gt; Q105,"",COUNTIF(C$3:C105,Q$503)))</f>
        <v/>
      </c>
      <c r="S105" s="79" t="str">
        <f t="shared" ca="1" si="7"/>
        <v/>
      </c>
      <c r="T105" s="80"/>
      <c r="U105" s="80"/>
      <c r="V105" s="19"/>
      <c r="W105" s="19"/>
      <c r="X105" s="19"/>
      <c r="Y105" s="19"/>
      <c r="Z105" s="19"/>
    </row>
    <row r="106" spans="1:26" x14ac:dyDescent="0.15">
      <c r="A106" s="47">
        <v>3</v>
      </c>
      <c r="B106" s="50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21" t="str">
        <f t="shared" si="0"/>
        <v/>
      </c>
      <c r="O106" s="79" t="str">
        <f t="shared" si="5"/>
        <v/>
      </c>
      <c r="P106" s="79" t="str">
        <f t="shared" si="6"/>
        <v/>
      </c>
      <c r="Q106" s="79" t="str">
        <f t="shared" si="14"/>
        <v/>
      </c>
      <c r="R106" s="79" t="str">
        <f ca="1">IF(Q$503 = "","",IF(Q$503 &lt;&gt; Q106,"",COUNTIF(C$3:C106,Q$503)))</f>
        <v/>
      </c>
      <c r="S106" s="79" t="str">
        <f t="shared" ca="1" si="7"/>
        <v/>
      </c>
      <c r="T106" s="80"/>
      <c r="U106" s="80"/>
      <c r="V106" s="19"/>
      <c r="W106" s="19"/>
      <c r="X106" s="19"/>
      <c r="Y106" s="19"/>
      <c r="Z106" s="19"/>
    </row>
    <row r="107" spans="1:26" x14ac:dyDescent="0.15">
      <c r="A107" s="47">
        <v>3</v>
      </c>
      <c r="B107" s="50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21" t="str">
        <f t="shared" si="0"/>
        <v/>
      </c>
      <c r="O107" s="79" t="str">
        <f t="shared" si="5"/>
        <v/>
      </c>
      <c r="P107" s="79" t="str">
        <f t="shared" si="6"/>
        <v/>
      </c>
      <c r="Q107" s="79" t="str">
        <f t="shared" si="14"/>
        <v/>
      </c>
      <c r="R107" s="79" t="str">
        <f ca="1">IF(Q$503 = "","",IF(Q$503 &lt;&gt; Q107,"",COUNTIF(C$3:C107,Q$503)))</f>
        <v/>
      </c>
      <c r="S107" s="79" t="str">
        <f t="shared" ca="1" si="7"/>
        <v/>
      </c>
      <c r="T107" s="80"/>
      <c r="U107" s="80"/>
      <c r="V107" s="19"/>
      <c r="W107" s="19"/>
      <c r="X107" s="19"/>
      <c r="Y107" s="19"/>
      <c r="Z107" s="19"/>
    </row>
    <row r="108" spans="1:26" x14ac:dyDescent="0.15">
      <c r="A108" s="47">
        <v>3</v>
      </c>
      <c r="B108" s="50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21" t="str">
        <f t="shared" ref="N108:N211" si="18">IF(AND($H108=0,$I108=0),"",$H108*60+$I108)</f>
        <v/>
      </c>
      <c r="O108" s="79" t="str">
        <f t="shared" si="5"/>
        <v/>
      </c>
      <c r="P108" s="79" t="str">
        <f t="shared" si="6"/>
        <v/>
      </c>
      <c r="Q108" s="79" t="str">
        <f t="shared" si="14"/>
        <v/>
      </c>
      <c r="R108" s="79" t="str">
        <f ca="1">IF(Q$503 = "","",IF(Q$503 &lt;&gt; Q108,"",COUNTIF(C$3:C108,Q$503)))</f>
        <v/>
      </c>
      <c r="S108" s="79" t="str">
        <f t="shared" ca="1" si="7"/>
        <v/>
      </c>
      <c r="T108" s="80"/>
      <c r="U108" s="80"/>
      <c r="V108" s="19"/>
      <c r="W108" s="19"/>
      <c r="X108" s="19"/>
      <c r="Y108" s="19"/>
      <c r="Z108" s="19"/>
    </row>
    <row r="109" spans="1:26" x14ac:dyDescent="0.15">
      <c r="A109" s="47">
        <v>3</v>
      </c>
      <c r="B109" s="50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21" t="str">
        <f t="shared" si="18"/>
        <v/>
      </c>
      <c r="O109" s="79" t="str">
        <f t="shared" si="5"/>
        <v/>
      </c>
      <c r="P109" s="79" t="str">
        <f t="shared" si="6"/>
        <v/>
      </c>
      <c r="Q109" s="79" t="str">
        <f t="shared" si="14"/>
        <v/>
      </c>
      <c r="R109" s="79" t="str">
        <f ca="1">IF(Q$503 = "","",IF(Q$503 &lt;&gt; Q109,"",COUNTIF(C$3:C109,Q$503)))</f>
        <v/>
      </c>
      <c r="S109" s="79" t="str">
        <f t="shared" ca="1" si="7"/>
        <v/>
      </c>
      <c r="T109" s="80"/>
      <c r="U109" s="80"/>
      <c r="V109" s="19"/>
      <c r="W109" s="19"/>
      <c r="X109" s="19"/>
      <c r="Y109" s="19"/>
      <c r="Z109" s="19"/>
    </row>
    <row r="110" spans="1:26" x14ac:dyDescent="0.15">
      <c r="A110" s="47">
        <v>3</v>
      </c>
      <c r="B110" s="50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21" t="str">
        <f t="shared" si="18"/>
        <v/>
      </c>
      <c r="O110" s="79" t="str">
        <f t="shared" ref="O110:O213" si="19">IF(AND(C110="",COUNT(D110:M110)&gt;0),A110 &amp; "組" &amp; B110 &amp; "番","")</f>
        <v/>
      </c>
      <c r="P110" s="79" t="str">
        <f t="shared" ref="P110:P213" si="20">IF(AND(C110&lt;&gt;"",COUNTIF(D110:M110,"")&gt;0,COUNTIF(D110:K110,"")&lt;8),A110 &amp; "組" &amp; B110 &amp; "番","")</f>
        <v/>
      </c>
      <c r="Q110" s="79" t="str">
        <f t="shared" si="14"/>
        <v/>
      </c>
      <c r="R110" s="79" t="str">
        <f ca="1">IF(Q$503 = "","",IF(Q$503 &lt;&gt; Q110,"",COUNTIF(C$3:C110,Q$503)))</f>
        <v/>
      </c>
      <c r="S110" s="79" t="str">
        <f t="shared" ref="S110:S213" ca="1" si="21">IF(R110 = "","",A110 &amp; "-" &amp; B110)</f>
        <v/>
      </c>
      <c r="T110" s="80"/>
      <c r="U110" s="80"/>
      <c r="V110" s="19"/>
      <c r="W110" s="19"/>
      <c r="X110" s="19"/>
      <c r="Y110" s="19"/>
      <c r="Z110" s="19"/>
    </row>
    <row r="111" spans="1:26" x14ac:dyDescent="0.15">
      <c r="A111" s="47">
        <v>3</v>
      </c>
      <c r="B111" s="50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21" t="str">
        <f t="shared" si="18"/>
        <v/>
      </c>
      <c r="O111" s="79" t="str">
        <f t="shared" si="19"/>
        <v/>
      </c>
      <c r="P111" s="79" t="str">
        <f t="shared" si="20"/>
        <v/>
      </c>
      <c r="Q111" s="79" t="str">
        <f t="shared" si="14"/>
        <v/>
      </c>
      <c r="R111" s="79" t="str">
        <f ca="1">IF(Q$503 = "","",IF(Q$503 &lt;&gt; Q111,"",COUNTIF(C$3:C111,Q$503)))</f>
        <v/>
      </c>
      <c r="S111" s="79" t="str">
        <f t="shared" ca="1" si="21"/>
        <v/>
      </c>
      <c r="T111" s="80"/>
      <c r="U111" s="80"/>
      <c r="V111" s="19"/>
      <c r="W111" s="19"/>
      <c r="X111" s="19"/>
      <c r="Y111" s="19"/>
      <c r="Z111" s="19"/>
    </row>
    <row r="112" spans="1:26" x14ac:dyDescent="0.15">
      <c r="A112" s="47">
        <v>3</v>
      </c>
      <c r="B112" s="50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21" t="str">
        <f t="shared" si="18"/>
        <v/>
      </c>
      <c r="O112" s="79" t="str">
        <f t="shared" si="19"/>
        <v/>
      </c>
      <c r="P112" s="79" t="str">
        <f t="shared" si="20"/>
        <v/>
      </c>
      <c r="Q112" s="79" t="str">
        <f t="shared" si="14"/>
        <v/>
      </c>
      <c r="R112" s="79" t="str">
        <f ca="1">IF(Q$503 = "","",IF(Q$503 &lt;&gt; Q112,"",COUNTIF(C$3:C112,Q$503)))</f>
        <v/>
      </c>
      <c r="S112" s="79" t="str">
        <f t="shared" ca="1" si="21"/>
        <v/>
      </c>
      <c r="T112" s="80"/>
      <c r="U112" s="80"/>
      <c r="V112" s="19"/>
      <c r="W112" s="19"/>
      <c r="X112" s="19"/>
      <c r="Y112" s="19"/>
      <c r="Z112" s="19"/>
    </row>
    <row r="113" spans="1:26" x14ac:dyDescent="0.15">
      <c r="A113" s="47">
        <v>3</v>
      </c>
      <c r="B113" s="50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21" t="str">
        <f t="shared" si="18"/>
        <v/>
      </c>
      <c r="O113" s="79" t="str">
        <f t="shared" si="19"/>
        <v/>
      </c>
      <c r="P113" s="79" t="str">
        <f t="shared" si="20"/>
        <v/>
      </c>
      <c r="Q113" s="79" t="str">
        <f t="shared" si="14"/>
        <v/>
      </c>
      <c r="R113" s="79" t="str">
        <f ca="1">IF(Q$503 = "","",IF(Q$503 &lt;&gt; Q113,"",COUNTIF(C$3:C113,Q$503)))</f>
        <v/>
      </c>
      <c r="S113" s="79" t="str">
        <f t="shared" ca="1" si="21"/>
        <v/>
      </c>
      <c r="T113" s="80"/>
      <c r="U113" s="80"/>
      <c r="V113" s="19"/>
      <c r="W113" s="19"/>
      <c r="X113" s="19"/>
      <c r="Y113" s="19"/>
      <c r="Z113" s="19"/>
    </row>
    <row r="114" spans="1:26" x14ac:dyDescent="0.15">
      <c r="A114" s="47">
        <v>3</v>
      </c>
      <c r="B114" s="50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21" t="str">
        <f t="shared" si="18"/>
        <v/>
      </c>
      <c r="O114" s="79" t="str">
        <f t="shared" si="19"/>
        <v/>
      </c>
      <c r="P114" s="79" t="str">
        <f t="shared" si="20"/>
        <v/>
      </c>
      <c r="Q114" s="79" t="str">
        <f t="shared" si="14"/>
        <v/>
      </c>
      <c r="R114" s="79" t="str">
        <f ca="1">IF(Q$503 = "","",IF(Q$503 &lt;&gt; Q114,"",COUNTIF(C$3:C114,Q$503)))</f>
        <v/>
      </c>
      <c r="S114" s="79" t="str">
        <f t="shared" ca="1" si="21"/>
        <v/>
      </c>
      <c r="T114" s="80"/>
      <c r="U114" s="80"/>
      <c r="V114" s="19"/>
      <c r="W114" s="19"/>
      <c r="X114" s="19"/>
      <c r="Y114" s="19"/>
      <c r="Z114" s="19"/>
    </row>
    <row r="115" spans="1:26" x14ac:dyDescent="0.15">
      <c r="A115" s="47">
        <v>3</v>
      </c>
      <c r="B115" s="50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21" t="str">
        <f t="shared" si="18"/>
        <v/>
      </c>
      <c r="O115" s="79" t="str">
        <f t="shared" si="19"/>
        <v/>
      </c>
      <c r="P115" s="79" t="str">
        <f t="shared" si="20"/>
        <v/>
      </c>
      <c r="Q115" s="79" t="str">
        <f t="shared" si="14"/>
        <v/>
      </c>
      <c r="R115" s="79" t="str">
        <f ca="1">IF(Q$503 = "","",IF(Q$503 &lt;&gt; Q115,"",COUNTIF(C$3:C115,Q$503)))</f>
        <v/>
      </c>
      <c r="S115" s="79" t="str">
        <f t="shared" ca="1" si="21"/>
        <v/>
      </c>
      <c r="T115" s="80"/>
      <c r="U115" s="80"/>
      <c r="V115" s="19"/>
      <c r="W115" s="19"/>
      <c r="X115" s="19"/>
      <c r="Y115" s="19"/>
      <c r="Z115" s="19"/>
    </row>
    <row r="116" spans="1:26" x14ac:dyDescent="0.15">
      <c r="A116" s="47">
        <v>3</v>
      </c>
      <c r="B116" s="50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21" t="str">
        <f t="shared" si="18"/>
        <v/>
      </c>
      <c r="O116" s="79" t="str">
        <f t="shared" si="19"/>
        <v/>
      </c>
      <c r="P116" s="79" t="str">
        <f t="shared" si="20"/>
        <v/>
      </c>
      <c r="Q116" s="79" t="str">
        <f t="shared" si="14"/>
        <v/>
      </c>
      <c r="R116" s="79" t="str">
        <f ca="1">IF(Q$503 = "","",IF(Q$503 &lt;&gt; Q116,"",COUNTIF(C$3:C116,Q$503)))</f>
        <v/>
      </c>
      <c r="S116" s="79" t="str">
        <f t="shared" ca="1" si="21"/>
        <v/>
      </c>
      <c r="T116" s="80"/>
      <c r="U116" s="80"/>
      <c r="V116" s="19"/>
      <c r="W116" s="19"/>
      <c r="X116" s="19"/>
      <c r="Y116" s="19"/>
      <c r="Z116" s="19"/>
    </row>
    <row r="117" spans="1:26" x14ac:dyDescent="0.15">
      <c r="A117" s="47">
        <v>3</v>
      </c>
      <c r="B117" s="50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21" t="str">
        <f t="shared" si="18"/>
        <v/>
      </c>
      <c r="O117" s="79" t="str">
        <f t="shared" si="19"/>
        <v/>
      </c>
      <c r="P117" s="79" t="str">
        <f t="shared" si="20"/>
        <v/>
      </c>
      <c r="Q117" s="79" t="str">
        <f t="shared" si="14"/>
        <v/>
      </c>
      <c r="R117" s="79" t="str">
        <f ca="1">IF(Q$503 = "","",IF(Q$503 &lt;&gt; Q117,"",COUNTIF(C$3:C117,Q$503)))</f>
        <v/>
      </c>
      <c r="S117" s="79" t="str">
        <f t="shared" ca="1" si="21"/>
        <v/>
      </c>
      <c r="T117" s="80"/>
      <c r="U117" s="80"/>
      <c r="V117" s="19"/>
      <c r="W117" s="19"/>
      <c r="X117" s="19"/>
      <c r="Y117" s="19"/>
      <c r="Z117" s="19"/>
    </row>
    <row r="118" spans="1:26" x14ac:dyDescent="0.15">
      <c r="A118" s="47">
        <v>3</v>
      </c>
      <c r="B118" s="50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21" t="str">
        <f t="shared" si="18"/>
        <v/>
      </c>
      <c r="O118" s="79" t="str">
        <f t="shared" si="19"/>
        <v/>
      </c>
      <c r="P118" s="79" t="str">
        <f t="shared" si="20"/>
        <v/>
      </c>
      <c r="Q118" s="79" t="str">
        <f t="shared" si="14"/>
        <v/>
      </c>
      <c r="R118" s="79" t="str">
        <f ca="1">IF(Q$503 = "","",IF(Q$503 &lt;&gt; Q118,"",COUNTIF(C$3:C118,Q$503)))</f>
        <v/>
      </c>
      <c r="S118" s="79" t="str">
        <f t="shared" ca="1" si="21"/>
        <v/>
      </c>
      <c r="T118" s="80"/>
      <c r="U118" s="80"/>
      <c r="V118" s="19"/>
      <c r="W118" s="19"/>
      <c r="X118" s="19"/>
      <c r="Y118" s="19"/>
      <c r="Z118" s="19"/>
    </row>
    <row r="119" spans="1:26" x14ac:dyDescent="0.15">
      <c r="A119" s="47">
        <v>3</v>
      </c>
      <c r="B119" s="50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21" t="str">
        <f t="shared" si="18"/>
        <v/>
      </c>
      <c r="O119" s="79" t="str">
        <f t="shared" si="19"/>
        <v/>
      </c>
      <c r="P119" s="79" t="str">
        <f t="shared" si="20"/>
        <v/>
      </c>
      <c r="Q119" s="79" t="str">
        <f t="shared" si="14"/>
        <v/>
      </c>
      <c r="R119" s="79" t="str">
        <f ca="1">IF(Q$503 = "","",IF(Q$503 &lt;&gt; Q119,"",COUNTIF(C$3:C119,Q$503)))</f>
        <v/>
      </c>
      <c r="S119" s="79" t="str">
        <f t="shared" ca="1" si="21"/>
        <v/>
      </c>
      <c r="T119" s="80"/>
      <c r="U119" s="80"/>
      <c r="V119" s="19"/>
      <c r="W119" s="19"/>
      <c r="X119" s="19"/>
      <c r="Y119" s="19"/>
      <c r="Z119" s="19"/>
    </row>
    <row r="120" spans="1:26" x14ac:dyDescent="0.15">
      <c r="A120" s="47">
        <v>3</v>
      </c>
      <c r="B120" s="50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21" t="str">
        <f t="shared" si="18"/>
        <v/>
      </c>
      <c r="O120" s="79" t="str">
        <f t="shared" si="19"/>
        <v/>
      </c>
      <c r="P120" s="79" t="str">
        <f t="shared" si="20"/>
        <v/>
      </c>
      <c r="Q120" s="79" t="str">
        <f t="shared" si="14"/>
        <v/>
      </c>
      <c r="R120" s="79" t="str">
        <f ca="1">IF(Q$503 = "","",IF(Q$503 &lt;&gt; Q120,"",COUNTIF(C$3:C120,Q$503)))</f>
        <v/>
      </c>
      <c r="S120" s="79" t="str">
        <f t="shared" ca="1" si="21"/>
        <v/>
      </c>
      <c r="T120" s="80"/>
      <c r="U120" s="80"/>
      <c r="V120" s="19"/>
      <c r="W120" s="19"/>
      <c r="X120" s="19"/>
      <c r="Y120" s="19"/>
      <c r="Z120" s="19"/>
    </row>
    <row r="121" spans="1:26" x14ac:dyDescent="0.15">
      <c r="A121" s="47">
        <v>3</v>
      </c>
      <c r="B121" s="50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21" t="str">
        <f t="shared" si="18"/>
        <v/>
      </c>
      <c r="O121" s="79" t="str">
        <f t="shared" si="19"/>
        <v/>
      </c>
      <c r="P121" s="79" t="str">
        <f t="shared" si="20"/>
        <v/>
      </c>
      <c r="Q121" s="79" t="str">
        <f t="shared" si="14"/>
        <v/>
      </c>
      <c r="R121" s="79" t="str">
        <f ca="1">IF(Q$503 = "","",IF(Q$503 &lt;&gt; Q121,"",COUNTIF(C$3:C121,Q$503)))</f>
        <v/>
      </c>
      <c r="S121" s="79" t="str">
        <f t="shared" ca="1" si="21"/>
        <v/>
      </c>
      <c r="T121" s="80"/>
      <c r="U121" s="80"/>
      <c r="V121" s="19"/>
      <c r="W121" s="19"/>
      <c r="X121" s="19"/>
      <c r="Y121" s="19"/>
      <c r="Z121" s="19"/>
    </row>
    <row r="122" spans="1:26" x14ac:dyDescent="0.15">
      <c r="A122" s="47">
        <v>3</v>
      </c>
      <c r="B122" s="50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21" t="str">
        <f t="shared" si="18"/>
        <v/>
      </c>
      <c r="O122" s="79" t="str">
        <f t="shared" si="19"/>
        <v/>
      </c>
      <c r="P122" s="79" t="str">
        <f t="shared" si="20"/>
        <v/>
      </c>
      <c r="Q122" s="79" t="str">
        <f t="shared" si="14"/>
        <v/>
      </c>
      <c r="R122" s="79" t="str">
        <f ca="1">IF(Q$503 = "","",IF(Q$503 &lt;&gt; Q122,"",COUNTIF(C$3:C122,Q$503)))</f>
        <v/>
      </c>
      <c r="S122" s="79" t="str">
        <f t="shared" ca="1" si="21"/>
        <v/>
      </c>
      <c r="T122" s="80"/>
      <c r="U122" s="80"/>
      <c r="V122" s="19"/>
      <c r="W122" s="19"/>
      <c r="X122" s="19"/>
      <c r="Y122" s="19"/>
      <c r="Z122" s="19"/>
    </row>
    <row r="123" spans="1:26" x14ac:dyDescent="0.15">
      <c r="A123" s="47">
        <v>3</v>
      </c>
      <c r="B123" s="50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21" t="str">
        <f t="shared" si="18"/>
        <v/>
      </c>
      <c r="O123" s="79" t="str">
        <f t="shared" si="19"/>
        <v/>
      </c>
      <c r="P123" s="79" t="str">
        <f t="shared" si="20"/>
        <v/>
      </c>
      <c r="Q123" s="79" t="str">
        <f t="shared" si="14"/>
        <v/>
      </c>
      <c r="R123" s="79" t="str">
        <f ca="1">IF(Q$503 = "","",IF(Q$503 &lt;&gt; Q123,"",COUNTIF(C$3:C123,Q$503)))</f>
        <v/>
      </c>
      <c r="S123" s="79" t="str">
        <f t="shared" ca="1" si="21"/>
        <v/>
      </c>
      <c r="T123" s="80"/>
      <c r="U123" s="80"/>
      <c r="V123" s="19"/>
      <c r="W123" s="19"/>
      <c r="X123" s="19"/>
      <c r="Y123" s="19"/>
      <c r="Z123" s="19"/>
    </row>
    <row r="124" spans="1:26" x14ac:dyDescent="0.15">
      <c r="A124" s="47">
        <v>3</v>
      </c>
      <c r="B124" s="50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21" t="str">
        <f t="shared" si="18"/>
        <v/>
      </c>
      <c r="O124" s="79" t="str">
        <f t="shared" si="19"/>
        <v/>
      </c>
      <c r="P124" s="79" t="str">
        <f t="shared" si="20"/>
        <v/>
      </c>
      <c r="Q124" s="79" t="str">
        <f t="shared" si="14"/>
        <v/>
      </c>
      <c r="R124" s="79" t="str">
        <f ca="1">IF(Q$503 = "","",IF(Q$503 &lt;&gt; Q124,"",COUNTIF(C$3:C124,Q$503)))</f>
        <v/>
      </c>
      <c r="S124" s="79" t="str">
        <f t="shared" ca="1" si="21"/>
        <v/>
      </c>
      <c r="T124" s="80"/>
      <c r="U124" s="80"/>
      <c r="V124" s="19"/>
      <c r="W124" s="19"/>
      <c r="X124" s="19"/>
      <c r="Y124" s="19"/>
      <c r="Z124" s="19"/>
    </row>
    <row r="125" spans="1:26" x14ac:dyDescent="0.15">
      <c r="A125" s="47">
        <v>3</v>
      </c>
      <c r="B125" s="50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21" t="str">
        <f t="shared" si="18"/>
        <v/>
      </c>
      <c r="O125" s="79" t="str">
        <f t="shared" si="19"/>
        <v/>
      </c>
      <c r="P125" s="79" t="str">
        <f t="shared" si="20"/>
        <v/>
      </c>
      <c r="Q125" s="79" t="str">
        <f t="shared" si="14"/>
        <v/>
      </c>
      <c r="R125" s="79" t="str">
        <f ca="1">IF(Q$503 = "","",IF(Q$503 &lt;&gt; Q125,"",COUNTIF(C$3:C125,Q$503)))</f>
        <v/>
      </c>
      <c r="S125" s="79" t="str">
        <f t="shared" ca="1" si="21"/>
        <v/>
      </c>
      <c r="T125" s="80"/>
      <c r="U125" s="80"/>
      <c r="V125" s="19"/>
      <c r="W125" s="19"/>
      <c r="X125" s="19"/>
      <c r="Y125" s="19"/>
      <c r="Z125" s="19"/>
    </row>
    <row r="126" spans="1:26" x14ac:dyDescent="0.15">
      <c r="A126" s="47">
        <v>3</v>
      </c>
      <c r="B126" s="50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21" t="str">
        <f t="shared" si="18"/>
        <v/>
      </c>
      <c r="O126" s="79" t="str">
        <f t="shared" si="19"/>
        <v/>
      </c>
      <c r="P126" s="79" t="str">
        <f t="shared" si="20"/>
        <v/>
      </c>
      <c r="Q126" s="79" t="str">
        <f t="shared" si="14"/>
        <v/>
      </c>
      <c r="R126" s="79" t="str">
        <f ca="1">IF(Q$503 = "","",IF(Q$503 &lt;&gt; Q126,"",COUNTIF(C$3:C126,Q$503)))</f>
        <v/>
      </c>
      <c r="S126" s="79" t="str">
        <f t="shared" ca="1" si="21"/>
        <v/>
      </c>
      <c r="T126" s="80"/>
      <c r="U126" s="80"/>
      <c r="V126" s="19"/>
      <c r="W126" s="19"/>
      <c r="X126" s="19"/>
      <c r="Y126" s="19"/>
      <c r="Z126" s="19"/>
    </row>
    <row r="127" spans="1:26" x14ac:dyDescent="0.15">
      <c r="A127" s="47">
        <v>3</v>
      </c>
      <c r="B127" s="50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21" t="str">
        <f t="shared" si="18"/>
        <v/>
      </c>
      <c r="O127" s="79" t="str">
        <f t="shared" si="19"/>
        <v/>
      </c>
      <c r="P127" s="79" t="str">
        <f t="shared" si="20"/>
        <v/>
      </c>
      <c r="Q127" s="79" t="str">
        <f t="shared" si="14"/>
        <v/>
      </c>
      <c r="R127" s="79" t="str">
        <f ca="1">IF(Q$503 = "","",IF(Q$503 &lt;&gt; Q127,"",COUNTIF(C$3:C127,Q$503)))</f>
        <v/>
      </c>
      <c r="S127" s="79" t="str">
        <f t="shared" ca="1" si="21"/>
        <v/>
      </c>
      <c r="T127" s="80"/>
      <c r="U127" s="80"/>
      <c r="V127" s="19"/>
      <c r="W127" s="19"/>
      <c r="X127" s="19"/>
      <c r="Y127" s="19"/>
      <c r="Z127" s="19"/>
    </row>
    <row r="128" spans="1:26" x14ac:dyDescent="0.15">
      <c r="A128" s="47">
        <v>3</v>
      </c>
      <c r="B128" s="50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21" t="str">
        <f t="shared" si="18"/>
        <v/>
      </c>
      <c r="O128" s="79" t="str">
        <f t="shared" si="19"/>
        <v/>
      </c>
      <c r="P128" s="79" t="str">
        <f t="shared" si="20"/>
        <v/>
      </c>
      <c r="Q128" s="79" t="str">
        <f t="shared" si="14"/>
        <v/>
      </c>
      <c r="R128" s="79" t="str">
        <f ca="1">IF(Q$503 = "","",IF(Q$503 &lt;&gt; Q128,"",COUNTIF(C$3:C128,Q$503)))</f>
        <v/>
      </c>
      <c r="S128" s="79" t="str">
        <f t="shared" ca="1" si="21"/>
        <v/>
      </c>
      <c r="T128" s="80"/>
      <c r="U128" s="80"/>
      <c r="V128" s="19"/>
      <c r="W128" s="19"/>
      <c r="X128" s="19"/>
      <c r="Y128" s="19"/>
      <c r="Z128" s="19"/>
    </row>
    <row r="129" spans="1:26" x14ac:dyDescent="0.15">
      <c r="A129" s="47">
        <v>3</v>
      </c>
      <c r="B129" s="50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21" t="str">
        <f t="shared" si="18"/>
        <v/>
      </c>
      <c r="O129" s="79" t="str">
        <f t="shared" si="19"/>
        <v/>
      </c>
      <c r="P129" s="79" t="str">
        <f t="shared" si="20"/>
        <v/>
      </c>
      <c r="Q129" s="79" t="str">
        <f t="shared" si="14"/>
        <v/>
      </c>
      <c r="R129" s="79" t="str">
        <f ca="1">IF(Q$503 = "","",IF(Q$503 &lt;&gt; Q129,"",COUNTIF(C$3:C129,Q$503)))</f>
        <v/>
      </c>
      <c r="S129" s="79" t="str">
        <f t="shared" ca="1" si="21"/>
        <v/>
      </c>
      <c r="T129" s="80"/>
      <c r="U129" s="80"/>
      <c r="V129" s="19"/>
      <c r="W129" s="19"/>
      <c r="X129" s="19"/>
      <c r="Y129" s="19"/>
      <c r="Z129" s="19"/>
    </row>
    <row r="130" spans="1:26" x14ac:dyDescent="0.15">
      <c r="A130" s="47">
        <v>3</v>
      </c>
      <c r="B130" s="50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21" t="str">
        <f t="shared" si="18"/>
        <v/>
      </c>
      <c r="O130" s="79" t="str">
        <f t="shared" si="19"/>
        <v/>
      </c>
      <c r="P130" s="79" t="str">
        <f t="shared" si="20"/>
        <v/>
      </c>
      <c r="Q130" s="79" t="str">
        <f t="shared" si="14"/>
        <v/>
      </c>
      <c r="R130" s="79" t="str">
        <f ca="1">IF(Q$503 = "","",IF(Q$503 &lt;&gt; Q130,"",COUNTIF(C$3:C130,Q$503)))</f>
        <v/>
      </c>
      <c r="S130" s="79" t="str">
        <f t="shared" ca="1" si="21"/>
        <v/>
      </c>
      <c r="T130" s="80"/>
      <c r="U130" s="80"/>
      <c r="V130" s="19"/>
      <c r="W130" s="19"/>
      <c r="X130" s="19"/>
      <c r="Y130" s="19"/>
      <c r="Z130" s="19"/>
    </row>
    <row r="131" spans="1:26" x14ac:dyDescent="0.15">
      <c r="A131" s="47">
        <v>3</v>
      </c>
      <c r="B131" s="50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21" t="str">
        <f t="shared" si="18"/>
        <v/>
      </c>
      <c r="O131" s="79" t="str">
        <f t="shared" si="19"/>
        <v/>
      </c>
      <c r="P131" s="79" t="str">
        <f t="shared" si="20"/>
        <v/>
      </c>
      <c r="Q131" s="79" t="str">
        <f t="shared" si="14"/>
        <v/>
      </c>
      <c r="R131" s="79" t="str">
        <f ca="1">IF(Q$503 = "","",IF(Q$503 &lt;&gt; Q131,"",COUNTIF(C$3:C131,Q$503)))</f>
        <v/>
      </c>
      <c r="S131" s="79" t="str">
        <f t="shared" ca="1" si="21"/>
        <v/>
      </c>
      <c r="T131" s="80"/>
      <c r="U131" s="80"/>
      <c r="V131" s="19"/>
      <c r="W131" s="19"/>
      <c r="X131" s="19"/>
      <c r="Y131" s="19"/>
      <c r="Z131" s="19"/>
    </row>
    <row r="132" spans="1:26" x14ac:dyDescent="0.15">
      <c r="A132" s="47">
        <v>3</v>
      </c>
      <c r="B132" s="50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21" t="str">
        <f t="shared" si="18"/>
        <v/>
      </c>
      <c r="O132" s="79" t="str">
        <f t="shared" ref="O132:O152" si="22">IF(AND(C132="",COUNT(D132:M132)&gt;0),A132 &amp; "組" &amp; B132 &amp; "番","")</f>
        <v/>
      </c>
      <c r="P132" s="79" t="str">
        <f t="shared" ref="P132:P152" si="23">IF(AND(C132&lt;&gt;"",COUNTIF(D132:M132,"")&gt;0,COUNTIF(D132:K132,"")&lt;8),A132 &amp; "組" &amp; B132 &amp; "番","")</f>
        <v/>
      </c>
      <c r="Q132" s="79" t="str">
        <f t="shared" ref="Q132:Q195" si="24">IF(OR(COUNTIF(C$3:C$502,C132) = 1,COUNTIF(C$3:C$502,C132) = 0),"",C132)</f>
        <v/>
      </c>
      <c r="R132" s="79" t="str">
        <f ca="1">IF(Q$503 = "","",IF(Q$503 &lt;&gt; Q132,"",COUNTIF(C$3:C132,Q$503)))</f>
        <v/>
      </c>
      <c r="S132" s="79" t="str">
        <f t="shared" ref="S132:S152" ca="1" si="25">IF(R132 = "","",A132 &amp; "-" &amp; B132)</f>
        <v/>
      </c>
      <c r="T132" s="80"/>
      <c r="U132" s="80"/>
      <c r="V132" s="19"/>
      <c r="W132" s="19"/>
      <c r="X132" s="19"/>
      <c r="Y132" s="19"/>
      <c r="Z132" s="19"/>
    </row>
    <row r="133" spans="1:26" x14ac:dyDescent="0.15">
      <c r="A133" s="47">
        <v>3</v>
      </c>
      <c r="B133" s="50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21" t="str">
        <f t="shared" si="18"/>
        <v/>
      </c>
      <c r="O133" s="79" t="str">
        <f t="shared" si="22"/>
        <v/>
      </c>
      <c r="P133" s="79" t="str">
        <f t="shared" si="23"/>
        <v/>
      </c>
      <c r="Q133" s="79" t="str">
        <f t="shared" si="24"/>
        <v/>
      </c>
      <c r="R133" s="79" t="str">
        <f ca="1">IF(Q$503 = "","",IF(Q$503 &lt;&gt; Q133,"",COUNTIF(C$3:C133,Q$503)))</f>
        <v/>
      </c>
      <c r="S133" s="79" t="str">
        <f t="shared" ca="1" si="25"/>
        <v/>
      </c>
      <c r="T133" s="80"/>
      <c r="U133" s="80"/>
      <c r="V133" s="19"/>
      <c r="W133" s="19"/>
      <c r="X133" s="19"/>
      <c r="Y133" s="19"/>
      <c r="Z133" s="19"/>
    </row>
    <row r="134" spans="1:26" x14ac:dyDescent="0.15">
      <c r="A134" s="47">
        <v>3</v>
      </c>
      <c r="B134" s="50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21" t="str">
        <f t="shared" si="18"/>
        <v/>
      </c>
      <c r="O134" s="79" t="str">
        <f t="shared" si="22"/>
        <v/>
      </c>
      <c r="P134" s="79" t="str">
        <f t="shared" si="23"/>
        <v/>
      </c>
      <c r="Q134" s="79" t="str">
        <f t="shared" si="24"/>
        <v/>
      </c>
      <c r="R134" s="79" t="str">
        <f ca="1">IF(Q$503 = "","",IF(Q$503 &lt;&gt; Q134,"",COUNTIF(C$3:C134,Q$503)))</f>
        <v/>
      </c>
      <c r="S134" s="79" t="str">
        <f t="shared" ca="1" si="25"/>
        <v/>
      </c>
      <c r="T134" s="80"/>
      <c r="U134" s="80"/>
      <c r="V134" s="19"/>
      <c r="W134" s="19"/>
      <c r="X134" s="19"/>
      <c r="Y134" s="19"/>
      <c r="Z134" s="19"/>
    </row>
    <row r="135" spans="1:26" x14ac:dyDescent="0.15">
      <c r="A135" s="47">
        <v>3</v>
      </c>
      <c r="B135" s="50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21" t="str">
        <f t="shared" si="18"/>
        <v/>
      </c>
      <c r="O135" s="79" t="str">
        <f t="shared" si="22"/>
        <v/>
      </c>
      <c r="P135" s="79" t="str">
        <f t="shared" si="23"/>
        <v/>
      </c>
      <c r="Q135" s="79" t="str">
        <f t="shared" si="24"/>
        <v/>
      </c>
      <c r="R135" s="79" t="str">
        <f ca="1">IF(Q$503 = "","",IF(Q$503 &lt;&gt; Q135,"",COUNTIF(C$3:C135,Q$503)))</f>
        <v/>
      </c>
      <c r="S135" s="79" t="str">
        <f t="shared" ca="1" si="25"/>
        <v/>
      </c>
      <c r="T135" s="80"/>
      <c r="U135" s="80"/>
      <c r="V135" s="19"/>
      <c r="W135" s="19"/>
      <c r="X135" s="19"/>
      <c r="Y135" s="19"/>
      <c r="Z135" s="19"/>
    </row>
    <row r="136" spans="1:26" x14ac:dyDescent="0.15">
      <c r="A136" s="47">
        <v>3</v>
      </c>
      <c r="B136" s="50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21" t="str">
        <f t="shared" si="18"/>
        <v/>
      </c>
      <c r="O136" s="79" t="str">
        <f t="shared" si="22"/>
        <v/>
      </c>
      <c r="P136" s="79" t="str">
        <f t="shared" si="23"/>
        <v/>
      </c>
      <c r="Q136" s="79" t="str">
        <f t="shared" si="24"/>
        <v/>
      </c>
      <c r="R136" s="79" t="str">
        <f ca="1">IF(Q$503 = "","",IF(Q$503 &lt;&gt; Q136,"",COUNTIF(C$3:C136,Q$503)))</f>
        <v/>
      </c>
      <c r="S136" s="79" t="str">
        <f t="shared" ca="1" si="25"/>
        <v/>
      </c>
      <c r="T136" s="80"/>
      <c r="U136" s="80"/>
      <c r="V136" s="19"/>
      <c r="W136" s="19"/>
      <c r="X136" s="19"/>
      <c r="Y136" s="19"/>
      <c r="Z136" s="19"/>
    </row>
    <row r="137" spans="1:26" x14ac:dyDescent="0.15">
      <c r="A137" s="47">
        <v>3</v>
      </c>
      <c r="B137" s="50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21" t="str">
        <f t="shared" si="18"/>
        <v/>
      </c>
      <c r="O137" s="79" t="str">
        <f t="shared" si="22"/>
        <v/>
      </c>
      <c r="P137" s="79" t="str">
        <f t="shared" si="23"/>
        <v/>
      </c>
      <c r="Q137" s="79" t="str">
        <f t="shared" si="24"/>
        <v/>
      </c>
      <c r="R137" s="79" t="str">
        <f ca="1">IF(Q$503 = "","",IF(Q$503 &lt;&gt; Q137,"",COUNTIF(C$3:C137,Q$503)))</f>
        <v/>
      </c>
      <c r="S137" s="79" t="str">
        <f t="shared" ca="1" si="25"/>
        <v/>
      </c>
      <c r="T137" s="80"/>
      <c r="U137" s="80"/>
      <c r="V137" s="19"/>
      <c r="W137" s="19"/>
      <c r="X137" s="19"/>
      <c r="Y137" s="19"/>
      <c r="Z137" s="19"/>
    </row>
    <row r="138" spans="1:26" x14ac:dyDescent="0.15">
      <c r="A138" s="47">
        <v>3</v>
      </c>
      <c r="B138" s="50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21" t="str">
        <f t="shared" si="18"/>
        <v/>
      </c>
      <c r="O138" s="79" t="str">
        <f t="shared" si="22"/>
        <v/>
      </c>
      <c r="P138" s="79" t="str">
        <f t="shared" si="23"/>
        <v/>
      </c>
      <c r="Q138" s="79" t="str">
        <f t="shared" si="24"/>
        <v/>
      </c>
      <c r="R138" s="79" t="str">
        <f ca="1">IF(Q$503 = "","",IF(Q$503 &lt;&gt; Q138,"",COUNTIF(C$3:C138,Q$503)))</f>
        <v/>
      </c>
      <c r="S138" s="79" t="str">
        <f t="shared" ca="1" si="25"/>
        <v/>
      </c>
      <c r="T138" s="80"/>
      <c r="U138" s="80"/>
      <c r="V138" s="19"/>
      <c r="W138" s="19"/>
      <c r="X138" s="19"/>
      <c r="Y138" s="19"/>
      <c r="Z138" s="19"/>
    </row>
    <row r="139" spans="1:26" x14ac:dyDescent="0.15">
      <c r="A139" s="47">
        <v>3</v>
      </c>
      <c r="B139" s="50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21" t="str">
        <f t="shared" si="18"/>
        <v/>
      </c>
      <c r="O139" s="79" t="str">
        <f t="shared" si="22"/>
        <v/>
      </c>
      <c r="P139" s="79" t="str">
        <f t="shared" si="23"/>
        <v/>
      </c>
      <c r="Q139" s="79" t="str">
        <f t="shared" si="24"/>
        <v/>
      </c>
      <c r="R139" s="79" t="str">
        <f ca="1">IF(Q$503 = "","",IF(Q$503 &lt;&gt; Q139,"",COUNTIF(C$3:C139,Q$503)))</f>
        <v/>
      </c>
      <c r="S139" s="79" t="str">
        <f t="shared" ca="1" si="25"/>
        <v/>
      </c>
      <c r="T139" s="80"/>
      <c r="U139" s="80"/>
      <c r="V139" s="19"/>
      <c r="W139" s="19"/>
      <c r="X139" s="19"/>
      <c r="Y139" s="19"/>
      <c r="Z139" s="19"/>
    </row>
    <row r="140" spans="1:26" x14ac:dyDescent="0.15">
      <c r="A140" s="47">
        <v>3</v>
      </c>
      <c r="B140" s="50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21" t="str">
        <f t="shared" si="18"/>
        <v/>
      </c>
      <c r="O140" s="79" t="str">
        <f t="shared" si="22"/>
        <v/>
      </c>
      <c r="P140" s="79" t="str">
        <f t="shared" si="23"/>
        <v/>
      </c>
      <c r="Q140" s="79" t="str">
        <f t="shared" si="24"/>
        <v/>
      </c>
      <c r="R140" s="79" t="str">
        <f ca="1">IF(Q$503 = "","",IF(Q$503 &lt;&gt; Q140,"",COUNTIF(C$3:C140,Q$503)))</f>
        <v/>
      </c>
      <c r="S140" s="79" t="str">
        <f t="shared" ca="1" si="25"/>
        <v/>
      </c>
      <c r="T140" s="80"/>
      <c r="U140" s="80"/>
      <c r="V140" s="19"/>
      <c r="W140" s="19"/>
      <c r="X140" s="19"/>
      <c r="Y140" s="19"/>
      <c r="Z140" s="19"/>
    </row>
    <row r="141" spans="1:26" x14ac:dyDescent="0.15">
      <c r="A141" s="47">
        <v>3</v>
      </c>
      <c r="B141" s="50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21" t="str">
        <f t="shared" si="18"/>
        <v/>
      </c>
      <c r="O141" s="79" t="str">
        <f t="shared" si="22"/>
        <v/>
      </c>
      <c r="P141" s="79" t="str">
        <f t="shared" si="23"/>
        <v/>
      </c>
      <c r="Q141" s="79" t="str">
        <f t="shared" si="24"/>
        <v/>
      </c>
      <c r="R141" s="79" t="str">
        <f ca="1">IF(Q$503 = "","",IF(Q$503 &lt;&gt; Q141,"",COUNTIF(C$3:C141,Q$503)))</f>
        <v/>
      </c>
      <c r="S141" s="79" t="str">
        <f t="shared" ca="1" si="25"/>
        <v/>
      </c>
      <c r="T141" s="80"/>
      <c r="U141" s="80"/>
      <c r="V141" s="19"/>
      <c r="W141" s="19"/>
      <c r="X141" s="19"/>
      <c r="Y141" s="19"/>
      <c r="Z141" s="19"/>
    </row>
    <row r="142" spans="1:26" x14ac:dyDescent="0.15">
      <c r="A142" s="47">
        <v>3</v>
      </c>
      <c r="B142" s="50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21" t="str">
        <f t="shared" si="18"/>
        <v/>
      </c>
      <c r="O142" s="79" t="str">
        <f t="shared" si="22"/>
        <v/>
      </c>
      <c r="P142" s="79" t="str">
        <f t="shared" si="23"/>
        <v/>
      </c>
      <c r="Q142" s="79" t="str">
        <f t="shared" si="24"/>
        <v/>
      </c>
      <c r="R142" s="79" t="str">
        <f ca="1">IF(Q$503 = "","",IF(Q$503 &lt;&gt; Q142,"",COUNTIF(C$3:C142,Q$503)))</f>
        <v/>
      </c>
      <c r="S142" s="79" t="str">
        <f t="shared" ca="1" si="25"/>
        <v/>
      </c>
      <c r="T142" s="80"/>
      <c r="U142" s="80"/>
      <c r="V142" s="19"/>
      <c r="W142" s="19"/>
      <c r="X142" s="19"/>
      <c r="Y142" s="19"/>
      <c r="Z142" s="19"/>
    </row>
    <row r="143" spans="1:26" x14ac:dyDescent="0.15">
      <c r="A143" s="47">
        <v>3</v>
      </c>
      <c r="B143" s="50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21" t="str">
        <f t="shared" si="18"/>
        <v/>
      </c>
      <c r="O143" s="79" t="str">
        <f t="shared" si="22"/>
        <v/>
      </c>
      <c r="P143" s="79" t="str">
        <f t="shared" si="23"/>
        <v/>
      </c>
      <c r="Q143" s="79" t="str">
        <f t="shared" si="24"/>
        <v/>
      </c>
      <c r="R143" s="79" t="str">
        <f ca="1">IF(Q$503 = "","",IF(Q$503 &lt;&gt; Q143,"",COUNTIF(C$3:C143,Q$503)))</f>
        <v/>
      </c>
      <c r="S143" s="79" t="str">
        <f t="shared" ca="1" si="25"/>
        <v/>
      </c>
      <c r="T143" s="80"/>
      <c r="U143" s="80"/>
      <c r="V143" s="19"/>
      <c r="W143" s="19"/>
      <c r="X143" s="19"/>
      <c r="Y143" s="19"/>
      <c r="Z143" s="19"/>
    </row>
    <row r="144" spans="1:26" x14ac:dyDescent="0.15">
      <c r="A144" s="47">
        <v>3</v>
      </c>
      <c r="B144" s="50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21" t="str">
        <f t="shared" si="18"/>
        <v/>
      </c>
      <c r="O144" s="79" t="str">
        <f t="shared" si="22"/>
        <v/>
      </c>
      <c r="P144" s="79" t="str">
        <f t="shared" si="23"/>
        <v/>
      </c>
      <c r="Q144" s="79" t="str">
        <f t="shared" si="24"/>
        <v/>
      </c>
      <c r="R144" s="79" t="str">
        <f ca="1">IF(Q$503 = "","",IF(Q$503 &lt;&gt; Q144,"",COUNTIF(C$3:C144,Q$503)))</f>
        <v/>
      </c>
      <c r="S144" s="79" t="str">
        <f t="shared" ca="1" si="25"/>
        <v/>
      </c>
      <c r="T144" s="80"/>
      <c r="U144" s="80"/>
      <c r="V144" s="19"/>
      <c r="W144" s="19"/>
      <c r="X144" s="19"/>
      <c r="Y144" s="19"/>
      <c r="Z144" s="19"/>
    </row>
    <row r="145" spans="1:26" x14ac:dyDescent="0.15">
      <c r="A145" s="47">
        <v>3</v>
      </c>
      <c r="B145" s="50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21" t="str">
        <f t="shared" si="18"/>
        <v/>
      </c>
      <c r="O145" s="79" t="str">
        <f t="shared" si="22"/>
        <v/>
      </c>
      <c r="P145" s="79" t="str">
        <f t="shared" si="23"/>
        <v/>
      </c>
      <c r="Q145" s="79" t="str">
        <f t="shared" si="24"/>
        <v/>
      </c>
      <c r="R145" s="79" t="str">
        <f ca="1">IF(Q$503 = "","",IF(Q$503 &lt;&gt; Q145,"",COUNTIF(C$3:C145,Q$503)))</f>
        <v/>
      </c>
      <c r="S145" s="79" t="str">
        <f t="shared" ca="1" si="25"/>
        <v/>
      </c>
      <c r="T145" s="80"/>
      <c r="U145" s="80"/>
      <c r="V145" s="19"/>
      <c r="W145" s="19"/>
      <c r="X145" s="19"/>
      <c r="Y145" s="19"/>
      <c r="Z145" s="19"/>
    </row>
    <row r="146" spans="1:26" x14ac:dyDescent="0.15">
      <c r="A146" s="47">
        <v>3</v>
      </c>
      <c r="B146" s="50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21" t="str">
        <f t="shared" si="18"/>
        <v/>
      </c>
      <c r="O146" s="79" t="str">
        <f t="shared" si="22"/>
        <v/>
      </c>
      <c r="P146" s="79" t="str">
        <f t="shared" si="23"/>
        <v/>
      </c>
      <c r="Q146" s="79" t="str">
        <f t="shared" si="24"/>
        <v/>
      </c>
      <c r="R146" s="79" t="str">
        <f ca="1">IF(Q$503 = "","",IF(Q$503 &lt;&gt; Q146,"",COUNTIF(C$3:C146,Q$503)))</f>
        <v/>
      </c>
      <c r="S146" s="79" t="str">
        <f t="shared" ca="1" si="25"/>
        <v/>
      </c>
      <c r="T146" s="80"/>
      <c r="U146" s="80"/>
      <c r="V146" s="19"/>
      <c r="W146" s="19"/>
      <c r="X146" s="19"/>
      <c r="Y146" s="19"/>
      <c r="Z146" s="19"/>
    </row>
    <row r="147" spans="1:26" x14ac:dyDescent="0.15">
      <c r="A147" s="47">
        <v>3</v>
      </c>
      <c r="B147" s="50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21" t="str">
        <f t="shared" si="18"/>
        <v/>
      </c>
      <c r="O147" s="79" t="str">
        <f t="shared" si="22"/>
        <v/>
      </c>
      <c r="P147" s="79" t="str">
        <f t="shared" si="23"/>
        <v/>
      </c>
      <c r="Q147" s="79" t="str">
        <f t="shared" si="24"/>
        <v/>
      </c>
      <c r="R147" s="79" t="str">
        <f ca="1">IF(Q$503 = "","",IF(Q$503 &lt;&gt; Q147,"",COUNTIF(C$3:C147,Q$503)))</f>
        <v/>
      </c>
      <c r="S147" s="79" t="str">
        <f t="shared" ca="1" si="25"/>
        <v/>
      </c>
      <c r="T147" s="80"/>
      <c r="U147" s="80"/>
      <c r="V147" s="19"/>
      <c r="W147" s="19"/>
      <c r="X147" s="19"/>
      <c r="Y147" s="19"/>
      <c r="Z147" s="19"/>
    </row>
    <row r="148" spans="1:26" x14ac:dyDescent="0.15">
      <c r="A148" s="47">
        <v>3</v>
      </c>
      <c r="B148" s="50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21" t="str">
        <f t="shared" si="18"/>
        <v/>
      </c>
      <c r="O148" s="79" t="str">
        <f t="shared" si="22"/>
        <v/>
      </c>
      <c r="P148" s="79" t="str">
        <f t="shared" si="23"/>
        <v/>
      </c>
      <c r="Q148" s="79" t="str">
        <f t="shared" si="24"/>
        <v/>
      </c>
      <c r="R148" s="79" t="str">
        <f ca="1">IF(Q$503 = "","",IF(Q$503 &lt;&gt; Q148,"",COUNTIF(C$3:C148,Q$503)))</f>
        <v/>
      </c>
      <c r="S148" s="79" t="str">
        <f t="shared" ca="1" si="25"/>
        <v/>
      </c>
      <c r="T148" s="80"/>
      <c r="U148" s="80"/>
      <c r="V148" s="19"/>
      <c r="W148" s="19"/>
      <c r="X148" s="19"/>
      <c r="Y148" s="19"/>
      <c r="Z148" s="19"/>
    </row>
    <row r="149" spans="1:26" x14ac:dyDescent="0.15">
      <c r="A149" s="47">
        <v>3</v>
      </c>
      <c r="B149" s="50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21" t="str">
        <f t="shared" si="18"/>
        <v/>
      </c>
      <c r="O149" s="79" t="str">
        <f t="shared" si="22"/>
        <v/>
      </c>
      <c r="P149" s="79" t="str">
        <f t="shared" si="23"/>
        <v/>
      </c>
      <c r="Q149" s="79" t="str">
        <f t="shared" si="24"/>
        <v/>
      </c>
      <c r="R149" s="79" t="str">
        <f ca="1">IF(Q$503 = "","",IF(Q$503 &lt;&gt; Q149,"",COUNTIF(C$3:C149,Q$503)))</f>
        <v/>
      </c>
      <c r="S149" s="79" t="str">
        <f t="shared" ca="1" si="25"/>
        <v/>
      </c>
      <c r="T149" s="80"/>
      <c r="U149" s="80"/>
      <c r="V149" s="19"/>
      <c r="W149" s="19"/>
      <c r="X149" s="19"/>
      <c r="Y149" s="19"/>
      <c r="Z149" s="19"/>
    </row>
    <row r="150" spans="1:26" x14ac:dyDescent="0.15">
      <c r="A150" s="47">
        <v>3</v>
      </c>
      <c r="B150" s="50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21" t="str">
        <f t="shared" si="18"/>
        <v/>
      </c>
      <c r="O150" s="79" t="str">
        <f t="shared" si="22"/>
        <v/>
      </c>
      <c r="P150" s="79" t="str">
        <f t="shared" si="23"/>
        <v/>
      </c>
      <c r="Q150" s="79" t="str">
        <f t="shared" si="24"/>
        <v/>
      </c>
      <c r="R150" s="79" t="str">
        <f ca="1">IF(Q$503 = "","",IF(Q$503 &lt;&gt; Q150,"",COUNTIF(C$3:C150,Q$503)))</f>
        <v/>
      </c>
      <c r="S150" s="79" t="str">
        <f t="shared" ca="1" si="25"/>
        <v/>
      </c>
      <c r="T150" s="80"/>
      <c r="U150" s="80"/>
      <c r="V150" s="19"/>
      <c r="W150" s="19"/>
      <c r="X150" s="19"/>
      <c r="Y150" s="19"/>
      <c r="Z150" s="19"/>
    </row>
    <row r="151" spans="1:26" x14ac:dyDescent="0.15">
      <c r="A151" s="47">
        <v>3</v>
      </c>
      <c r="B151" s="50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21" t="str">
        <f t="shared" si="18"/>
        <v/>
      </c>
      <c r="O151" s="79" t="str">
        <f t="shared" si="22"/>
        <v/>
      </c>
      <c r="P151" s="79" t="str">
        <f t="shared" si="23"/>
        <v/>
      </c>
      <c r="Q151" s="79" t="str">
        <f t="shared" si="24"/>
        <v/>
      </c>
      <c r="R151" s="79" t="str">
        <f ca="1">IF(Q$503 = "","",IF(Q$503 &lt;&gt; Q151,"",COUNTIF(C$3:C151,Q$503)))</f>
        <v/>
      </c>
      <c r="S151" s="79" t="str">
        <f t="shared" ca="1" si="25"/>
        <v/>
      </c>
      <c r="T151" s="80"/>
      <c r="U151" s="80"/>
      <c r="V151" s="19"/>
      <c r="W151" s="19"/>
      <c r="X151" s="19"/>
      <c r="Y151" s="19"/>
      <c r="Z151" s="19"/>
    </row>
    <row r="152" spans="1:26" x14ac:dyDescent="0.15">
      <c r="A152" s="51">
        <v>3</v>
      </c>
      <c r="B152" s="52">
        <v>50</v>
      </c>
      <c r="C152" s="72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21" t="str">
        <f t="shared" si="18"/>
        <v/>
      </c>
      <c r="O152" s="79" t="str">
        <f t="shared" si="22"/>
        <v/>
      </c>
      <c r="P152" s="79" t="str">
        <f t="shared" si="23"/>
        <v/>
      </c>
      <c r="Q152" s="79" t="str">
        <f t="shared" si="24"/>
        <v/>
      </c>
      <c r="R152" s="79" t="str">
        <f ca="1">IF(Q$503 = "","",IF(Q$503 &lt;&gt; Q152,"",COUNTIF(C$3:C152,Q$503)))</f>
        <v/>
      </c>
      <c r="S152" s="79" t="str">
        <f t="shared" ca="1" si="25"/>
        <v/>
      </c>
      <c r="T152" s="80"/>
      <c r="U152" s="80"/>
      <c r="V152" s="19"/>
      <c r="W152" s="19"/>
      <c r="X152" s="19"/>
      <c r="Y152" s="19"/>
      <c r="Z152" s="19"/>
    </row>
    <row r="153" spans="1:26" x14ac:dyDescent="0.15">
      <c r="A153" s="47">
        <v>4</v>
      </c>
      <c r="B153" s="50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21" t="str">
        <f t="shared" si="18"/>
        <v/>
      </c>
      <c r="O153" s="79" t="str">
        <f t="shared" si="19"/>
        <v/>
      </c>
      <c r="P153" s="79" t="str">
        <f t="shared" si="20"/>
        <v/>
      </c>
      <c r="Q153" s="79" t="str">
        <f t="shared" si="24"/>
        <v/>
      </c>
      <c r="R153" s="79" t="str">
        <f ca="1">IF(Q$503 = "","",IF(Q$503 &lt;&gt; Q153,"",COUNTIF(C$3:C153,Q$503)))</f>
        <v/>
      </c>
      <c r="S153" s="79" t="str">
        <f t="shared" ca="1" si="21"/>
        <v/>
      </c>
      <c r="T153" s="80"/>
      <c r="U153" s="80"/>
      <c r="V153" s="19"/>
      <c r="W153" s="19"/>
      <c r="X153" s="19"/>
      <c r="Y153" s="19"/>
      <c r="Z153" s="19"/>
    </row>
    <row r="154" spans="1:26" x14ac:dyDescent="0.15">
      <c r="A154" s="47">
        <v>4</v>
      </c>
      <c r="B154" s="50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21" t="str">
        <f t="shared" si="18"/>
        <v/>
      </c>
      <c r="O154" s="79" t="str">
        <f t="shared" si="19"/>
        <v/>
      </c>
      <c r="P154" s="79" t="str">
        <f t="shared" si="20"/>
        <v/>
      </c>
      <c r="Q154" s="79" t="str">
        <f t="shared" si="24"/>
        <v/>
      </c>
      <c r="R154" s="79" t="str">
        <f ca="1">IF(Q$503 = "","",IF(Q$503 &lt;&gt; Q154,"",COUNTIF(C$3:C154,Q$503)))</f>
        <v/>
      </c>
      <c r="S154" s="79" t="str">
        <f t="shared" ca="1" si="21"/>
        <v/>
      </c>
      <c r="T154" s="80"/>
      <c r="U154" s="80"/>
      <c r="V154" s="19"/>
      <c r="W154" s="19"/>
      <c r="X154" s="19"/>
      <c r="Y154" s="19"/>
      <c r="Z154" s="19"/>
    </row>
    <row r="155" spans="1:26" x14ac:dyDescent="0.15">
      <c r="A155" s="47">
        <v>4</v>
      </c>
      <c r="B155" s="50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21" t="str">
        <f t="shared" si="18"/>
        <v/>
      </c>
      <c r="O155" s="79" t="str">
        <f t="shared" si="19"/>
        <v/>
      </c>
      <c r="P155" s="79" t="str">
        <f t="shared" si="20"/>
        <v/>
      </c>
      <c r="Q155" s="79" t="str">
        <f t="shared" si="24"/>
        <v/>
      </c>
      <c r="R155" s="79" t="str">
        <f ca="1">IF(Q$503 = "","",IF(Q$503 &lt;&gt; Q155,"",COUNTIF(C$3:C155,Q$503)))</f>
        <v/>
      </c>
      <c r="S155" s="79" t="str">
        <f t="shared" ca="1" si="21"/>
        <v/>
      </c>
      <c r="T155" s="80"/>
      <c r="U155" s="80"/>
      <c r="V155" s="19"/>
      <c r="W155" s="19"/>
      <c r="X155" s="19"/>
      <c r="Y155" s="19"/>
      <c r="Z155" s="19"/>
    </row>
    <row r="156" spans="1:26" x14ac:dyDescent="0.15">
      <c r="A156" s="47">
        <v>4</v>
      </c>
      <c r="B156" s="50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21" t="str">
        <f t="shared" si="18"/>
        <v/>
      </c>
      <c r="O156" s="79" t="str">
        <f t="shared" si="19"/>
        <v/>
      </c>
      <c r="P156" s="79" t="str">
        <f t="shared" si="20"/>
        <v/>
      </c>
      <c r="Q156" s="79" t="str">
        <f t="shared" si="24"/>
        <v/>
      </c>
      <c r="R156" s="79" t="str">
        <f ca="1">IF(Q$503 = "","",IF(Q$503 &lt;&gt; Q156,"",COUNTIF(C$3:C156,Q$503)))</f>
        <v/>
      </c>
      <c r="S156" s="79" t="str">
        <f t="shared" ca="1" si="21"/>
        <v/>
      </c>
      <c r="T156" s="80"/>
      <c r="U156" s="80"/>
      <c r="V156" s="19"/>
      <c r="W156" s="19"/>
      <c r="X156" s="19"/>
      <c r="Y156" s="19"/>
      <c r="Z156" s="19"/>
    </row>
    <row r="157" spans="1:26" x14ac:dyDescent="0.15">
      <c r="A157" s="47">
        <v>4</v>
      </c>
      <c r="B157" s="50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21" t="str">
        <f t="shared" si="18"/>
        <v/>
      </c>
      <c r="O157" s="79" t="str">
        <f t="shared" si="19"/>
        <v/>
      </c>
      <c r="P157" s="79" t="str">
        <f t="shared" si="20"/>
        <v/>
      </c>
      <c r="Q157" s="79" t="str">
        <f t="shared" si="24"/>
        <v/>
      </c>
      <c r="R157" s="79" t="str">
        <f ca="1">IF(Q$503 = "","",IF(Q$503 &lt;&gt; Q157,"",COUNTIF(C$3:C157,Q$503)))</f>
        <v/>
      </c>
      <c r="S157" s="79" t="str">
        <f t="shared" ca="1" si="21"/>
        <v/>
      </c>
      <c r="T157" s="80"/>
      <c r="U157" s="80"/>
      <c r="V157" s="19"/>
      <c r="W157" s="19"/>
      <c r="X157" s="19"/>
      <c r="Y157" s="19"/>
      <c r="Z157" s="19"/>
    </row>
    <row r="158" spans="1:26" x14ac:dyDescent="0.15">
      <c r="A158" s="47">
        <v>4</v>
      </c>
      <c r="B158" s="50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21" t="str">
        <f t="shared" si="18"/>
        <v/>
      </c>
      <c r="O158" s="79" t="str">
        <f t="shared" si="19"/>
        <v/>
      </c>
      <c r="P158" s="79" t="str">
        <f t="shared" si="20"/>
        <v/>
      </c>
      <c r="Q158" s="79" t="str">
        <f t="shared" si="24"/>
        <v/>
      </c>
      <c r="R158" s="79" t="str">
        <f ca="1">IF(Q$503 = "","",IF(Q$503 &lt;&gt; Q158,"",COUNTIF(C$3:C158,Q$503)))</f>
        <v/>
      </c>
      <c r="S158" s="79" t="str">
        <f t="shared" ca="1" si="21"/>
        <v/>
      </c>
      <c r="T158" s="80"/>
      <c r="U158" s="80"/>
      <c r="V158" s="19"/>
      <c r="W158" s="19"/>
      <c r="X158" s="19"/>
      <c r="Y158" s="19"/>
      <c r="Z158" s="19"/>
    </row>
    <row r="159" spans="1:26" x14ac:dyDescent="0.15">
      <c r="A159" s="47">
        <v>4</v>
      </c>
      <c r="B159" s="50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21" t="str">
        <f t="shared" si="18"/>
        <v/>
      </c>
      <c r="O159" s="79" t="str">
        <f t="shared" si="19"/>
        <v/>
      </c>
      <c r="P159" s="79" t="str">
        <f t="shared" si="20"/>
        <v/>
      </c>
      <c r="Q159" s="79" t="str">
        <f t="shared" si="24"/>
        <v/>
      </c>
      <c r="R159" s="79" t="str">
        <f ca="1">IF(Q$503 = "","",IF(Q$503 &lt;&gt; Q159,"",COUNTIF(C$3:C159,Q$503)))</f>
        <v/>
      </c>
      <c r="S159" s="79" t="str">
        <f t="shared" ca="1" si="21"/>
        <v/>
      </c>
      <c r="T159" s="80"/>
      <c r="U159" s="80"/>
      <c r="V159" s="19"/>
      <c r="W159" s="19"/>
      <c r="X159" s="19"/>
      <c r="Y159" s="19"/>
      <c r="Z159" s="19"/>
    </row>
    <row r="160" spans="1:26" x14ac:dyDescent="0.15">
      <c r="A160" s="47">
        <v>4</v>
      </c>
      <c r="B160" s="50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21" t="str">
        <f t="shared" si="18"/>
        <v/>
      </c>
      <c r="O160" s="79" t="str">
        <f t="shared" si="19"/>
        <v/>
      </c>
      <c r="P160" s="79" t="str">
        <f t="shared" si="20"/>
        <v/>
      </c>
      <c r="Q160" s="79" t="str">
        <f t="shared" si="24"/>
        <v/>
      </c>
      <c r="R160" s="79" t="str">
        <f ca="1">IF(Q$503 = "","",IF(Q$503 &lt;&gt; Q160,"",COUNTIF(C$3:C160,Q$503)))</f>
        <v/>
      </c>
      <c r="S160" s="79" t="str">
        <f t="shared" ca="1" si="21"/>
        <v/>
      </c>
      <c r="T160" s="80"/>
      <c r="U160" s="80"/>
      <c r="V160" s="19"/>
      <c r="W160" s="19"/>
      <c r="X160" s="19"/>
      <c r="Y160" s="19"/>
      <c r="Z160" s="19"/>
    </row>
    <row r="161" spans="1:26" x14ac:dyDescent="0.15">
      <c r="A161" s="47">
        <v>4</v>
      </c>
      <c r="B161" s="50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21" t="str">
        <f t="shared" si="18"/>
        <v/>
      </c>
      <c r="O161" s="79" t="str">
        <f t="shared" si="19"/>
        <v/>
      </c>
      <c r="P161" s="79" t="str">
        <f t="shared" si="20"/>
        <v/>
      </c>
      <c r="Q161" s="79" t="str">
        <f t="shared" si="24"/>
        <v/>
      </c>
      <c r="R161" s="79" t="str">
        <f ca="1">IF(Q$503 = "","",IF(Q$503 &lt;&gt; Q161,"",COUNTIF(C$3:C161,Q$503)))</f>
        <v/>
      </c>
      <c r="S161" s="79" t="str">
        <f t="shared" ca="1" si="21"/>
        <v/>
      </c>
      <c r="T161" s="80"/>
      <c r="U161" s="80"/>
      <c r="V161" s="19"/>
      <c r="W161" s="19"/>
      <c r="X161" s="19"/>
      <c r="Y161" s="19"/>
      <c r="Z161" s="19"/>
    </row>
    <row r="162" spans="1:26" x14ac:dyDescent="0.15">
      <c r="A162" s="47">
        <v>4</v>
      </c>
      <c r="B162" s="50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21" t="str">
        <f t="shared" si="18"/>
        <v/>
      </c>
      <c r="O162" s="79" t="str">
        <f t="shared" si="19"/>
        <v/>
      </c>
      <c r="P162" s="79" t="str">
        <f t="shared" si="20"/>
        <v/>
      </c>
      <c r="Q162" s="79" t="str">
        <f t="shared" si="24"/>
        <v/>
      </c>
      <c r="R162" s="79" t="str">
        <f ca="1">IF(Q$503 = "","",IF(Q$503 &lt;&gt; Q162,"",COUNTIF(C$3:C162,Q$503)))</f>
        <v/>
      </c>
      <c r="S162" s="79" t="str">
        <f t="shared" ca="1" si="21"/>
        <v/>
      </c>
      <c r="T162" s="80"/>
      <c r="U162" s="80"/>
      <c r="V162" s="19"/>
      <c r="W162" s="19"/>
      <c r="X162" s="19"/>
      <c r="Y162" s="19"/>
      <c r="Z162" s="19"/>
    </row>
    <row r="163" spans="1:26" x14ac:dyDescent="0.15">
      <c r="A163" s="47">
        <v>4</v>
      </c>
      <c r="B163" s="50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21" t="str">
        <f t="shared" si="18"/>
        <v/>
      </c>
      <c r="O163" s="79" t="str">
        <f t="shared" si="19"/>
        <v/>
      </c>
      <c r="P163" s="79" t="str">
        <f t="shared" si="20"/>
        <v/>
      </c>
      <c r="Q163" s="79" t="str">
        <f t="shared" si="24"/>
        <v/>
      </c>
      <c r="R163" s="79" t="str">
        <f ca="1">IF(Q$503 = "","",IF(Q$503 &lt;&gt; Q163,"",COUNTIF(C$3:C163,Q$503)))</f>
        <v/>
      </c>
      <c r="S163" s="79" t="str">
        <f t="shared" ca="1" si="21"/>
        <v/>
      </c>
      <c r="T163" s="80"/>
      <c r="U163" s="80"/>
      <c r="V163" s="19"/>
      <c r="W163" s="19"/>
      <c r="X163" s="19"/>
      <c r="Y163" s="19"/>
      <c r="Z163" s="19"/>
    </row>
    <row r="164" spans="1:26" x14ac:dyDescent="0.15">
      <c r="A164" s="47">
        <v>4</v>
      </c>
      <c r="B164" s="50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21" t="str">
        <f t="shared" si="18"/>
        <v/>
      </c>
      <c r="O164" s="79" t="str">
        <f t="shared" si="19"/>
        <v/>
      </c>
      <c r="P164" s="79" t="str">
        <f t="shared" si="20"/>
        <v/>
      </c>
      <c r="Q164" s="79" t="str">
        <f t="shared" si="24"/>
        <v/>
      </c>
      <c r="R164" s="79" t="str">
        <f ca="1">IF(Q$503 = "","",IF(Q$503 &lt;&gt; Q164,"",COUNTIF(C$3:C164,Q$503)))</f>
        <v/>
      </c>
      <c r="S164" s="79" t="str">
        <f t="shared" ca="1" si="21"/>
        <v/>
      </c>
      <c r="T164" s="80"/>
      <c r="U164" s="80"/>
      <c r="V164" s="19"/>
      <c r="W164" s="19"/>
      <c r="X164" s="19"/>
      <c r="Y164" s="19"/>
      <c r="Z164" s="19"/>
    </row>
    <row r="165" spans="1:26" x14ac:dyDescent="0.15">
      <c r="A165" s="47">
        <v>4</v>
      </c>
      <c r="B165" s="50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21" t="str">
        <f t="shared" si="18"/>
        <v/>
      </c>
      <c r="O165" s="79" t="str">
        <f t="shared" si="19"/>
        <v/>
      </c>
      <c r="P165" s="79" t="str">
        <f t="shared" si="20"/>
        <v/>
      </c>
      <c r="Q165" s="79" t="str">
        <f t="shared" si="24"/>
        <v/>
      </c>
      <c r="R165" s="79" t="str">
        <f ca="1">IF(Q$503 = "","",IF(Q$503 &lt;&gt; Q165,"",COUNTIF(C$3:C165,Q$503)))</f>
        <v/>
      </c>
      <c r="S165" s="79" t="str">
        <f t="shared" ca="1" si="21"/>
        <v/>
      </c>
      <c r="T165" s="80"/>
      <c r="U165" s="80"/>
      <c r="V165" s="19"/>
      <c r="W165" s="19"/>
      <c r="X165" s="19"/>
      <c r="Y165" s="19"/>
      <c r="Z165" s="19"/>
    </row>
    <row r="166" spans="1:26" x14ac:dyDescent="0.15">
      <c r="A166" s="47">
        <v>4</v>
      </c>
      <c r="B166" s="50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21" t="str">
        <f t="shared" si="18"/>
        <v/>
      </c>
      <c r="O166" s="79" t="str">
        <f t="shared" si="19"/>
        <v/>
      </c>
      <c r="P166" s="79" t="str">
        <f t="shared" si="20"/>
        <v/>
      </c>
      <c r="Q166" s="79" t="str">
        <f t="shared" si="24"/>
        <v/>
      </c>
      <c r="R166" s="79" t="str">
        <f ca="1">IF(Q$503 = "","",IF(Q$503 &lt;&gt; Q166,"",COUNTIF(C$3:C166,Q$503)))</f>
        <v/>
      </c>
      <c r="S166" s="79" t="str">
        <f t="shared" ca="1" si="21"/>
        <v/>
      </c>
      <c r="T166" s="80"/>
      <c r="U166" s="80"/>
      <c r="V166" s="19"/>
      <c r="W166" s="19"/>
      <c r="X166" s="19"/>
      <c r="Y166" s="19"/>
      <c r="Z166" s="19"/>
    </row>
    <row r="167" spans="1:26" x14ac:dyDescent="0.15">
      <c r="A167" s="47">
        <v>4</v>
      </c>
      <c r="B167" s="50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21" t="str">
        <f t="shared" si="18"/>
        <v/>
      </c>
      <c r="O167" s="79" t="str">
        <f t="shared" si="19"/>
        <v/>
      </c>
      <c r="P167" s="79" t="str">
        <f t="shared" si="20"/>
        <v/>
      </c>
      <c r="Q167" s="79" t="str">
        <f t="shared" si="24"/>
        <v/>
      </c>
      <c r="R167" s="79" t="str">
        <f ca="1">IF(Q$503 = "","",IF(Q$503 &lt;&gt; Q167,"",COUNTIF(C$3:C167,Q$503)))</f>
        <v/>
      </c>
      <c r="S167" s="79" t="str">
        <f t="shared" ca="1" si="21"/>
        <v/>
      </c>
      <c r="T167" s="80"/>
      <c r="U167" s="80"/>
      <c r="V167" s="19"/>
      <c r="W167" s="19"/>
      <c r="X167" s="19"/>
      <c r="Y167" s="19"/>
      <c r="Z167" s="19"/>
    </row>
    <row r="168" spans="1:26" x14ac:dyDescent="0.15">
      <c r="A168" s="47">
        <v>4</v>
      </c>
      <c r="B168" s="50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21" t="str">
        <f t="shared" si="18"/>
        <v/>
      </c>
      <c r="O168" s="79" t="str">
        <f t="shared" si="19"/>
        <v/>
      </c>
      <c r="P168" s="79" t="str">
        <f t="shared" si="20"/>
        <v/>
      </c>
      <c r="Q168" s="79" t="str">
        <f t="shared" si="24"/>
        <v/>
      </c>
      <c r="R168" s="79" t="str">
        <f ca="1">IF(Q$503 = "","",IF(Q$503 &lt;&gt; Q168,"",COUNTIF(C$3:C168,Q$503)))</f>
        <v/>
      </c>
      <c r="S168" s="79" t="str">
        <f t="shared" ca="1" si="21"/>
        <v/>
      </c>
      <c r="T168" s="80"/>
      <c r="U168" s="80"/>
      <c r="V168" s="19"/>
      <c r="W168" s="19"/>
      <c r="X168" s="19"/>
      <c r="Y168" s="19"/>
      <c r="Z168" s="19"/>
    </row>
    <row r="169" spans="1:26" x14ac:dyDescent="0.15">
      <c r="A169" s="47">
        <v>4</v>
      </c>
      <c r="B169" s="50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21" t="str">
        <f t="shared" si="18"/>
        <v/>
      </c>
      <c r="O169" s="79" t="str">
        <f t="shared" si="19"/>
        <v/>
      </c>
      <c r="P169" s="79" t="str">
        <f t="shared" si="20"/>
        <v/>
      </c>
      <c r="Q169" s="79" t="str">
        <f t="shared" si="24"/>
        <v/>
      </c>
      <c r="R169" s="79" t="str">
        <f ca="1">IF(Q$503 = "","",IF(Q$503 &lt;&gt; Q169,"",COUNTIF(C$3:C169,Q$503)))</f>
        <v/>
      </c>
      <c r="S169" s="79" t="str">
        <f t="shared" ca="1" si="21"/>
        <v/>
      </c>
      <c r="T169" s="80"/>
      <c r="U169" s="80"/>
      <c r="V169" s="19"/>
      <c r="W169" s="19"/>
      <c r="X169" s="19"/>
      <c r="Y169" s="19"/>
      <c r="Z169" s="19"/>
    </row>
    <row r="170" spans="1:26" x14ac:dyDescent="0.15">
      <c r="A170" s="47">
        <v>4</v>
      </c>
      <c r="B170" s="50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21" t="str">
        <f t="shared" si="18"/>
        <v/>
      </c>
      <c r="O170" s="79" t="str">
        <f t="shared" si="19"/>
        <v/>
      </c>
      <c r="P170" s="79" t="str">
        <f t="shared" si="20"/>
        <v/>
      </c>
      <c r="Q170" s="79" t="str">
        <f t="shared" si="24"/>
        <v/>
      </c>
      <c r="R170" s="79" t="str">
        <f ca="1">IF(Q$503 = "","",IF(Q$503 &lt;&gt; Q170,"",COUNTIF(C$3:C170,Q$503)))</f>
        <v/>
      </c>
      <c r="S170" s="79" t="str">
        <f t="shared" ca="1" si="21"/>
        <v/>
      </c>
      <c r="T170" s="80"/>
      <c r="U170" s="80"/>
      <c r="V170" s="19"/>
      <c r="W170" s="19"/>
      <c r="X170" s="19"/>
      <c r="Y170" s="19"/>
      <c r="Z170" s="19"/>
    </row>
    <row r="171" spans="1:26" x14ac:dyDescent="0.15">
      <c r="A171" s="47">
        <v>4</v>
      </c>
      <c r="B171" s="50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21" t="str">
        <f t="shared" si="18"/>
        <v/>
      </c>
      <c r="O171" s="79" t="str">
        <f t="shared" si="19"/>
        <v/>
      </c>
      <c r="P171" s="79" t="str">
        <f t="shared" si="20"/>
        <v/>
      </c>
      <c r="Q171" s="79" t="str">
        <f t="shared" si="24"/>
        <v/>
      </c>
      <c r="R171" s="79" t="str">
        <f ca="1">IF(Q$503 = "","",IF(Q$503 &lt;&gt; Q171,"",COUNTIF(C$3:C171,Q$503)))</f>
        <v/>
      </c>
      <c r="S171" s="79" t="str">
        <f t="shared" ca="1" si="21"/>
        <v/>
      </c>
      <c r="T171" s="80"/>
      <c r="U171" s="80"/>
      <c r="V171" s="19"/>
      <c r="W171" s="19"/>
      <c r="X171" s="19"/>
      <c r="Y171" s="19"/>
      <c r="Z171" s="19"/>
    </row>
    <row r="172" spans="1:26" x14ac:dyDescent="0.15">
      <c r="A172" s="47">
        <v>4</v>
      </c>
      <c r="B172" s="50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21" t="str">
        <f t="shared" si="18"/>
        <v/>
      </c>
      <c r="O172" s="79" t="str">
        <f t="shared" si="19"/>
        <v/>
      </c>
      <c r="P172" s="79" t="str">
        <f t="shared" si="20"/>
        <v/>
      </c>
      <c r="Q172" s="79" t="str">
        <f t="shared" si="24"/>
        <v/>
      </c>
      <c r="R172" s="79" t="str">
        <f ca="1">IF(Q$503 = "","",IF(Q$503 &lt;&gt; Q172,"",COUNTIF(C$3:C172,Q$503)))</f>
        <v/>
      </c>
      <c r="S172" s="79" t="str">
        <f t="shared" ca="1" si="21"/>
        <v/>
      </c>
      <c r="T172" s="80"/>
      <c r="U172" s="80"/>
      <c r="V172" s="19"/>
      <c r="W172" s="19"/>
      <c r="X172" s="19"/>
      <c r="Y172" s="19"/>
      <c r="Z172" s="19"/>
    </row>
    <row r="173" spans="1:26" x14ac:dyDescent="0.15">
      <c r="A173" s="47">
        <v>4</v>
      </c>
      <c r="B173" s="50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21" t="str">
        <f t="shared" si="18"/>
        <v/>
      </c>
      <c r="O173" s="79" t="str">
        <f t="shared" si="19"/>
        <v/>
      </c>
      <c r="P173" s="79" t="str">
        <f t="shared" si="20"/>
        <v/>
      </c>
      <c r="Q173" s="79" t="str">
        <f t="shared" si="24"/>
        <v/>
      </c>
      <c r="R173" s="79" t="str">
        <f ca="1">IF(Q$503 = "","",IF(Q$503 &lt;&gt; Q173,"",COUNTIF(C$3:C173,Q$503)))</f>
        <v/>
      </c>
      <c r="S173" s="79" t="str">
        <f t="shared" ca="1" si="21"/>
        <v/>
      </c>
      <c r="T173" s="80"/>
      <c r="U173" s="80"/>
      <c r="V173" s="19"/>
      <c r="W173" s="19"/>
      <c r="X173" s="19"/>
      <c r="Y173" s="19"/>
      <c r="Z173" s="19"/>
    </row>
    <row r="174" spans="1:26" x14ac:dyDescent="0.15">
      <c r="A174" s="47">
        <v>4</v>
      </c>
      <c r="B174" s="50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21" t="str">
        <f t="shared" si="18"/>
        <v/>
      </c>
      <c r="O174" s="79" t="str">
        <f t="shared" si="19"/>
        <v/>
      </c>
      <c r="P174" s="79" t="str">
        <f t="shared" si="20"/>
        <v/>
      </c>
      <c r="Q174" s="79" t="str">
        <f t="shared" si="24"/>
        <v/>
      </c>
      <c r="R174" s="79" t="str">
        <f ca="1">IF(Q$503 = "","",IF(Q$503 &lt;&gt; Q174,"",COUNTIF(C$3:C174,Q$503)))</f>
        <v/>
      </c>
      <c r="S174" s="79" t="str">
        <f t="shared" ca="1" si="21"/>
        <v/>
      </c>
      <c r="T174" s="80"/>
      <c r="U174" s="80"/>
      <c r="V174" s="19"/>
      <c r="W174" s="19"/>
      <c r="X174" s="19"/>
      <c r="Y174" s="19"/>
      <c r="Z174" s="19"/>
    </row>
    <row r="175" spans="1:26" x14ac:dyDescent="0.15">
      <c r="A175" s="47">
        <v>4</v>
      </c>
      <c r="B175" s="50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21" t="str">
        <f t="shared" si="18"/>
        <v/>
      </c>
      <c r="O175" s="79" t="str">
        <f t="shared" si="19"/>
        <v/>
      </c>
      <c r="P175" s="79" t="str">
        <f t="shared" si="20"/>
        <v/>
      </c>
      <c r="Q175" s="79" t="str">
        <f t="shared" si="24"/>
        <v/>
      </c>
      <c r="R175" s="79" t="str">
        <f ca="1">IF(Q$503 = "","",IF(Q$503 &lt;&gt; Q175,"",COUNTIF(C$3:C175,Q$503)))</f>
        <v/>
      </c>
      <c r="S175" s="79" t="str">
        <f t="shared" ca="1" si="21"/>
        <v/>
      </c>
      <c r="T175" s="80"/>
      <c r="U175" s="80"/>
      <c r="V175" s="19"/>
      <c r="W175" s="19"/>
      <c r="X175" s="19"/>
      <c r="Y175" s="19"/>
      <c r="Z175" s="19"/>
    </row>
    <row r="176" spans="1:26" x14ac:dyDescent="0.15">
      <c r="A176" s="47">
        <v>4</v>
      </c>
      <c r="B176" s="50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21" t="str">
        <f t="shared" si="18"/>
        <v/>
      </c>
      <c r="O176" s="79" t="str">
        <f t="shared" si="19"/>
        <v/>
      </c>
      <c r="P176" s="79" t="str">
        <f t="shared" si="20"/>
        <v/>
      </c>
      <c r="Q176" s="79" t="str">
        <f t="shared" si="24"/>
        <v/>
      </c>
      <c r="R176" s="79" t="str">
        <f ca="1">IF(Q$503 = "","",IF(Q$503 &lt;&gt; Q176,"",COUNTIF(C$3:C176,Q$503)))</f>
        <v/>
      </c>
      <c r="S176" s="79" t="str">
        <f t="shared" ca="1" si="21"/>
        <v/>
      </c>
      <c r="T176" s="80"/>
      <c r="U176" s="80"/>
      <c r="V176" s="19"/>
      <c r="W176" s="19"/>
      <c r="X176" s="19"/>
      <c r="Y176" s="19"/>
      <c r="Z176" s="19"/>
    </row>
    <row r="177" spans="1:26" x14ac:dyDescent="0.15">
      <c r="A177" s="47">
        <v>4</v>
      </c>
      <c r="B177" s="50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21" t="str">
        <f t="shared" si="18"/>
        <v/>
      </c>
      <c r="O177" s="79" t="str">
        <f t="shared" si="19"/>
        <v/>
      </c>
      <c r="P177" s="79" t="str">
        <f t="shared" si="20"/>
        <v/>
      </c>
      <c r="Q177" s="79" t="str">
        <f t="shared" si="24"/>
        <v/>
      </c>
      <c r="R177" s="79" t="str">
        <f ca="1">IF(Q$503 = "","",IF(Q$503 &lt;&gt; Q177,"",COUNTIF(C$3:C177,Q$503)))</f>
        <v/>
      </c>
      <c r="S177" s="79" t="str">
        <f t="shared" ca="1" si="21"/>
        <v/>
      </c>
      <c r="T177" s="80"/>
      <c r="U177" s="80"/>
      <c r="V177" s="19"/>
      <c r="W177" s="19"/>
      <c r="X177" s="19"/>
      <c r="Y177" s="19"/>
      <c r="Z177" s="19"/>
    </row>
    <row r="178" spans="1:26" x14ac:dyDescent="0.15">
      <c r="A178" s="47">
        <v>4</v>
      </c>
      <c r="B178" s="50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21" t="str">
        <f t="shared" si="18"/>
        <v/>
      </c>
      <c r="O178" s="79" t="str">
        <f t="shared" si="19"/>
        <v/>
      </c>
      <c r="P178" s="79" t="str">
        <f t="shared" si="20"/>
        <v/>
      </c>
      <c r="Q178" s="79" t="str">
        <f t="shared" si="24"/>
        <v/>
      </c>
      <c r="R178" s="79" t="str">
        <f ca="1">IF(Q$503 = "","",IF(Q$503 &lt;&gt; Q178,"",COUNTIF(C$3:C178,Q$503)))</f>
        <v/>
      </c>
      <c r="S178" s="79" t="str">
        <f t="shared" ca="1" si="21"/>
        <v/>
      </c>
      <c r="T178" s="80"/>
      <c r="U178" s="80"/>
      <c r="V178" s="19"/>
      <c r="W178" s="19"/>
      <c r="X178" s="19"/>
      <c r="Y178" s="19"/>
      <c r="Z178" s="19"/>
    </row>
    <row r="179" spans="1:26" x14ac:dyDescent="0.15">
      <c r="A179" s="47">
        <v>4</v>
      </c>
      <c r="B179" s="50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21" t="str">
        <f t="shared" si="18"/>
        <v/>
      </c>
      <c r="O179" s="79" t="str">
        <f t="shared" si="19"/>
        <v/>
      </c>
      <c r="P179" s="79" t="str">
        <f t="shared" si="20"/>
        <v/>
      </c>
      <c r="Q179" s="79" t="str">
        <f t="shared" si="24"/>
        <v/>
      </c>
      <c r="R179" s="79" t="str">
        <f ca="1">IF(Q$503 = "","",IF(Q$503 &lt;&gt; Q179,"",COUNTIF(C$3:C179,Q$503)))</f>
        <v/>
      </c>
      <c r="S179" s="79" t="str">
        <f t="shared" ca="1" si="21"/>
        <v/>
      </c>
      <c r="T179" s="80"/>
      <c r="U179" s="80"/>
      <c r="V179" s="19"/>
      <c r="W179" s="19"/>
      <c r="X179" s="19"/>
      <c r="Y179" s="19"/>
      <c r="Z179" s="19"/>
    </row>
    <row r="180" spans="1:26" x14ac:dyDescent="0.15">
      <c r="A180" s="47">
        <v>4</v>
      </c>
      <c r="B180" s="50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21" t="str">
        <f t="shared" si="18"/>
        <v/>
      </c>
      <c r="O180" s="79" t="str">
        <f t="shared" si="19"/>
        <v/>
      </c>
      <c r="P180" s="79" t="str">
        <f t="shared" si="20"/>
        <v/>
      </c>
      <c r="Q180" s="79" t="str">
        <f t="shared" si="24"/>
        <v/>
      </c>
      <c r="R180" s="79" t="str">
        <f ca="1">IF(Q$503 = "","",IF(Q$503 &lt;&gt; Q180,"",COUNTIF(C$3:C180,Q$503)))</f>
        <v/>
      </c>
      <c r="S180" s="79" t="str">
        <f t="shared" ca="1" si="21"/>
        <v/>
      </c>
      <c r="T180" s="80"/>
      <c r="U180" s="80"/>
      <c r="V180" s="19"/>
      <c r="W180" s="19"/>
      <c r="X180" s="19"/>
      <c r="Y180" s="19"/>
      <c r="Z180" s="19"/>
    </row>
    <row r="181" spans="1:26" x14ac:dyDescent="0.15">
      <c r="A181" s="47">
        <v>4</v>
      </c>
      <c r="B181" s="50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21" t="str">
        <f t="shared" si="18"/>
        <v/>
      </c>
      <c r="O181" s="79" t="str">
        <f t="shared" si="19"/>
        <v/>
      </c>
      <c r="P181" s="79" t="str">
        <f t="shared" si="20"/>
        <v/>
      </c>
      <c r="Q181" s="79" t="str">
        <f t="shared" si="24"/>
        <v/>
      </c>
      <c r="R181" s="79" t="str">
        <f ca="1">IF(Q$503 = "","",IF(Q$503 &lt;&gt; Q181,"",COUNTIF(C$3:C181,Q$503)))</f>
        <v/>
      </c>
      <c r="S181" s="79" t="str">
        <f t="shared" ca="1" si="21"/>
        <v/>
      </c>
      <c r="T181" s="80"/>
      <c r="U181" s="80"/>
      <c r="V181" s="19"/>
      <c r="W181" s="19"/>
      <c r="X181" s="19"/>
      <c r="Y181" s="19"/>
      <c r="Z181" s="19"/>
    </row>
    <row r="182" spans="1:26" x14ac:dyDescent="0.15">
      <c r="A182" s="47">
        <v>4</v>
      </c>
      <c r="B182" s="50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21" t="str">
        <f t="shared" si="18"/>
        <v/>
      </c>
      <c r="O182" s="79" t="str">
        <f t="shared" ref="O182:O202" si="26">IF(AND(C182="",COUNT(D182:M182)&gt;0),A182 &amp; "組" &amp; B182 &amp; "番","")</f>
        <v/>
      </c>
      <c r="P182" s="79" t="str">
        <f t="shared" ref="P182:P202" si="27">IF(AND(C182&lt;&gt;"",COUNTIF(D182:M182,"")&gt;0,COUNTIF(D182:K182,"")&lt;8),A182 &amp; "組" &amp; B182 &amp; "番","")</f>
        <v/>
      </c>
      <c r="Q182" s="79" t="str">
        <f t="shared" si="24"/>
        <v/>
      </c>
      <c r="R182" s="79" t="str">
        <f ca="1">IF(Q$503 = "","",IF(Q$503 &lt;&gt; Q182,"",COUNTIF(C$3:C182,Q$503)))</f>
        <v/>
      </c>
      <c r="S182" s="79" t="str">
        <f t="shared" ref="S182:S202" ca="1" si="28">IF(R182 = "","",A182 &amp; "-" &amp; B182)</f>
        <v/>
      </c>
      <c r="T182" s="80"/>
      <c r="U182" s="80"/>
      <c r="V182" s="19"/>
      <c r="W182" s="19"/>
      <c r="X182" s="19"/>
      <c r="Y182" s="19"/>
      <c r="Z182" s="19"/>
    </row>
    <row r="183" spans="1:26" x14ac:dyDescent="0.15">
      <c r="A183" s="47">
        <v>4</v>
      </c>
      <c r="B183" s="50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21" t="str">
        <f t="shared" si="18"/>
        <v/>
      </c>
      <c r="O183" s="79" t="str">
        <f t="shared" si="26"/>
        <v/>
      </c>
      <c r="P183" s="79" t="str">
        <f t="shared" si="27"/>
        <v/>
      </c>
      <c r="Q183" s="79" t="str">
        <f t="shared" si="24"/>
        <v/>
      </c>
      <c r="R183" s="79" t="str">
        <f ca="1">IF(Q$503 = "","",IF(Q$503 &lt;&gt; Q183,"",COUNTIF(C$3:C183,Q$503)))</f>
        <v/>
      </c>
      <c r="S183" s="79" t="str">
        <f t="shared" ca="1" si="28"/>
        <v/>
      </c>
      <c r="T183" s="80"/>
      <c r="U183" s="80"/>
      <c r="V183" s="19"/>
      <c r="W183" s="19"/>
      <c r="X183" s="19"/>
      <c r="Y183" s="19"/>
      <c r="Z183" s="19"/>
    </row>
    <row r="184" spans="1:26" x14ac:dyDescent="0.15">
      <c r="A184" s="47">
        <v>4</v>
      </c>
      <c r="B184" s="50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21" t="str">
        <f t="shared" si="18"/>
        <v/>
      </c>
      <c r="O184" s="79" t="str">
        <f t="shared" si="26"/>
        <v/>
      </c>
      <c r="P184" s="79" t="str">
        <f t="shared" si="27"/>
        <v/>
      </c>
      <c r="Q184" s="79" t="str">
        <f t="shared" si="24"/>
        <v/>
      </c>
      <c r="R184" s="79" t="str">
        <f ca="1">IF(Q$503 = "","",IF(Q$503 &lt;&gt; Q184,"",COUNTIF(C$3:C184,Q$503)))</f>
        <v/>
      </c>
      <c r="S184" s="79" t="str">
        <f t="shared" ca="1" si="28"/>
        <v/>
      </c>
      <c r="T184" s="80"/>
      <c r="U184" s="80"/>
      <c r="V184" s="19"/>
      <c r="W184" s="19"/>
      <c r="X184" s="19"/>
      <c r="Y184" s="19"/>
      <c r="Z184" s="19"/>
    </row>
    <row r="185" spans="1:26" x14ac:dyDescent="0.15">
      <c r="A185" s="47">
        <v>4</v>
      </c>
      <c r="B185" s="50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21" t="str">
        <f t="shared" si="18"/>
        <v/>
      </c>
      <c r="O185" s="79" t="str">
        <f t="shared" si="26"/>
        <v/>
      </c>
      <c r="P185" s="79" t="str">
        <f t="shared" si="27"/>
        <v/>
      </c>
      <c r="Q185" s="79" t="str">
        <f t="shared" si="24"/>
        <v/>
      </c>
      <c r="R185" s="79" t="str">
        <f ca="1">IF(Q$503 = "","",IF(Q$503 &lt;&gt; Q185,"",COUNTIF(C$3:C185,Q$503)))</f>
        <v/>
      </c>
      <c r="S185" s="79" t="str">
        <f t="shared" ca="1" si="28"/>
        <v/>
      </c>
      <c r="T185" s="80"/>
      <c r="U185" s="80"/>
      <c r="V185" s="19"/>
      <c r="W185" s="19"/>
      <c r="X185" s="19"/>
      <c r="Y185" s="19"/>
      <c r="Z185" s="19"/>
    </row>
    <row r="186" spans="1:26" x14ac:dyDescent="0.15">
      <c r="A186" s="47">
        <v>4</v>
      </c>
      <c r="B186" s="50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21" t="str">
        <f t="shared" si="18"/>
        <v/>
      </c>
      <c r="O186" s="79" t="str">
        <f t="shared" si="26"/>
        <v/>
      </c>
      <c r="P186" s="79" t="str">
        <f t="shared" si="27"/>
        <v/>
      </c>
      <c r="Q186" s="79" t="str">
        <f t="shared" si="24"/>
        <v/>
      </c>
      <c r="R186" s="79" t="str">
        <f ca="1">IF(Q$503 = "","",IF(Q$503 &lt;&gt; Q186,"",COUNTIF(C$3:C186,Q$503)))</f>
        <v/>
      </c>
      <c r="S186" s="79" t="str">
        <f t="shared" ca="1" si="28"/>
        <v/>
      </c>
      <c r="T186" s="80"/>
      <c r="U186" s="80"/>
      <c r="V186" s="19"/>
      <c r="W186" s="19"/>
      <c r="X186" s="19"/>
      <c r="Y186" s="19"/>
      <c r="Z186" s="19"/>
    </row>
    <row r="187" spans="1:26" x14ac:dyDescent="0.15">
      <c r="A187" s="47">
        <v>4</v>
      </c>
      <c r="B187" s="50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21" t="str">
        <f t="shared" si="18"/>
        <v/>
      </c>
      <c r="O187" s="79" t="str">
        <f t="shared" si="26"/>
        <v/>
      </c>
      <c r="P187" s="79" t="str">
        <f t="shared" si="27"/>
        <v/>
      </c>
      <c r="Q187" s="79" t="str">
        <f t="shared" si="24"/>
        <v/>
      </c>
      <c r="R187" s="79" t="str">
        <f ca="1">IF(Q$503 = "","",IF(Q$503 &lt;&gt; Q187,"",COUNTIF(C$3:C187,Q$503)))</f>
        <v/>
      </c>
      <c r="S187" s="79" t="str">
        <f t="shared" ca="1" si="28"/>
        <v/>
      </c>
      <c r="T187" s="80"/>
      <c r="U187" s="80"/>
      <c r="V187" s="19"/>
      <c r="W187" s="19"/>
      <c r="X187" s="19"/>
      <c r="Y187" s="19"/>
      <c r="Z187" s="19"/>
    </row>
    <row r="188" spans="1:26" x14ac:dyDescent="0.15">
      <c r="A188" s="47">
        <v>4</v>
      </c>
      <c r="B188" s="50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21" t="str">
        <f t="shared" si="18"/>
        <v/>
      </c>
      <c r="O188" s="79" t="str">
        <f t="shared" si="26"/>
        <v/>
      </c>
      <c r="P188" s="79" t="str">
        <f t="shared" si="27"/>
        <v/>
      </c>
      <c r="Q188" s="79" t="str">
        <f t="shared" si="24"/>
        <v/>
      </c>
      <c r="R188" s="79" t="str">
        <f ca="1">IF(Q$503 = "","",IF(Q$503 &lt;&gt; Q188,"",COUNTIF(C$3:C188,Q$503)))</f>
        <v/>
      </c>
      <c r="S188" s="79" t="str">
        <f t="shared" ca="1" si="28"/>
        <v/>
      </c>
      <c r="T188" s="80"/>
      <c r="U188" s="80"/>
      <c r="V188" s="19"/>
      <c r="W188" s="19"/>
      <c r="X188" s="19"/>
      <c r="Y188" s="19"/>
      <c r="Z188" s="19"/>
    </row>
    <row r="189" spans="1:26" x14ac:dyDescent="0.15">
      <c r="A189" s="47">
        <v>4</v>
      </c>
      <c r="B189" s="50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21" t="str">
        <f t="shared" si="18"/>
        <v/>
      </c>
      <c r="O189" s="79" t="str">
        <f t="shared" si="26"/>
        <v/>
      </c>
      <c r="P189" s="79" t="str">
        <f t="shared" si="27"/>
        <v/>
      </c>
      <c r="Q189" s="79" t="str">
        <f t="shared" si="24"/>
        <v/>
      </c>
      <c r="R189" s="79" t="str">
        <f ca="1">IF(Q$503 = "","",IF(Q$503 &lt;&gt; Q189,"",COUNTIF(C$3:C189,Q$503)))</f>
        <v/>
      </c>
      <c r="S189" s="79" t="str">
        <f t="shared" ca="1" si="28"/>
        <v/>
      </c>
      <c r="T189" s="80"/>
      <c r="U189" s="80"/>
      <c r="V189" s="19"/>
      <c r="W189" s="19"/>
      <c r="X189" s="19"/>
      <c r="Y189" s="19"/>
      <c r="Z189" s="19"/>
    </row>
    <row r="190" spans="1:26" x14ac:dyDescent="0.15">
      <c r="A190" s="47">
        <v>4</v>
      </c>
      <c r="B190" s="50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21" t="str">
        <f t="shared" si="18"/>
        <v/>
      </c>
      <c r="O190" s="79" t="str">
        <f t="shared" si="26"/>
        <v/>
      </c>
      <c r="P190" s="79" t="str">
        <f t="shared" si="27"/>
        <v/>
      </c>
      <c r="Q190" s="79" t="str">
        <f t="shared" si="24"/>
        <v/>
      </c>
      <c r="R190" s="79" t="str">
        <f ca="1">IF(Q$503 = "","",IF(Q$503 &lt;&gt; Q190,"",COUNTIF(C$3:C190,Q$503)))</f>
        <v/>
      </c>
      <c r="S190" s="79" t="str">
        <f t="shared" ca="1" si="28"/>
        <v/>
      </c>
      <c r="T190" s="80"/>
      <c r="U190" s="80"/>
      <c r="V190" s="19"/>
      <c r="W190" s="19"/>
      <c r="X190" s="19"/>
      <c r="Y190" s="19"/>
      <c r="Z190" s="19"/>
    </row>
    <row r="191" spans="1:26" x14ac:dyDescent="0.15">
      <c r="A191" s="47">
        <v>4</v>
      </c>
      <c r="B191" s="50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21" t="str">
        <f t="shared" si="18"/>
        <v/>
      </c>
      <c r="O191" s="79" t="str">
        <f t="shared" si="26"/>
        <v/>
      </c>
      <c r="P191" s="79" t="str">
        <f t="shared" si="27"/>
        <v/>
      </c>
      <c r="Q191" s="79" t="str">
        <f t="shared" si="24"/>
        <v/>
      </c>
      <c r="R191" s="79" t="str">
        <f ca="1">IF(Q$503 = "","",IF(Q$503 &lt;&gt; Q191,"",COUNTIF(C$3:C191,Q$503)))</f>
        <v/>
      </c>
      <c r="S191" s="79" t="str">
        <f t="shared" ca="1" si="28"/>
        <v/>
      </c>
      <c r="T191" s="80"/>
      <c r="U191" s="80"/>
      <c r="V191" s="19"/>
      <c r="W191" s="19"/>
      <c r="X191" s="19"/>
      <c r="Y191" s="19"/>
      <c r="Z191" s="19"/>
    </row>
    <row r="192" spans="1:26" x14ac:dyDescent="0.15">
      <c r="A192" s="47">
        <v>4</v>
      </c>
      <c r="B192" s="50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21" t="str">
        <f t="shared" si="18"/>
        <v/>
      </c>
      <c r="O192" s="79" t="str">
        <f t="shared" si="26"/>
        <v/>
      </c>
      <c r="P192" s="79" t="str">
        <f t="shared" si="27"/>
        <v/>
      </c>
      <c r="Q192" s="79" t="str">
        <f t="shared" si="24"/>
        <v/>
      </c>
      <c r="R192" s="79" t="str">
        <f ca="1">IF(Q$503 = "","",IF(Q$503 &lt;&gt; Q192,"",COUNTIF(C$3:C192,Q$503)))</f>
        <v/>
      </c>
      <c r="S192" s="79" t="str">
        <f t="shared" ca="1" si="28"/>
        <v/>
      </c>
      <c r="T192" s="80"/>
      <c r="U192" s="80"/>
      <c r="V192" s="19"/>
      <c r="W192" s="19"/>
      <c r="X192" s="19"/>
      <c r="Y192" s="19"/>
      <c r="Z192" s="19"/>
    </row>
    <row r="193" spans="1:26" x14ac:dyDescent="0.15">
      <c r="A193" s="47">
        <v>4</v>
      </c>
      <c r="B193" s="50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21" t="str">
        <f t="shared" si="18"/>
        <v/>
      </c>
      <c r="O193" s="79" t="str">
        <f t="shared" si="26"/>
        <v/>
      </c>
      <c r="P193" s="79" t="str">
        <f t="shared" si="27"/>
        <v/>
      </c>
      <c r="Q193" s="79" t="str">
        <f t="shared" si="24"/>
        <v/>
      </c>
      <c r="R193" s="79" t="str">
        <f ca="1">IF(Q$503 = "","",IF(Q$503 &lt;&gt; Q193,"",COUNTIF(C$3:C193,Q$503)))</f>
        <v/>
      </c>
      <c r="S193" s="79" t="str">
        <f t="shared" ca="1" si="28"/>
        <v/>
      </c>
      <c r="T193" s="80"/>
      <c r="U193" s="80"/>
      <c r="V193" s="19"/>
      <c r="W193" s="19"/>
      <c r="X193" s="19"/>
      <c r="Y193" s="19"/>
      <c r="Z193" s="19"/>
    </row>
    <row r="194" spans="1:26" x14ac:dyDescent="0.15">
      <c r="A194" s="47">
        <v>4</v>
      </c>
      <c r="B194" s="50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21" t="str">
        <f t="shared" si="18"/>
        <v/>
      </c>
      <c r="O194" s="79" t="str">
        <f t="shared" si="26"/>
        <v/>
      </c>
      <c r="P194" s="79" t="str">
        <f t="shared" si="27"/>
        <v/>
      </c>
      <c r="Q194" s="79" t="str">
        <f t="shared" si="24"/>
        <v/>
      </c>
      <c r="R194" s="79" t="str">
        <f ca="1">IF(Q$503 = "","",IF(Q$503 &lt;&gt; Q194,"",COUNTIF(C$3:C194,Q$503)))</f>
        <v/>
      </c>
      <c r="S194" s="79" t="str">
        <f t="shared" ca="1" si="28"/>
        <v/>
      </c>
      <c r="T194" s="80"/>
      <c r="U194" s="80"/>
      <c r="V194" s="19"/>
      <c r="W194" s="19"/>
      <c r="X194" s="19"/>
      <c r="Y194" s="19"/>
      <c r="Z194" s="19"/>
    </row>
    <row r="195" spans="1:26" x14ac:dyDescent="0.15">
      <c r="A195" s="47">
        <v>4</v>
      </c>
      <c r="B195" s="50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21" t="str">
        <f t="shared" si="18"/>
        <v/>
      </c>
      <c r="O195" s="79" t="str">
        <f t="shared" si="26"/>
        <v/>
      </c>
      <c r="P195" s="79" t="str">
        <f t="shared" si="27"/>
        <v/>
      </c>
      <c r="Q195" s="79" t="str">
        <f t="shared" si="24"/>
        <v/>
      </c>
      <c r="R195" s="79" t="str">
        <f ca="1">IF(Q$503 = "","",IF(Q$503 &lt;&gt; Q195,"",COUNTIF(C$3:C195,Q$503)))</f>
        <v/>
      </c>
      <c r="S195" s="79" t="str">
        <f t="shared" ca="1" si="28"/>
        <v/>
      </c>
      <c r="T195" s="80"/>
      <c r="U195" s="80"/>
      <c r="V195" s="19"/>
      <c r="W195" s="19"/>
      <c r="X195" s="19"/>
      <c r="Y195" s="19"/>
      <c r="Z195" s="19"/>
    </row>
    <row r="196" spans="1:26" x14ac:dyDescent="0.15">
      <c r="A196" s="47">
        <v>4</v>
      </c>
      <c r="B196" s="50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21" t="str">
        <f t="shared" si="18"/>
        <v/>
      </c>
      <c r="O196" s="79" t="str">
        <f t="shared" si="26"/>
        <v/>
      </c>
      <c r="P196" s="79" t="str">
        <f t="shared" si="27"/>
        <v/>
      </c>
      <c r="Q196" s="79" t="str">
        <f t="shared" ref="Q196:Q259" si="29">IF(OR(COUNTIF(C$3:C$502,C196) = 1,COUNTIF(C$3:C$502,C196) = 0),"",C196)</f>
        <v/>
      </c>
      <c r="R196" s="79" t="str">
        <f ca="1">IF(Q$503 = "","",IF(Q$503 &lt;&gt; Q196,"",COUNTIF(C$3:C196,Q$503)))</f>
        <v/>
      </c>
      <c r="S196" s="79" t="str">
        <f t="shared" ca="1" si="28"/>
        <v/>
      </c>
      <c r="T196" s="80"/>
      <c r="U196" s="80"/>
      <c r="V196" s="19"/>
      <c r="W196" s="19"/>
      <c r="X196" s="19"/>
      <c r="Y196" s="19"/>
      <c r="Z196" s="19"/>
    </row>
    <row r="197" spans="1:26" x14ac:dyDescent="0.15">
      <c r="A197" s="47">
        <v>4</v>
      </c>
      <c r="B197" s="50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21" t="str">
        <f t="shared" si="18"/>
        <v/>
      </c>
      <c r="O197" s="79" t="str">
        <f t="shared" si="26"/>
        <v/>
      </c>
      <c r="P197" s="79" t="str">
        <f t="shared" si="27"/>
        <v/>
      </c>
      <c r="Q197" s="79" t="str">
        <f t="shared" si="29"/>
        <v/>
      </c>
      <c r="R197" s="79" t="str">
        <f ca="1">IF(Q$503 = "","",IF(Q$503 &lt;&gt; Q197,"",COUNTIF(C$3:C197,Q$503)))</f>
        <v/>
      </c>
      <c r="S197" s="79" t="str">
        <f t="shared" ca="1" si="28"/>
        <v/>
      </c>
      <c r="T197" s="80"/>
      <c r="U197" s="80"/>
      <c r="V197" s="19"/>
      <c r="W197" s="19"/>
      <c r="X197" s="19"/>
      <c r="Y197" s="19"/>
      <c r="Z197" s="19"/>
    </row>
    <row r="198" spans="1:26" x14ac:dyDescent="0.15">
      <c r="A198" s="47">
        <v>4</v>
      </c>
      <c r="B198" s="50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21" t="str">
        <f t="shared" si="18"/>
        <v/>
      </c>
      <c r="O198" s="79" t="str">
        <f t="shared" si="26"/>
        <v/>
      </c>
      <c r="P198" s="79" t="str">
        <f t="shared" si="27"/>
        <v/>
      </c>
      <c r="Q198" s="79" t="str">
        <f t="shared" si="29"/>
        <v/>
      </c>
      <c r="R198" s="79" t="str">
        <f ca="1">IF(Q$503 = "","",IF(Q$503 &lt;&gt; Q198,"",COUNTIF(C$3:C198,Q$503)))</f>
        <v/>
      </c>
      <c r="S198" s="79" t="str">
        <f t="shared" ca="1" si="28"/>
        <v/>
      </c>
      <c r="T198" s="80"/>
      <c r="U198" s="80"/>
      <c r="V198" s="19"/>
      <c r="W198" s="19"/>
      <c r="X198" s="19"/>
      <c r="Y198" s="19"/>
      <c r="Z198" s="19"/>
    </row>
    <row r="199" spans="1:26" x14ac:dyDescent="0.15">
      <c r="A199" s="47">
        <v>4</v>
      </c>
      <c r="B199" s="50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21" t="str">
        <f t="shared" si="18"/>
        <v/>
      </c>
      <c r="O199" s="79" t="str">
        <f t="shared" si="26"/>
        <v/>
      </c>
      <c r="P199" s="79" t="str">
        <f t="shared" si="27"/>
        <v/>
      </c>
      <c r="Q199" s="79" t="str">
        <f t="shared" si="29"/>
        <v/>
      </c>
      <c r="R199" s="79" t="str">
        <f ca="1">IF(Q$503 = "","",IF(Q$503 &lt;&gt; Q199,"",COUNTIF(C$3:C199,Q$503)))</f>
        <v/>
      </c>
      <c r="S199" s="79" t="str">
        <f t="shared" ca="1" si="28"/>
        <v/>
      </c>
      <c r="T199" s="80"/>
      <c r="U199" s="80"/>
      <c r="V199" s="19"/>
      <c r="W199" s="19"/>
      <c r="X199" s="19"/>
      <c r="Y199" s="19"/>
      <c r="Z199" s="19"/>
    </row>
    <row r="200" spans="1:26" x14ac:dyDescent="0.15">
      <c r="A200" s="47">
        <v>4</v>
      </c>
      <c r="B200" s="50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21" t="str">
        <f t="shared" si="18"/>
        <v/>
      </c>
      <c r="O200" s="79" t="str">
        <f t="shared" si="26"/>
        <v/>
      </c>
      <c r="P200" s="79" t="str">
        <f t="shared" si="27"/>
        <v/>
      </c>
      <c r="Q200" s="79" t="str">
        <f t="shared" si="29"/>
        <v/>
      </c>
      <c r="R200" s="79" t="str">
        <f ca="1">IF(Q$503 = "","",IF(Q$503 &lt;&gt; Q200,"",COUNTIF(C$3:C200,Q$503)))</f>
        <v/>
      </c>
      <c r="S200" s="79" t="str">
        <f t="shared" ca="1" si="28"/>
        <v/>
      </c>
      <c r="T200" s="80"/>
      <c r="U200" s="80"/>
      <c r="V200" s="19"/>
      <c r="W200" s="19"/>
      <c r="X200" s="19"/>
      <c r="Y200" s="19"/>
      <c r="Z200" s="19"/>
    </row>
    <row r="201" spans="1:26" x14ac:dyDescent="0.15">
      <c r="A201" s="47">
        <v>4</v>
      </c>
      <c r="B201" s="50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21" t="str">
        <f t="shared" si="18"/>
        <v/>
      </c>
      <c r="O201" s="79" t="str">
        <f t="shared" si="26"/>
        <v/>
      </c>
      <c r="P201" s="79" t="str">
        <f t="shared" si="27"/>
        <v/>
      </c>
      <c r="Q201" s="79" t="str">
        <f t="shared" si="29"/>
        <v/>
      </c>
      <c r="R201" s="79" t="str">
        <f ca="1">IF(Q$503 = "","",IF(Q$503 &lt;&gt; Q201,"",COUNTIF(C$3:C201,Q$503)))</f>
        <v/>
      </c>
      <c r="S201" s="79" t="str">
        <f t="shared" ca="1" si="28"/>
        <v/>
      </c>
      <c r="T201" s="80"/>
      <c r="U201" s="80"/>
      <c r="V201" s="19"/>
      <c r="W201" s="19"/>
      <c r="X201" s="19"/>
      <c r="Y201" s="19"/>
      <c r="Z201" s="19"/>
    </row>
    <row r="202" spans="1:26" x14ac:dyDescent="0.15">
      <c r="A202" s="51">
        <v>4</v>
      </c>
      <c r="B202" s="52">
        <v>50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21" t="str">
        <f t="shared" si="18"/>
        <v/>
      </c>
      <c r="O202" s="79" t="str">
        <f t="shared" si="26"/>
        <v/>
      </c>
      <c r="P202" s="79" t="str">
        <f t="shared" si="27"/>
        <v/>
      </c>
      <c r="Q202" s="79" t="str">
        <f t="shared" si="29"/>
        <v/>
      </c>
      <c r="R202" s="79" t="str">
        <f ca="1">IF(Q$503 = "","",IF(Q$503 &lt;&gt; Q202,"",COUNTIF(C$3:C202,Q$503)))</f>
        <v/>
      </c>
      <c r="S202" s="79" t="str">
        <f t="shared" ca="1" si="28"/>
        <v/>
      </c>
      <c r="T202" s="80"/>
      <c r="U202" s="80"/>
      <c r="V202" s="19"/>
      <c r="W202" s="19"/>
      <c r="X202" s="19"/>
      <c r="Y202" s="19"/>
      <c r="Z202" s="19"/>
    </row>
    <row r="203" spans="1:26" x14ac:dyDescent="0.15">
      <c r="A203" s="47">
        <v>5</v>
      </c>
      <c r="B203" s="50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21" t="str">
        <f t="shared" si="18"/>
        <v/>
      </c>
      <c r="O203" s="79" t="str">
        <f t="shared" si="19"/>
        <v/>
      </c>
      <c r="P203" s="79" t="str">
        <f t="shared" si="20"/>
        <v/>
      </c>
      <c r="Q203" s="79" t="str">
        <f t="shared" si="29"/>
        <v/>
      </c>
      <c r="R203" s="79" t="str">
        <f ca="1">IF(Q$503 = "","",IF(Q$503 &lt;&gt; Q203,"",COUNTIF(C$3:C203,Q$503)))</f>
        <v/>
      </c>
      <c r="S203" s="79" t="str">
        <f t="shared" ca="1" si="21"/>
        <v/>
      </c>
      <c r="T203" s="80"/>
      <c r="U203" s="80"/>
      <c r="V203" s="19"/>
      <c r="W203" s="19"/>
      <c r="X203" s="19"/>
      <c r="Y203" s="19"/>
      <c r="Z203" s="19"/>
    </row>
    <row r="204" spans="1:26" x14ac:dyDescent="0.15">
      <c r="A204" s="47">
        <v>5</v>
      </c>
      <c r="B204" s="50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21" t="str">
        <f t="shared" si="18"/>
        <v/>
      </c>
      <c r="O204" s="79" t="str">
        <f t="shared" si="19"/>
        <v/>
      </c>
      <c r="P204" s="79" t="str">
        <f t="shared" si="20"/>
        <v/>
      </c>
      <c r="Q204" s="79" t="str">
        <f t="shared" si="29"/>
        <v/>
      </c>
      <c r="R204" s="79" t="str">
        <f ca="1">IF(Q$503 = "","",IF(Q$503 &lt;&gt; Q204,"",COUNTIF(C$3:C204,Q$503)))</f>
        <v/>
      </c>
      <c r="S204" s="79" t="str">
        <f t="shared" ca="1" si="21"/>
        <v/>
      </c>
      <c r="T204" s="80"/>
      <c r="U204" s="80"/>
      <c r="V204" s="19"/>
      <c r="W204" s="19"/>
      <c r="X204" s="19"/>
      <c r="Y204" s="19"/>
      <c r="Z204" s="19"/>
    </row>
    <row r="205" spans="1:26" x14ac:dyDescent="0.15">
      <c r="A205" s="47">
        <v>5</v>
      </c>
      <c r="B205" s="50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21" t="str">
        <f t="shared" si="18"/>
        <v/>
      </c>
      <c r="O205" s="79" t="str">
        <f t="shared" si="19"/>
        <v/>
      </c>
      <c r="P205" s="79" t="str">
        <f t="shared" si="20"/>
        <v/>
      </c>
      <c r="Q205" s="79" t="str">
        <f t="shared" si="29"/>
        <v/>
      </c>
      <c r="R205" s="79" t="str">
        <f ca="1">IF(Q$503 = "","",IF(Q$503 &lt;&gt; Q205,"",COUNTIF(C$3:C205,Q$503)))</f>
        <v/>
      </c>
      <c r="S205" s="79" t="str">
        <f t="shared" ca="1" si="21"/>
        <v/>
      </c>
      <c r="T205" s="80"/>
      <c r="U205" s="80"/>
      <c r="V205" s="19"/>
      <c r="W205" s="19"/>
      <c r="X205" s="19"/>
      <c r="Y205" s="19"/>
      <c r="Z205" s="19"/>
    </row>
    <row r="206" spans="1:26" x14ac:dyDescent="0.15">
      <c r="A206" s="47">
        <v>5</v>
      </c>
      <c r="B206" s="50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21" t="str">
        <f t="shared" si="18"/>
        <v/>
      </c>
      <c r="O206" s="79" t="str">
        <f t="shared" si="19"/>
        <v/>
      </c>
      <c r="P206" s="79" t="str">
        <f t="shared" si="20"/>
        <v/>
      </c>
      <c r="Q206" s="79" t="str">
        <f t="shared" si="29"/>
        <v/>
      </c>
      <c r="R206" s="79" t="str">
        <f ca="1">IF(Q$503 = "","",IF(Q$503 &lt;&gt; Q206,"",COUNTIF(C$3:C206,Q$503)))</f>
        <v/>
      </c>
      <c r="S206" s="79" t="str">
        <f t="shared" ca="1" si="21"/>
        <v/>
      </c>
      <c r="T206" s="80"/>
      <c r="U206" s="80"/>
      <c r="V206" s="19"/>
      <c r="W206" s="19"/>
      <c r="X206" s="19"/>
      <c r="Y206" s="19"/>
      <c r="Z206" s="19"/>
    </row>
    <row r="207" spans="1:26" x14ac:dyDescent="0.15">
      <c r="A207" s="47">
        <v>5</v>
      </c>
      <c r="B207" s="50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21" t="str">
        <f t="shared" si="18"/>
        <v/>
      </c>
      <c r="O207" s="79" t="str">
        <f t="shared" si="19"/>
        <v/>
      </c>
      <c r="P207" s="79" t="str">
        <f t="shared" si="20"/>
        <v/>
      </c>
      <c r="Q207" s="79" t="str">
        <f t="shared" si="29"/>
        <v/>
      </c>
      <c r="R207" s="79" t="str">
        <f ca="1">IF(Q$503 = "","",IF(Q$503 &lt;&gt; Q207,"",COUNTIF(C$3:C207,Q$503)))</f>
        <v/>
      </c>
      <c r="S207" s="79" t="str">
        <f t="shared" ca="1" si="21"/>
        <v/>
      </c>
      <c r="T207" s="80"/>
      <c r="U207" s="80"/>
      <c r="V207" s="19"/>
      <c r="W207" s="19"/>
      <c r="X207" s="19"/>
      <c r="Y207" s="19"/>
      <c r="Z207" s="19"/>
    </row>
    <row r="208" spans="1:26" x14ac:dyDescent="0.15">
      <c r="A208" s="47">
        <v>5</v>
      </c>
      <c r="B208" s="50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21" t="str">
        <f t="shared" si="18"/>
        <v/>
      </c>
      <c r="O208" s="79" t="str">
        <f t="shared" si="19"/>
        <v/>
      </c>
      <c r="P208" s="79" t="str">
        <f t="shared" si="20"/>
        <v/>
      </c>
      <c r="Q208" s="79" t="str">
        <f t="shared" si="29"/>
        <v/>
      </c>
      <c r="R208" s="79" t="str">
        <f ca="1">IF(Q$503 = "","",IF(Q$503 &lt;&gt; Q208,"",COUNTIF(C$3:C208,Q$503)))</f>
        <v/>
      </c>
      <c r="S208" s="79" t="str">
        <f t="shared" ca="1" si="21"/>
        <v/>
      </c>
      <c r="T208" s="80"/>
      <c r="U208" s="80"/>
      <c r="V208" s="19"/>
      <c r="W208" s="19"/>
      <c r="X208" s="19"/>
      <c r="Y208" s="19"/>
      <c r="Z208" s="19"/>
    </row>
    <row r="209" spans="1:26" x14ac:dyDescent="0.15">
      <c r="A209" s="47">
        <v>5</v>
      </c>
      <c r="B209" s="50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21" t="str">
        <f t="shared" si="18"/>
        <v/>
      </c>
      <c r="O209" s="79" t="str">
        <f t="shared" si="19"/>
        <v/>
      </c>
      <c r="P209" s="79" t="str">
        <f t="shared" si="20"/>
        <v/>
      </c>
      <c r="Q209" s="79" t="str">
        <f t="shared" si="29"/>
        <v/>
      </c>
      <c r="R209" s="79" t="str">
        <f ca="1">IF(Q$503 = "","",IF(Q$503 &lt;&gt; Q209,"",COUNTIF(C$3:C209,Q$503)))</f>
        <v/>
      </c>
      <c r="S209" s="79" t="str">
        <f t="shared" ca="1" si="21"/>
        <v/>
      </c>
      <c r="T209" s="80"/>
      <c r="U209" s="80"/>
      <c r="V209" s="19"/>
      <c r="W209" s="19"/>
      <c r="X209" s="19"/>
      <c r="Y209" s="19"/>
      <c r="Z209" s="19"/>
    </row>
    <row r="210" spans="1:26" x14ac:dyDescent="0.15">
      <c r="A210" s="47">
        <v>5</v>
      </c>
      <c r="B210" s="50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21" t="str">
        <f t="shared" si="18"/>
        <v/>
      </c>
      <c r="O210" s="79" t="str">
        <f t="shared" si="19"/>
        <v/>
      </c>
      <c r="P210" s="79" t="str">
        <f t="shared" si="20"/>
        <v/>
      </c>
      <c r="Q210" s="79" t="str">
        <f t="shared" si="29"/>
        <v/>
      </c>
      <c r="R210" s="79" t="str">
        <f ca="1">IF(Q$503 = "","",IF(Q$503 &lt;&gt; Q210,"",COUNTIF(C$3:C210,Q$503)))</f>
        <v/>
      </c>
      <c r="S210" s="79" t="str">
        <f t="shared" ca="1" si="21"/>
        <v/>
      </c>
      <c r="T210" s="80"/>
      <c r="U210" s="80"/>
      <c r="V210" s="19"/>
      <c r="W210" s="19"/>
      <c r="X210" s="19"/>
      <c r="Y210" s="19"/>
      <c r="Z210" s="19"/>
    </row>
    <row r="211" spans="1:26" x14ac:dyDescent="0.15">
      <c r="A211" s="47">
        <v>5</v>
      </c>
      <c r="B211" s="50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21" t="str">
        <f t="shared" si="18"/>
        <v/>
      </c>
      <c r="O211" s="79" t="str">
        <f t="shared" si="19"/>
        <v/>
      </c>
      <c r="P211" s="79" t="str">
        <f t="shared" si="20"/>
        <v/>
      </c>
      <c r="Q211" s="79" t="str">
        <f t="shared" si="29"/>
        <v/>
      </c>
      <c r="R211" s="79" t="str">
        <f ca="1">IF(Q$503 = "","",IF(Q$503 &lt;&gt; Q211,"",COUNTIF(C$3:C211,Q$503)))</f>
        <v/>
      </c>
      <c r="S211" s="79" t="str">
        <f t="shared" ca="1" si="21"/>
        <v/>
      </c>
      <c r="T211" s="80"/>
      <c r="U211" s="80"/>
      <c r="V211" s="19"/>
      <c r="W211" s="19"/>
      <c r="X211" s="19"/>
      <c r="Y211" s="19"/>
      <c r="Z211" s="19"/>
    </row>
    <row r="212" spans="1:26" x14ac:dyDescent="0.15">
      <c r="A212" s="47">
        <v>5</v>
      </c>
      <c r="B212" s="50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21" t="str">
        <f t="shared" ref="N212:N315" si="30">IF(AND($H212=0,$I212=0),"",$H212*60+$I212)</f>
        <v/>
      </c>
      <c r="O212" s="79" t="str">
        <f t="shared" si="19"/>
        <v/>
      </c>
      <c r="P212" s="79" t="str">
        <f t="shared" si="20"/>
        <v/>
      </c>
      <c r="Q212" s="79" t="str">
        <f t="shared" si="29"/>
        <v/>
      </c>
      <c r="R212" s="79" t="str">
        <f ca="1">IF(Q$503 = "","",IF(Q$503 &lt;&gt; Q212,"",COUNTIF(C$3:C212,Q$503)))</f>
        <v/>
      </c>
      <c r="S212" s="79" t="str">
        <f t="shared" ca="1" si="21"/>
        <v/>
      </c>
      <c r="T212" s="80"/>
      <c r="U212" s="80"/>
      <c r="V212" s="19"/>
      <c r="W212" s="19"/>
      <c r="X212" s="19"/>
      <c r="Y212" s="19"/>
      <c r="Z212" s="19"/>
    </row>
    <row r="213" spans="1:26" x14ac:dyDescent="0.15">
      <c r="A213" s="47">
        <v>5</v>
      </c>
      <c r="B213" s="50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21" t="str">
        <f t="shared" si="30"/>
        <v/>
      </c>
      <c r="O213" s="79" t="str">
        <f t="shared" si="19"/>
        <v/>
      </c>
      <c r="P213" s="79" t="str">
        <f t="shared" si="20"/>
        <v/>
      </c>
      <c r="Q213" s="79" t="str">
        <f t="shared" si="29"/>
        <v/>
      </c>
      <c r="R213" s="79" t="str">
        <f ca="1">IF(Q$503 = "","",IF(Q$503 &lt;&gt; Q213,"",COUNTIF(C$3:C213,Q$503)))</f>
        <v/>
      </c>
      <c r="S213" s="79" t="str">
        <f t="shared" ca="1" si="21"/>
        <v/>
      </c>
      <c r="T213" s="80"/>
      <c r="U213" s="80"/>
      <c r="V213" s="19"/>
      <c r="W213" s="19"/>
      <c r="X213" s="19"/>
      <c r="Y213" s="19"/>
      <c r="Z213" s="19"/>
    </row>
    <row r="214" spans="1:26" x14ac:dyDescent="0.15">
      <c r="A214" s="47">
        <v>5</v>
      </c>
      <c r="B214" s="50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21" t="str">
        <f t="shared" si="30"/>
        <v/>
      </c>
      <c r="O214" s="79" t="str">
        <f t="shared" ref="O214:O317" si="31">IF(AND(C214="",COUNT(D214:M214)&gt;0),A214 &amp; "組" &amp; B214 &amp; "番","")</f>
        <v/>
      </c>
      <c r="P214" s="79" t="str">
        <f t="shared" ref="P214:P317" si="32">IF(AND(C214&lt;&gt;"",COUNTIF(D214:M214,"")&gt;0,COUNTIF(D214:K214,"")&lt;8),A214 &amp; "組" &amp; B214 &amp; "番","")</f>
        <v/>
      </c>
      <c r="Q214" s="79" t="str">
        <f t="shared" si="29"/>
        <v/>
      </c>
      <c r="R214" s="79" t="str">
        <f ca="1">IF(Q$503 = "","",IF(Q$503 &lt;&gt; Q214,"",COUNTIF(C$3:C214,Q$503)))</f>
        <v/>
      </c>
      <c r="S214" s="79" t="str">
        <f t="shared" ref="S214:S317" ca="1" si="33">IF(R214 = "","",A214 &amp; "-" &amp; B214)</f>
        <v/>
      </c>
      <c r="T214" s="80"/>
      <c r="U214" s="80"/>
      <c r="V214" s="19"/>
      <c r="W214" s="19"/>
      <c r="X214" s="19"/>
      <c r="Y214" s="19"/>
      <c r="Z214" s="19"/>
    </row>
    <row r="215" spans="1:26" x14ac:dyDescent="0.15">
      <c r="A215" s="47">
        <v>5</v>
      </c>
      <c r="B215" s="50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21" t="str">
        <f t="shared" si="30"/>
        <v/>
      </c>
      <c r="O215" s="79" t="str">
        <f t="shared" si="31"/>
        <v/>
      </c>
      <c r="P215" s="79" t="str">
        <f t="shared" si="32"/>
        <v/>
      </c>
      <c r="Q215" s="79" t="str">
        <f t="shared" si="29"/>
        <v/>
      </c>
      <c r="R215" s="79" t="str">
        <f ca="1">IF(Q$503 = "","",IF(Q$503 &lt;&gt; Q215,"",COUNTIF(C$3:C215,Q$503)))</f>
        <v/>
      </c>
      <c r="S215" s="79" t="str">
        <f t="shared" ca="1" si="33"/>
        <v/>
      </c>
      <c r="T215" s="80"/>
      <c r="U215" s="80"/>
      <c r="V215" s="19"/>
      <c r="W215" s="19"/>
      <c r="X215" s="19"/>
      <c r="Y215" s="19"/>
      <c r="Z215" s="19"/>
    </row>
    <row r="216" spans="1:26" x14ac:dyDescent="0.15">
      <c r="A216" s="47">
        <v>5</v>
      </c>
      <c r="B216" s="50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21" t="str">
        <f t="shared" si="30"/>
        <v/>
      </c>
      <c r="O216" s="79" t="str">
        <f t="shared" si="31"/>
        <v/>
      </c>
      <c r="P216" s="79" t="str">
        <f t="shared" si="32"/>
        <v/>
      </c>
      <c r="Q216" s="79" t="str">
        <f t="shared" si="29"/>
        <v/>
      </c>
      <c r="R216" s="79" t="str">
        <f ca="1">IF(Q$503 = "","",IF(Q$503 &lt;&gt; Q216,"",COUNTIF(C$3:C216,Q$503)))</f>
        <v/>
      </c>
      <c r="S216" s="79" t="str">
        <f t="shared" ca="1" si="33"/>
        <v/>
      </c>
      <c r="T216" s="80"/>
      <c r="U216" s="80"/>
      <c r="V216" s="19"/>
      <c r="W216" s="19"/>
      <c r="X216" s="19"/>
      <c r="Y216" s="19"/>
      <c r="Z216" s="19"/>
    </row>
    <row r="217" spans="1:26" x14ac:dyDescent="0.15">
      <c r="A217" s="47">
        <v>5</v>
      </c>
      <c r="B217" s="50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21" t="str">
        <f t="shared" si="30"/>
        <v/>
      </c>
      <c r="O217" s="79" t="str">
        <f t="shared" si="31"/>
        <v/>
      </c>
      <c r="P217" s="79" t="str">
        <f t="shared" si="32"/>
        <v/>
      </c>
      <c r="Q217" s="79" t="str">
        <f t="shared" si="29"/>
        <v/>
      </c>
      <c r="R217" s="79" t="str">
        <f ca="1">IF(Q$503 = "","",IF(Q$503 &lt;&gt; Q217,"",COUNTIF(C$3:C217,Q$503)))</f>
        <v/>
      </c>
      <c r="S217" s="79" t="str">
        <f t="shared" ca="1" si="33"/>
        <v/>
      </c>
      <c r="T217" s="80"/>
      <c r="U217" s="80"/>
      <c r="V217" s="19"/>
      <c r="W217" s="19"/>
      <c r="X217" s="19"/>
      <c r="Y217" s="19"/>
      <c r="Z217" s="19"/>
    </row>
    <row r="218" spans="1:26" x14ac:dyDescent="0.15">
      <c r="A218" s="47">
        <v>5</v>
      </c>
      <c r="B218" s="50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21" t="str">
        <f t="shared" si="30"/>
        <v/>
      </c>
      <c r="O218" s="79" t="str">
        <f t="shared" si="31"/>
        <v/>
      </c>
      <c r="P218" s="79" t="str">
        <f t="shared" si="32"/>
        <v/>
      </c>
      <c r="Q218" s="79" t="str">
        <f t="shared" si="29"/>
        <v/>
      </c>
      <c r="R218" s="79" t="str">
        <f ca="1">IF(Q$503 = "","",IF(Q$503 &lt;&gt; Q218,"",COUNTIF(C$3:C218,Q$503)))</f>
        <v/>
      </c>
      <c r="S218" s="79" t="str">
        <f t="shared" ca="1" si="33"/>
        <v/>
      </c>
      <c r="T218" s="80"/>
      <c r="U218" s="80"/>
      <c r="V218" s="19"/>
      <c r="W218" s="19"/>
      <c r="X218" s="19"/>
      <c r="Y218" s="19"/>
      <c r="Z218" s="19"/>
    </row>
    <row r="219" spans="1:26" x14ac:dyDescent="0.15">
      <c r="A219" s="47">
        <v>5</v>
      </c>
      <c r="B219" s="50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21" t="str">
        <f t="shared" si="30"/>
        <v/>
      </c>
      <c r="O219" s="79" t="str">
        <f t="shared" si="31"/>
        <v/>
      </c>
      <c r="P219" s="79" t="str">
        <f t="shared" si="32"/>
        <v/>
      </c>
      <c r="Q219" s="79" t="str">
        <f t="shared" si="29"/>
        <v/>
      </c>
      <c r="R219" s="79" t="str">
        <f ca="1">IF(Q$503 = "","",IF(Q$503 &lt;&gt; Q219,"",COUNTIF(C$3:C219,Q$503)))</f>
        <v/>
      </c>
      <c r="S219" s="79" t="str">
        <f t="shared" ca="1" si="33"/>
        <v/>
      </c>
      <c r="T219" s="80"/>
      <c r="U219" s="80"/>
      <c r="V219" s="19"/>
      <c r="W219" s="19"/>
      <c r="X219" s="19"/>
      <c r="Y219" s="19"/>
      <c r="Z219" s="19"/>
    </row>
    <row r="220" spans="1:26" x14ac:dyDescent="0.15">
      <c r="A220" s="47">
        <v>5</v>
      </c>
      <c r="B220" s="50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21" t="str">
        <f t="shared" si="30"/>
        <v/>
      </c>
      <c r="O220" s="79" t="str">
        <f t="shared" si="31"/>
        <v/>
      </c>
      <c r="P220" s="79" t="str">
        <f t="shared" si="32"/>
        <v/>
      </c>
      <c r="Q220" s="79" t="str">
        <f t="shared" si="29"/>
        <v/>
      </c>
      <c r="R220" s="79" t="str">
        <f ca="1">IF(Q$503 = "","",IF(Q$503 &lt;&gt; Q220,"",COUNTIF(C$3:C220,Q$503)))</f>
        <v/>
      </c>
      <c r="S220" s="79" t="str">
        <f t="shared" ca="1" si="33"/>
        <v/>
      </c>
      <c r="T220" s="80"/>
      <c r="U220" s="80"/>
      <c r="V220" s="19"/>
      <c r="W220" s="19"/>
      <c r="X220" s="19"/>
      <c r="Y220" s="19"/>
      <c r="Z220" s="19"/>
    </row>
    <row r="221" spans="1:26" x14ac:dyDescent="0.15">
      <c r="A221" s="47">
        <v>5</v>
      </c>
      <c r="B221" s="50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21" t="str">
        <f t="shared" si="30"/>
        <v/>
      </c>
      <c r="O221" s="79" t="str">
        <f t="shared" si="31"/>
        <v/>
      </c>
      <c r="P221" s="79" t="str">
        <f t="shared" si="32"/>
        <v/>
      </c>
      <c r="Q221" s="79" t="str">
        <f t="shared" si="29"/>
        <v/>
      </c>
      <c r="R221" s="79" t="str">
        <f ca="1">IF(Q$503 = "","",IF(Q$503 &lt;&gt; Q221,"",COUNTIF(C$3:C221,Q$503)))</f>
        <v/>
      </c>
      <c r="S221" s="79" t="str">
        <f t="shared" ca="1" si="33"/>
        <v/>
      </c>
      <c r="T221" s="80"/>
      <c r="U221" s="80"/>
      <c r="V221" s="19"/>
      <c r="W221" s="19"/>
      <c r="X221" s="19"/>
      <c r="Y221" s="19"/>
      <c r="Z221" s="19"/>
    </row>
    <row r="222" spans="1:26" x14ac:dyDescent="0.15">
      <c r="A222" s="47">
        <v>5</v>
      </c>
      <c r="B222" s="50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21" t="str">
        <f t="shared" si="30"/>
        <v/>
      </c>
      <c r="O222" s="79" t="str">
        <f t="shared" si="31"/>
        <v/>
      </c>
      <c r="P222" s="79" t="str">
        <f t="shared" si="32"/>
        <v/>
      </c>
      <c r="Q222" s="79" t="str">
        <f t="shared" si="29"/>
        <v/>
      </c>
      <c r="R222" s="79" t="str">
        <f ca="1">IF(Q$503 = "","",IF(Q$503 &lt;&gt; Q222,"",COUNTIF(C$3:C222,Q$503)))</f>
        <v/>
      </c>
      <c r="S222" s="79" t="str">
        <f t="shared" ca="1" si="33"/>
        <v/>
      </c>
      <c r="T222" s="80"/>
      <c r="U222" s="80"/>
      <c r="V222" s="19"/>
      <c r="W222" s="19"/>
      <c r="X222" s="19"/>
      <c r="Y222" s="19"/>
      <c r="Z222" s="19"/>
    </row>
    <row r="223" spans="1:26" x14ac:dyDescent="0.15">
      <c r="A223" s="47">
        <v>5</v>
      </c>
      <c r="B223" s="50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21" t="str">
        <f t="shared" si="30"/>
        <v/>
      </c>
      <c r="O223" s="79" t="str">
        <f t="shared" si="31"/>
        <v/>
      </c>
      <c r="P223" s="79" t="str">
        <f t="shared" si="32"/>
        <v/>
      </c>
      <c r="Q223" s="79" t="str">
        <f t="shared" si="29"/>
        <v/>
      </c>
      <c r="R223" s="79" t="str">
        <f ca="1">IF(Q$503 = "","",IF(Q$503 &lt;&gt; Q223,"",COUNTIF(C$3:C223,Q$503)))</f>
        <v/>
      </c>
      <c r="S223" s="79" t="str">
        <f t="shared" ca="1" si="33"/>
        <v/>
      </c>
      <c r="T223" s="80"/>
      <c r="U223" s="80"/>
      <c r="V223" s="19"/>
      <c r="W223" s="19"/>
      <c r="X223" s="19"/>
      <c r="Y223" s="19"/>
      <c r="Z223" s="19"/>
    </row>
    <row r="224" spans="1:26" x14ac:dyDescent="0.15">
      <c r="A224" s="47">
        <v>5</v>
      </c>
      <c r="B224" s="50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21" t="str">
        <f t="shared" si="30"/>
        <v/>
      </c>
      <c r="O224" s="79" t="str">
        <f t="shared" si="31"/>
        <v/>
      </c>
      <c r="P224" s="79" t="str">
        <f t="shared" si="32"/>
        <v/>
      </c>
      <c r="Q224" s="79" t="str">
        <f t="shared" si="29"/>
        <v/>
      </c>
      <c r="R224" s="79" t="str">
        <f ca="1">IF(Q$503 = "","",IF(Q$503 &lt;&gt; Q224,"",COUNTIF(C$3:C224,Q$503)))</f>
        <v/>
      </c>
      <c r="S224" s="79" t="str">
        <f t="shared" ca="1" si="33"/>
        <v/>
      </c>
      <c r="T224" s="80"/>
      <c r="U224" s="80"/>
      <c r="V224" s="19"/>
      <c r="W224" s="19"/>
      <c r="X224" s="19"/>
      <c r="Y224" s="19"/>
      <c r="Z224" s="19"/>
    </row>
    <row r="225" spans="1:26" x14ac:dyDescent="0.15">
      <c r="A225" s="47">
        <v>5</v>
      </c>
      <c r="B225" s="50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21" t="str">
        <f t="shared" si="30"/>
        <v/>
      </c>
      <c r="O225" s="79" t="str">
        <f t="shared" si="31"/>
        <v/>
      </c>
      <c r="P225" s="79" t="str">
        <f t="shared" si="32"/>
        <v/>
      </c>
      <c r="Q225" s="79" t="str">
        <f t="shared" si="29"/>
        <v/>
      </c>
      <c r="R225" s="79" t="str">
        <f ca="1">IF(Q$503 = "","",IF(Q$503 &lt;&gt; Q225,"",COUNTIF(C$3:C225,Q$503)))</f>
        <v/>
      </c>
      <c r="S225" s="79" t="str">
        <f t="shared" ca="1" si="33"/>
        <v/>
      </c>
      <c r="T225" s="80"/>
      <c r="U225" s="80"/>
      <c r="V225" s="19"/>
      <c r="W225" s="19"/>
      <c r="X225" s="19"/>
      <c r="Y225" s="19"/>
      <c r="Z225" s="19"/>
    </row>
    <row r="226" spans="1:26" x14ac:dyDescent="0.15">
      <c r="A226" s="47">
        <v>5</v>
      </c>
      <c r="B226" s="50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21" t="str">
        <f t="shared" si="30"/>
        <v/>
      </c>
      <c r="O226" s="79" t="str">
        <f t="shared" si="31"/>
        <v/>
      </c>
      <c r="P226" s="79" t="str">
        <f t="shared" si="32"/>
        <v/>
      </c>
      <c r="Q226" s="79" t="str">
        <f t="shared" si="29"/>
        <v/>
      </c>
      <c r="R226" s="79" t="str">
        <f ca="1">IF(Q$503 = "","",IF(Q$503 &lt;&gt; Q226,"",COUNTIF(C$3:C226,Q$503)))</f>
        <v/>
      </c>
      <c r="S226" s="79" t="str">
        <f t="shared" ca="1" si="33"/>
        <v/>
      </c>
      <c r="T226" s="80"/>
      <c r="U226" s="80"/>
      <c r="V226" s="19"/>
      <c r="W226" s="19"/>
      <c r="X226" s="19"/>
      <c r="Y226" s="19"/>
      <c r="Z226" s="19"/>
    </row>
    <row r="227" spans="1:26" x14ac:dyDescent="0.15">
      <c r="A227" s="47">
        <v>5</v>
      </c>
      <c r="B227" s="50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21" t="str">
        <f t="shared" si="30"/>
        <v/>
      </c>
      <c r="O227" s="79" t="str">
        <f t="shared" si="31"/>
        <v/>
      </c>
      <c r="P227" s="79" t="str">
        <f t="shared" si="32"/>
        <v/>
      </c>
      <c r="Q227" s="79" t="str">
        <f t="shared" si="29"/>
        <v/>
      </c>
      <c r="R227" s="79" t="str">
        <f ca="1">IF(Q$503 = "","",IF(Q$503 &lt;&gt; Q227,"",COUNTIF(C$3:C227,Q$503)))</f>
        <v/>
      </c>
      <c r="S227" s="79" t="str">
        <f t="shared" ca="1" si="33"/>
        <v/>
      </c>
      <c r="T227" s="80"/>
      <c r="U227" s="80"/>
      <c r="V227" s="19"/>
      <c r="W227" s="19"/>
      <c r="X227" s="19"/>
      <c r="Y227" s="19"/>
      <c r="Z227" s="19"/>
    </row>
    <row r="228" spans="1:26" x14ac:dyDescent="0.15">
      <c r="A228" s="47">
        <v>5</v>
      </c>
      <c r="B228" s="50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21" t="str">
        <f t="shared" si="30"/>
        <v/>
      </c>
      <c r="O228" s="79" t="str">
        <f t="shared" si="31"/>
        <v/>
      </c>
      <c r="P228" s="79" t="str">
        <f t="shared" si="32"/>
        <v/>
      </c>
      <c r="Q228" s="79" t="str">
        <f t="shared" si="29"/>
        <v/>
      </c>
      <c r="R228" s="79" t="str">
        <f ca="1">IF(Q$503 = "","",IF(Q$503 &lt;&gt; Q228,"",COUNTIF(C$3:C228,Q$503)))</f>
        <v/>
      </c>
      <c r="S228" s="79" t="str">
        <f t="shared" ca="1" si="33"/>
        <v/>
      </c>
      <c r="T228" s="80"/>
      <c r="U228" s="80"/>
      <c r="V228" s="19"/>
      <c r="W228" s="19"/>
      <c r="X228" s="19"/>
      <c r="Y228" s="19"/>
      <c r="Z228" s="19"/>
    </row>
    <row r="229" spans="1:26" x14ac:dyDescent="0.15">
      <c r="A229" s="47">
        <v>5</v>
      </c>
      <c r="B229" s="50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21" t="str">
        <f t="shared" si="30"/>
        <v/>
      </c>
      <c r="O229" s="79" t="str">
        <f t="shared" si="31"/>
        <v/>
      </c>
      <c r="P229" s="79" t="str">
        <f t="shared" si="32"/>
        <v/>
      </c>
      <c r="Q229" s="79" t="str">
        <f t="shared" si="29"/>
        <v/>
      </c>
      <c r="R229" s="79" t="str">
        <f ca="1">IF(Q$503 = "","",IF(Q$503 &lt;&gt; Q229,"",COUNTIF(C$3:C229,Q$503)))</f>
        <v/>
      </c>
      <c r="S229" s="79" t="str">
        <f t="shared" ca="1" si="33"/>
        <v/>
      </c>
      <c r="T229" s="80"/>
      <c r="U229" s="80"/>
      <c r="V229" s="19"/>
      <c r="W229" s="19"/>
      <c r="X229" s="19"/>
      <c r="Y229" s="19"/>
      <c r="Z229" s="19"/>
    </row>
    <row r="230" spans="1:26" x14ac:dyDescent="0.15">
      <c r="A230" s="47">
        <v>5</v>
      </c>
      <c r="B230" s="50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21" t="str">
        <f t="shared" si="30"/>
        <v/>
      </c>
      <c r="O230" s="79" t="str">
        <f t="shared" si="31"/>
        <v/>
      </c>
      <c r="P230" s="79" t="str">
        <f t="shared" si="32"/>
        <v/>
      </c>
      <c r="Q230" s="79" t="str">
        <f t="shared" si="29"/>
        <v/>
      </c>
      <c r="R230" s="79" t="str">
        <f ca="1">IF(Q$503 = "","",IF(Q$503 &lt;&gt; Q230,"",COUNTIF(C$3:C230,Q$503)))</f>
        <v/>
      </c>
      <c r="S230" s="79" t="str">
        <f t="shared" ca="1" si="33"/>
        <v/>
      </c>
      <c r="T230" s="80"/>
      <c r="U230" s="80"/>
      <c r="V230" s="19"/>
      <c r="W230" s="19"/>
      <c r="X230" s="19"/>
      <c r="Y230" s="19"/>
      <c r="Z230" s="19"/>
    </row>
    <row r="231" spans="1:26" x14ac:dyDescent="0.15">
      <c r="A231" s="47">
        <v>5</v>
      </c>
      <c r="B231" s="50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21" t="str">
        <f t="shared" si="30"/>
        <v/>
      </c>
      <c r="O231" s="79" t="str">
        <f t="shared" si="31"/>
        <v/>
      </c>
      <c r="P231" s="79" t="str">
        <f t="shared" si="32"/>
        <v/>
      </c>
      <c r="Q231" s="79" t="str">
        <f t="shared" si="29"/>
        <v/>
      </c>
      <c r="R231" s="79" t="str">
        <f ca="1">IF(Q$503 = "","",IF(Q$503 &lt;&gt; Q231,"",COUNTIF(C$3:C231,Q$503)))</f>
        <v/>
      </c>
      <c r="S231" s="79" t="str">
        <f t="shared" ca="1" si="33"/>
        <v/>
      </c>
      <c r="T231" s="80"/>
      <c r="U231" s="80"/>
      <c r="V231" s="19"/>
      <c r="W231" s="19"/>
      <c r="X231" s="19"/>
      <c r="Y231" s="19"/>
      <c r="Z231" s="19"/>
    </row>
    <row r="232" spans="1:26" x14ac:dyDescent="0.15">
      <c r="A232" s="47">
        <v>5</v>
      </c>
      <c r="B232" s="50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21" t="str">
        <f t="shared" si="30"/>
        <v/>
      </c>
      <c r="O232" s="79" t="str">
        <f t="shared" si="31"/>
        <v/>
      </c>
      <c r="P232" s="79" t="str">
        <f t="shared" si="32"/>
        <v/>
      </c>
      <c r="Q232" s="79" t="str">
        <f t="shared" si="29"/>
        <v/>
      </c>
      <c r="R232" s="79" t="str">
        <f ca="1">IF(Q$503 = "","",IF(Q$503 &lt;&gt; Q232,"",COUNTIF(C$3:C232,Q$503)))</f>
        <v/>
      </c>
      <c r="S232" s="79" t="str">
        <f t="shared" ca="1" si="33"/>
        <v/>
      </c>
      <c r="T232" s="80"/>
      <c r="U232" s="80"/>
      <c r="V232" s="19"/>
      <c r="W232" s="19"/>
      <c r="X232" s="19"/>
      <c r="Y232" s="19"/>
      <c r="Z232" s="19"/>
    </row>
    <row r="233" spans="1:26" x14ac:dyDescent="0.15">
      <c r="A233" s="47">
        <v>5</v>
      </c>
      <c r="B233" s="50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21" t="str">
        <f t="shared" si="30"/>
        <v/>
      </c>
      <c r="O233" s="79" t="str">
        <f t="shared" si="31"/>
        <v/>
      </c>
      <c r="P233" s="79" t="str">
        <f t="shared" si="32"/>
        <v/>
      </c>
      <c r="Q233" s="79" t="str">
        <f t="shared" si="29"/>
        <v/>
      </c>
      <c r="R233" s="79" t="str">
        <f ca="1">IF(Q$503 = "","",IF(Q$503 &lt;&gt; Q233,"",COUNTIF(C$3:C233,Q$503)))</f>
        <v/>
      </c>
      <c r="S233" s="79" t="str">
        <f t="shared" ca="1" si="33"/>
        <v/>
      </c>
      <c r="T233" s="80"/>
      <c r="U233" s="80"/>
      <c r="V233" s="19"/>
      <c r="W233" s="19"/>
      <c r="X233" s="19"/>
      <c r="Y233" s="19"/>
      <c r="Z233" s="19"/>
    </row>
    <row r="234" spans="1:26" x14ac:dyDescent="0.15">
      <c r="A234" s="47">
        <v>5</v>
      </c>
      <c r="B234" s="50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21" t="str">
        <f t="shared" si="30"/>
        <v/>
      </c>
      <c r="O234" s="79" t="str">
        <f t="shared" ref="O234:O250" si="34">IF(AND(C234="",COUNT(D234:M234)&gt;0),A234 &amp; "組" &amp; B234 &amp; "番","")</f>
        <v/>
      </c>
      <c r="P234" s="79" t="str">
        <f t="shared" ref="P234:P250" si="35">IF(AND(C234&lt;&gt;"",COUNTIF(D234:M234,"")&gt;0,COUNTIF(D234:K234,"")&lt;8),A234 &amp; "組" &amp; B234 &amp; "番","")</f>
        <v/>
      </c>
      <c r="Q234" s="79" t="str">
        <f t="shared" si="29"/>
        <v/>
      </c>
      <c r="R234" s="79" t="str">
        <f ca="1">IF(Q$503 = "","",IF(Q$503 &lt;&gt; Q234,"",COUNTIF(C$3:C234,Q$503)))</f>
        <v/>
      </c>
      <c r="S234" s="79" t="str">
        <f t="shared" ref="S234:S250" ca="1" si="36">IF(R234 = "","",A234 &amp; "-" &amp; B234)</f>
        <v/>
      </c>
      <c r="T234" s="80"/>
      <c r="U234" s="80"/>
      <c r="V234" s="19"/>
      <c r="W234" s="19"/>
      <c r="X234" s="19"/>
      <c r="Y234" s="19"/>
      <c r="Z234" s="19"/>
    </row>
    <row r="235" spans="1:26" x14ac:dyDescent="0.15">
      <c r="A235" s="47">
        <v>5</v>
      </c>
      <c r="B235" s="50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21" t="str">
        <f t="shared" si="30"/>
        <v/>
      </c>
      <c r="O235" s="79" t="str">
        <f t="shared" si="34"/>
        <v/>
      </c>
      <c r="P235" s="79" t="str">
        <f t="shared" si="35"/>
        <v/>
      </c>
      <c r="Q235" s="79" t="str">
        <f t="shared" si="29"/>
        <v/>
      </c>
      <c r="R235" s="79" t="str">
        <f ca="1">IF(Q$503 = "","",IF(Q$503 &lt;&gt; Q235,"",COUNTIF(C$3:C235,Q$503)))</f>
        <v/>
      </c>
      <c r="S235" s="79" t="str">
        <f t="shared" ca="1" si="36"/>
        <v/>
      </c>
      <c r="T235" s="80"/>
      <c r="U235" s="80"/>
      <c r="V235" s="19"/>
      <c r="W235" s="19"/>
      <c r="X235" s="19"/>
      <c r="Y235" s="19"/>
      <c r="Z235" s="19"/>
    </row>
    <row r="236" spans="1:26" x14ac:dyDescent="0.15">
      <c r="A236" s="47">
        <v>5</v>
      </c>
      <c r="B236" s="50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21" t="str">
        <f t="shared" si="30"/>
        <v/>
      </c>
      <c r="O236" s="79" t="str">
        <f t="shared" si="34"/>
        <v/>
      </c>
      <c r="P236" s="79" t="str">
        <f t="shared" si="35"/>
        <v/>
      </c>
      <c r="Q236" s="79" t="str">
        <f t="shared" si="29"/>
        <v/>
      </c>
      <c r="R236" s="79" t="str">
        <f ca="1">IF(Q$503 = "","",IF(Q$503 &lt;&gt; Q236,"",COUNTIF(C$3:C236,Q$503)))</f>
        <v/>
      </c>
      <c r="S236" s="79" t="str">
        <f t="shared" ca="1" si="36"/>
        <v/>
      </c>
      <c r="T236" s="80"/>
      <c r="U236" s="80"/>
      <c r="V236" s="19"/>
      <c r="W236" s="19"/>
      <c r="X236" s="19"/>
      <c r="Y236" s="19"/>
      <c r="Z236" s="19"/>
    </row>
    <row r="237" spans="1:26" x14ac:dyDescent="0.15">
      <c r="A237" s="47">
        <v>5</v>
      </c>
      <c r="B237" s="50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21" t="str">
        <f t="shared" si="30"/>
        <v/>
      </c>
      <c r="O237" s="79" t="str">
        <f t="shared" si="34"/>
        <v/>
      </c>
      <c r="P237" s="79" t="str">
        <f t="shared" si="35"/>
        <v/>
      </c>
      <c r="Q237" s="79" t="str">
        <f t="shared" si="29"/>
        <v/>
      </c>
      <c r="R237" s="79" t="str">
        <f ca="1">IF(Q$503 = "","",IF(Q$503 &lt;&gt; Q237,"",COUNTIF(C$3:C237,Q$503)))</f>
        <v/>
      </c>
      <c r="S237" s="79" t="str">
        <f t="shared" ca="1" si="36"/>
        <v/>
      </c>
      <c r="T237" s="80"/>
      <c r="U237" s="80"/>
      <c r="V237" s="19"/>
      <c r="W237" s="19"/>
      <c r="X237" s="19"/>
      <c r="Y237" s="19"/>
      <c r="Z237" s="19"/>
    </row>
    <row r="238" spans="1:26" x14ac:dyDescent="0.15">
      <c r="A238" s="47">
        <v>5</v>
      </c>
      <c r="B238" s="50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21" t="str">
        <f t="shared" si="30"/>
        <v/>
      </c>
      <c r="O238" s="79" t="str">
        <f t="shared" si="34"/>
        <v/>
      </c>
      <c r="P238" s="79" t="str">
        <f t="shared" si="35"/>
        <v/>
      </c>
      <c r="Q238" s="79" t="str">
        <f t="shared" si="29"/>
        <v/>
      </c>
      <c r="R238" s="79" t="str">
        <f ca="1">IF(Q$503 = "","",IF(Q$503 &lt;&gt; Q238,"",COUNTIF(C$3:C238,Q$503)))</f>
        <v/>
      </c>
      <c r="S238" s="79" t="str">
        <f t="shared" ca="1" si="36"/>
        <v/>
      </c>
      <c r="T238" s="80"/>
      <c r="U238" s="80"/>
      <c r="V238" s="19"/>
      <c r="W238" s="19"/>
      <c r="X238" s="19"/>
      <c r="Y238" s="19"/>
      <c r="Z238" s="19"/>
    </row>
    <row r="239" spans="1:26" x14ac:dyDescent="0.15">
      <c r="A239" s="47">
        <v>5</v>
      </c>
      <c r="B239" s="50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21" t="str">
        <f t="shared" si="30"/>
        <v/>
      </c>
      <c r="O239" s="79" t="str">
        <f t="shared" si="34"/>
        <v/>
      </c>
      <c r="P239" s="79" t="str">
        <f t="shared" si="35"/>
        <v/>
      </c>
      <c r="Q239" s="79" t="str">
        <f t="shared" si="29"/>
        <v/>
      </c>
      <c r="R239" s="79" t="str">
        <f ca="1">IF(Q$503 = "","",IF(Q$503 &lt;&gt; Q239,"",COUNTIF(C$3:C239,Q$503)))</f>
        <v/>
      </c>
      <c r="S239" s="79" t="str">
        <f t="shared" ca="1" si="36"/>
        <v/>
      </c>
      <c r="T239" s="80"/>
      <c r="U239" s="80"/>
      <c r="V239" s="19"/>
      <c r="W239" s="19"/>
      <c r="X239" s="19"/>
      <c r="Y239" s="19"/>
      <c r="Z239" s="19"/>
    </row>
    <row r="240" spans="1:26" x14ac:dyDescent="0.15">
      <c r="A240" s="47">
        <v>5</v>
      </c>
      <c r="B240" s="50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21" t="str">
        <f t="shared" si="30"/>
        <v/>
      </c>
      <c r="O240" s="79" t="str">
        <f t="shared" si="34"/>
        <v/>
      </c>
      <c r="P240" s="79" t="str">
        <f t="shared" si="35"/>
        <v/>
      </c>
      <c r="Q240" s="79" t="str">
        <f t="shared" si="29"/>
        <v/>
      </c>
      <c r="R240" s="79" t="str">
        <f ca="1">IF(Q$503 = "","",IF(Q$503 &lt;&gt; Q240,"",COUNTIF(C$3:C240,Q$503)))</f>
        <v/>
      </c>
      <c r="S240" s="79" t="str">
        <f t="shared" ca="1" si="36"/>
        <v/>
      </c>
      <c r="T240" s="80"/>
      <c r="U240" s="80"/>
      <c r="V240" s="19"/>
      <c r="W240" s="19"/>
      <c r="X240" s="19"/>
      <c r="Y240" s="19"/>
      <c r="Z240" s="19"/>
    </row>
    <row r="241" spans="1:26" x14ac:dyDescent="0.15">
      <c r="A241" s="47">
        <v>5</v>
      </c>
      <c r="B241" s="50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21" t="str">
        <f t="shared" si="30"/>
        <v/>
      </c>
      <c r="O241" s="79" t="str">
        <f t="shared" si="34"/>
        <v/>
      </c>
      <c r="P241" s="79" t="str">
        <f t="shared" si="35"/>
        <v/>
      </c>
      <c r="Q241" s="79" t="str">
        <f t="shared" si="29"/>
        <v/>
      </c>
      <c r="R241" s="79" t="str">
        <f ca="1">IF(Q$503 = "","",IF(Q$503 &lt;&gt; Q241,"",COUNTIF(C$3:C241,Q$503)))</f>
        <v/>
      </c>
      <c r="S241" s="79" t="str">
        <f t="shared" ca="1" si="36"/>
        <v/>
      </c>
      <c r="T241" s="80"/>
      <c r="U241" s="80"/>
      <c r="V241" s="19"/>
      <c r="W241" s="19"/>
      <c r="X241" s="19"/>
      <c r="Y241" s="19"/>
      <c r="Z241" s="19"/>
    </row>
    <row r="242" spans="1:26" x14ac:dyDescent="0.15">
      <c r="A242" s="47">
        <v>5</v>
      </c>
      <c r="B242" s="50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21" t="str">
        <f t="shared" si="30"/>
        <v/>
      </c>
      <c r="O242" s="79" t="str">
        <f t="shared" si="34"/>
        <v/>
      </c>
      <c r="P242" s="79" t="str">
        <f t="shared" si="35"/>
        <v/>
      </c>
      <c r="Q242" s="79" t="str">
        <f t="shared" si="29"/>
        <v/>
      </c>
      <c r="R242" s="79" t="str">
        <f ca="1">IF(Q$503 = "","",IF(Q$503 &lt;&gt; Q242,"",COUNTIF(C$3:C242,Q$503)))</f>
        <v/>
      </c>
      <c r="S242" s="79" t="str">
        <f t="shared" ca="1" si="36"/>
        <v/>
      </c>
      <c r="T242" s="80"/>
      <c r="U242" s="80"/>
      <c r="V242" s="19"/>
      <c r="W242" s="19"/>
      <c r="X242" s="19"/>
      <c r="Y242" s="19"/>
      <c r="Z242" s="19"/>
    </row>
    <row r="243" spans="1:26" x14ac:dyDescent="0.15">
      <c r="A243" s="47">
        <v>5</v>
      </c>
      <c r="B243" s="50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21" t="str">
        <f t="shared" si="30"/>
        <v/>
      </c>
      <c r="O243" s="79" t="str">
        <f t="shared" si="34"/>
        <v/>
      </c>
      <c r="P243" s="79" t="str">
        <f t="shared" si="35"/>
        <v/>
      </c>
      <c r="Q243" s="79" t="str">
        <f t="shared" si="29"/>
        <v/>
      </c>
      <c r="R243" s="79" t="str">
        <f ca="1">IF(Q$503 = "","",IF(Q$503 &lt;&gt; Q243,"",COUNTIF(C$3:C243,Q$503)))</f>
        <v/>
      </c>
      <c r="S243" s="79" t="str">
        <f t="shared" ca="1" si="36"/>
        <v/>
      </c>
      <c r="T243" s="80"/>
      <c r="U243" s="80"/>
      <c r="V243" s="19"/>
      <c r="W243" s="19"/>
      <c r="X243" s="19"/>
      <c r="Y243" s="19"/>
      <c r="Z243" s="19"/>
    </row>
    <row r="244" spans="1:26" x14ac:dyDescent="0.15">
      <c r="A244" s="47">
        <v>5</v>
      </c>
      <c r="B244" s="50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21" t="str">
        <f t="shared" si="30"/>
        <v/>
      </c>
      <c r="O244" s="79" t="str">
        <f t="shared" si="34"/>
        <v/>
      </c>
      <c r="P244" s="79" t="str">
        <f t="shared" si="35"/>
        <v/>
      </c>
      <c r="Q244" s="79" t="str">
        <f t="shared" si="29"/>
        <v/>
      </c>
      <c r="R244" s="79" t="str">
        <f ca="1">IF(Q$503 = "","",IF(Q$503 &lt;&gt; Q244,"",COUNTIF(C$3:C244,Q$503)))</f>
        <v/>
      </c>
      <c r="S244" s="79" t="str">
        <f t="shared" ca="1" si="36"/>
        <v/>
      </c>
      <c r="T244" s="80"/>
      <c r="U244" s="80"/>
      <c r="V244" s="19"/>
      <c r="W244" s="19"/>
      <c r="X244" s="19"/>
      <c r="Y244" s="19"/>
      <c r="Z244" s="19"/>
    </row>
    <row r="245" spans="1:26" x14ac:dyDescent="0.15">
      <c r="A245" s="47">
        <v>5</v>
      </c>
      <c r="B245" s="50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21" t="str">
        <f t="shared" si="30"/>
        <v/>
      </c>
      <c r="O245" s="79" t="str">
        <f t="shared" si="34"/>
        <v/>
      </c>
      <c r="P245" s="79" t="str">
        <f t="shared" si="35"/>
        <v/>
      </c>
      <c r="Q245" s="79" t="str">
        <f t="shared" si="29"/>
        <v/>
      </c>
      <c r="R245" s="79" t="str">
        <f ca="1">IF(Q$503 = "","",IF(Q$503 &lt;&gt; Q245,"",COUNTIF(C$3:C245,Q$503)))</f>
        <v/>
      </c>
      <c r="S245" s="79" t="str">
        <f t="shared" ca="1" si="36"/>
        <v/>
      </c>
      <c r="T245" s="80"/>
      <c r="U245" s="80"/>
      <c r="V245" s="19"/>
      <c r="W245" s="19"/>
      <c r="X245" s="19"/>
      <c r="Y245" s="19"/>
      <c r="Z245" s="19"/>
    </row>
    <row r="246" spans="1:26" x14ac:dyDescent="0.15">
      <c r="A246" s="47">
        <v>5</v>
      </c>
      <c r="B246" s="50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21" t="str">
        <f t="shared" si="30"/>
        <v/>
      </c>
      <c r="O246" s="79" t="str">
        <f t="shared" si="34"/>
        <v/>
      </c>
      <c r="P246" s="79" t="str">
        <f t="shared" si="35"/>
        <v/>
      </c>
      <c r="Q246" s="79" t="str">
        <f t="shared" si="29"/>
        <v/>
      </c>
      <c r="R246" s="79" t="str">
        <f ca="1">IF(Q$503 = "","",IF(Q$503 &lt;&gt; Q246,"",COUNTIF(C$3:C246,Q$503)))</f>
        <v/>
      </c>
      <c r="S246" s="79" t="str">
        <f t="shared" ca="1" si="36"/>
        <v/>
      </c>
      <c r="T246" s="80"/>
      <c r="U246" s="80"/>
      <c r="V246" s="19"/>
      <c r="W246" s="19"/>
      <c r="X246" s="19"/>
      <c r="Y246" s="19"/>
      <c r="Z246" s="19"/>
    </row>
    <row r="247" spans="1:26" x14ac:dyDescent="0.15">
      <c r="A247" s="47">
        <v>5</v>
      </c>
      <c r="B247" s="50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21" t="str">
        <f t="shared" si="30"/>
        <v/>
      </c>
      <c r="O247" s="79" t="str">
        <f t="shared" si="34"/>
        <v/>
      </c>
      <c r="P247" s="79" t="str">
        <f t="shared" si="35"/>
        <v/>
      </c>
      <c r="Q247" s="79" t="str">
        <f t="shared" si="29"/>
        <v/>
      </c>
      <c r="R247" s="79" t="str">
        <f ca="1">IF(Q$503 = "","",IF(Q$503 &lt;&gt; Q247,"",COUNTIF(C$3:C247,Q$503)))</f>
        <v/>
      </c>
      <c r="S247" s="79" t="str">
        <f t="shared" ca="1" si="36"/>
        <v/>
      </c>
      <c r="T247" s="80"/>
      <c r="U247" s="80"/>
      <c r="V247" s="19"/>
      <c r="W247" s="19"/>
      <c r="X247" s="19"/>
      <c r="Y247" s="19"/>
      <c r="Z247" s="19"/>
    </row>
    <row r="248" spans="1:26" x14ac:dyDescent="0.15">
      <c r="A248" s="47">
        <v>5</v>
      </c>
      <c r="B248" s="50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21" t="str">
        <f t="shared" si="30"/>
        <v/>
      </c>
      <c r="O248" s="79" t="str">
        <f t="shared" si="34"/>
        <v/>
      </c>
      <c r="P248" s="79" t="str">
        <f t="shared" si="35"/>
        <v/>
      </c>
      <c r="Q248" s="79" t="str">
        <f t="shared" si="29"/>
        <v/>
      </c>
      <c r="R248" s="79" t="str">
        <f ca="1">IF(Q$503 = "","",IF(Q$503 &lt;&gt; Q248,"",COUNTIF(C$3:C248,Q$503)))</f>
        <v/>
      </c>
      <c r="S248" s="79" t="str">
        <f t="shared" ca="1" si="36"/>
        <v/>
      </c>
      <c r="T248" s="80"/>
      <c r="U248" s="80"/>
      <c r="V248" s="19"/>
      <c r="W248" s="19"/>
      <c r="X248" s="19"/>
      <c r="Y248" s="19"/>
      <c r="Z248" s="19"/>
    </row>
    <row r="249" spans="1:26" x14ac:dyDescent="0.15">
      <c r="A249" s="47">
        <v>5</v>
      </c>
      <c r="B249" s="50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21" t="str">
        <f t="shared" si="30"/>
        <v/>
      </c>
      <c r="O249" s="79" t="str">
        <f t="shared" si="34"/>
        <v/>
      </c>
      <c r="P249" s="79" t="str">
        <f t="shared" si="35"/>
        <v/>
      </c>
      <c r="Q249" s="79" t="str">
        <f t="shared" si="29"/>
        <v/>
      </c>
      <c r="R249" s="79" t="str">
        <f ca="1">IF(Q$503 = "","",IF(Q$503 &lt;&gt; Q249,"",COUNTIF(C$3:C249,Q$503)))</f>
        <v/>
      </c>
      <c r="S249" s="79" t="str">
        <f t="shared" ca="1" si="36"/>
        <v/>
      </c>
      <c r="T249" s="80"/>
      <c r="U249" s="80"/>
      <c r="V249" s="19"/>
      <c r="W249" s="19"/>
      <c r="X249" s="19"/>
      <c r="Y249" s="19"/>
      <c r="Z249" s="19"/>
    </row>
    <row r="250" spans="1:26" x14ac:dyDescent="0.15">
      <c r="A250" s="47">
        <v>5</v>
      </c>
      <c r="B250" s="50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21" t="str">
        <f t="shared" si="30"/>
        <v/>
      </c>
      <c r="O250" s="79" t="str">
        <f t="shared" si="34"/>
        <v/>
      </c>
      <c r="P250" s="79" t="str">
        <f t="shared" si="35"/>
        <v/>
      </c>
      <c r="Q250" s="79" t="str">
        <f t="shared" si="29"/>
        <v/>
      </c>
      <c r="R250" s="79" t="str">
        <f ca="1">IF(Q$503 = "","",IF(Q$503 &lt;&gt; Q250,"",COUNTIF(C$3:C250,Q$503)))</f>
        <v/>
      </c>
      <c r="S250" s="79" t="str">
        <f t="shared" ca="1" si="36"/>
        <v/>
      </c>
      <c r="T250" s="80"/>
      <c r="U250" s="80"/>
      <c r="V250" s="19"/>
      <c r="W250" s="19"/>
      <c r="X250" s="19"/>
      <c r="Y250" s="19"/>
      <c r="Z250" s="19"/>
    </row>
    <row r="251" spans="1:26" x14ac:dyDescent="0.15">
      <c r="A251" s="47">
        <v>5</v>
      </c>
      <c r="B251" s="50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21" t="str">
        <f t="shared" si="30"/>
        <v/>
      </c>
      <c r="O251" s="79" t="str">
        <f t="shared" si="31"/>
        <v/>
      </c>
      <c r="P251" s="79" t="str">
        <f t="shared" si="32"/>
        <v/>
      </c>
      <c r="Q251" s="79" t="str">
        <f t="shared" si="29"/>
        <v/>
      </c>
      <c r="R251" s="79" t="str">
        <f ca="1">IF(Q$503 = "","",IF(Q$503 &lt;&gt; Q251,"",COUNTIF(C$3:C251,Q$503)))</f>
        <v/>
      </c>
      <c r="S251" s="79" t="str">
        <f t="shared" ca="1" si="33"/>
        <v/>
      </c>
      <c r="T251" s="80"/>
      <c r="U251" s="80"/>
      <c r="V251" s="19"/>
      <c r="W251" s="19"/>
      <c r="X251" s="19"/>
      <c r="Y251" s="19"/>
      <c r="Z251" s="19"/>
    </row>
    <row r="252" spans="1:26" x14ac:dyDescent="0.15">
      <c r="A252" s="51">
        <v>5</v>
      </c>
      <c r="B252" s="52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2" t="str">
        <f t="shared" si="30"/>
        <v/>
      </c>
      <c r="O252" s="79" t="str">
        <f t="shared" si="31"/>
        <v/>
      </c>
      <c r="P252" s="79" t="str">
        <f t="shared" si="32"/>
        <v/>
      </c>
      <c r="Q252" s="79" t="str">
        <f t="shared" si="29"/>
        <v/>
      </c>
      <c r="R252" s="79" t="str">
        <f ca="1">IF(Q$503 = "","",IF(Q$503 &lt;&gt; Q252,"",COUNTIF(C$3:C252,Q$503)))</f>
        <v/>
      </c>
      <c r="S252" s="79" t="str">
        <f t="shared" ca="1" si="33"/>
        <v/>
      </c>
      <c r="T252" s="80"/>
      <c r="U252" s="80"/>
      <c r="V252" s="19"/>
      <c r="W252" s="19"/>
      <c r="X252" s="19"/>
      <c r="Y252" s="19"/>
      <c r="Z252" s="19"/>
    </row>
    <row r="253" spans="1:26" x14ac:dyDescent="0.15">
      <c r="A253" s="47">
        <v>6</v>
      </c>
      <c r="B253" s="50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21" t="str">
        <f t="shared" si="30"/>
        <v/>
      </c>
      <c r="O253" s="79" t="str">
        <f t="shared" si="31"/>
        <v/>
      </c>
      <c r="P253" s="79" t="str">
        <f t="shared" si="32"/>
        <v/>
      </c>
      <c r="Q253" s="79" t="str">
        <f t="shared" si="29"/>
        <v/>
      </c>
      <c r="R253" s="79" t="str">
        <f ca="1">IF(Q$503 = "","",IF(Q$503 &lt;&gt; Q253,"",COUNTIF(C$3:C253,Q$503)))</f>
        <v/>
      </c>
      <c r="S253" s="79" t="str">
        <f t="shared" ca="1" si="33"/>
        <v/>
      </c>
      <c r="T253" s="80"/>
      <c r="U253" s="80"/>
      <c r="V253" s="19"/>
      <c r="W253" s="19"/>
      <c r="X253" s="19"/>
      <c r="Y253" s="19"/>
      <c r="Z253" s="19"/>
    </row>
    <row r="254" spans="1:26" x14ac:dyDescent="0.15">
      <c r="A254" s="47">
        <v>6</v>
      </c>
      <c r="B254" s="50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21" t="str">
        <f t="shared" si="30"/>
        <v/>
      </c>
      <c r="O254" s="79" t="str">
        <f t="shared" si="31"/>
        <v/>
      </c>
      <c r="P254" s="79" t="str">
        <f t="shared" si="32"/>
        <v/>
      </c>
      <c r="Q254" s="79" t="str">
        <f t="shared" si="29"/>
        <v/>
      </c>
      <c r="R254" s="79" t="str">
        <f ca="1">IF(Q$503 = "","",IF(Q$503 &lt;&gt; Q254,"",COUNTIF(C$3:C254,Q$503)))</f>
        <v/>
      </c>
      <c r="S254" s="79" t="str">
        <f t="shared" ca="1" si="33"/>
        <v/>
      </c>
      <c r="T254" s="80"/>
      <c r="U254" s="80"/>
      <c r="V254" s="19"/>
      <c r="W254" s="19"/>
      <c r="X254" s="19"/>
      <c r="Y254" s="19"/>
      <c r="Z254" s="19"/>
    </row>
    <row r="255" spans="1:26" x14ac:dyDescent="0.15">
      <c r="A255" s="47">
        <v>6</v>
      </c>
      <c r="B255" s="50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21" t="str">
        <f t="shared" si="30"/>
        <v/>
      </c>
      <c r="O255" s="79" t="str">
        <f t="shared" si="31"/>
        <v/>
      </c>
      <c r="P255" s="79" t="str">
        <f t="shared" si="32"/>
        <v/>
      </c>
      <c r="Q255" s="79" t="str">
        <f t="shared" si="29"/>
        <v/>
      </c>
      <c r="R255" s="79" t="str">
        <f ca="1">IF(Q$503 = "","",IF(Q$503 &lt;&gt; Q255,"",COUNTIF(C$3:C255,Q$503)))</f>
        <v/>
      </c>
      <c r="S255" s="79" t="str">
        <f t="shared" ca="1" si="33"/>
        <v/>
      </c>
      <c r="T255" s="80"/>
      <c r="U255" s="80"/>
      <c r="V255" s="19"/>
      <c r="W255" s="19"/>
      <c r="X255" s="19"/>
      <c r="Y255" s="19"/>
      <c r="Z255" s="19"/>
    </row>
    <row r="256" spans="1:26" x14ac:dyDescent="0.15">
      <c r="A256" s="47">
        <v>6</v>
      </c>
      <c r="B256" s="50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21" t="str">
        <f t="shared" si="30"/>
        <v/>
      </c>
      <c r="O256" s="79" t="str">
        <f t="shared" si="31"/>
        <v/>
      </c>
      <c r="P256" s="79" t="str">
        <f t="shared" si="32"/>
        <v/>
      </c>
      <c r="Q256" s="79" t="str">
        <f t="shared" si="29"/>
        <v/>
      </c>
      <c r="R256" s="79" t="str">
        <f ca="1">IF(Q$503 = "","",IF(Q$503 &lt;&gt; Q256,"",COUNTIF(C$3:C256,Q$503)))</f>
        <v/>
      </c>
      <c r="S256" s="79" t="str">
        <f t="shared" ca="1" si="33"/>
        <v/>
      </c>
      <c r="T256" s="80"/>
      <c r="U256" s="80"/>
      <c r="V256" s="19"/>
      <c r="W256" s="19"/>
      <c r="X256" s="19"/>
      <c r="Y256" s="19"/>
      <c r="Z256" s="19"/>
    </row>
    <row r="257" spans="1:26" x14ac:dyDescent="0.15">
      <c r="A257" s="47">
        <v>6</v>
      </c>
      <c r="B257" s="50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21" t="str">
        <f t="shared" si="30"/>
        <v/>
      </c>
      <c r="O257" s="79" t="str">
        <f t="shared" si="31"/>
        <v/>
      </c>
      <c r="P257" s="79" t="str">
        <f t="shared" si="32"/>
        <v/>
      </c>
      <c r="Q257" s="79" t="str">
        <f t="shared" si="29"/>
        <v/>
      </c>
      <c r="R257" s="79" t="str">
        <f ca="1">IF(Q$503 = "","",IF(Q$503 &lt;&gt; Q257,"",COUNTIF(C$3:C257,Q$503)))</f>
        <v/>
      </c>
      <c r="S257" s="79" t="str">
        <f t="shared" ca="1" si="33"/>
        <v/>
      </c>
      <c r="T257" s="80"/>
      <c r="U257" s="80"/>
      <c r="V257" s="19"/>
      <c r="W257" s="19"/>
      <c r="X257" s="19"/>
      <c r="Y257" s="19"/>
      <c r="Z257" s="19"/>
    </row>
    <row r="258" spans="1:26" x14ac:dyDescent="0.15">
      <c r="A258" s="47">
        <v>6</v>
      </c>
      <c r="B258" s="50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21" t="str">
        <f t="shared" si="30"/>
        <v/>
      </c>
      <c r="O258" s="79" t="str">
        <f t="shared" si="31"/>
        <v/>
      </c>
      <c r="P258" s="79" t="str">
        <f t="shared" si="32"/>
        <v/>
      </c>
      <c r="Q258" s="79" t="str">
        <f t="shared" si="29"/>
        <v/>
      </c>
      <c r="R258" s="79" t="str">
        <f ca="1">IF(Q$503 = "","",IF(Q$503 &lt;&gt; Q258,"",COUNTIF(C$3:C258,Q$503)))</f>
        <v/>
      </c>
      <c r="S258" s="79" t="str">
        <f t="shared" ca="1" si="33"/>
        <v/>
      </c>
      <c r="T258" s="80"/>
      <c r="U258" s="80"/>
      <c r="V258" s="19"/>
      <c r="W258" s="19"/>
      <c r="X258" s="19"/>
      <c r="Y258" s="19"/>
      <c r="Z258" s="19"/>
    </row>
    <row r="259" spans="1:26" x14ac:dyDescent="0.15">
      <c r="A259" s="47">
        <v>6</v>
      </c>
      <c r="B259" s="50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21" t="str">
        <f t="shared" si="30"/>
        <v/>
      </c>
      <c r="O259" s="79" t="str">
        <f t="shared" si="31"/>
        <v/>
      </c>
      <c r="P259" s="79" t="str">
        <f t="shared" si="32"/>
        <v/>
      </c>
      <c r="Q259" s="79" t="str">
        <f t="shared" si="29"/>
        <v/>
      </c>
      <c r="R259" s="79" t="str">
        <f ca="1">IF(Q$503 = "","",IF(Q$503 &lt;&gt; Q259,"",COUNTIF(C$3:C259,Q$503)))</f>
        <v/>
      </c>
      <c r="S259" s="79" t="str">
        <f t="shared" ca="1" si="33"/>
        <v/>
      </c>
      <c r="T259" s="80"/>
      <c r="U259" s="80"/>
      <c r="V259" s="19"/>
      <c r="W259" s="19"/>
      <c r="X259" s="19"/>
      <c r="Y259" s="19"/>
      <c r="Z259" s="19"/>
    </row>
    <row r="260" spans="1:26" x14ac:dyDescent="0.15">
      <c r="A260" s="47">
        <v>6</v>
      </c>
      <c r="B260" s="50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21" t="str">
        <f t="shared" si="30"/>
        <v/>
      </c>
      <c r="O260" s="79" t="str">
        <f t="shared" si="31"/>
        <v/>
      </c>
      <c r="P260" s="79" t="str">
        <f t="shared" si="32"/>
        <v/>
      </c>
      <c r="Q260" s="79" t="str">
        <f t="shared" ref="Q260:Q323" si="37">IF(OR(COUNTIF(C$3:C$502,C260) = 1,COUNTIF(C$3:C$502,C260) = 0),"",C260)</f>
        <v/>
      </c>
      <c r="R260" s="79" t="str">
        <f ca="1">IF(Q$503 = "","",IF(Q$503 &lt;&gt; Q260,"",COUNTIF(C$3:C260,Q$503)))</f>
        <v/>
      </c>
      <c r="S260" s="79" t="str">
        <f t="shared" ca="1" si="33"/>
        <v/>
      </c>
      <c r="T260" s="80"/>
      <c r="U260" s="80"/>
      <c r="V260" s="19"/>
      <c r="W260" s="19"/>
      <c r="X260" s="19"/>
      <c r="Y260" s="19"/>
      <c r="Z260" s="19"/>
    </row>
    <row r="261" spans="1:26" x14ac:dyDescent="0.15">
      <c r="A261" s="47">
        <v>6</v>
      </c>
      <c r="B261" s="50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21" t="str">
        <f t="shared" si="30"/>
        <v/>
      </c>
      <c r="O261" s="79" t="str">
        <f t="shared" si="31"/>
        <v/>
      </c>
      <c r="P261" s="79" t="str">
        <f t="shared" si="32"/>
        <v/>
      </c>
      <c r="Q261" s="79" t="str">
        <f t="shared" si="37"/>
        <v/>
      </c>
      <c r="R261" s="79" t="str">
        <f ca="1">IF(Q$503 = "","",IF(Q$503 &lt;&gt; Q261,"",COUNTIF(C$3:C261,Q$503)))</f>
        <v/>
      </c>
      <c r="S261" s="79" t="str">
        <f t="shared" ca="1" si="33"/>
        <v/>
      </c>
      <c r="T261" s="80"/>
      <c r="U261" s="80"/>
      <c r="V261" s="19"/>
      <c r="W261" s="19"/>
      <c r="X261" s="19"/>
      <c r="Y261" s="19"/>
      <c r="Z261" s="19"/>
    </row>
    <row r="262" spans="1:26" x14ac:dyDescent="0.15">
      <c r="A262" s="47">
        <v>6</v>
      </c>
      <c r="B262" s="50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21" t="str">
        <f t="shared" si="30"/>
        <v/>
      </c>
      <c r="O262" s="79" t="str">
        <f t="shared" si="31"/>
        <v/>
      </c>
      <c r="P262" s="79" t="str">
        <f t="shared" si="32"/>
        <v/>
      </c>
      <c r="Q262" s="79" t="str">
        <f t="shared" si="37"/>
        <v/>
      </c>
      <c r="R262" s="79" t="str">
        <f ca="1">IF(Q$503 = "","",IF(Q$503 &lt;&gt; Q262,"",COUNTIF(C$3:C262,Q$503)))</f>
        <v/>
      </c>
      <c r="S262" s="79" t="str">
        <f t="shared" ca="1" si="33"/>
        <v/>
      </c>
      <c r="T262" s="80"/>
      <c r="U262" s="80"/>
      <c r="V262" s="19"/>
      <c r="W262" s="19"/>
      <c r="X262" s="19"/>
      <c r="Y262" s="19"/>
      <c r="Z262" s="19"/>
    </row>
    <row r="263" spans="1:26" x14ac:dyDescent="0.15">
      <c r="A263" s="47">
        <v>6</v>
      </c>
      <c r="B263" s="50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21" t="str">
        <f t="shared" si="30"/>
        <v/>
      </c>
      <c r="O263" s="79" t="str">
        <f t="shared" si="31"/>
        <v/>
      </c>
      <c r="P263" s="79" t="str">
        <f t="shared" si="32"/>
        <v/>
      </c>
      <c r="Q263" s="79" t="str">
        <f t="shared" si="37"/>
        <v/>
      </c>
      <c r="R263" s="79" t="str">
        <f ca="1">IF(Q$503 = "","",IF(Q$503 &lt;&gt; Q263,"",COUNTIF(C$3:C263,Q$503)))</f>
        <v/>
      </c>
      <c r="S263" s="79" t="str">
        <f t="shared" ca="1" si="33"/>
        <v/>
      </c>
      <c r="T263" s="80"/>
      <c r="U263" s="80"/>
      <c r="V263" s="19"/>
      <c r="W263" s="19"/>
      <c r="X263" s="19"/>
      <c r="Y263" s="19"/>
      <c r="Z263" s="19"/>
    </row>
    <row r="264" spans="1:26" x14ac:dyDescent="0.15">
      <c r="A264" s="47">
        <v>6</v>
      </c>
      <c r="B264" s="50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21" t="str">
        <f t="shared" si="30"/>
        <v/>
      </c>
      <c r="O264" s="79" t="str">
        <f t="shared" si="31"/>
        <v/>
      </c>
      <c r="P264" s="79" t="str">
        <f t="shared" si="32"/>
        <v/>
      </c>
      <c r="Q264" s="79" t="str">
        <f t="shared" si="37"/>
        <v/>
      </c>
      <c r="R264" s="79" t="str">
        <f ca="1">IF(Q$503 = "","",IF(Q$503 &lt;&gt; Q264,"",COUNTIF(C$3:C264,Q$503)))</f>
        <v/>
      </c>
      <c r="S264" s="79" t="str">
        <f t="shared" ca="1" si="33"/>
        <v/>
      </c>
      <c r="T264" s="80"/>
      <c r="U264" s="80"/>
      <c r="V264" s="19"/>
      <c r="W264" s="19"/>
      <c r="X264" s="19"/>
      <c r="Y264" s="19"/>
      <c r="Z264" s="19"/>
    </row>
    <row r="265" spans="1:26" x14ac:dyDescent="0.15">
      <c r="A265" s="47">
        <v>6</v>
      </c>
      <c r="B265" s="50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21" t="str">
        <f t="shared" si="30"/>
        <v/>
      </c>
      <c r="O265" s="79" t="str">
        <f t="shared" si="31"/>
        <v/>
      </c>
      <c r="P265" s="79" t="str">
        <f t="shared" si="32"/>
        <v/>
      </c>
      <c r="Q265" s="79" t="str">
        <f t="shared" si="37"/>
        <v/>
      </c>
      <c r="R265" s="79" t="str">
        <f ca="1">IF(Q$503 = "","",IF(Q$503 &lt;&gt; Q265,"",COUNTIF(C$3:C265,Q$503)))</f>
        <v/>
      </c>
      <c r="S265" s="79" t="str">
        <f t="shared" ca="1" si="33"/>
        <v/>
      </c>
      <c r="T265" s="80"/>
      <c r="U265" s="80"/>
      <c r="V265" s="19"/>
      <c r="W265" s="19"/>
      <c r="X265" s="19"/>
      <c r="Y265" s="19"/>
      <c r="Z265" s="19"/>
    </row>
    <row r="266" spans="1:26" x14ac:dyDescent="0.15">
      <c r="A266" s="47">
        <v>6</v>
      </c>
      <c r="B266" s="50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21" t="str">
        <f t="shared" si="30"/>
        <v/>
      </c>
      <c r="O266" s="79" t="str">
        <f t="shared" si="31"/>
        <v/>
      </c>
      <c r="P266" s="79" t="str">
        <f t="shared" si="32"/>
        <v/>
      </c>
      <c r="Q266" s="79" t="str">
        <f t="shared" si="37"/>
        <v/>
      </c>
      <c r="R266" s="79" t="str">
        <f ca="1">IF(Q$503 = "","",IF(Q$503 &lt;&gt; Q266,"",COUNTIF(C$3:C266,Q$503)))</f>
        <v/>
      </c>
      <c r="S266" s="79" t="str">
        <f t="shared" ca="1" si="33"/>
        <v/>
      </c>
      <c r="T266" s="80"/>
      <c r="U266" s="80"/>
      <c r="V266" s="19"/>
      <c r="W266" s="19"/>
      <c r="X266" s="19"/>
      <c r="Y266" s="19"/>
      <c r="Z266" s="19"/>
    </row>
    <row r="267" spans="1:26" x14ac:dyDescent="0.15">
      <c r="A267" s="47">
        <v>6</v>
      </c>
      <c r="B267" s="50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21" t="str">
        <f t="shared" si="30"/>
        <v/>
      </c>
      <c r="O267" s="79" t="str">
        <f t="shared" si="31"/>
        <v/>
      </c>
      <c r="P267" s="79" t="str">
        <f t="shared" si="32"/>
        <v/>
      </c>
      <c r="Q267" s="79" t="str">
        <f t="shared" si="37"/>
        <v/>
      </c>
      <c r="R267" s="79" t="str">
        <f ca="1">IF(Q$503 = "","",IF(Q$503 &lt;&gt; Q267,"",COUNTIF(C$3:C267,Q$503)))</f>
        <v/>
      </c>
      <c r="S267" s="79" t="str">
        <f t="shared" ca="1" si="33"/>
        <v/>
      </c>
      <c r="T267" s="80"/>
      <c r="U267" s="80"/>
      <c r="V267" s="19"/>
      <c r="W267" s="19"/>
      <c r="X267" s="19"/>
      <c r="Y267" s="19"/>
      <c r="Z267" s="19"/>
    </row>
    <row r="268" spans="1:26" x14ac:dyDescent="0.15">
      <c r="A268" s="47">
        <v>6</v>
      </c>
      <c r="B268" s="50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21" t="str">
        <f t="shared" si="30"/>
        <v/>
      </c>
      <c r="O268" s="79" t="str">
        <f t="shared" si="31"/>
        <v/>
      </c>
      <c r="P268" s="79" t="str">
        <f t="shared" si="32"/>
        <v/>
      </c>
      <c r="Q268" s="79" t="str">
        <f t="shared" si="37"/>
        <v/>
      </c>
      <c r="R268" s="79" t="str">
        <f ca="1">IF(Q$503 = "","",IF(Q$503 &lt;&gt; Q268,"",COUNTIF(C$3:C268,Q$503)))</f>
        <v/>
      </c>
      <c r="S268" s="79" t="str">
        <f t="shared" ca="1" si="33"/>
        <v/>
      </c>
      <c r="T268" s="80"/>
      <c r="U268" s="80"/>
      <c r="V268" s="19"/>
      <c r="W268" s="19"/>
      <c r="X268" s="19"/>
      <c r="Y268" s="19"/>
      <c r="Z268" s="19"/>
    </row>
    <row r="269" spans="1:26" x14ac:dyDescent="0.15">
      <c r="A269" s="47">
        <v>6</v>
      </c>
      <c r="B269" s="50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21" t="str">
        <f t="shared" si="30"/>
        <v/>
      </c>
      <c r="O269" s="79" t="str">
        <f t="shared" si="31"/>
        <v/>
      </c>
      <c r="P269" s="79" t="str">
        <f t="shared" si="32"/>
        <v/>
      </c>
      <c r="Q269" s="79" t="str">
        <f t="shared" si="37"/>
        <v/>
      </c>
      <c r="R269" s="79" t="str">
        <f ca="1">IF(Q$503 = "","",IF(Q$503 &lt;&gt; Q269,"",COUNTIF(C$3:C269,Q$503)))</f>
        <v/>
      </c>
      <c r="S269" s="79" t="str">
        <f t="shared" ca="1" si="33"/>
        <v/>
      </c>
      <c r="T269" s="80"/>
      <c r="U269" s="80"/>
      <c r="V269" s="19"/>
      <c r="W269" s="19"/>
      <c r="X269" s="19"/>
      <c r="Y269" s="19"/>
      <c r="Z269" s="19"/>
    </row>
    <row r="270" spans="1:26" x14ac:dyDescent="0.15">
      <c r="A270" s="47">
        <v>6</v>
      </c>
      <c r="B270" s="50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21" t="str">
        <f t="shared" si="30"/>
        <v/>
      </c>
      <c r="O270" s="79" t="str">
        <f t="shared" si="31"/>
        <v/>
      </c>
      <c r="P270" s="79" t="str">
        <f t="shared" si="32"/>
        <v/>
      </c>
      <c r="Q270" s="79" t="str">
        <f t="shared" si="37"/>
        <v/>
      </c>
      <c r="R270" s="79" t="str">
        <f ca="1">IF(Q$503 = "","",IF(Q$503 &lt;&gt; Q270,"",COUNTIF(C$3:C270,Q$503)))</f>
        <v/>
      </c>
      <c r="S270" s="79" t="str">
        <f t="shared" ca="1" si="33"/>
        <v/>
      </c>
      <c r="T270" s="80"/>
      <c r="U270" s="80"/>
      <c r="V270" s="19"/>
      <c r="W270" s="19"/>
      <c r="X270" s="19"/>
      <c r="Y270" s="19"/>
      <c r="Z270" s="19"/>
    </row>
    <row r="271" spans="1:26" x14ac:dyDescent="0.15">
      <c r="A271" s="47">
        <v>6</v>
      </c>
      <c r="B271" s="50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21" t="str">
        <f t="shared" si="30"/>
        <v/>
      </c>
      <c r="O271" s="79" t="str">
        <f t="shared" si="31"/>
        <v/>
      </c>
      <c r="P271" s="79" t="str">
        <f t="shared" si="32"/>
        <v/>
      </c>
      <c r="Q271" s="79" t="str">
        <f t="shared" si="37"/>
        <v/>
      </c>
      <c r="R271" s="79" t="str">
        <f ca="1">IF(Q$503 = "","",IF(Q$503 &lt;&gt; Q271,"",COUNTIF(C$3:C271,Q$503)))</f>
        <v/>
      </c>
      <c r="S271" s="79" t="str">
        <f t="shared" ca="1" si="33"/>
        <v/>
      </c>
      <c r="T271" s="80"/>
      <c r="U271" s="80"/>
      <c r="V271" s="19"/>
      <c r="W271" s="19"/>
      <c r="X271" s="19"/>
      <c r="Y271" s="19"/>
      <c r="Z271" s="19"/>
    </row>
    <row r="272" spans="1:26" x14ac:dyDescent="0.15">
      <c r="A272" s="47">
        <v>6</v>
      </c>
      <c r="B272" s="50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21" t="str">
        <f t="shared" si="30"/>
        <v/>
      </c>
      <c r="O272" s="79" t="str">
        <f t="shared" si="31"/>
        <v/>
      </c>
      <c r="P272" s="79" t="str">
        <f t="shared" si="32"/>
        <v/>
      </c>
      <c r="Q272" s="79" t="str">
        <f t="shared" si="37"/>
        <v/>
      </c>
      <c r="R272" s="79" t="str">
        <f ca="1">IF(Q$503 = "","",IF(Q$503 &lt;&gt; Q272,"",COUNTIF(C$3:C272,Q$503)))</f>
        <v/>
      </c>
      <c r="S272" s="79" t="str">
        <f t="shared" ca="1" si="33"/>
        <v/>
      </c>
      <c r="T272" s="80"/>
      <c r="U272" s="80"/>
      <c r="V272" s="19"/>
      <c r="W272" s="19"/>
      <c r="X272" s="19"/>
      <c r="Y272" s="19"/>
      <c r="Z272" s="19"/>
    </row>
    <row r="273" spans="1:26" x14ac:dyDescent="0.15">
      <c r="A273" s="47">
        <v>6</v>
      </c>
      <c r="B273" s="50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21" t="str">
        <f t="shared" si="30"/>
        <v/>
      </c>
      <c r="O273" s="79" t="str">
        <f t="shared" si="31"/>
        <v/>
      </c>
      <c r="P273" s="79" t="str">
        <f t="shared" si="32"/>
        <v/>
      </c>
      <c r="Q273" s="79" t="str">
        <f t="shared" si="37"/>
        <v/>
      </c>
      <c r="R273" s="79" t="str">
        <f ca="1">IF(Q$503 = "","",IF(Q$503 &lt;&gt; Q273,"",COUNTIF(C$3:C273,Q$503)))</f>
        <v/>
      </c>
      <c r="S273" s="79" t="str">
        <f t="shared" ca="1" si="33"/>
        <v/>
      </c>
      <c r="T273" s="80"/>
      <c r="U273" s="80"/>
      <c r="V273" s="19"/>
      <c r="W273" s="19"/>
      <c r="X273" s="19"/>
      <c r="Y273" s="19"/>
      <c r="Z273" s="19"/>
    </row>
    <row r="274" spans="1:26" x14ac:dyDescent="0.15">
      <c r="A274" s="47">
        <v>6</v>
      </c>
      <c r="B274" s="50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21" t="str">
        <f t="shared" si="30"/>
        <v/>
      </c>
      <c r="O274" s="79" t="str">
        <f t="shared" si="31"/>
        <v/>
      </c>
      <c r="P274" s="79" t="str">
        <f t="shared" si="32"/>
        <v/>
      </c>
      <c r="Q274" s="79" t="str">
        <f t="shared" si="37"/>
        <v/>
      </c>
      <c r="R274" s="79" t="str">
        <f ca="1">IF(Q$503 = "","",IF(Q$503 &lt;&gt; Q274,"",COUNTIF(C$3:C274,Q$503)))</f>
        <v/>
      </c>
      <c r="S274" s="79" t="str">
        <f t="shared" ca="1" si="33"/>
        <v/>
      </c>
      <c r="T274" s="80"/>
      <c r="U274" s="80"/>
      <c r="V274" s="19"/>
      <c r="W274" s="19"/>
      <c r="X274" s="19"/>
      <c r="Y274" s="19"/>
      <c r="Z274" s="19"/>
    </row>
    <row r="275" spans="1:26" x14ac:dyDescent="0.15">
      <c r="A275" s="47">
        <v>6</v>
      </c>
      <c r="B275" s="50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21" t="str">
        <f t="shared" si="30"/>
        <v/>
      </c>
      <c r="O275" s="79" t="str">
        <f t="shared" si="31"/>
        <v/>
      </c>
      <c r="P275" s="79" t="str">
        <f t="shared" si="32"/>
        <v/>
      </c>
      <c r="Q275" s="79" t="str">
        <f t="shared" si="37"/>
        <v/>
      </c>
      <c r="R275" s="79" t="str">
        <f ca="1">IF(Q$503 = "","",IF(Q$503 &lt;&gt; Q275,"",COUNTIF(C$3:C275,Q$503)))</f>
        <v/>
      </c>
      <c r="S275" s="79" t="str">
        <f t="shared" ca="1" si="33"/>
        <v/>
      </c>
      <c r="T275" s="80"/>
      <c r="U275" s="80"/>
      <c r="V275" s="19"/>
      <c r="W275" s="19"/>
      <c r="X275" s="19"/>
      <c r="Y275" s="19"/>
      <c r="Z275" s="19"/>
    </row>
    <row r="276" spans="1:26" x14ac:dyDescent="0.15">
      <c r="A276" s="47">
        <v>6</v>
      </c>
      <c r="B276" s="50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21" t="str">
        <f t="shared" si="30"/>
        <v/>
      </c>
      <c r="O276" s="79" t="str">
        <f t="shared" si="31"/>
        <v/>
      </c>
      <c r="P276" s="79" t="str">
        <f t="shared" si="32"/>
        <v/>
      </c>
      <c r="Q276" s="79" t="str">
        <f t="shared" si="37"/>
        <v/>
      </c>
      <c r="R276" s="79" t="str">
        <f ca="1">IF(Q$503 = "","",IF(Q$503 &lt;&gt; Q276,"",COUNTIF(C$3:C276,Q$503)))</f>
        <v/>
      </c>
      <c r="S276" s="79" t="str">
        <f t="shared" ca="1" si="33"/>
        <v/>
      </c>
      <c r="T276" s="80"/>
      <c r="U276" s="80"/>
      <c r="V276" s="19"/>
      <c r="W276" s="19"/>
      <c r="X276" s="19"/>
      <c r="Y276" s="19"/>
      <c r="Z276" s="19"/>
    </row>
    <row r="277" spans="1:26" x14ac:dyDescent="0.15">
      <c r="A277" s="47">
        <v>6</v>
      </c>
      <c r="B277" s="50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21" t="str">
        <f t="shared" si="30"/>
        <v/>
      </c>
      <c r="O277" s="79" t="str">
        <f t="shared" si="31"/>
        <v/>
      </c>
      <c r="P277" s="79" t="str">
        <f t="shared" si="32"/>
        <v/>
      </c>
      <c r="Q277" s="79" t="str">
        <f t="shared" si="37"/>
        <v/>
      </c>
      <c r="R277" s="79" t="str">
        <f ca="1">IF(Q$503 = "","",IF(Q$503 &lt;&gt; Q277,"",COUNTIF(C$3:C277,Q$503)))</f>
        <v/>
      </c>
      <c r="S277" s="79" t="str">
        <f t="shared" ca="1" si="33"/>
        <v/>
      </c>
      <c r="T277" s="80"/>
      <c r="U277" s="80"/>
      <c r="V277" s="19"/>
      <c r="W277" s="19"/>
      <c r="X277" s="19"/>
      <c r="Y277" s="19"/>
      <c r="Z277" s="19"/>
    </row>
    <row r="278" spans="1:26" x14ac:dyDescent="0.15">
      <c r="A278" s="47">
        <v>6</v>
      </c>
      <c r="B278" s="50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21" t="str">
        <f t="shared" si="30"/>
        <v/>
      </c>
      <c r="O278" s="79" t="str">
        <f t="shared" si="31"/>
        <v/>
      </c>
      <c r="P278" s="79" t="str">
        <f t="shared" si="32"/>
        <v/>
      </c>
      <c r="Q278" s="79" t="str">
        <f t="shared" si="37"/>
        <v/>
      </c>
      <c r="R278" s="79" t="str">
        <f ca="1">IF(Q$503 = "","",IF(Q$503 &lt;&gt; Q278,"",COUNTIF(C$3:C278,Q$503)))</f>
        <v/>
      </c>
      <c r="S278" s="79" t="str">
        <f t="shared" ca="1" si="33"/>
        <v/>
      </c>
      <c r="T278" s="80"/>
      <c r="U278" s="80"/>
      <c r="V278" s="19"/>
      <c r="W278" s="19"/>
      <c r="X278" s="19"/>
      <c r="Y278" s="19"/>
      <c r="Z278" s="19"/>
    </row>
    <row r="279" spans="1:26" x14ac:dyDescent="0.15">
      <c r="A279" s="47">
        <v>6</v>
      </c>
      <c r="B279" s="50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21" t="str">
        <f t="shared" si="30"/>
        <v/>
      </c>
      <c r="O279" s="79" t="str">
        <f t="shared" si="31"/>
        <v/>
      </c>
      <c r="P279" s="79" t="str">
        <f t="shared" si="32"/>
        <v/>
      </c>
      <c r="Q279" s="79" t="str">
        <f t="shared" si="37"/>
        <v/>
      </c>
      <c r="R279" s="79" t="str">
        <f ca="1">IF(Q$503 = "","",IF(Q$503 &lt;&gt; Q279,"",COUNTIF(C$3:C279,Q$503)))</f>
        <v/>
      </c>
      <c r="S279" s="79" t="str">
        <f t="shared" ca="1" si="33"/>
        <v/>
      </c>
      <c r="T279" s="80"/>
      <c r="U279" s="80"/>
      <c r="V279" s="19"/>
      <c r="W279" s="19"/>
      <c r="X279" s="19"/>
      <c r="Y279" s="19"/>
      <c r="Z279" s="19"/>
    </row>
    <row r="280" spans="1:26" x14ac:dyDescent="0.15">
      <c r="A280" s="47">
        <v>6</v>
      </c>
      <c r="B280" s="50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21" t="str">
        <f t="shared" si="30"/>
        <v/>
      </c>
      <c r="O280" s="79" t="str">
        <f t="shared" si="31"/>
        <v/>
      </c>
      <c r="P280" s="79" t="str">
        <f t="shared" si="32"/>
        <v/>
      </c>
      <c r="Q280" s="79" t="str">
        <f t="shared" si="37"/>
        <v/>
      </c>
      <c r="R280" s="79" t="str">
        <f ca="1">IF(Q$503 = "","",IF(Q$503 &lt;&gt; Q280,"",COUNTIF(C$3:C280,Q$503)))</f>
        <v/>
      </c>
      <c r="S280" s="79" t="str">
        <f t="shared" ca="1" si="33"/>
        <v/>
      </c>
      <c r="T280" s="80"/>
      <c r="U280" s="80"/>
      <c r="V280" s="19"/>
      <c r="W280" s="19"/>
      <c r="X280" s="19"/>
      <c r="Y280" s="19"/>
      <c r="Z280" s="19"/>
    </row>
    <row r="281" spans="1:26" x14ac:dyDescent="0.15">
      <c r="A281" s="47">
        <v>6</v>
      </c>
      <c r="B281" s="50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21" t="str">
        <f t="shared" si="30"/>
        <v/>
      </c>
      <c r="O281" s="79" t="str">
        <f t="shared" ref="O281:O300" si="38">IF(AND(C281="",COUNT(D281:M281)&gt;0),A281 &amp; "組" &amp; B281 &amp; "番","")</f>
        <v/>
      </c>
      <c r="P281" s="79" t="str">
        <f t="shared" ref="P281:P300" si="39">IF(AND(C281&lt;&gt;"",COUNTIF(D281:M281,"")&gt;0,COUNTIF(D281:K281,"")&lt;8),A281 &amp; "組" &amp; B281 &amp; "番","")</f>
        <v/>
      </c>
      <c r="Q281" s="79" t="str">
        <f t="shared" si="37"/>
        <v/>
      </c>
      <c r="R281" s="79" t="str">
        <f ca="1">IF(Q$503 = "","",IF(Q$503 &lt;&gt; Q281,"",COUNTIF(C$3:C281,Q$503)))</f>
        <v/>
      </c>
      <c r="S281" s="79" t="str">
        <f t="shared" ref="S281:S300" ca="1" si="40">IF(R281 = "","",A281 &amp; "-" &amp; B281)</f>
        <v/>
      </c>
      <c r="T281" s="80"/>
      <c r="U281" s="80"/>
      <c r="V281" s="19"/>
      <c r="W281" s="19"/>
      <c r="X281" s="19"/>
      <c r="Y281" s="19"/>
      <c r="Z281" s="19"/>
    </row>
    <row r="282" spans="1:26" x14ac:dyDescent="0.15">
      <c r="A282" s="47">
        <v>6</v>
      </c>
      <c r="B282" s="50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21" t="str">
        <f t="shared" si="30"/>
        <v/>
      </c>
      <c r="O282" s="79" t="str">
        <f t="shared" si="38"/>
        <v/>
      </c>
      <c r="P282" s="79" t="str">
        <f t="shared" si="39"/>
        <v/>
      </c>
      <c r="Q282" s="79" t="str">
        <f t="shared" si="37"/>
        <v/>
      </c>
      <c r="R282" s="79" t="str">
        <f ca="1">IF(Q$503 = "","",IF(Q$503 &lt;&gt; Q282,"",COUNTIF(C$3:C282,Q$503)))</f>
        <v/>
      </c>
      <c r="S282" s="79" t="str">
        <f t="shared" ca="1" si="40"/>
        <v/>
      </c>
      <c r="T282" s="80"/>
      <c r="U282" s="80"/>
      <c r="V282" s="19"/>
      <c r="W282" s="19"/>
      <c r="X282" s="19"/>
      <c r="Y282" s="19"/>
      <c r="Z282" s="19"/>
    </row>
    <row r="283" spans="1:26" x14ac:dyDescent="0.15">
      <c r="A283" s="47">
        <v>6</v>
      </c>
      <c r="B283" s="50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21" t="str">
        <f t="shared" si="30"/>
        <v/>
      </c>
      <c r="O283" s="79" t="str">
        <f t="shared" si="38"/>
        <v/>
      </c>
      <c r="P283" s="79" t="str">
        <f t="shared" si="39"/>
        <v/>
      </c>
      <c r="Q283" s="79" t="str">
        <f t="shared" si="37"/>
        <v/>
      </c>
      <c r="R283" s="79" t="str">
        <f ca="1">IF(Q$503 = "","",IF(Q$503 &lt;&gt; Q283,"",COUNTIF(C$3:C283,Q$503)))</f>
        <v/>
      </c>
      <c r="S283" s="79" t="str">
        <f t="shared" ca="1" si="40"/>
        <v/>
      </c>
      <c r="T283" s="80"/>
      <c r="U283" s="80"/>
      <c r="V283" s="19"/>
      <c r="W283" s="19"/>
      <c r="X283" s="19"/>
      <c r="Y283" s="19"/>
      <c r="Z283" s="19"/>
    </row>
    <row r="284" spans="1:26" x14ac:dyDescent="0.15">
      <c r="A284" s="47">
        <v>6</v>
      </c>
      <c r="B284" s="50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21" t="str">
        <f t="shared" si="30"/>
        <v/>
      </c>
      <c r="O284" s="79" t="str">
        <f t="shared" si="38"/>
        <v/>
      </c>
      <c r="P284" s="79" t="str">
        <f t="shared" si="39"/>
        <v/>
      </c>
      <c r="Q284" s="79" t="str">
        <f t="shared" si="37"/>
        <v/>
      </c>
      <c r="R284" s="79" t="str">
        <f ca="1">IF(Q$503 = "","",IF(Q$503 &lt;&gt; Q284,"",COUNTIF(C$3:C284,Q$503)))</f>
        <v/>
      </c>
      <c r="S284" s="79" t="str">
        <f t="shared" ca="1" si="40"/>
        <v/>
      </c>
      <c r="T284" s="80"/>
      <c r="U284" s="80"/>
      <c r="V284" s="19"/>
      <c r="W284" s="19"/>
      <c r="X284" s="19"/>
      <c r="Y284" s="19"/>
      <c r="Z284" s="19"/>
    </row>
    <row r="285" spans="1:26" x14ac:dyDescent="0.15">
      <c r="A285" s="47">
        <v>6</v>
      </c>
      <c r="B285" s="50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21" t="str">
        <f t="shared" si="30"/>
        <v/>
      </c>
      <c r="O285" s="79" t="str">
        <f t="shared" si="38"/>
        <v/>
      </c>
      <c r="P285" s="79" t="str">
        <f t="shared" si="39"/>
        <v/>
      </c>
      <c r="Q285" s="79" t="str">
        <f t="shared" si="37"/>
        <v/>
      </c>
      <c r="R285" s="79" t="str">
        <f ca="1">IF(Q$503 = "","",IF(Q$503 &lt;&gt; Q285,"",COUNTIF(C$3:C285,Q$503)))</f>
        <v/>
      </c>
      <c r="S285" s="79" t="str">
        <f t="shared" ca="1" si="40"/>
        <v/>
      </c>
      <c r="T285" s="80"/>
      <c r="U285" s="80"/>
      <c r="V285" s="19"/>
      <c r="W285" s="19"/>
      <c r="X285" s="19"/>
      <c r="Y285" s="19"/>
      <c r="Z285" s="19"/>
    </row>
    <row r="286" spans="1:26" x14ac:dyDescent="0.15">
      <c r="A286" s="47">
        <v>6</v>
      </c>
      <c r="B286" s="50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21" t="str">
        <f t="shared" si="30"/>
        <v/>
      </c>
      <c r="O286" s="79" t="str">
        <f t="shared" si="38"/>
        <v/>
      </c>
      <c r="P286" s="79" t="str">
        <f t="shared" si="39"/>
        <v/>
      </c>
      <c r="Q286" s="79" t="str">
        <f t="shared" si="37"/>
        <v/>
      </c>
      <c r="R286" s="79" t="str">
        <f ca="1">IF(Q$503 = "","",IF(Q$503 &lt;&gt; Q286,"",COUNTIF(C$3:C286,Q$503)))</f>
        <v/>
      </c>
      <c r="S286" s="79" t="str">
        <f t="shared" ca="1" si="40"/>
        <v/>
      </c>
      <c r="T286" s="80"/>
      <c r="U286" s="80"/>
      <c r="V286" s="19"/>
      <c r="W286" s="19"/>
      <c r="X286" s="19"/>
      <c r="Y286" s="19"/>
      <c r="Z286" s="19"/>
    </row>
    <row r="287" spans="1:26" x14ac:dyDescent="0.15">
      <c r="A287" s="47">
        <v>6</v>
      </c>
      <c r="B287" s="50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21" t="str">
        <f t="shared" si="30"/>
        <v/>
      </c>
      <c r="O287" s="79" t="str">
        <f t="shared" si="38"/>
        <v/>
      </c>
      <c r="P287" s="79" t="str">
        <f t="shared" si="39"/>
        <v/>
      </c>
      <c r="Q287" s="79" t="str">
        <f t="shared" si="37"/>
        <v/>
      </c>
      <c r="R287" s="79" t="str">
        <f ca="1">IF(Q$503 = "","",IF(Q$503 &lt;&gt; Q287,"",COUNTIF(C$3:C287,Q$503)))</f>
        <v/>
      </c>
      <c r="S287" s="79" t="str">
        <f t="shared" ca="1" si="40"/>
        <v/>
      </c>
      <c r="T287" s="80"/>
      <c r="U287" s="80"/>
      <c r="V287" s="19"/>
      <c r="W287" s="19"/>
      <c r="X287" s="19"/>
      <c r="Y287" s="19"/>
      <c r="Z287" s="19"/>
    </row>
    <row r="288" spans="1:26" x14ac:dyDescent="0.15">
      <c r="A288" s="47">
        <v>6</v>
      </c>
      <c r="B288" s="50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21" t="str">
        <f t="shared" si="30"/>
        <v/>
      </c>
      <c r="O288" s="79" t="str">
        <f t="shared" si="38"/>
        <v/>
      </c>
      <c r="P288" s="79" t="str">
        <f t="shared" si="39"/>
        <v/>
      </c>
      <c r="Q288" s="79" t="str">
        <f t="shared" si="37"/>
        <v/>
      </c>
      <c r="R288" s="79" t="str">
        <f ca="1">IF(Q$503 = "","",IF(Q$503 &lt;&gt; Q288,"",COUNTIF(C$3:C288,Q$503)))</f>
        <v/>
      </c>
      <c r="S288" s="79" t="str">
        <f t="shared" ca="1" si="40"/>
        <v/>
      </c>
      <c r="T288" s="80"/>
      <c r="U288" s="80"/>
      <c r="V288" s="19"/>
      <c r="W288" s="19"/>
      <c r="X288" s="19"/>
      <c r="Y288" s="19"/>
      <c r="Z288" s="19"/>
    </row>
    <row r="289" spans="1:26" x14ac:dyDescent="0.15">
      <c r="A289" s="47">
        <v>6</v>
      </c>
      <c r="B289" s="50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21" t="str">
        <f t="shared" si="30"/>
        <v/>
      </c>
      <c r="O289" s="79" t="str">
        <f t="shared" si="38"/>
        <v/>
      </c>
      <c r="P289" s="79" t="str">
        <f t="shared" si="39"/>
        <v/>
      </c>
      <c r="Q289" s="79" t="str">
        <f t="shared" si="37"/>
        <v/>
      </c>
      <c r="R289" s="79" t="str">
        <f ca="1">IF(Q$503 = "","",IF(Q$503 &lt;&gt; Q289,"",COUNTIF(C$3:C289,Q$503)))</f>
        <v/>
      </c>
      <c r="S289" s="79" t="str">
        <f t="shared" ca="1" si="40"/>
        <v/>
      </c>
      <c r="T289" s="80"/>
      <c r="U289" s="80"/>
      <c r="V289" s="19"/>
      <c r="W289" s="19"/>
      <c r="X289" s="19"/>
      <c r="Y289" s="19"/>
      <c r="Z289" s="19"/>
    </row>
    <row r="290" spans="1:26" x14ac:dyDescent="0.15">
      <c r="A290" s="47">
        <v>6</v>
      </c>
      <c r="B290" s="50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21" t="str">
        <f t="shared" si="30"/>
        <v/>
      </c>
      <c r="O290" s="79" t="str">
        <f t="shared" si="38"/>
        <v/>
      </c>
      <c r="P290" s="79" t="str">
        <f t="shared" si="39"/>
        <v/>
      </c>
      <c r="Q290" s="79" t="str">
        <f t="shared" si="37"/>
        <v/>
      </c>
      <c r="R290" s="79" t="str">
        <f ca="1">IF(Q$503 = "","",IF(Q$503 &lt;&gt; Q290,"",COUNTIF(C$3:C290,Q$503)))</f>
        <v/>
      </c>
      <c r="S290" s="79" t="str">
        <f t="shared" ca="1" si="40"/>
        <v/>
      </c>
      <c r="T290" s="80"/>
      <c r="U290" s="80"/>
      <c r="V290" s="19"/>
      <c r="W290" s="19"/>
      <c r="X290" s="19"/>
      <c r="Y290" s="19"/>
      <c r="Z290" s="19"/>
    </row>
    <row r="291" spans="1:26" x14ac:dyDescent="0.15">
      <c r="A291" s="47">
        <v>6</v>
      </c>
      <c r="B291" s="50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21" t="str">
        <f t="shared" si="30"/>
        <v/>
      </c>
      <c r="O291" s="79" t="str">
        <f t="shared" si="38"/>
        <v/>
      </c>
      <c r="P291" s="79" t="str">
        <f t="shared" si="39"/>
        <v/>
      </c>
      <c r="Q291" s="79" t="str">
        <f t="shared" si="37"/>
        <v/>
      </c>
      <c r="R291" s="79" t="str">
        <f ca="1">IF(Q$503 = "","",IF(Q$503 &lt;&gt; Q291,"",COUNTIF(C$3:C291,Q$503)))</f>
        <v/>
      </c>
      <c r="S291" s="79" t="str">
        <f t="shared" ca="1" si="40"/>
        <v/>
      </c>
      <c r="T291" s="80"/>
      <c r="U291" s="80"/>
      <c r="V291" s="19"/>
      <c r="W291" s="19"/>
      <c r="X291" s="19"/>
      <c r="Y291" s="19"/>
      <c r="Z291" s="19"/>
    </row>
    <row r="292" spans="1:26" x14ac:dyDescent="0.15">
      <c r="A292" s="47">
        <v>6</v>
      </c>
      <c r="B292" s="50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21" t="str">
        <f t="shared" si="30"/>
        <v/>
      </c>
      <c r="O292" s="79" t="str">
        <f t="shared" si="38"/>
        <v/>
      </c>
      <c r="P292" s="79" t="str">
        <f t="shared" si="39"/>
        <v/>
      </c>
      <c r="Q292" s="79" t="str">
        <f t="shared" si="37"/>
        <v/>
      </c>
      <c r="R292" s="79" t="str">
        <f ca="1">IF(Q$503 = "","",IF(Q$503 &lt;&gt; Q292,"",COUNTIF(C$3:C292,Q$503)))</f>
        <v/>
      </c>
      <c r="S292" s="79" t="str">
        <f t="shared" ca="1" si="40"/>
        <v/>
      </c>
      <c r="T292" s="80"/>
      <c r="U292" s="80"/>
      <c r="V292" s="19"/>
      <c r="W292" s="19"/>
      <c r="X292" s="19"/>
      <c r="Y292" s="19"/>
      <c r="Z292" s="19"/>
    </row>
    <row r="293" spans="1:26" x14ac:dyDescent="0.15">
      <c r="A293" s="47">
        <v>6</v>
      </c>
      <c r="B293" s="50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21" t="str">
        <f t="shared" si="30"/>
        <v/>
      </c>
      <c r="O293" s="79" t="str">
        <f t="shared" si="38"/>
        <v/>
      </c>
      <c r="P293" s="79" t="str">
        <f t="shared" si="39"/>
        <v/>
      </c>
      <c r="Q293" s="79" t="str">
        <f t="shared" si="37"/>
        <v/>
      </c>
      <c r="R293" s="79" t="str">
        <f ca="1">IF(Q$503 = "","",IF(Q$503 &lt;&gt; Q293,"",COUNTIF(C$3:C293,Q$503)))</f>
        <v/>
      </c>
      <c r="S293" s="79" t="str">
        <f t="shared" ca="1" si="40"/>
        <v/>
      </c>
      <c r="T293" s="80"/>
      <c r="U293" s="80"/>
      <c r="V293" s="19"/>
      <c r="W293" s="19"/>
      <c r="X293" s="19"/>
      <c r="Y293" s="19"/>
      <c r="Z293" s="19"/>
    </row>
    <row r="294" spans="1:26" x14ac:dyDescent="0.15">
      <c r="A294" s="47">
        <v>6</v>
      </c>
      <c r="B294" s="50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21" t="str">
        <f t="shared" si="30"/>
        <v/>
      </c>
      <c r="O294" s="79" t="str">
        <f t="shared" si="38"/>
        <v/>
      </c>
      <c r="P294" s="79" t="str">
        <f t="shared" si="39"/>
        <v/>
      </c>
      <c r="Q294" s="79" t="str">
        <f t="shared" si="37"/>
        <v/>
      </c>
      <c r="R294" s="79" t="str">
        <f ca="1">IF(Q$503 = "","",IF(Q$503 &lt;&gt; Q294,"",COUNTIF(C$3:C294,Q$503)))</f>
        <v/>
      </c>
      <c r="S294" s="79" t="str">
        <f t="shared" ca="1" si="40"/>
        <v/>
      </c>
      <c r="T294" s="80"/>
      <c r="U294" s="80"/>
      <c r="V294" s="19"/>
      <c r="W294" s="19"/>
      <c r="X294" s="19"/>
      <c r="Y294" s="19"/>
      <c r="Z294" s="19"/>
    </row>
    <row r="295" spans="1:26" x14ac:dyDescent="0.15">
      <c r="A295" s="47">
        <v>6</v>
      </c>
      <c r="B295" s="50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21" t="str">
        <f t="shared" si="30"/>
        <v/>
      </c>
      <c r="O295" s="79" t="str">
        <f t="shared" si="38"/>
        <v/>
      </c>
      <c r="P295" s="79" t="str">
        <f t="shared" si="39"/>
        <v/>
      </c>
      <c r="Q295" s="79" t="str">
        <f t="shared" si="37"/>
        <v/>
      </c>
      <c r="R295" s="79" t="str">
        <f ca="1">IF(Q$503 = "","",IF(Q$503 &lt;&gt; Q295,"",COUNTIF(C$3:C295,Q$503)))</f>
        <v/>
      </c>
      <c r="S295" s="79" t="str">
        <f t="shared" ca="1" si="40"/>
        <v/>
      </c>
      <c r="T295" s="80"/>
      <c r="U295" s="80"/>
      <c r="V295" s="19"/>
      <c r="W295" s="19"/>
      <c r="X295" s="19"/>
      <c r="Y295" s="19"/>
      <c r="Z295" s="19"/>
    </row>
    <row r="296" spans="1:26" x14ac:dyDescent="0.15">
      <c r="A296" s="47">
        <v>6</v>
      </c>
      <c r="B296" s="50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21" t="str">
        <f t="shared" si="30"/>
        <v/>
      </c>
      <c r="O296" s="79" t="str">
        <f t="shared" si="38"/>
        <v/>
      </c>
      <c r="P296" s="79" t="str">
        <f t="shared" si="39"/>
        <v/>
      </c>
      <c r="Q296" s="79" t="str">
        <f t="shared" si="37"/>
        <v/>
      </c>
      <c r="R296" s="79" t="str">
        <f ca="1">IF(Q$503 = "","",IF(Q$503 &lt;&gt; Q296,"",COUNTIF(C$3:C296,Q$503)))</f>
        <v/>
      </c>
      <c r="S296" s="79" t="str">
        <f t="shared" ca="1" si="40"/>
        <v/>
      </c>
      <c r="T296" s="80"/>
      <c r="U296" s="80"/>
      <c r="V296" s="19"/>
      <c r="W296" s="19"/>
      <c r="X296" s="19"/>
      <c r="Y296" s="19"/>
      <c r="Z296" s="19"/>
    </row>
    <row r="297" spans="1:26" x14ac:dyDescent="0.15">
      <c r="A297" s="47">
        <v>6</v>
      </c>
      <c r="B297" s="50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21" t="str">
        <f t="shared" si="30"/>
        <v/>
      </c>
      <c r="O297" s="79" t="str">
        <f t="shared" si="38"/>
        <v/>
      </c>
      <c r="P297" s="79" t="str">
        <f t="shared" si="39"/>
        <v/>
      </c>
      <c r="Q297" s="79" t="str">
        <f t="shared" si="37"/>
        <v/>
      </c>
      <c r="R297" s="79" t="str">
        <f ca="1">IF(Q$503 = "","",IF(Q$503 &lt;&gt; Q297,"",COUNTIF(C$3:C297,Q$503)))</f>
        <v/>
      </c>
      <c r="S297" s="79" t="str">
        <f t="shared" ca="1" si="40"/>
        <v/>
      </c>
      <c r="T297" s="80"/>
      <c r="U297" s="80"/>
      <c r="V297" s="19"/>
      <c r="W297" s="19"/>
      <c r="X297" s="19"/>
      <c r="Y297" s="19"/>
      <c r="Z297" s="19"/>
    </row>
    <row r="298" spans="1:26" x14ac:dyDescent="0.15">
      <c r="A298" s="47">
        <v>6</v>
      </c>
      <c r="B298" s="50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21" t="str">
        <f t="shared" si="30"/>
        <v/>
      </c>
      <c r="O298" s="79" t="str">
        <f t="shared" si="38"/>
        <v/>
      </c>
      <c r="P298" s="79" t="str">
        <f t="shared" si="39"/>
        <v/>
      </c>
      <c r="Q298" s="79" t="str">
        <f t="shared" si="37"/>
        <v/>
      </c>
      <c r="R298" s="79" t="str">
        <f ca="1">IF(Q$503 = "","",IF(Q$503 &lt;&gt; Q298,"",COUNTIF(C$3:C298,Q$503)))</f>
        <v/>
      </c>
      <c r="S298" s="79" t="str">
        <f t="shared" ca="1" si="40"/>
        <v/>
      </c>
      <c r="T298" s="80"/>
      <c r="U298" s="80"/>
      <c r="V298" s="19"/>
      <c r="W298" s="19"/>
      <c r="X298" s="19"/>
      <c r="Y298" s="19"/>
      <c r="Z298" s="19"/>
    </row>
    <row r="299" spans="1:26" x14ac:dyDescent="0.15">
      <c r="A299" s="47">
        <v>6</v>
      </c>
      <c r="B299" s="50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21" t="str">
        <f t="shared" si="30"/>
        <v/>
      </c>
      <c r="O299" s="79" t="str">
        <f t="shared" si="38"/>
        <v/>
      </c>
      <c r="P299" s="79" t="str">
        <f t="shared" si="39"/>
        <v/>
      </c>
      <c r="Q299" s="79" t="str">
        <f t="shared" si="37"/>
        <v/>
      </c>
      <c r="R299" s="79" t="str">
        <f ca="1">IF(Q$503 = "","",IF(Q$503 &lt;&gt; Q299,"",COUNTIF(C$3:C299,Q$503)))</f>
        <v/>
      </c>
      <c r="S299" s="79" t="str">
        <f t="shared" ca="1" si="40"/>
        <v/>
      </c>
      <c r="T299" s="80"/>
      <c r="U299" s="80"/>
      <c r="V299" s="19"/>
      <c r="W299" s="19"/>
      <c r="X299" s="19"/>
      <c r="Y299" s="19"/>
      <c r="Z299" s="19"/>
    </row>
    <row r="300" spans="1:26" x14ac:dyDescent="0.15">
      <c r="A300" s="47">
        <v>6</v>
      </c>
      <c r="B300" s="50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21" t="str">
        <f t="shared" si="30"/>
        <v/>
      </c>
      <c r="O300" s="79" t="str">
        <f t="shared" si="38"/>
        <v/>
      </c>
      <c r="P300" s="79" t="str">
        <f t="shared" si="39"/>
        <v/>
      </c>
      <c r="Q300" s="79" t="str">
        <f t="shared" si="37"/>
        <v/>
      </c>
      <c r="R300" s="79" t="str">
        <f ca="1">IF(Q$503 = "","",IF(Q$503 &lt;&gt; Q300,"",COUNTIF(C$3:C300,Q$503)))</f>
        <v/>
      </c>
      <c r="S300" s="79" t="str">
        <f t="shared" ca="1" si="40"/>
        <v/>
      </c>
      <c r="T300" s="80"/>
      <c r="U300" s="80"/>
      <c r="V300" s="19"/>
      <c r="W300" s="19"/>
      <c r="X300" s="19"/>
      <c r="Y300" s="19"/>
      <c r="Z300" s="19"/>
    </row>
    <row r="301" spans="1:26" x14ac:dyDescent="0.15">
      <c r="A301" s="47">
        <v>6</v>
      </c>
      <c r="B301" s="50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21" t="str">
        <f t="shared" si="30"/>
        <v/>
      </c>
      <c r="O301" s="79" t="str">
        <f t="shared" si="31"/>
        <v/>
      </c>
      <c r="P301" s="79" t="str">
        <f t="shared" si="32"/>
        <v/>
      </c>
      <c r="Q301" s="79" t="str">
        <f t="shared" si="37"/>
        <v/>
      </c>
      <c r="R301" s="79" t="str">
        <f ca="1">IF(Q$503 = "","",IF(Q$503 &lt;&gt; Q301,"",COUNTIF(C$3:C301,Q$503)))</f>
        <v/>
      </c>
      <c r="S301" s="79" t="str">
        <f t="shared" ca="1" si="33"/>
        <v/>
      </c>
      <c r="T301" s="80"/>
      <c r="U301" s="80"/>
      <c r="V301" s="19"/>
      <c r="W301" s="19"/>
      <c r="X301" s="19"/>
      <c r="Y301" s="19"/>
      <c r="Z301" s="19"/>
    </row>
    <row r="302" spans="1:26" x14ac:dyDescent="0.15">
      <c r="A302" s="51">
        <v>6</v>
      </c>
      <c r="B302" s="52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2" t="str">
        <f t="shared" si="30"/>
        <v/>
      </c>
      <c r="O302" s="79" t="str">
        <f t="shared" si="31"/>
        <v/>
      </c>
      <c r="P302" s="79" t="str">
        <f t="shared" si="32"/>
        <v/>
      </c>
      <c r="Q302" s="79" t="str">
        <f t="shared" si="37"/>
        <v/>
      </c>
      <c r="R302" s="79" t="str">
        <f ca="1">IF(Q$503 = "","",IF(Q$503 &lt;&gt; Q302,"",COUNTIF(C$3:C302,Q$503)))</f>
        <v/>
      </c>
      <c r="S302" s="79" t="str">
        <f t="shared" ca="1" si="33"/>
        <v/>
      </c>
      <c r="T302" s="80"/>
      <c r="U302" s="80"/>
      <c r="V302" s="19"/>
      <c r="W302" s="19"/>
      <c r="X302" s="19"/>
      <c r="Y302" s="19"/>
      <c r="Z302" s="19"/>
    </row>
    <row r="303" spans="1:26" x14ac:dyDescent="0.15">
      <c r="A303" s="47">
        <v>7</v>
      </c>
      <c r="B303" s="50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21" t="str">
        <f t="shared" si="30"/>
        <v/>
      </c>
      <c r="O303" s="79" t="str">
        <f t="shared" si="31"/>
        <v/>
      </c>
      <c r="P303" s="79" t="str">
        <f t="shared" si="32"/>
        <v/>
      </c>
      <c r="Q303" s="79" t="str">
        <f t="shared" si="37"/>
        <v/>
      </c>
      <c r="R303" s="79" t="str">
        <f ca="1">IF(Q$503 = "","",IF(Q$503 &lt;&gt; Q303,"",COUNTIF(C$3:C303,Q$503)))</f>
        <v/>
      </c>
      <c r="S303" s="79" t="str">
        <f t="shared" ca="1" si="33"/>
        <v/>
      </c>
      <c r="T303" s="80"/>
      <c r="U303" s="80"/>
      <c r="V303" s="19"/>
      <c r="W303" s="19"/>
      <c r="X303" s="19"/>
      <c r="Y303" s="19"/>
      <c r="Z303" s="19"/>
    </row>
    <row r="304" spans="1:26" x14ac:dyDescent="0.15">
      <c r="A304" s="47">
        <v>7</v>
      </c>
      <c r="B304" s="50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21" t="str">
        <f t="shared" si="30"/>
        <v/>
      </c>
      <c r="O304" s="79" t="str">
        <f t="shared" si="31"/>
        <v/>
      </c>
      <c r="P304" s="79" t="str">
        <f t="shared" si="32"/>
        <v/>
      </c>
      <c r="Q304" s="79" t="str">
        <f t="shared" si="37"/>
        <v/>
      </c>
      <c r="R304" s="79" t="str">
        <f ca="1">IF(Q$503 = "","",IF(Q$503 &lt;&gt; Q304,"",COUNTIF(C$3:C304,Q$503)))</f>
        <v/>
      </c>
      <c r="S304" s="79" t="str">
        <f t="shared" ca="1" si="33"/>
        <v/>
      </c>
      <c r="T304" s="80"/>
      <c r="U304" s="80"/>
      <c r="V304" s="19"/>
      <c r="W304" s="19"/>
      <c r="X304" s="19"/>
      <c r="Y304" s="19"/>
      <c r="Z304" s="19"/>
    </row>
    <row r="305" spans="1:26" x14ac:dyDescent="0.15">
      <c r="A305" s="47">
        <v>7</v>
      </c>
      <c r="B305" s="50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21" t="str">
        <f t="shared" si="30"/>
        <v/>
      </c>
      <c r="O305" s="79" t="str">
        <f t="shared" si="31"/>
        <v/>
      </c>
      <c r="P305" s="79" t="str">
        <f t="shared" si="32"/>
        <v/>
      </c>
      <c r="Q305" s="79" t="str">
        <f t="shared" si="37"/>
        <v/>
      </c>
      <c r="R305" s="79" t="str">
        <f ca="1">IF(Q$503 = "","",IF(Q$503 &lt;&gt; Q305,"",COUNTIF(C$3:C305,Q$503)))</f>
        <v/>
      </c>
      <c r="S305" s="79" t="str">
        <f t="shared" ca="1" si="33"/>
        <v/>
      </c>
      <c r="T305" s="80"/>
      <c r="U305" s="80"/>
      <c r="V305" s="19"/>
      <c r="W305" s="19"/>
      <c r="X305" s="19"/>
      <c r="Y305" s="19"/>
      <c r="Z305" s="19"/>
    </row>
    <row r="306" spans="1:26" x14ac:dyDescent="0.15">
      <c r="A306" s="47">
        <v>7</v>
      </c>
      <c r="B306" s="50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21" t="str">
        <f t="shared" si="30"/>
        <v/>
      </c>
      <c r="O306" s="79" t="str">
        <f t="shared" si="31"/>
        <v/>
      </c>
      <c r="P306" s="79" t="str">
        <f t="shared" si="32"/>
        <v/>
      </c>
      <c r="Q306" s="79" t="str">
        <f t="shared" si="37"/>
        <v/>
      </c>
      <c r="R306" s="79" t="str">
        <f ca="1">IF(Q$503 = "","",IF(Q$503 &lt;&gt; Q306,"",COUNTIF(C$3:C306,Q$503)))</f>
        <v/>
      </c>
      <c r="S306" s="79" t="str">
        <f t="shared" ca="1" si="33"/>
        <v/>
      </c>
      <c r="T306" s="80"/>
      <c r="U306" s="80"/>
      <c r="V306" s="19"/>
      <c r="W306" s="19"/>
      <c r="X306" s="19"/>
      <c r="Y306" s="19"/>
      <c r="Z306" s="19"/>
    </row>
    <row r="307" spans="1:26" x14ac:dyDescent="0.15">
      <c r="A307" s="47">
        <v>7</v>
      </c>
      <c r="B307" s="50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21" t="str">
        <f t="shared" si="30"/>
        <v/>
      </c>
      <c r="O307" s="79" t="str">
        <f t="shared" si="31"/>
        <v/>
      </c>
      <c r="P307" s="79" t="str">
        <f t="shared" si="32"/>
        <v/>
      </c>
      <c r="Q307" s="79" t="str">
        <f t="shared" si="37"/>
        <v/>
      </c>
      <c r="R307" s="79" t="str">
        <f ca="1">IF(Q$503 = "","",IF(Q$503 &lt;&gt; Q307,"",COUNTIF(C$3:C307,Q$503)))</f>
        <v/>
      </c>
      <c r="S307" s="79" t="str">
        <f t="shared" ca="1" si="33"/>
        <v/>
      </c>
      <c r="T307" s="80"/>
      <c r="U307" s="80"/>
      <c r="V307" s="19"/>
      <c r="W307" s="19"/>
      <c r="X307" s="19"/>
      <c r="Y307" s="19"/>
      <c r="Z307" s="19"/>
    </row>
    <row r="308" spans="1:26" x14ac:dyDescent="0.15">
      <c r="A308" s="47">
        <v>7</v>
      </c>
      <c r="B308" s="50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21" t="str">
        <f t="shared" si="30"/>
        <v/>
      </c>
      <c r="O308" s="79" t="str">
        <f t="shared" si="31"/>
        <v/>
      </c>
      <c r="P308" s="79" t="str">
        <f t="shared" si="32"/>
        <v/>
      </c>
      <c r="Q308" s="79" t="str">
        <f t="shared" si="37"/>
        <v/>
      </c>
      <c r="R308" s="79" t="str">
        <f ca="1">IF(Q$503 = "","",IF(Q$503 &lt;&gt; Q308,"",COUNTIF(C$3:C308,Q$503)))</f>
        <v/>
      </c>
      <c r="S308" s="79" t="str">
        <f t="shared" ca="1" si="33"/>
        <v/>
      </c>
      <c r="T308" s="80"/>
      <c r="U308" s="80"/>
      <c r="V308" s="19"/>
      <c r="W308" s="19"/>
      <c r="X308" s="19"/>
      <c r="Y308" s="19"/>
      <c r="Z308" s="19"/>
    </row>
    <row r="309" spans="1:26" x14ac:dyDescent="0.15">
      <c r="A309" s="47">
        <v>7</v>
      </c>
      <c r="B309" s="50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21" t="str">
        <f t="shared" si="30"/>
        <v/>
      </c>
      <c r="O309" s="79" t="str">
        <f t="shared" si="31"/>
        <v/>
      </c>
      <c r="P309" s="79" t="str">
        <f t="shared" si="32"/>
        <v/>
      </c>
      <c r="Q309" s="79" t="str">
        <f t="shared" si="37"/>
        <v/>
      </c>
      <c r="R309" s="79" t="str">
        <f ca="1">IF(Q$503 = "","",IF(Q$503 &lt;&gt; Q309,"",COUNTIF(C$3:C309,Q$503)))</f>
        <v/>
      </c>
      <c r="S309" s="79" t="str">
        <f t="shared" ca="1" si="33"/>
        <v/>
      </c>
      <c r="T309" s="80"/>
      <c r="U309" s="80"/>
      <c r="V309" s="19"/>
      <c r="W309" s="19"/>
      <c r="X309" s="19"/>
      <c r="Y309" s="19"/>
      <c r="Z309" s="19"/>
    </row>
    <row r="310" spans="1:26" x14ac:dyDescent="0.15">
      <c r="A310" s="47">
        <v>7</v>
      </c>
      <c r="B310" s="50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21" t="str">
        <f t="shared" si="30"/>
        <v/>
      </c>
      <c r="O310" s="79" t="str">
        <f t="shared" si="31"/>
        <v/>
      </c>
      <c r="P310" s="79" t="str">
        <f t="shared" si="32"/>
        <v/>
      </c>
      <c r="Q310" s="79" t="str">
        <f t="shared" si="37"/>
        <v/>
      </c>
      <c r="R310" s="79" t="str">
        <f ca="1">IF(Q$503 = "","",IF(Q$503 &lt;&gt; Q310,"",COUNTIF(C$3:C310,Q$503)))</f>
        <v/>
      </c>
      <c r="S310" s="79" t="str">
        <f t="shared" ca="1" si="33"/>
        <v/>
      </c>
      <c r="T310" s="80"/>
      <c r="U310" s="80"/>
      <c r="V310" s="19"/>
      <c r="W310" s="19"/>
      <c r="X310" s="19"/>
      <c r="Y310" s="19"/>
      <c r="Z310" s="19"/>
    </row>
    <row r="311" spans="1:26" x14ac:dyDescent="0.15">
      <c r="A311" s="47">
        <v>7</v>
      </c>
      <c r="B311" s="50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21" t="str">
        <f t="shared" si="30"/>
        <v/>
      </c>
      <c r="O311" s="79" t="str">
        <f t="shared" si="31"/>
        <v/>
      </c>
      <c r="P311" s="79" t="str">
        <f t="shared" si="32"/>
        <v/>
      </c>
      <c r="Q311" s="79" t="str">
        <f t="shared" si="37"/>
        <v/>
      </c>
      <c r="R311" s="79" t="str">
        <f ca="1">IF(Q$503 = "","",IF(Q$503 &lt;&gt; Q311,"",COUNTIF(C$3:C311,Q$503)))</f>
        <v/>
      </c>
      <c r="S311" s="79" t="str">
        <f t="shared" ca="1" si="33"/>
        <v/>
      </c>
      <c r="T311" s="80"/>
      <c r="U311" s="80"/>
      <c r="V311" s="19"/>
      <c r="W311" s="19"/>
      <c r="X311" s="19"/>
      <c r="Y311" s="19"/>
      <c r="Z311" s="19"/>
    </row>
    <row r="312" spans="1:26" x14ac:dyDescent="0.15">
      <c r="A312" s="47">
        <v>7</v>
      </c>
      <c r="B312" s="50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21" t="str">
        <f t="shared" si="30"/>
        <v/>
      </c>
      <c r="O312" s="79" t="str">
        <f t="shared" si="31"/>
        <v/>
      </c>
      <c r="P312" s="79" t="str">
        <f t="shared" si="32"/>
        <v/>
      </c>
      <c r="Q312" s="79" t="str">
        <f t="shared" si="37"/>
        <v/>
      </c>
      <c r="R312" s="79" t="str">
        <f ca="1">IF(Q$503 = "","",IF(Q$503 &lt;&gt; Q312,"",COUNTIF(C$3:C312,Q$503)))</f>
        <v/>
      </c>
      <c r="S312" s="79" t="str">
        <f t="shared" ca="1" si="33"/>
        <v/>
      </c>
      <c r="T312" s="80"/>
      <c r="U312" s="80"/>
      <c r="V312" s="19"/>
      <c r="W312" s="19"/>
      <c r="X312" s="19"/>
      <c r="Y312" s="19"/>
      <c r="Z312" s="19"/>
    </row>
    <row r="313" spans="1:26" x14ac:dyDescent="0.15">
      <c r="A313" s="47">
        <v>7</v>
      </c>
      <c r="B313" s="50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21" t="str">
        <f t="shared" si="30"/>
        <v/>
      </c>
      <c r="O313" s="79" t="str">
        <f t="shared" si="31"/>
        <v/>
      </c>
      <c r="P313" s="79" t="str">
        <f t="shared" si="32"/>
        <v/>
      </c>
      <c r="Q313" s="79" t="str">
        <f t="shared" si="37"/>
        <v/>
      </c>
      <c r="R313" s="79" t="str">
        <f ca="1">IF(Q$503 = "","",IF(Q$503 &lt;&gt; Q313,"",COUNTIF(C$3:C313,Q$503)))</f>
        <v/>
      </c>
      <c r="S313" s="79" t="str">
        <f t="shared" ca="1" si="33"/>
        <v/>
      </c>
      <c r="T313" s="80"/>
      <c r="U313" s="80"/>
      <c r="V313" s="19"/>
      <c r="W313" s="19"/>
      <c r="X313" s="19"/>
      <c r="Y313" s="19"/>
      <c r="Z313" s="19"/>
    </row>
    <row r="314" spans="1:26" x14ac:dyDescent="0.15">
      <c r="A314" s="47">
        <v>7</v>
      </c>
      <c r="B314" s="50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21" t="str">
        <f t="shared" si="30"/>
        <v/>
      </c>
      <c r="O314" s="79" t="str">
        <f t="shared" si="31"/>
        <v/>
      </c>
      <c r="P314" s="79" t="str">
        <f t="shared" si="32"/>
        <v/>
      </c>
      <c r="Q314" s="79" t="str">
        <f t="shared" si="37"/>
        <v/>
      </c>
      <c r="R314" s="79" t="str">
        <f ca="1">IF(Q$503 = "","",IF(Q$503 &lt;&gt; Q314,"",COUNTIF(C$3:C314,Q$503)))</f>
        <v/>
      </c>
      <c r="S314" s="79" t="str">
        <f t="shared" ca="1" si="33"/>
        <v/>
      </c>
      <c r="T314" s="80"/>
      <c r="U314" s="80"/>
      <c r="V314" s="19"/>
      <c r="W314" s="19"/>
      <c r="X314" s="19"/>
      <c r="Y314" s="19"/>
      <c r="Z314" s="19"/>
    </row>
    <row r="315" spans="1:26" x14ac:dyDescent="0.15">
      <c r="A315" s="47">
        <v>7</v>
      </c>
      <c r="B315" s="50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21" t="str">
        <f t="shared" si="30"/>
        <v/>
      </c>
      <c r="O315" s="79" t="str">
        <f t="shared" si="31"/>
        <v/>
      </c>
      <c r="P315" s="79" t="str">
        <f t="shared" si="32"/>
        <v/>
      </c>
      <c r="Q315" s="79" t="str">
        <f t="shared" si="37"/>
        <v/>
      </c>
      <c r="R315" s="79" t="str">
        <f ca="1">IF(Q$503 = "","",IF(Q$503 &lt;&gt; Q315,"",COUNTIF(C$3:C315,Q$503)))</f>
        <v/>
      </c>
      <c r="S315" s="79" t="str">
        <f t="shared" ca="1" si="33"/>
        <v/>
      </c>
      <c r="T315" s="80"/>
      <c r="U315" s="80"/>
      <c r="V315" s="19"/>
      <c r="W315" s="19"/>
      <c r="X315" s="19"/>
      <c r="Y315" s="19"/>
      <c r="Z315" s="19"/>
    </row>
    <row r="316" spans="1:26" x14ac:dyDescent="0.15">
      <c r="A316" s="47">
        <v>7</v>
      </c>
      <c r="B316" s="50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21" t="str">
        <f t="shared" ref="N316:N469" si="41">IF(AND($H316=0,$I316=0),"",$H316*60+$I316)</f>
        <v/>
      </c>
      <c r="O316" s="79" t="str">
        <f t="shared" si="31"/>
        <v/>
      </c>
      <c r="P316" s="79" t="str">
        <f t="shared" si="32"/>
        <v/>
      </c>
      <c r="Q316" s="79" t="str">
        <f t="shared" si="37"/>
        <v/>
      </c>
      <c r="R316" s="79" t="str">
        <f ca="1">IF(Q$503 = "","",IF(Q$503 &lt;&gt; Q316,"",COUNTIF(C$3:C316,Q$503)))</f>
        <v/>
      </c>
      <c r="S316" s="79" t="str">
        <f t="shared" ca="1" si="33"/>
        <v/>
      </c>
      <c r="T316" s="80"/>
      <c r="U316" s="80"/>
      <c r="V316" s="19"/>
      <c r="W316" s="19"/>
      <c r="X316" s="19"/>
      <c r="Y316" s="19"/>
      <c r="Z316" s="19"/>
    </row>
    <row r="317" spans="1:26" x14ac:dyDescent="0.15">
      <c r="A317" s="47">
        <v>7</v>
      </c>
      <c r="B317" s="50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21" t="str">
        <f t="shared" si="41"/>
        <v/>
      </c>
      <c r="O317" s="79" t="str">
        <f t="shared" si="31"/>
        <v/>
      </c>
      <c r="P317" s="79" t="str">
        <f t="shared" si="32"/>
        <v/>
      </c>
      <c r="Q317" s="79" t="str">
        <f t="shared" si="37"/>
        <v/>
      </c>
      <c r="R317" s="79" t="str">
        <f ca="1">IF(Q$503 = "","",IF(Q$503 &lt;&gt; Q317,"",COUNTIF(C$3:C317,Q$503)))</f>
        <v/>
      </c>
      <c r="S317" s="79" t="str">
        <f t="shared" ca="1" si="33"/>
        <v/>
      </c>
      <c r="T317" s="80"/>
      <c r="U317" s="80"/>
      <c r="V317" s="19"/>
      <c r="W317" s="19"/>
      <c r="X317" s="19"/>
      <c r="Y317" s="19"/>
      <c r="Z317" s="19"/>
    </row>
    <row r="318" spans="1:26" x14ac:dyDescent="0.15">
      <c r="A318" s="47">
        <v>7</v>
      </c>
      <c r="B318" s="50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21" t="str">
        <f t="shared" si="41"/>
        <v/>
      </c>
      <c r="O318" s="79" t="str">
        <f t="shared" ref="O318:O471" si="42">IF(AND(C318="",COUNT(D318:M318)&gt;0),A318 &amp; "組" &amp; B318 &amp; "番","")</f>
        <v/>
      </c>
      <c r="P318" s="79" t="str">
        <f t="shared" ref="P318:P471" si="43">IF(AND(C318&lt;&gt;"",COUNTIF(D318:M318,"")&gt;0,COUNTIF(D318:K318,"")&lt;8),A318 &amp; "組" &amp; B318 &amp; "番","")</f>
        <v/>
      </c>
      <c r="Q318" s="79" t="str">
        <f t="shared" si="37"/>
        <v/>
      </c>
      <c r="R318" s="79" t="str">
        <f ca="1">IF(Q$503 = "","",IF(Q$503 &lt;&gt; Q318,"",COUNTIF(C$3:C318,Q$503)))</f>
        <v/>
      </c>
      <c r="S318" s="79" t="str">
        <f t="shared" ref="S318:S471" ca="1" si="44">IF(R318 = "","",A318 &amp; "-" &amp; B318)</f>
        <v/>
      </c>
      <c r="T318" s="80"/>
      <c r="U318" s="80"/>
      <c r="V318" s="19"/>
      <c r="W318" s="19"/>
      <c r="X318" s="19"/>
      <c r="Y318" s="19"/>
      <c r="Z318" s="19"/>
    </row>
    <row r="319" spans="1:26" x14ac:dyDescent="0.15">
      <c r="A319" s="47">
        <v>7</v>
      </c>
      <c r="B319" s="50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21" t="str">
        <f t="shared" si="41"/>
        <v/>
      </c>
      <c r="O319" s="79" t="str">
        <f t="shared" si="42"/>
        <v/>
      </c>
      <c r="P319" s="79" t="str">
        <f t="shared" si="43"/>
        <v/>
      </c>
      <c r="Q319" s="79" t="str">
        <f t="shared" si="37"/>
        <v/>
      </c>
      <c r="R319" s="79" t="str">
        <f ca="1">IF(Q$503 = "","",IF(Q$503 &lt;&gt; Q319,"",COUNTIF(C$3:C319,Q$503)))</f>
        <v/>
      </c>
      <c r="S319" s="79" t="str">
        <f t="shared" ca="1" si="44"/>
        <v/>
      </c>
      <c r="T319" s="80"/>
      <c r="U319" s="80"/>
      <c r="V319" s="19"/>
      <c r="W319" s="19"/>
      <c r="X319" s="19"/>
      <c r="Y319" s="19"/>
      <c r="Z319" s="19"/>
    </row>
    <row r="320" spans="1:26" x14ac:dyDescent="0.15">
      <c r="A320" s="47">
        <v>7</v>
      </c>
      <c r="B320" s="50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21" t="str">
        <f t="shared" si="41"/>
        <v/>
      </c>
      <c r="O320" s="79" t="str">
        <f t="shared" si="42"/>
        <v/>
      </c>
      <c r="P320" s="79" t="str">
        <f t="shared" si="43"/>
        <v/>
      </c>
      <c r="Q320" s="79" t="str">
        <f t="shared" si="37"/>
        <v/>
      </c>
      <c r="R320" s="79" t="str">
        <f ca="1">IF(Q$503 = "","",IF(Q$503 &lt;&gt; Q320,"",COUNTIF(C$3:C320,Q$503)))</f>
        <v/>
      </c>
      <c r="S320" s="79" t="str">
        <f t="shared" ca="1" si="44"/>
        <v/>
      </c>
      <c r="T320" s="80"/>
      <c r="U320" s="80"/>
      <c r="V320" s="19"/>
      <c r="W320" s="19"/>
      <c r="X320" s="19"/>
      <c r="Y320" s="19"/>
      <c r="Z320" s="19"/>
    </row>
    <row r="321" spans="1:26" x14ac:dyDescent="0.15">
      <c r="A321" s="47">
        <v>7</v>
      </c>
      <c r="B321" s="50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21" t="str">
        <f t="shared" si="41"/>
        <v/>
      </c>
      <c r="O321" s="79" t="str">
        <f t="shared" si="42"/>
        <v/>
      </c>
      <c r="P321" s="79" t="str">
        <f t="shared" si="43"/>
        <v/>
      </c>
      <c r="Q321" s="79" t="str">
        <f t="shared" si="37"/>
        <v/>
      </c>
      <c r="R321" s="79" t="str">
        <f ca="1">IF(Q$503 = "","",IF(Q$503 &lt;&gt; Q321,"",COUNTIF(C$3:C321,Q$503)))</f>
        <v/>
      </c>
      <c r="S321" s="79" t="str">
        <f t="shared" ca="1" si="44"/>
        <v/>
      </c>
      <c r="T321" s="80"/>
      <c r="U321" s="80"/>
      <c r="V321" s="19"/>
      <c r="W321" s="19"/>
      <c r="X321" s="19"/>
      <c r="Y321" s="19"/>
      <c r="Z321" s="19"/>
    </row>
    <row r="322" spans="1:26" x14ac:dyDescent="0.15">
      <c r="A322" s="47">
        <v>7</v>
      </c>
      <c r="B322" s="50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21" t="str">
        <f t="shared" si="41"/>
        <v/>
      </c>
      <c r="O322" s="79" t="str">
        <f t="shared" si="42"/>
        <v/>
      </c>
      <c r="P322" s="79" t="str">
        <f t="shared" si="43"/>
        <v/>
      </c>
      <c r="Q322" s="79" t="str">
        <f t="shared" si="37"/>
        <v/>
      </c>
      <c r="R322" s="79" t="str">
        <f ca="1">IF(Q$503 = "","",IF(Q$503 &lt;&gt; Q322,"",COUNTIF(C$3:C322,Q$503)))</f>
        <v/>
      </c>
      <c r="S322" s="79" t="str">
        <f t="shared" ca="1" si="44"/>
        <v/>
      </c>
      <c r="T322" s="80"/>
      <c r="U322" s="80"/>
      <c r="V322" s="19"/>
      <c r="W322" s="19"/>
      <c r="X322" s="19"/>
      <c r="Y322" s="19"/>
      <c r="Z322" s="19"/>
    </row>
    <row r="323" spans="1:26" x14ac:dyDescent="0.15">
      <c r="A323" s="47">
        <v>7</v>
      </c>
      <c r="B323" s="50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21" t="str">
        <f t="shared" si="41"/>
        <v/>
      </c>
      <c r="O323" s="79" t="str">
        <f t="shared" si="42"/>
        <v/>
      </c>
      <c r="P323" s="79" t="str">
        <f t="shared" si="43"/>
        <v/>
      </c>
      <c r="Q323" s="79" t="str">
        <f t="shared" si="37"/>
        <v/>
      </c>
      <c r="R323" s="79" t="str">
        <f ca="1">IF(Q$503 = "","",IF(Q$503 &lt;&gt; Q323,"",COUNTIF(C$3:C323,Q$503)))</f>
        <v/>
      </c>
      <c r="S323" s="79" t="str">
        <f t="shared" ca="1" si="44"/>
        <v/>
      </c>
      <c r="T323" s="80"/>
      <c r="U323" s="80"/>
      <c r="V323" s="19"/>
      <c r="W323" s="19"/>
      <c r="X323" s="19"/>
      <c r="Y323" s="19"/>
      <c r="Z323" s="19"/>
    </row>
    <row r="324" spans="1:26" x14ac:dyDescent="0.15">
      <c r="A324" s="47">
        <v>7</v>
      </c>
      <c r="B324" s="50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21" t="str">
        <f t="shared" si="41"/>
        <v/>
      </c>
      <c r="O324" s="79" t="str">
        <f t="shared" si="42"/>
        <v/>
      </c>
      <c r="P324" s="79" t="str">
        <f t="shared" si="43"/>
        <v/>
      </c>
      <c r="Q324" s="79" t="str">
        <f t="shared" ref="Q324:Q387" si="45">IF(OR(COUNTIF(C$3:C$502,C324) = 1,COUNTIF(C$3:C$502,C324) = 0),"",C324)</f>
        <v/>
      </c>
      <c r="R324" s="79" t="str">
        <f ca="1">IF(Q$503 = "","",IF(Q$503 &lt;&gt; Q324,"",COUNTIF(C$3:C324,Q$503)))</f>
        <v/>
      </c>
      <c r="S324" s="79" t="str">
        <f t="shared" ca="1" si="44"/>
        <v/>
      </c>
      <c r="T324" s="80"/>
      <c r="U324" s="80"/>
      <c r="V324" s="19"/>
      <c r="W324" s="19"/>
      <c r="X324" s="19"/>
      <c r="Y324" s="19"/>
      <c r="Z324" s="19"/>
    </row>
    <row r="325" spans="1:26" x14ac:dyDescent="0.15">
      <c r="A325" s="47">
        <v>7</v>
      </c>
      <c r="B325" s="50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21" t="str">
        <f t="shared" si="41"/>
        <v/>
      </c>
      <c r="O325" s="79" t="str">
        <f t="shared" si="42"/>
        <v/>
      </c>
      <c r="P325" s="79" t="str">
        <f t="shared" si="43"/>
        <v/>
      </c>
      <c r="Q325" s="79" t="str">
        <f t="shared" si="45"/>
        <v/>
      </c>
      <c r="R325" s="79" t="str">
        <f ca="1">IF(Q$503 = "","",IF(Q$503 &lt;&gt; Q325,"",COUNTIF(C$3:C325,Q$503)))</f>
        <v/>
      </c>
      <c r="S325" s="79" t="str">
        <f t="shared" ca="1" si="44"/>
        <v/>
      </c>
      <c r="T325" s="80"/>
      <c r="U325" s="80"/>
      <c r="V325" s="19"/>
      <c r="W325" s="19"/>
      <c r="X325" s="19"/>
      <c r="Y325" s="19"/>
      <c r="Z325" s="19"/>
    </row>
    <row r="326" spans="1:26" x14ac:dyDescent="0.15">
      <c r="A326" s="47">
        <v>7</v>
      </c>
      <c r="B326" s="50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21" t="str">
        <f t="shared" si="41"/>
        <v/>
      </c>
      <c r="O326" s="79" t="str">
        <f t="shared" si="42"/>
        <v/>
      </c>
      <c r="P326" s="79" t="str">
        <f t="shared" si="43"/>
        <v/>
      </c>
      <c r="Q326" s="79" t="str">
        <f t="shared" si="45"/>
        <v/>
      </c>
      <c r="R326" s="79" t="str">
        <f ca="1">IF(Q$503 = "","",IF(Q$503 &lt;&gt; Q326,"",COUNTIF(C$3:C326,Q$503)))</f>
        <v/>
      </c>
      <c r="S326" s="79" t="str">
        <f t="shared" ca="1" si="44"/>
        <v/>
      </c>
      <c r="T326" s="80"/>
      <c r="U326" s="80"/>
      <c r="V326" s="19"/>
      <c r="W326" s="19"/>
      <c r="X326" s="19"/>
      <c r="Y326" s="19"/>
      <c r="Z326" s="19"/>
    </row>
    <row r="327" spans="1:26" x14ac:dyDescent="0.15">
      <c r="A327" s="47">
        <v>7</v>
      </c>
      <c r="B327" s="50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21" t="str">
        <f t="shared" si="41"/>
        <v/>
      </c>
      <c r="O327" s="79" t="str">
        <f t="shared" si="42"/>
        <v/>
      </c>
      <c r="P327" s="79" t="str">
        <f t="shared" si="43"/>
        <v/>
      </c>
      <c r="Q327" s="79" t="str">
        <f t="shared" si="45"/>
        <v/>
      </c>
      <c r="R327" s="79" t="str">
        <f ca="1">IF(Q$503 = "","",IF(Q$503 &lt;&gt; Q327,"",COUNTIF(C$3:C327,Q$503)))</f>
        <v/>
      </c>
      <c r="S327" s="79" t="str">
        <f t="shared" ca="1" si="44"/>
        <v/>
      </c>
      <c r="T327" s="80"/>
      <c r="U327" s="80"/>
      <c r="V327" s="19"/>
      <c r="W327" s="19"/>
      <c r="X327" s="19"/>
      <c r="Y327" s="19"/>
      <c r="Z327" s="19"/>
    </row>
    <row r="328" spans="1:26" x14ac:dyDescent="0.15">
      <c r="A328" s="47">
        <v>7</v>
      </c>
      <c r="B328" s="50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21" t="str">
        <f t="shared" si="41"/>
        <v/>
      </c>
      <c r="O328" s="79" t="str">
        <f t="shared" si="42"/>
        <v/>
      </c>
      <c r="P328" s="79" t="str">
        <f t="shared" si="43"/>
        <v/>
      </c>
      <c r="Q328" s="79" t="str">
        <f t="shared" si="45"/>
        <v/>
      </c>
      <c r="R328" s="79" t="str">
        <f ca="1">IF(Q$503 = "","",IF(Q$503 &lt;&gt; Q328,"",COUNTIF(C$3:C328,Q$503)))</f>
        <v/>
      </c>
      <c r="S328" s="79" t="str">
        <f t="shared" ca="1" si="44"/>
        <v/>
      </c>
      <c r="T328" s="80"/>
      <c r="U328" s="80"/>
      <c r="V328" s="19"/>
      <c r="W328" s="19"/>
      <c r="X328" s="19"/>
      <c r="Y328" s="19"/>
      <c r="Z328" s="19"/>
    </row>
    <row r="329" spans="1:26" x14ac:dyDescent="0.15">
      <c r="A329" s="47">
        <v>7</v>
      </c>
      <c r="B329" s="50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21" t="str">
        <f t="shared" si="41"/>
        <v/>
      </c>
      <c r="O329" s="79" t="str">
        <f t="shared" si="42"/>
        <v/>
      </c>
      <c r="P329" s="79" t="str">
        <f t="shared" si="43"/>
        <v/>
      </c>
      <c r="Q329" s="79" t="str">
        <f t="shared" si="45"/>
        <v/>
      </c>
      <c r="R329" s="79" t="str">
        <f ca="1">IF(Q$503 = "","",IF(Q$503 &lt;&gt; Q329,"",COUNTIF(C$3:C329,Q$503)))</f>
        <v/>
      </c>
      <c r="S329" s="79" t="str">
        <f t="shared" ca="1" si="44"/>
        <v/>
      </c>
      <c r="T329" s="80"/>
      <c r="U329" s="80"/>
      <c r="V329" s="19"/>
      <c r="W329" s="19"/>
      <c r="X329" s="19"/>
      <c r="Y329" s="19"/>
      <c r="Z329" s="19"/>
    </row>
    <row r="330" spans="1:26" x14ac:dyDescent="0.15">
      <c r="A330" s="47">
        <v>7</v>
      </c>
      <c r="B330" s="50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21" t="str">
        <f t="shared" si="41"/>
        <v/>
      </c>
      <c r="O330" s="79" t="str">
        <f t="shared" si="42"/>
        <v/>
      </c>
      <c r="P330" s="79" t="str">
        <f t="shared" si="43"/>
        <v/>
      </c>
      <c r="Q330" s="79" t="str">
        <f t="shared" si="45"/>
        <v/>
      </c>
      <c r="R330" s="79" t="str">
        <f ca="1">IF(Q$503 = "","",IF(Q$503 &lt;&gt; Q330,"",COUNTIF(C$3:C330,Q$503)))</f>
        <v/>
      </c>
      <c r="S330" s="79" t="str">
        <f t="shared" ca="1" si="44"/>
        <v/>
      </c>
      <c r="T330" s="80"/>
      <c r="U330" s="80"/>
      <c r="V330" s="19"/>
      <c r="W330" s="19"/>
      <c r="X330" s="19"/>
      <c r="Y330" s="19"/>
      <c r="Z330" s="19"/>
    </row>
    <row r="331" spans="1:26" x14ac:dyDescent="0.15">
      <c r="A331" s="47">
        <v>7</v>
      </c>
      <c r="B331" s="50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21" t="str">
        <f t="shared" si="41"/>
        <v/>
      </c>
      <c r="O331" s="79" t="str">
        <f t="shared" si="42"/>
        <v/>
      </c>
      <c r="P331" s="79" t="str">
        <f t="shared" si="43"/>
        <v/>
      </c>
      <c r="Q331" s="79" t="str">
        <f t="shared" si="45"/>
        <v/>
      </c>
      <c r="R331" s="79" t="str">
        <f ca="1">IF(Q$503 = "","",IF(Q$503 &lt;&gt; Q331,"",COUNTIF(C$3:C331,Q$503)))</f>
        <v/>
      </c>
      <c r="S331" s="79" t="str">
        <f t="shared" ca="1" si="44"/>
        <v/>
      </c>
      <c r="T331" s="80"/>
      <c r="U331" s="80"/>
      <c r="V331" s="19"/>
      <c r="W331" s="19"/>
      <c r="X331" s="19"/>
      <c r="Y331" s="19"/>
      <c r="Z331" s="19"/>
    </row>
    <row r="332" spans="1:26" x14ac:dyDescent="0.15">
      <c r="A332" s="47">
        <v>7</v>
      </c>
      <c r="B332" s="50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21" t="str">
        <f t="shared" si="41"/>
        <v/>
      </c>
      <c r="O332" s="79" t="str">
        <f t="shared" si="42"/>
        <v/>
      </c>
      <c r="P332" s="79" t="str">
        <f t="shared" si="43"/>
        <v/>
      </c>
      <c r="Q332" s="79" t="str">
        <f t="shared" si="45"/>
        <v/>
      </c>
      <c r="R332" s="79" t="str">
        <f ca="1">IF(Q$503 = "","",IF(Q$503 &lt;&gt; Q332,"",COUNTIF(C$3:C332,Q$503)))</f>
        <v/>
      </c>
      <c r="S332" s="79" t="str">
        <f t="shared" ca="1" si="44"/>
        <v/>
      </c>
      <c r="T332" s="80"/>
      <c r="U332" s="80"/>
      <c r="V332" s="19"/>
      <c r="W332" s="19"/>
      <c r="X332" s="19"/>
      <c r="Y332" s="19"/>
      <c r="Z332" s="19"/>
    </row>
    <row r="333" spans="1:26" x14ac:dyDescent="0.15">
      <c r="A333" s="47">
        <v>7</v>
      </c>
      <c r="B333" s="50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21" t="str">
        <f t="shared" si="41"/>
        <v/>
      </c>
      <c r="O333" s="79" t="str">
        <f t="shared" si="42"/>
        <v/>
      </c>
      <c r="P333" s="79" t="str">
        <f t="shared" si="43"/>
        <v/>
      </c>
      <c r="Q333" s="79" t="str">
        <f t="shared" si="45"/>
        <v/>
      </c>
      <c r="R333" s="79" t="str">
        <f ca="1">IF(Q$503 = "","",IF(Q$503 &lt;&gt; Q333,"",COUNTIF(C$3:C333,Q$503)))</f>
        <v/>
      </c>
      <c r="S333" s="79" t="str">
        <f t="shared" ca="1" si="44"/>
        <v/>
      </c>
      <c r="T333" s="80"/>
      <c r="U333" s="80"/>
      <c r="V333" s="19"/>
      <c r="W333" s="19"/>
      <c r="X333" s="19"/>
      <c r="Y333" s="19"/>
      <c r="Z333" s="19"/>
    </row>
    <row r="334" spans="1:26" x14ac:dyDescent="0.15">
      <c r="A334" s="47">
        <v>7</v>
      </c>
      <c r="B334" s="50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21" t="str">
        <f t="shared" si="41"/>
        <v/>
      </c>
      <c r="O334" s="79" t="str">
        <f t="shared" si="42"/>
        <v/>
      </c>
      <c r="P334" s="79" t="str">
        <f t="shared" si="43"/>
        <v/>
      </c>
      <c r="Q334" s="79" t="str">
        <f t="shared" si="45"/>
        <v/>
      </c>
      <c r="R334" s="79" t="str">
        <f ca="1">IF(Q$503 = "","",IF(Q$503 &lt;&gt; Q334,"",COUNTIF(C$3:C334,Q$503)))</f>
        <v/>
      </c>
      <c r="S334" s="79" t="str">
        <f t="shared" ca="1" si="44"/>
        <v/>
      </c>
      <c r="T334" s="80"/>
      <c r="U334" s="80"/>
      <c r="V334" s="19"/>
      <c r="W334" s="19"/>
      <c r="X334" s="19"/>
      <c r="Y334" s="19"/>
      <c r="Z334" s="19"/>
    </row>
    <row r="335" spans="1:26" x14ac:dyDescent="0.15">
      <c r="A335" s="47">
        <v>7</v>
      </c>
      <c r="B335" s="50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21" t="str">
        <f t="shared" si="41"/>
        <v/>
      </c>
      <c r="O335" s="79" t="str">
        <f t="shared" si="42"/>
        <v/>
      </c>
      <c r="P335" s="79" t="str">
        <f t="shared" si="43"/>
        <v/>
      </c>
      <c r="Q335" s="79" t="str">
        <f t="shared" si="45"/>
        <v/>
      </c>
      <c r="R335" s="79" t="str">
        <f ca="1">IF(Q$503 = "","",IF(Q$503 &lt;&gt; Q335,"",COUNTIF(C$3:C335,Q$503)))</f>
        <v/>
      </c>
      <c r="S335" s="79" t="str">
        <f t="shared" ca="1" si="44"/>
        <v/>
      </c>
      <c r="T335" s="80"/>
      <c r="U335" s="80"/>
      <c r="V335" s="19"/>
      <c r="W335" s="19"/>
      <c r="X335" s="19"/>
      <c r="Y335" s="19"/>
      <c r="Z335" s="19"/>
    </row>
    <row r="336" spans="1:26" x14ac:dyDescent="0.15">
      <c r="A336" s="47">
        <v>7</v>
      </c>
      <c r="B336" s="50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21" t="str">
        <f t="shared" si="41"/>
        <v/>
      </c>
      <c r="O336" s="79" t="str">
        <f t="shared" si="42"/>
        <v/>
      </c>
      <c r="P336" s="79" t="str">
        <f t="shared" si="43"/>
        <v/>
      </c>
      <c r="Q336" s="79" t="str">
        <f t="shared" si="45"/>
        <v/>
      </c>
      <c r="R336" s="79" t="str">
        <f ca="1">IF(Q$503 = "","",IF(Q$503 &lt;&gt; Q336,"",COUNTIF(C$3:C336,Q$503)))</f>
        <v/>
      </c>
      <c r="S336" s="79" t="str">
        <f t="shared" ca="1" si="44"/>
        <v/>
      </c>
      <c r="T336" s="80"/>
      <c r="U336" s="80"/>
      <c r="V336" s="19"/>
      <c r="W336" s="19"/>
      <c r="X336" s="19"/>
      <c r="Y336" s="19"/>
      <c r="Z336" s="19"/>
    </row>
    <row r="337" spans="1:26" x14ac:dyDescent="0.15">
      <c r="A337" s="47">
        <v>7</v>
      </c>
      <c r="B337" s="50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21" t="str">
        <f t="shared" si="41"/>
        <v/>
      </c>
      <c r="O337" s="79" t="str">
        <f t="shared" si="42"/>
        <v/>
      </c>
      <c r="P337" s="79" t="str">
        <f t="shared" si="43"/>
        <v/>
      </c>
      <c r="Q337" s="79" t="str">
        <f t="shared" si="45"/>
        <v/>
      </c>
      <c r="R337" s="79" t="str">
        <f ca="1">IF(Q$503 = "","",IF(Q$503 &lt;&gt; Q337,"",COUNTIF(C$3:C337,Q$503)))</f>
        <v/>
      </c>
      <c r="S337" s="79" t="str">
        <f t="shared" ca="1" si="44"/>
        <v/>
      </c>
      <c r="T337" s="80"/>
      <c r="U337" s="80"/>
      <c r="V337" s="19"/>
      <c r="W337" s="19"/>
      <c r="X337" s="19"/>
      <c r="Y337" s="19"/>
      <c r="Z337" s="19"/>
    </row>
    <row r="338" spans="1:26" x14ac:dyDescent="0.15">
      <c r="A338" s="47">
        <v>7</v>
      </c>
      <c r="B338" s="50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21" t="str">
        <f t="shared" si="41"/>
        <v/>
      </c>
      <c r="O338" s="79" t="str">
        <f t="shared" ref="O338:O351" si="46">IF(AND(C338="",COUNT(D338:M338)&gt;0),A338 &amp; "組" &amp; B338 &amp; "番","")</f>
        <v/>
      </c>
      <c r="P338" s="79" t="str">
        <f t="shared" ref="P338:P351" si="47">IF(AND(C338&lt;&gt;"",COUNTIF(D338:M338,"")&gt;0,COUNTIF(D338:K338,"")&lt;8),A338 &amp; "組" &amp; B338 &amp; "番","")</f>
        <v/>
      </c>
      <c r="Q338" s="79" t="str">
        <f t="shared" si="45"/>
        <v/>
      </c>
      <c r="R338" s="79" t="str">
        <f ca="1">IF(Q$503 = "","",IF(Q$503 &lt;&gt; Q338,"",COUNTIF(C$3:C338,Q$503)))</f>
        <v/>
      </c>
      <c r="S338" s="79" t="str">
        <f t="shared" ref="S338:S351" ca="1" si="48">IF(R338 = "","",A338 &amp; "-" &amp; B338)</f>
        <v/>
      </c>
      <c r="T338" s="80"/>
      <c r="U338" s="80"/>
      <c r="V338" s="19"/>
      <c r="W338" s="19"/>
      <c r="X338" s="19"/>
      <c r="Y338" s="19"/>
      <c r="Z338" s="19"/>
    </row>
    <row r="339" spans="1:26" x14ac:dyDescent="0.15">
      <c r="A339" s="47">
        <v>7</v>
      </c>
      <c r="B339" s="50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21" t="str">
        <f t="shared" si="41"/>
        <v/>
      </c>
      <c r="O339" s="79" t="str">
        <f t="shared" si="46"/>
        <v/>
      </c>
      <c r="P339" s="79" t="str">
        <f t="shared" si="47"/>
        <v/>
      </c>
      <c r="Q339" s="79" t="str">
        <f t="shared" si="45"/>
        <v/>
      </c>
      <c r="R339" s="79" t="str">
        <f ca="1">IF(Q$503 = "","",IF(Q$503 &lt;&gt; Q339,"",COUNTIF(C$3:C339,Q$503)))</f>
        <v/>
      </c>
      <c r="S339" s="79" t="str">
        <f t="shared" ca="1" si="48"/>
        <v/>
      </c>
      <c r="T339" s="80"/>
      <c r="U339" s="80"/>
      <c r="V339" s="19"/>
      <c r="W339" s="19"/>
      <c r="X339" s="19"/>
      <c r="Y339" s="19"/>
      <c r="Z339" s="19"/>
    </row>
    <row r="340" spans="1:26" x14ac:dyDescent="0.15">
      <c r="A340" s="47">
        <v>7</v>
      </c>
      <c r="B340" s="50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21" t="str">
        <f t="shared" si="41"/>
        <v/>
      </c>
      <c r="O340" s="79" t="str">
        <f t="shared" si="46"/>
        <v/>
      </c>
      <c r="P340" s="79" t="str">
        <f t="shared" si="47"/>
        <v/>
      </c>
      <c r="Q340" s="79" t="str">
        <f t="shared" si="45"/>
        <v/>
      </c>
      <c r="R340" s="79" t="str">
        <f ca="1">IF(Q$503 = "","",IF(Q$503 &lt;&gt; Q340,"",COUNTIF(C$3:C340,Q$503)))</f>
        <v/>
      </c>
      <c r="S340" s="79" t="str">
        <f t="shared" ca="1" si="48"/>
        <v/>
      </c>
      <c r="T340" s="80"/>
      <c r="U340" s="80"/>
      <c r="V340" s="19"/>
      <c r="W340" s="19"/>
      <c r="X340" s="19"/>
      <c r="Y340" s="19"/>
      <c r="Z340" s="19"/>
    </row>
    <row r="341" spans="1:26" x14ac:dyDescent="0.15">
      <c r="A341" s="47">
        <v>7</v>
      </c>
      <c r="B341" s="50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21" t="str">
        <f t="shared" si="41"/>
        <v/>
      </c>
      <c r="O341" s="79" t="str">
        <f t="shared" si="46"/>
        <v/>
      </c>
      <c r="P341" s="79" t="str">
        <f t="shared" si="47"/>
        <v/>
      </c>
      <c r="Q341" s="79" t="str">
        <f t="shared" si="45"/>
        <v/>
      </c>
      <c r="R341" s="79" t="str">
        <f ca="1">IF(Q$503 = "","",IF(Q$503 &lt;&gt; Q341,"",COUNTIF(C$3:C341,Q$503)))</f>
        <v/>
      </c>
      <c r="S341" s="79" t="str">
        <f t="shared" ca="1" si="48"/>
        <v/>
      </c>
      <c r="T341" s="80"/>
      <c r="U341" s="80"/>
      <c r="V341" s="19"/>
      <c r="W341" s="19"/>
      <c r="X341" s="19"/>
      <c r="Y341" s="19"/>
      <c r="Z341" s="19"/>
    </row>
    <row r="342" spans="1:26" x14ac:dyDescent="0.15">
      <c r="A342" s="47">
        <v>7</v>
      </c>
      <c r="B342" s="50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21" t="str">
        <f t="shared" si="41"/>
        <v/>
      </c>
      <c r="O342" s="79" t="str">
        <f t="shared" si="46"/>
        <v/>
      </c>
      <c r="P342" s="79" t="str">
        <f t="shared" si="47"/>
        <v/>
      </c>
      <c r="Q342" s="79" t="str">
        <f t="shared" si="45"/>
        <v/>
      </c>
      <c r="R342" s="79" t="str">
        <f ca="1">IF(Q$503 = "","",IF(Q$503 &lt;&gt; Q342,"",COUNTIF(C$3:C342,Q$503)))</f>
        <v/>
      </c>
      <c r="S342" s="79" t="str">
        <f t="shared" ca="1" si="48"/>
        <v/>
      </c>
      <c r="T342" s="80"/>
      <c r="U342" s="80"/>
      <c r="V342" s="19"/>
      <c r="W342" s="19"/>
      <c r="X342" s="19"/>
      <c r="Y342" s="19"/>
      <c r="Z342" s="19"/>
    </row>
    <row r="343" spans="1:26" x14ac:dyDescent="0.15">
      <c r="A343" s="47">
        <v>7</v>
      </c>
      <c r="B343" s="50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21" t="str">
        <f t="shared" si="41"/>
        <v/>
      </c>
      <c r="O343" s="79" t="str">
        <f t="shared" si="46"/>
        <v/>
      </c>
      <c r="P343" s="79" t="str">
        <f t="shared" si="47"/>
        <v/>
      </c>
      <c r="Q343" s="79" t="str">
        <f t="shared" si="45"/>
        <v/>
      </c>
      <c r="R343" s="79" t="str">
        <f ca="1">IF(Q$503 = "","",IF(Q$503 &lt;&gt; Q343,"",COUNTIF(C$3:C343,Q$503)))</f>
        <v/>
      </c>
      <c r="S343" s="79" t="str">
        <f t="shared" ca="1" si="48"/>
        <v/>
      </c>
      <c r="T343" s="80"/>
      <c r="U343" s="80"/>
      <c r="V343" s="19"/>
      <c r="W343" s="19"/>
      <c r="X343" s="19"/>
      <c r="Y343" s="19"/>
      <c r="Z343" s="19"/>
    </row>
    <row r="344" spans="1:26" x14ac:dyDescent="0.15">
      <c r="A344" s="47">
        <v>7</v>
      </c>
      <c r="B344" s="50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21" t="str">
        <f t="shared" si="41"/>
        <v/>
      </c>
      <c r="O344" s="79" t="str">
        <f t="shared" si="46"/>
        <v/>
      </c>
      <c r="P344" s="79" t="str">
        <f t="shared" si="47"/>
        <v/>
      </c>
      <c r="Q344" s="79" t="str">
        <f t="shared" si="45"/>
        <v/>
      </c>
      <c r="R344" s="79" t="str">
        <f ca="1">IF(Q$503 = "","",IF(Q$503 &lt;&gt; Q344,"",COUNTIF(C$3:C344,Q$503)))</f>
        <v/>
      </c>
      <c r="S344" s="79" t="str">
        <f t="shared" ca="1" si="48"/>
        <v/>
      </c>
      <c r="T344" s="80"/>
      <c r="U344" s="80"/>
      <c r="V344" s="19"/>
      <c r="W344" s="19"/>
      <c r="X344" s="19"/>
      <c r="Y344" s="19"/>
      <c r="Z344" s="19"/>
    </row>
    <row r="345" spans="1:26" x14ac:dyDescent="0.15">
      <c r="A345" s="47">
        <v>7</v>
      </c>
      <c r="B345" s="50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21" t="str">
        <f t="shared" si="41"/>
        <v/>
      </c>
      <c r="O345" s="79" t="str">
        <f t="shared" si="46"/>
        <v/>
      </c>
      <c r="P345" s="79" t="str">
        <f t="shared" si="47"/>
        <v/>
      </c>
      <c r="Q345" s="79" t="str">
        <f t="shared" si="45"/>
        <v/>
      </c>
      <c r="R345" s="79" t="str">
        <f ca="1">IF(Q$503 = "","",IF(Q$503 &lt;&gt; Q345,"",COUNTIF(C$3:C345,Q$503)))</f>
        <v/>
      </c>
      <c r="S345" s="79" t="str">
        <f t="shared" ca="1" si="48"/>
        <v/>
      </c>
      <c r="T345" s="80"/>
      <c r="U345" s="80"/>
      <c r="V345" s="19"/>
      <c r="W345" s="19"/>
      <c r="X345" s="19"/>
      <c r="Y345" s="19"/>
      <c r="Z345" s="19"/>
    </row>
    <row r="346" spans="1:26" x14ac:dyDescent="0.15">
      <c r="A346" s="47">
        <v>7</v>
      </c>
      <c r="B346" s="50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21" t="str">
        <f t="shared" si="41"/>
        <v/>
      </c>
      <c r="O346" s="79" t="str">
        <f t="shared" si="46"/>
        <v/>
      </c>
      <c r="P346" s="79" t="str">
        <f t="shared" si="47"/>
        <v/>
      </c>
      <c r="Q346" s="79" t="str">
        <f t="shared" si="45"/>
        <v/>
      </c>
      <c r="R346" s="79" t="str">
        <f ca="1">IF(Q$503 = "","",IF(Q$503 &lt;&gt; Q346,"",COUNTIF(C$3:C346,Q$503)))</f>
        <v/>
      </c>
      <c r="S346" s="79" t="str">
        <f t="shared" ca="1" si="48"/>
        <v/>
      </c>
      <c r="T346" s="80"/>
      <c r="U346" s="80"/>
      <c r="V346" s="19"/>
      <c r="W346" s="19"/>
      <c r="X346" s="19"/>
      <c r="Y346" s="19"/>
      <c r="Z346" s="19"/>
    </row>
    <row r="347" spans="1:26" x14ac:dyDescent="0.15">
      <c r="A347" s="47">
        <v>7</v>
      </c>
      <c r="B347" s="50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21" t="str">
        <f t="shared" si="41"/>
        <v/>
      </c>
      <c r="O347" s="79" t="str">
        <f t="shared" si="46"/>
        <v/>
      </c>
      <c r="P347" s="79" t="str">
        <f t="shared" si="47"/>
        <v/>
      </c>
      <c r="Q347" s="79" t="str">
        <f t="shared" si="45"/>
        <v/>
      </c>
      <c r="R347" s="79" t="str">
        <f ca="1">IF(Q$503 = "","",IF(Q$503 &lt;&gt; Q347,"",COUNTIF(C$3:C347,Q$503)))</f>
        <v/>
      </c>
      <c r="S347" s="79" t="str">
        <f t="shared" ca="1" si="48"/>
        <v/>
      </c>
      <c r="T347" s="80"/>
      <c r="U347" s="80"/>
      <c r="V347" s="19"/>
      <c r="W347" s="19"/>
      <c r="X347" s="19"/>
      <c r="Y347" s="19"/>
      <c r="Z347" s="19"/>
    </row>
    <row r="348" spans="1:26" x14ac:dyDescent="0.15">
      <c r="A348" s="47">
        <v>7</v>
      </c>
      <c r="B348" s="50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21" t="str">
        <f t="shared" si="41"/>
        <v/>
      </c>
      <c r="O348" s="79" t="str">
        <f t="shared" si="46"/>
        <v/>
      </c>
      <c r="P348" s="79" t="str">
        <f t="shared" si="47"/>
        <v/>
      </c>
      <c r="Q348" s="79" t="str">
        <f t="shared" si="45"/>
        <v/>
      </c>
      <c r="R348" s="79" t="str">
        <f ca="1">IF(Q$503 = "","",IF(Q$503 &lt;&gt; Q348,"",COUNTIF(C$3:C348,Q$503)))</f>
        <v/>
      </c>
      <c r="S348" s="79" t="str">
        <f t="shared" ca="1" si="48"/>
        <v/>
      </c>
      <c r="T348" s="80"/>
      <c r="U348" s="80"/>
      <c r="V348" s="19"/>
      <c r="W348" s="19"/>
      <c r="X348" s="19"/>
      <c r="Y348" s="19"/>
      <c r="Z348" s="19"/>
    </row>
    <row r="349" spans="1:26" x14ac:dyDescent="0.15">
      <c r="A349" s="47">
        <v>7</v>
      </c>
      <c r="B349" s="50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21" t="str">
        <f t="shared" si="41"/>
        <v/>
      </c>
      <c r="O349" s="79" t="str">
        <f t="shared" si="46"/>
        <v/>
      </c>
      <c r="P349" s="79" t="str">
        <f t="shared" si="47"/>
        <v/>
      </c>
      <c r="Q349" s="79" t="str">
        <f t="shared" si="45"/>
        <v/>
      </c>
      <c r="R349" s="79" t="str">
        <f ca="1">IF(Q$503 = "","",IF(Q$503 &lt;&gt; Q349,"",COUNTIF(C$3:C349,Q$503)))</f>
        <v/>
      </c>
      <c r="S349" s="79" t="str">
        <f t="shared" ca="1" si="48"/>
        <v/>
      </c>
      <c r="T349" s="80"/>
      <c r="U349" s="80"/>
      <c r="V349" s="19"/>
      <c r="W349" s="19"/>
      <c r="X349" s="19"/>
      <c r="Y349" s="19"/>
      <c r="Z349" s="19"/>
    </row>
    <row r="350" spans="1:26" x14ac:dyDescent="0.15">
      <c r="A350" s="47">
        <v>7</v>
      </c>
      <c r="B350" s="50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21" t="str">
        <f t="shared" si="41"/>
        <v/>
      </c>
      <c r="O350" s="79" t="str">
        <f t="shared" si="46"/>
        <v/>
      </c>
      <c r="P350" s="79" t="str">
        <f t="shared" si="47"/>
        <v/>
      </c>
      <c r="Q350" s="79" t="str">
        <f t="shared" si="45"/>
        <v/>
      </c>
      <c r="R350" s="79" t="str">
        <f ca="1">IF(Q$503 = "","",IF(Q$503 &lt;&gt; Q350,"",COUNTIF(C$3:C350,Q$503)))</f>
        <v/>
      </c>
      <c r="S350" s="79" t="str">
        <f t="shared" ca="1" si="48"/>
        <v/>
      </c>
      <c r="T350" s="80"/>
      <c r="U350" s="80"/>
      <c r="V350" s="19"/>
      <c r="W350" s="19"/>
      <c r="X350" s="19"/>
      <c r="Y350" s="19"/>
      <c r="Z350" s="19"/>
    </row>
    <row r="351" spans="1:26" x14ac:dyDescent="0.15">
      <c r="A351" s="47">
        <v>7</v>
      </c>
      <c r="B351" s="50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21" t="str">
        <f t="shared" si="41"/>
        <v/>
      </c>
      <c r="O351" s="79" t="str">
        <f t="shared" si="46"/>
        <v/>
      </c>
      <c r="P351" s="79" t="str">
        <f t="shared" si="47"/>
        <v/>
      </c>
      <c r="Q351" s="79" t="str">
        <f t="shared" si="45"/>
        <v/>
      </c>
      <c r="R351" s="79" t="str">
        <f ca="1">IF(Q$503 = "","",IF(Q$503 &lt;&gt; Q351,"",COUNTIF(C$3:C351,Q$503)))</f>
        <v/>
      </c>
      <c r="S351" s="79" t="str">
        <f t="shared" ca="1" si="48"/>
        <v/>
      </c>
      <c r="T351" s="80"/>
      <c r="U351" s="80"/>
      <c r="V351" s="19"/>
      <c r="W351" s="19"/>
      <c r="X351" s="19"/>
      <c r="Y351" s="19"/>
      <c r="Z351" s="19"/>
    </row>
    <row r="352" spans="1:26" x14ac:dyDescent="0.15">
      <c r="A352" s="51">
        <v>7</v>
      </c>
      <c r="B352" s="52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2" t="str">
        <f t="shared" si="41"/>
        <v/>
      </c>
      <c r="O352" s="79" t="str">
        <f t="shared" si="42"/>
        <v/>
      </c>
      <c r="P352" s="79" t="str">
        <f t="shared" si="43"/>
        <v/>
      </c>
      <c r="Q352" s="79" t="str">
        <f t="shared" si="45"/>
        <v/>
      </c>
      <c r="R352" s="79" t="str">
        <f ca="1">IF(Q$503 = "","",IF(Q$503 &lt;&gt; Q352,"",COUNTIF(C$3:C352,Q$503)))</f>
        <v/>
      </c>
      <c r="S352" s="79" t="str">
        <f t="shared" ca="1" si="44"/>
        <v/>
      </c>
      <c r="T352" s="80"/>
      <c r="U352" s="80"/>
      <c r="V352" s="19"/>
      <c r="W352" s="19"/>
      <c r="X352" s="19"/>
      <c r="Y352" s="19"/>
      <c r="Z352" s="19"/>
    </row>
    <row r="353" spans="1:26" x14ac:dyDescent="0.15">
      <c r="A353" s="47">
        <v>8</v>
      </c>
      <c r="B353" s="50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21" t="str">
        <f t="shared" si="41"/>
        <v/>
      </c>
      <c r="O353" s="79" t="str">
        <f t="shared" si="42"/>
        <v/>
      </c>
      <c r="P353" s="79" t="str">
        <f t="shared" si="43"/>
        <v/>
      </c>
      <c r="Q353" s="79" t="str">
        <f t="shared" si="45"/>
        <v/>
      </c>
      <c r="R353" s="79" t="str">
        <f ca="1">IF(Q$503 = "","",IF(Q$503 &lt;&gt; Q353,"",COUNTIF(C$3:C353,Q$503)))</f>
        <v/>
      </c>
      <c r="S353" s="79" t="str">
        <f t="shared" ca="1" si="44"/>
        <v/>
      </c>
      <c r="T353" s="80"/>
      <c r="U353" s="80"/>
      <c r="V353" s="19"/>
      <c r="W353" s="19"/>
      <c r="X353" s="19"/>
      <c r="Y353" s="19"/>
      <c r="Z353" s="19"/>
    </row>
    <row r="354" spans="1:26" x14ac:dyDescent="0.15">
      <c r="A354" s="47">
        <v>8</v>
      </c>
      <c r="B354" s="50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21" t="str">
        <f t="shared" si="41"/>
        <v/>
      </c>
      <c r="O354" s="79" t="str">
        <f t="shared" si="42"/>
        <v/>
      </c>
      <c r="P354" s="79" t="str">
        <f t="shared" si="43"/>
        <v/>
      </c>
      <c r="Q354" s="79" t="str">
        <f t="shared" si="45"/>
        <v/>
      </c>
      <c r="R354" s="79" t="str">
        <f ca="1">IF(Q$503 = "","",IF(Q$503 &lt;&gt; Q354,"",COUNTIF(C$3:C354,Q$503)))</f>
        <v/>
      </c>
      <c r="S354" s="79" t="str">
        <f t="shared" ca="1" si="44"/>
        <v/>
      </c>
      <c r="T354" s="80"/>
      <c r="U354" s="80"/>
      <c r="V354" s="19"/>
      <c r="W354" s="19"/>
      <c r="X354" s="19"/>
      <c r="Y354" s="19"/>
      <c r="Z354" s="19"/>
    </row>
    <row r="355" spans="1:26" x14ac:dyDescent="0.15">
      <c r="A355" s="47">
        <v>8</v>
      </c>
      <c r="B355" s="50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21" t="str">
        <f t="shared" si="41"/>
        <v/>
      </c>
      <c r="O355" s="79" t="str">
        <f t="shared" si="42"/>
        <v/>
      </c>
      <c r="P355" s="79" t="str">
        <f t="shared" si="43"/>
        <v/>
      </c>
      <c r="Q355" s="79" t="str">
        <f t="shared" si="45"/>
        <v/>
      </c>
      <c r="R355" s="79" t="str">
        <f ca="1">IF(Q$503 = "","",IF(Q$503 &lt;&gt; Q355,"",COUNTIF(C$3:C355,Q$503)))</f>
        <v/>
      </c>
      <c r="S355" s="79" t="str">
        <f t="shared" ca="1" si="44"/>
        <v/>
      </c>
      <c r="T355" s="80"/>
      <c r="U355" s="80"/>
      <c r="V355" s="19"/>
      <c r="W355" s="19"/>
      <c r="X355" s="19"/>
      <c r="Y355" s="19"/>
      <c r="Z355" s="19"/>
    </row>
    <row r="356" spans="1:26" x14ac:dyDescent="0.15">
      <c r="A356" s="47">
        <v>8</v>
      </c>
      <c r="B356" s="50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21" t="str">
        <f t="shared" si="41"/>
        <v/>
      </c>
      <c r="O356" s="79" t="str">
        <f t="shared" si="42"/>
        <v/>
      </c>
      <c r="P356" s="79" t="str">
        <f t="shared" si="43"/>
        <v/>
      </c>
      <c r="Q356" s="79" t="str">
        <f t="shared" si="45"/>
        <v/>
      </c>
      <c r="R356" s="79" t="str">
        <f ca="1">IF(Q$503 = "","",IF(Q$503 &lt;&gt; Q356,"",COUNTIF(C$3:C356,Q$503)))</f>
        <v/>
      </c>
      <c r="S356" s="79" t="str">
        <f t="shared" ca="1" si="44"/>
        <v/>
      </c>
      <c r="T356" s="80"/>
      <c r="U356" s="80"/>
      <c r="V356" s="19"/>
      <c r="W356" s="19"/>
      <c r="X356" s="19"/>
      <c r="Y356" s="19"/>
      <c r="Z356" s="19"/>
    </row>
    <row r="357" spans="1:26" x14ac:dyDescent="0.15">
      <c r="A357" s="47">
        <v>8</v>
      </c>
      <c r="B357" s="50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21" t="str">
        <f t="shared" si="41"/>
        <v/>
      </c>
      <c r="O357" s="79" t="str">
        <f t="shared" si="42"/>
        <v/>
      </c>
      <c r="P357" s="79" t="str">
        <f t="shared" si="43"/>
        <v/>
      </c>
      <c r="Q357" s="79" t="str">
        <f t="shared" si="45"/>
        <v/>
      </c>
      <c r="R357" s="79" t="str">
        <f ca="1">IF(Q$503 = "","",IF(Q$503 &lt;&gt; Q357,"",COUNTIF(C$3:C357,Q$503)))</f>
        <v/>
      </c>
      <c r="S357" s="79" t="str">
        <f t="shared" ca="1" si="44"/>
        <v/>
      </c>
      <c r="T357" s="80"/>
      <c r="U357" s="80"/>
      <c r="V357" s="19"/>
      <c r="W357" s="19"/>
      <c r="X357" s="19"/>
      <c r="Y357" s="19"/>
      <c r="Z357" s="19"/>
    </row>
    <row r="358" spans="1:26" x14ac:dyDescent="0.15">
      <c r="A358" s="47">
        <v>8</v>
      </c>
      <c r="B358" s="50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21" t="str">
        <f t="shared" si="41"/>
        <v/>
      </c>
      <c r="O358" s="79" t="str">
        <f t="shared" si="42"/>
        <v/>
      </c>
      <c r="P358" s="79" t="str">
        <f t="shared" si="43"/>
        <v/>
      </c>
      <c r="Q358" s="79" t="str">
        <f t="shared" si="45"/>
        <v/>
      </c>
      <c r="R358" s="79" t="str">
        <f ca="1">IF(Q$503 = "","",IF(Q$503 &lt;&gt; Q358,"",COUNTIF(C$3:C358,Q$503)))</f>
        <v/>
      </c>
      <c r="S358" s="79" t="str">
        <f t="shared" ca="1" si="44"/>
        <v/>
      </c>
      <c r="T358" s="80"/>
      <c r="U358" s="80"/>
      <c r="V358" s="19"/>
      <c r="W358" s="19"/>
      <c r="X358" s="19"/>
      <c r="Y358" s="19"/>
      <c r="Z358" s="19"/>
    </row>
    <row r="359" spans="1:26" x14ac:dyDescent="0.15">
      <c r="A359" s="47">
        <v>8</v>
      </c>
      <c r="B359" s="50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21" t="str">
        <f t="shared" si="41"/>
        <v/>
      </c>
      <c r="O359" s="79" t="str">
        <f t="shared" si="42"/>
        <v/>
      </c>
      <c r="P359" s="79" t="str">
        <f t="shared" si="43"/>
        <v/>
      </c>
      <c r="Q359" s="79" t="str">
        <f t="shared" si="45"/>
        <v/>
      </c>
      <c r="R359" s="79" t="str">
        <f ca="1">IF(Q$503 = "","",IF(Q$503 &lt;&gt; Q359,"",COUNTIF(C$3:C359,Q$503)))</f>
        <v/>
      </c>
      <c r="S359" s="79" t="str">
        <f t="shared" ca="1" si="44"/>
        <v/>
      </c>
      <c r="T359" s="80"/>
      <c r="U359" s="80"/>
      <c r="V359" s="19"/>
      <c r="W359" s="19"/>
      <c r="X359" s="19"/>
      <c r="Y359" s="19"/>
      <c r="Z359" s="19"/>
    </row>
    <row r="360" spans="1:26" x14ac:dyDescent="0.15">
      <c r="A360" s="47">
        <v>8</v>
      </c>
      <c r="B360" s="50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21" t="str">
        <f t="shared" si="41"/>
        <v/>
      </c>
      <c r="O360" s="79" t="str">
        <f t="shared" si="42"/>
        <v/>
      </c>
      <c r="P360" s="79" t="str">
        <f t="shared" si="43"/>
        <v/>
      </c>
      <c r="Q360" s="79" t="str">
        <f t="shared" si="45"/>
        <v/>
      </c>
      <c r="R360" s="79" t="str">
        <f ca="1">IF(Q$503 = "","",IF(Q$503 &lt;&gt; Q360,"",COUNTIF(C$3:C360,Q$503)))</f>
        <v/>
      </c>
      <c r="S360" s="79" t="str">
        <f t="shared" ca="1" si="44"/>
        <v/>
      </c>
      <c r="T360" s="80"/>
      <c r="U360" s="80"/>
      <c r="V360" s="19"/>
      <c r="W360" s="19"/>
      <c r="X360" s="19"/>
      <c r="Y360" s="19"/>
      <c r="Z360" s="19"/>
    </row>
    <row r="361" spans="1:26" x14ac:dyDescent="0.15">
      <c r="A361" s="47">
        <v>8</v>
      </c>
      <c r="B361" s="50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21" t="str">
        <f t="shared" si="41"/>
        <v/>
      </c>
      <c r="O361" s="79" t="str">
        <f t="shared" si="42"/>
        <v/>
      </c>
      <c r="P361" s="79" t="str">
        <f t="shared" si="43"/>
        <v/>
      </c>
      <c r="Q361" s="79" t="str">
        <f t="shared" si="45"/>
        <v/>
      </c>
      <c r="R361" s="79" t="str">
        <f ca="1">IF(Q$503 = "","",IF(Q$503 &lt;&gt; Q361,"",COUNTIF(C$3:C361,Q$503)))</f>
        <v/>
      </c>
      <c r="S361" s="79" t="str">
        <f t="shared" ca="1" si="44"/>
        <v/>
      </c>
      <c r="T361" s="80"/>
      <c r="U361" s="80"/>
      <c r="V361" s="19"/>
      <c r="W361" s="19"/>
      <c r="X361" s="19"/>
      <c r="Y361" s="19"/>
      <c r="Z361" s="19"/>
    </row>
    <row r="362" spans="1:26" x14ac:dyDescent="0.15">
      <c r="A362" s="47">
        <v>8</v>
      </c>
      <c r="B362" s="50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21" t="str">
        <f t="shared" si="41"/>
        <v/>
      </c>
      <c r="O362" s="79" t="str">
        <f t="shared" si="42"/>
        <v/>
      </c>
      <c r="P362" s="79" t="str">
        <f t="shared" si="43"/>
        <v/>
      </c>
      <c r="Q362" s="79" t="str">
        <f t="shared" si="45"/>
        <v/>
      </c>
      <c r="R362" s="79" t="str">
        <f ca="1">IF(Q$503 = "","",IF(Q$503 &lt;&gt; Q362,"",COUNTIF(C$3:C362,Q$503)))</f>
        <v/>
      </c>
      <c r="S362" s="79" t="str">
        <f t="shared" ca="1" si="44"/>
        <v/>
      </c>
      <c r="T362" s="80"/>
      <c r="U362" s="80"/>
      <c r="V362" s="19"/>
      <c r="W362" s="19"/>
      <c r="X362" s="19"/>
      <c r="Y362" s="19"/>
      <c r="Z362" s="19"/>
    </row>
    <row r="363" spans="1:26" x14ac:dyDescent="0.15">
      <c r="A363" s="47">
        <v>8</v>
      </c>
      <c r="B363" s="50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21" t="str">
        <f t="shared" si="41"/>
        <v/>
      </c>
      <c r="O363" s="79" t="str">
        <f t="shared" si="42"/>
        <v/>
      </c>
      <c r="P363" s="79" t="str">
        <f t="shared" si="43"/>
        <v/>
      </c>
      <c r="Q363" s="79" t="str">
        <f t="shared" si="45"/>
        <v/>
      </c>
      <c r="R363" s="79" t="str">
        <f ca="1">IF(Q$503 = "","",IF(Q$503 &lt;&gt; Q363,"",COUNTIF(C$3:C363,Q$503)))</f>
        <v/>
      </c>
      <c r="S363" s="79" t="str">
        <f t="shared" ca="1" si="44"/>
        <v/>
      </c>
      <c r="T363" s="80"/>
      <c r="U363" s="80"/>
      <c r="V363" s="19"/>
      <c r="W363" s="19"/>
      <c r="X363" s="19"/>
      <c r="Y363" s="19"/>
      <c r="Z363" s="19"/>
    </row>
    <row r="364" spans="1:26" x14ac:dyDescent="0.15">
      <c r="A364" s="47">
        <v>8</v>
      </c>
      <c r="B364" s="50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21" t="str">
        <f t="shared" si="41"/>
        <v/>
      </c>
      <c r="O364" s="79" t="str">
        <f t="shared" si="42"/>
        <v/>
      </c>
      <c r="P364" s="79" t="str">
        <f t="shared" si="43"/>
        <v/>
      </c>
      <c r="Q364" s="79" t="str">
        <f t="shared" si="45"/>
        <v/>
      </c>
      <c r="R364" s="79" t="str">
        <f ca="1">IF(Q$503 = "","",IF(Q$503 &lt;&gt; Q364,"",COUNTIF(C$3:C364,Q$503)))</f>
        <v/>
      </c>
      <c r="S364" s="79" t="str">
        <f t="shared" ca="1" si="44"/>
        <v/>
      </c>
      <c r="T364" s="80"/>
      <c r="U364" s="80"/>
      <c r="V364" s="19"/>
      <c r="W364" s="19"/>
      <c r="X364" s="19"/>
      <c r="Y364" s="19"/>
      <c r="Z364" s="19"/>
    </row>
    <row r="365" spans="1:26" x14ac:dyDescent="0.15">
      <c r="A365" s="47">
        <v>8</v>
      </c>
      <c r="B365" s="50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21" t="str">
        <f t="shared" si="41"/>
        <v/>
      </c>
      <c r="O365" s="79" t="str">
        <f t="shared" si="42"/>
        <v/>
      </c>
      <c r="P365" s="79" t="str">
        <f t="shared" si="43"/>
        <v/>
      </c>
      <c r="Q365" s="79" t="str">
        <f t="shared" si="45"/>
        <v/>
      </c>
      <c r="R365" s="79" t="str">
        <f ca="1">IF(Q$503 = "","",IF(Q$503 &lt;&gt; Q365,"",COUNTIF(C$3:C365,Q$503)))</f>
        <v/>
      </c>
      <c r="S365" s="79" t="str">
        <f t="shared" ca="1" si="44"/>
        <v/>
      </c>
      <c r="T365" s="80"/>
      <c r="U365" s="80"/>
      <c r="V365" s="19"/>
      <c r="W365" s="19"/>
      <c r="X365" s="19"/>
      <c r="Y365" s="19"/>
      <c r="Z365" s="19"/>
    </row>
    <row r="366" spans="1:26" x14ac:dyDescent="0.15">
      <c r="A366" s="47">
        <v>8</v>
      </c>
      <c r="B366" s="50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21" t="str">
        <f t="shared" si="41"/>
        <v/>
      </c>
      <c r="O366" s="79" t="str">
        <f t="shared" si="42"/>
        <v/>
      </c>
      <c r="P366" s="79" t="str">
        <f t="shared" si="43"/>
        <v/>
      </c>
      <c r="Q366" s="79" t="str">
        <f t="shared" si="45"/>
        <v/>
      </c>
      <c r="R366" s="79" t="str">
        <f ca="1">IF(Q$503 = "","",IF(Q$503 &lt;&gt; Q366,"",COUNTIF(C$3:C366,Q$503)))</f>
        <v/>
      </c>
      <c r="S366" s="79" t="str">
        <f t="shared" ca="1" si="44"/>
        <v/>
      </c>
      <c r="T366" s="80"/>
      <c r="U366" s="80"/>
      <c r="V366" s="19"/>
      <c r="W366" s="19"/>
      <c r="X366" s="19"/>
      <c r="Y366" s="19"/>
      <c r="Z366" s="19"/>
    </row>
    <row r="367" spans="1:26" x14ac:dyDescent="0.15">
      <c r="A367" s="47">
        <v>8</v>
      </c>
      <c r="B367" s="50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21" t="str">
        <f t="shared" si="41"/>
        <v/>
      </c>
      <c r="O367" s="79" t="str">
        <f t="shared" si="42"/>
        <v/>
      </c>
      <c r="P367" s="79" t="str">
        <f t="shared" si="43"/>
        <v/>
      </c>
      <c r="Q367" s="79" t="str">
        <f t="shared" si="45"/>
        <v/>
      </c>
      <c r="R367" s="79" t="str">
        <f ca="1">IF(Q$503 = "","",IF(Q$503 &lt;&gt; Q367,"",COUNTIF(C$3:C367,Q$503)))</f>
        <v/>
      </c>
      <c r="S367" s="79" t="str">
        <f t="shared" ca="1" si="44"/>
        <v/>
      </c>
      <c r="T367" s="80"/>
      <c r="U367" s="80"/>
      <c r="V367" s="19"/>
      <c r="W367" s="19"/>
      <c r="X367" s="19"/>
      <c r="Y367" s="19"/>
      <c r="Z367" s="19"/>
    </row>
    <row r="368" spans="1:26" x14ac:dyDescent="0.15">
      <c r="A368" s="47">
        <v>8</v>
      </c>
      <c r="B368" s="50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21" t="str">
        <f t="shared" si="41"/>
        <v/>
      </c>
      <c r="O368" s="79" t="str">
        <f t="shared" si="42"/>
        <v/>
      </c>
      <c r="P368" s="79" t="str">
        <f t="shared" si="43"/>
        <v/>
      </c>
      <c r="Q368" s="79" t="str">
        <f t="shared" si="45"/>
        <v/>
      </c>
      <c r="R368" s="79" t="str">
        <f ca="1">IF(Q$503 = "","",IF(Q$503 &lt;&gt; Q368,"",COUNTIF(C$3:C368,Q$503)))</f>
        <v/>
      </c>
      <c r="S368" s="79" t="str">
        <f t="shared" ca="1" si="44"/>
        <v/>
      </c>
      <c r="T368" s="80"/>
      <c r="U368" s="80"/>
      <c r="V368" s="19"/>
      <c r="W368" s="19"/>
      <c r="X368" s="19"/>
      <c r="Y368" s="19"/>
      <c r="Z368" s="19"/>
    </row>
    <row r="369" spans="1:26" x14ac:dyDescent="0.15">
      <c r="A369" s="47">
        <v>8</v>
      </c>
      <c r="B369" s="50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21" t="str">
        <f t="shared" si="41"/>
        <v/>
      </c>
      <c r="O369" s="79" t="str">
        <f t="shared" si="42"/>
        <v/>
      </c>
      <c r="P369" s="79" t="str">
        <f t="shared" si="43"/>
        <v/>
      </c>
      <c r="Q369" s="79" t="str">
        <f t="shared" si="45"/>
        <v/>
      </c>
      <c r="R369" s="79" t="str">
        <f ca="1">IF(Q$503 = "","",IF(Q$503 &lt;&gt; Q369,"",COUNTIF(C$3:C369,Q$503)))</f>
        <v/>
      </c>
      <c r="S369" s="79" t="str">
        <f t="shared" ca="1" si="44"/>
        <v/>
      </c>
      <c r="T369" s="80"/>
      <c r="U369" s="80"/>
      <c r="V369" s="19"/>
      <c r="W369" s="19"/>
      <c r="X369" s="19"/>
      <c r="Y369" s="19"/>
      <c r="Z369" s="19"/>
    </row>
    <row r="370" spans="1:26" x14ac:dyDescent="0.15">
      <c r="A370" s="47">
        <v>8</v>
      </c>
      <c r="B370" s="50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21" t="str">
        <f t="shared" si="41"/>
        <v/>
      </c>
      <c r="O370" s="79" t="str">
        <f t="shared" si="42"/>
        <v/>
      </c>
      <c r="P370" s="79" t="str">
        <f t="shared" si="43"/>
        <v/>
      </c>
      <c r="Q370" s="79" t="str">
        <f t="shared" si="45"/>
        <v/>
      </c>
      <c r="R370" s="79" t="str">
        <f ca="1">IF(Q$503 = "","",IF(Q$503 &lt;&gt; Q370,"",COUNTIF(C$3:C370,Q$503)))</f>
        <v/>
      </c>
      <c r="S370" s="79" t="str">
        <f t="shared" ca="1" si="44"/>
        <v/>
      </c>
      <c r="T370" s="80"/>
      <c r="U370" s="80"/>
      <c r="V370" s="19"/>
      <c r="W370" s="19"/>
      <c r="X370" s="19"/>
      <c r="Y370" s="19"/>
      <c r="Z370" s="19"/>
    </row>
    <row r="371" spans="1:26" x14ac:dyDescent="0.15">
      <c r="A371" s="47">
        <v>8</v>
      </c>
      <c r="B371" s="50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21" t="str">
        <f t="shared" si="41"/>
        <v/>
      </c>
      <c r="O371" s="79" t="str">
        <f t="shared" si="42"/>
        <v/>
      </c>
      <c r="P371" s="79" t="str">
        <f t="shared" si="43"/>
        <v/>
      </c>
      <c r="Q371" s="79" t="str">
        <f t="shared" si="45"/>
        <v/>
      </c>
      <c r="R371" s="79" t="str">
        <f ca="1">IF(Q$503 = "","",IF(Q$503 &lt;&gt; Q371,"",COUNTIF(C$3:C371,Q$503)))</f>
        <v/>
      </c>
      <c r="S371" s="79" t="str">
        <f t="shared" ca="1" si="44"/>
        <v/>
      </c>
      <c r="T371" s="80"/>
      <c r="U371" s="80"/>
      <c r="V371" s="19"/>
      <c r="W371" s="19"/>
      <c r="X371" s="19"/>
      <c r="Y371" s="19"/>
      <c r="Z371" s="19"/>
    </row>
    <row r="372" spans="1:26" x14ac:dyDescent="0.15">
      <c r="A372" s="47">
        <v>8</v>
      </c>
      <c r="B372" s="50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21" t="str">
        <f t="shared" si="41"/>
        <v/>
      </c>
      <c r="O372" s="79" t="str">
        <f t="shared" si="42"/>
        <v/>
      </c>
      <c r="P372" s="79" t="str">
        <f t="shared" si="43"/>
        <v/>
      </c>
      <c r="Q372" s="79" t="str">
        <f t="shared" si="45"/>
        <v/>
      </c>
      <c r="R372" s="79" t="str">
        <f ca="1">IF(Q$503 = "","",IF(Q$503 &lt;&gt; Q372,"",COUNTIF(C$3:C372,Q$503)))</f>
        <v/>
      </c>
      <c r="S372" s="79" t="str">
        <f t="shared" ca="1" si="44"/>
        <v/>
      </c>
      <c r="T372" s="80"/>
      <c r="U372" s="80"/>
      <c r="V372" s="19"/>
      <c r="W372" s="19"/>
      <c r="X372" s="19"/>
      <c r="Y372" s="19"/>
      <c r="Z372" s="19"/>
    </row>
    <row r="373" spans="1:26" x14ac:dyDescent="0.15">
      <c r="A373" s="47">
        <v>8</v>
      </c>
      <c r="B373" s="50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21" t="str">
        <f t="shared" si="41"/>
        <v/>
      </c>
      <c r="O373" s="79" t="str">
        <f t="shared" si="42"/>
        <v/>
      </c>
      <c r="P373" s="79" t="str">
        <f t="shared" si="43"/>
        <v/>
      </c>
      <c r="Q373" s="79" t="str">
        <f t="shared" si="45"/>
        <v/>
      </c>
      <c r="R373" s="79" t="str">
        <f ca="1">IF(Q$503 = "","",IF(Q$503 &lt;&gt; Q373,"",COUNTIF(C$3:C373,Q$503)))</f>
        <v/>
      </c>
      <c r="S373" s="79" t="str">
        <f t="shared" ca="1" si="44"/>
        <v/>
      </c>
      <c r="T373" s="80"/>
      <c r="U373" s="80"/>
      <c r="V373" s="19"/>
      <c r="W373" s="19"/>
      <c r="X373" s="19"/>
      <c r="Y373" s="19"/>
      <c r="Z373" s="19"/>
    </row>
    <row r="374" spans="1:26" x14ac:dyDescent="0.15">
      <c r="A374" s="47">
        <v>8</v>
      </c>
      <c r="B374" s="50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21" t="str">
        <f t="shared" si="41"/>
        <v/>
      </c>
      <c r="O374" s="79" t="str">
        <f t="shared" si="42"/>
        <v/>
      </c>
      <c r="P374" s="79" t="str">
        <f t="shared" si="43"/>
        <v/>
      </c>
      <c r="Q374" s="79" t="str">
        <f t="shared" si="45"/>
        <v/>
      </c>
      <c r="R374" s="79" t="str">
        <f ca="1">IF(Q$503 = "","",IF(Q$503 &lt;&gt; Q374,"",COUNTIF(C$3:C374,Q$503)))</f>
        <v/>
      </c>
      <c r="S374" s="79" t="str">
        <f t="shared" ca="1" si="44"/>
        <v/>
      </c>
      <c r="T374" s="80"/>
      <c r="U374" s="80"/>
      <c r="V374" s="19"/>
      <c r="W374" s="19"/>
      <c r="X374" s="19"/>
      <c r="Y374" s="19"/>
      <c r="Z374" s="19"/>
    </row>
    <row r="375" spans="1:26" x14ac:dyDescent="0.15">
      <c r="A375" s="47">
        <v>8</v>
      </c>
      <c r="B375" s="50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21" t="str">
        <f t="shared" si="41"/>
        <v/>
      </c>
      <c r="O375" s="79" t="str">
        <f t="shared" si="42"/>
        <v/>
      </c>
      <c r="P375" s="79" t="str">
        <f t="shared" si="43"/>
        <v/>
      </c>
      <c r="Q375" s="79" t="str">
        <f t="shared" si="45"/>
        <v/>
      </c>
      <c r="R375" s="79" t="str">
        <f ca="1">IF(Q$503 = "","",IF(Q$503 &lt;&gt; Q375,"",COUNTIF(C$3:C375,Q$503)))</f>
        <v/>
      </c>
      <c r="S375" s="79" t="str">
        <f t="shared" ca="1" si="44"/>
        <v/>
      </c>
      <c r="T375" s="80"/>
      <c r="U375" s="80"/>
      <c r="V375" s="19"/>
      <c r="W375" s="19"/>
      <c r="X375" s="19"/>
      <c r="Y375" s="19"/>
      <c r="Z375" s="19"/>
    </row>
    <row r="376" spans="1:26" x14ac:dyDescent="0.15">
      <c r="A376" s="47">
        <v>8</v>
      </c>
      <c r="B376" s="50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21" t="str">
        <f t="shared" si="41"/>
        <v/>
      </c>
      <c r="O376" s="79" t="str">
        <f t="shared" si="42"/>
        <v/>
      </c>
      <c r="P376" s="79" t="str">
        <f t="shared" si="43"/>
        <v/>
      </c>
      <c r="Q376" s="79" t="str">
        <f t="shared" si="45"/>
        <v/>
      </c>
      <c r="R376" s="79" t="str">
        <f ca="1">IF(Q$503 = "","",IF(Q$503 &lt;&gt; Q376,"",COUNTIF(C$3:C376,Q$503)))</f>
        <v/>
      </c>
      <c r="S376" s="79" t="str">
        <f t="shared" ca="1" si="44"/>
        <v/>
      </c>
      <c r="T376" s="80"/>
      <c r="U376" s="80"/>
      <c r="V376" s="19"/>
      <c r="W376" s="19"/>
      <c r="X376" s="19"/>
      <c r="Y376" s="19"/>
      <c r="Z376" s="19"/>
    </row>
    <row r="377" spans="1:26" x14ac:dyDescent="0.15">
      <c r="A377" s="47">
        <v>8</v>
      </c>
      <c r="B377" s="50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21" t="str">
        <f t="shared" si="41"/>
        <v/>
      </c>
      <c r="O377" s="79" t="str">
        <f t="shared" si="42"/>
        <v/>
      </c>
      <c r="P377" s="79" t="str">
        <f t="shared" si="43"/>
        <v/>
      </c>
      <c r="Q377" s="79" t="str">
        <f t="shared" si="45"/>
        <v/>
      </c>
      <c r="R377" s="79" t="str">
        <f ca="1">IF(Q$503 = "","",IF(Q$503 &lt;&gt; Q377,"",COUNTIF(C$3:C377,Q$503)))</f>
        <v/>
      </c>
      <c r="S377" s="79" t="str">
        <f t="shared" ca="1" si="44"/>
        <v/>
      </c>
      <c r="T377" s="80"/>
      <c r="U377" s="80"/>
      <c r="V377" s="19"/>
      <c r="W377" s="19"/>
      <c r="X377" s="19"/>
      <c r="Y377" s="19"/>
      <c r="Z377" s="19"/>
    </row>
    <row r="378" spans="1:26" x14ac:dyDescent="0.15">
      <c r="A378" s="47">
        <v>8</v>
      </c>
      <c r="B378" s="50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21" t="str">
        <f t="shared" si="41"/>
        <v/>
      </c>
      <c r="O378" s="79" t="str">
        <f t="shared" si="42"/>
        <v/>
      </c>
      <c r="P378" s="79" t="str">
        <f t="shared" si="43"/>
        <v/>
      </c>
      <c r="Q378" s="79" t="str">
        <f t="shared" si="45"/>
        <v/>
      </c>
      <c r="R378" s="79" t="str">
        <f ca="1">IF(Q$503 = "","",IF(Q$503 &lt;&gt; Q378,"",COUNTIF(C$3:C378,Q$503)))</f>
        <v/>
      </c>
      <c r="S378" s="79" t="str">
        <f t="shared" ca="1" si="44"/>
        <v/>
      </c>
      <c r="T378" s="80"/>
      <c r="U378" s="80"/>
      <c r="V378" s="19"/>
      <c r="W378" s="19"/>
      <c r="X378" s="19"/>
      <c r="Y378" s="19"/>
      <c r="Z378" s="19"/>
    </row>
    <row r="379" spans="1:26" x14ac:dyDescent="0.15">
      <c r="A379" s="47">
        <v>8</v>
      </c>
      <c r="B379" s="50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21" t="str">
        <f t="shared" si="41"/>
        <v/>
      </c>
      <c r="O379" s="79" t="str">
        <f t="shared" si="42"/>
        <v/>
      </c>
      <c r="P379" s="79" t="str">
        <f t="shared" si="43"/>
        <v/>
      </c>
      <c r="Q379" s="79" t="str">
        <f t="shared" si="45"/>
        <v/>
      </c>
      <c r="R379" s="79" t="str">
        <f ca="1">IF(Q$503 = "","",IF(Q$503 &lt;&gt; Q379,"",COUNTIF(C$3:C379,Q$503)))</f>
        <v/>
      </c>
      <c r="S379" s="79" t="str">
        <f t="shared" ca="1" si="44"/>
        <v/>
      </c>
      <c r="T379" s="80"/>
      <c r="U379" s="80"/>
      <c r="V379" s="19"/>
      <c r="W379" s="19"/>
      <c r="X379" s="19"/>
      <c r="Y379" s="19"/>
      <c r="Z379" s="19"/>
    </row>
    <row r="380" spans="1:26" x14ac:dyDescent="0.15">
      <c r="A380" s="47">
        <v>8</v>
      </c>
      <c r="B380" s="50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21" t="str">
        <f t="shared" si="41"/>
        <v/>
      </c>
      <c r="O380" s="79" t="str">
        <f t="shared" si="42"/>
        <v/>
      </c>
      <c r="P380" s="79" t="str">
        <f t="shared" si="43"/>
        <v/>
      </c>
      <c r="Q380" s="79" t="str">
        <f t="shared" si="45"/>
        <v/>
      </c>
      <c r="R380" s="79" t="str">
        <f ca="1">IF(Q$503 = "","",IF(Q$503 &lt;&gt; Q380,"",COUNTIF(C$3:C380,Q$503)))</f>
        <v/>
      </c>
      <c r="S380" s="79" t="str">
        <f t="shared" ca="1" si="44"/>
        <v/>
      </c>
      <c r="T380" s="80"/>
      <c r="U380" s="80"/>
      <c r="V380" s="19"/>
      <c r="W380" s="19"/>
      <c r="X380" s="19"/>
      <c r="Y380" s="19"/>
      <c r="Z380" s="19"/>
    </row>
    <row r="381" spans="1:26" x14ac:dyDescent="0.15">
      <c r="A381" s="47">
        <v>8</v>
      </c>
      <c r="B381" s="50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21" t="str">
        <f t="shared" si="41"/>
        <v/>
      </c>
      <c r="O381" s="79" t="str">
        <f t="shared" ref="O381:O400" si="49">IF(AND(C381="",COUNT(D381:M381)&gt;0),A381 &amp; "組" &amp; B381 &amp; "番","")</f>
        <v/>
      </c>
      <c r="P381" s="79" t="str">
        <f t="shared" ref="P381:P400" si="50">IF(AND(C381&lt;&gt;"",COUNTIF(D381:M381,"")&gt;0,COUNTIF(D381:K381,"")&lt;8),A381 &amp; "組" &amp; B381 &amp; "番","")</f>
        <v/>
      </c>
      <c r="Q381" s="79" t="str">
        <f t="shared" si="45"/>
        <v/>
      </c>
      <c r="R381" s="79" t="str">
        <f ca="1">IF(Q$503 = "","",IF(Q$503 &lt;&gt; Q381,"",COUNTIF(C$3:C381,Q$503)))</f>
        <v/>
      </c>
      <c r="S381" s="79" t="str">
        <f t="shared" ref="S381:S400" ca="1" si="51">IF(R381 = "","",A381 &amp; "-" &amp; B381)</f>
        <v/>
      </c>
      <c r="T381" s="80"/>
      <c r="U381" s="80"/>
      <c r="V381" s="19"/>
      <c r="W381" s="19"/>
      <c r="X381" s="19"/>
      <c r="Y381" s="19"/>
      <c r="Z381" s="19"/>
    </row>
    <row r="382" spans="1:26" x14ac:dyDescent="0.15">
      <c r="A382" s="47">
        <v>8</v>
      </c>
      <c r="B382" s="50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21" t="str">
        <f t="shared" si="41"/>
        <v/>
      </c>
      <c r="O382" s="79" t="str">
        <f t="shared" si="49"/>
        <v/>
      </c>
      <c r="P382" s="79" t="str">
        <f t="shared" si="50"/>
        <v/>
      </c>
      <c r="Q382" s="79" t="str">
        <f t="shared" si="45"/>
        <v/>
      </c>
      <c r="R382" s="79" t="str">
        <f ca="1">IF(Q$503 = "","",IF(Q$503 &lt;&gt; Q382,"",COUNTIF(C$3:C382,Q$503)))</f>
        <v/>
      </c>
      <c r="S382" s="79" t="str">
        <f t="shared" ca="1" si="51"/>
        <v/>
      </c>
      <c r="T382" s="80"/>
      <c r="U382" s="80"/>
      <c r="V382" s="19"/>
      <c r="W382" s="19"/>
      <c r="X382" s="19"/>
      <c r="Y382" s="19"/>
      <c r="Z382" s="19"/>
    </row>
    <row r="383" spans="1:26" x14ac:dyDescent="0.15">
      <c r="A383" s="47">
        <v>8</v>
      </c>
      <c r="B383" s="50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21" t="str">
        <f t="shared" si="41"/>
        <v/>
      </c>
      <c r="O383" s="79" t="str">
        <f t="shared" si="49"/>
        <v/>
      </c>
      <c r="P383" s="79" t="str">
        <f t="shared" si="50"/>
        <v/>
      </c>
      <c r="Q383" s="79" t="str">
        <f t="shared" si="45"/>
        <v/>
      </c>
      <c r="R383" s="79" t="str">
        <f ca="1">IF(Q$503 = "","",IF(Q$503 &lt;&gt; Q383,"",COUNTIF(C$3:C383,Q$503)))</f>
        <v/>
      </c>
      <c r="S383" s="79" t="str">
        <f t="shared" ca="1" si="51"/>
        <v/>
      </c>
      <c r="T383" s="80"/>
      <c r="U383" s="80"/>
      <c r="V383" s="19"/>
      <c r="W383" s="19"/>
      <c r="X383" s="19"/>
      <c r="Y383" s="19"/>
      <c r="Z383" s="19"/>
    </row>
    <row r="384" spans="1:26" x14ac:dyDescent="0.15">
      <c r="A384" s="47">
        <v>8</v>
      </c>
      <c r="B384" s="50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21" t="str">
        <f t="shared" si="41"/>
        <v/>
      </c>
      <c r="O384" s="79" t="str">
        <f t="shared" si="49"/>
        <v/>
      </c>
      <c r="P384" s="79" t="str">
        <f t="shared" si="50"/>
        <v/>
      </c>
      <c r="Q384" s="79" t="str">
        <f t="shared" si="45"/>
        <v/>
      </c>
      <c r="R384" s="79" t="str">
        <f ca="1">IF(Q$503 = "","",IF(Q$503 &lt;&gt; Q384,"",COUNTIF(C$3:C384,Q$503)))</f>
        <v/>
      </c>
      <c r="S384" s="79" t="str">
        <f t="shared" ca="1" si="51"/>
        <v/>
      </c>
      <c r="T384" s="80"/>
      <c r="U384" s="80"/>
      <c r="V384" s="19"/>
      <c r="W384" s="19"/>
      <c r="X384" s="19"/>
      <c r="Y384" s="19"/>
      <c r="Z384" s="19"/>
    </row>
    <row r="385" spans="1:26" x14ac:dyDescent="0.15">
      <c r="A385" s="47">
        <v>8</v>
      </c>
      <c r="B385" s="50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21" t="str">
        <f t="shared" si="41"/>
        <v/>
      </c>
      <c r="O385" s="79" t="str">
        <f t="shared" si="49"/>
        <v/>
      </c>
      <c r="P385" s="79" t="str">
        <f t="shared" si="50"/>
        <v/>
      </c>
      <c r="Q385" s="79" t="str">
        <f t="shared" si="45"/>
        <v/>
      </c>
      <c r="R385" s="79" t="str">
        <f ca="1">IF(Q$503 = "","",IF(Q$503 &lt;&gt; Q385,"",COUNTIF(C$3:C385,Q$503)))</f>
        <v/>
      </c>
      <c r="S385" s="79" t="str">
        <f t="shared" ca="1" si="51"/>
        <v/>
      </c>
      <c r="T385" s="80"/>
      <c r="U385" s="80"/>
      <c r="V385" s="19"/>
      <c r="W385" s="19"/>
      <c r="X385" s="19"/>
      <c r="Y385" s="19"/>
      <c r="Z385" s="19"/>
    </row>
    <row r="386" spans="1:26" x14ac:dyDescent="0.15">
      <c r="A386" s="47">
        <v>8</v>
      </c>
      <c r="B386" s="50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21" t="str">
        <f t="shared" si="41"/>
        <v/>
      </c>
      <c r="O386" s="79" t="str">
        <f t="shared" si="49"/>
        <v/>
      </c>
      <c r="P386" s="79" t="str">
        <f t="shared" si="50"/>
        <v/>
      </c>
      <c r="Q386" s="79" t="str">
        <f t="shared" si="45"/>
        <v/>
      </c>
      <c r="R386" s="79" t="str">
        <f ca="1">IF(Q$503 = "","",IF(Q$503 &lt;&gt; Q386,"",COUNTIF(C$3:C386,Q$503)))</f>
        <v/>
      </c>
      <c r="S386" s="79" t="str">
        <f t="shared" ca="1" si="51"/>
        <v/>
      </c>
      <c r="T386" s="80"/>
      <c r="U386" s="80"/>
      <c r="V386" s="19"/>
      <c r="W386" s="19"/>
      <c r="X386" s="19"/>
      <c r="Y386" s="19"/>
      <c r="Z386" s="19"/>
    </row>
    <row r="387" spans="1:26" x14ac:dyDescent="0.15">
      <c r="A387" s="47">
        <v>8</v>
      </c>
      <c r="B387" s="50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21" t="str">
        <f t="shared" si="41"/>
        <v/>
      </c>
      <c r="O387" s="79" t="str">
        <f t="shared" si="49"/>
        <v/>
      </c>
      <c r="P387" s="79" t="str">
        <f t="shared" si="50"/>
        <v/>
      </c>
      <c r="Q387" s="79" t="str">
        <f t="shared" si="45"/>
        <v/>
      </c>
      <c r="R387" s="79" t="str">
        <f ca="1">IF(Q$503 = "","",IF(Q$503 &lt;&gt; Q387,"",COUNTIF(C$3:C387,Q$503)))</f>
        <v/>
      </c>
      <c r="S387" s="79" t="str">
        <f t="shared" ca="1" si="51"/>
        <v/>
      </c>
      <c r="T387" s="80"/>
      <c r="U387" s="80"/>
      <c r="V387" s="19"/>
      <c r="W387" s="19"/>
      <c r="X387" s="19"/>
      <c r="Y387" s="19"/>
      <c r="Z387" s="19"/>
    </row>
    <row r="388" spans="1:26" x14ac:dyDescent="0.15">
      <c r="A388" s="47">
        <v>8</v>
      </c>
      <c r="B388" s="50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21" t="str">
        <f t="shared" si="41"/>
        <v/>
      </c>
      <c r="O388" s="79" t="str">
        <f t="shared" si="49"/>
        <v/>
      </c>
      <c r="P388" s="79" t="str">
        <f t="shared" si="50"/>
        <v/>
      </c>
      <c r="Q388" s="79" t="str">
        <f t="shared" ref="Q388:Q451" si="52">IF(OR(COUNTIF(C$3:C$502,C388) = 1,COUNTIF(C$3:C$502,C388) = 0),"",C388)</f>
        <v/>
      </c>
      <c r="R388" s="79" t="str">
        <f ca="1">IF(Q$503 = "","",IF(Q$503 &lt;&gt; Q388,"",COUNTIF(C$3:C388,Q$503)))</f>
        <v/>
      </c>
      <c r="S388" s="79" t="str">
        <f t="shared" ca="1" si="51"/>
        <v/>
      </c>
      <c r="T388" s="80"/>
      <c r="U388" s="80"/>
      <c r="V388" s="19"/>
      <c r="W388" s="19"/>
      <c r="X388" s="19"/>
      <c r="Y388" s="19"/>
      <c r="Z388" s="19"/>
    </row>
    <row r="389" spans="1:26" x14ac:dyDescent="0.15">
      <c r="A389" s="47">
        <v>8</v>
      </c>
      <c r="B389" s="50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21" t="str">
        <f t="shared" si="41"/>
        <v/>
      </c>
      <c r="O389" s="79" t="str">
        <f t="shared" si="49"/>
        <v/>
      </c>
      <c r="P389" s="79" t="str">
        <f t="shared" si="50"/>
        <v/>
      </c>
      <c r="Q389" s="79" t="str">
        <f t="shared" si="52"/>
        <v/>
      </c>
      <c r="R389" s="79" t="str">
        <f ca="1">IF(Q$503 = "","",IF(Q$503 &lt;&gt; Q389,"",COUNTIF(C$3:C389,Q$503)))</f>
        <v/>
      </c>
      <c r="S389" s="79" t="str">
        <f t="shared" ca="1" si="51"/>
        <v/>
      </c>
      <c r="T389" s="80"/>
      <c r="U389" s="80"/>
      <c r="V389" s="19"/>
      <c r="W389" s="19"/>
      <c r="X389" s="19"/>
      <c r="Y389" s="19"/>
      <c r="Z389" s="19"/>
    </row>
    <row r="390" spans="1:26" x14ac:dyDescent="0.15">
      <c r="A390" s="47">
        <v>8</v>
      </c>
      <c r="B390" s="50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21" t="str">
        <f t="shared" si="41"/>
        <v/>
      </c>
      <c r="O390" s="79" t="str">
        <f t="shared" si="49"/>
        <v/>
      </c>
      <c r="P390" s="79" t="str">
        <f t="shared" si="50"/>
        <v/>
      </c>
      <c r="Q390" s="79" t="str">
        <f t="shared" si="52"/>
        <v/>
      </c>
      <c r="R390" s="79" t="str">
        <f ca="1">IF(Q$503 = "","",IF(Q$503 &lt;&gt; Q390,"",COUNTIF(C$3:C390,Q$503)))</f>
        <v/>
      </c>
      <c r="S390" s="79" t="str">
        <f t="shared" ca="1" si="51"/>
        <v/>
      </c>
      <c r="T390" s="80"/>
      <c r="U390" s="80"/>
      <c r="V390" s="19"/>
      <c r="W390" s="19"/>
      <c r="X390" s="19"/>
      <c r="Y390" s="19"/>
      <c r="Z390" s="19"/>
    </row>
    <row r="391" spans="1:26" x14ac:dyDescent="0.15">
      <c r="A391" s="47">
        <v>8</v>
      </c>
      <c r="B391" s="50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21" t="str">
        <f t="shared" si="41"/>
        <v/>
      </c>
      <c r="O391" s="79" t="str">
        <f t="shared" si="49"/>
        <v/>
      </c>
      <c r="P391" s="79" t="str">
        <f t="shared" si="50"/>
        <v/>
      </c>
      <c r="Q391" s="79" t="str">
        <f t="shared" si="52"/>
        <v/>
      </c>
      <c r="R391" s="79" t="str">
        <f ca="1">IF(Q$503 = "","",IF(Q$503 &lt;&gt; Q391,"",COUNTIF(C$3:C391,Q$503)))</f>
        <v/>
      </c>
      <c r="S391" s="79" t="str">
        <f t="shared" ca="1" si="51"/>
        <v/>
      </c>
      <c r="T391" s="80"/>
      <c r="U391" s="80"/>
      <c r="V391" s="19"/>
      <c r="W391" s="19"/>
      <c r="X391" s="19"/>
      <c r="Y391" s="19"/>
      <c r="Z391" s="19"/>
    </row>
    <row r="392" spans="1:26" x14ac:dyDescent="0.15">
      <c r="A392" s="47">
        <v>8</v>
      </c>
      <c r="B392" s="50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21" t="str">
        <f t="shared" si="41"/>
        <v/>
      </c>
      <c r="O392" s="79" t="str">
        <f t="shared" si="49"/>
        <v/>
      </c>
      <c r="P392" s="79" t="str">
        <f t="shared" si="50"/>
        <v/>
      </c>
      <c r="Q392" s="79" t="str">
        <f t="shared" si="52"/>
        <v/>
      </c>
      <c r="R392" s="79" t="str">
        <f ca="1">IF(Q$503 = "","",IF(Q$503 &lt;&gt; Q392,"",COUNTIF(C$3:C392,Q$503)))</f>
        <v/>
      </c>
      <c r="S392" s="79" t="str">
        <f t="shared" ca="1" si="51"/>
        <v/>
      </c>
      <c r="T392" s="80"/>
      <c r="U392" s="80"/>
      <c r="V392" s="19"/>
      <c r="W392" s="19"/>
      <c r="X392" s="19"/>
      <c r="Y392" s="19"/>
      <c r="Z392" s="19"/>
    </row>
    <row r="393" spans="1:26" x14ac:dyDescent="0.15">
      <c r="A393" s="47">
        <v>8</v>
      </c>
      <c r="B393" s="50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21" t="str">
        <f t="shared" si="41"/>
        <v/>
      </c>
      <c r="O393" s="79" t="str">
        <f t="shared" si="49"/>
        <v/>
      </c>
      <c r="P393" s="79" t="str">
        <f t="shared" si="50"/>
        <v/>
      </c>
      <c r="Q393" s="79" t="str">
        <f t="shared" si="52"/>
        <v/>
      </c>
      <c r="R393" s="79" t="str">
        <f ca="1">IF(Q$503 = "","",IF(Q$503 &lt;&gt; Q393,"",COUNTIF(C$3:C393,Q$503)))</f>
        <v/>
      </c>
      <c r="S393" s="79" t="str">
        <f t="shared" ca="1" si="51"/>
        <v/>
      </c>
      <c r="T393" s="80"/>
      <c r="U393" s="80"/>
      <c r="V393" s="19"/>
      <c r="W393" s="19"/>
      <c r="X393" s="19"/>
      <c r="Y393" s="19"/>
      <c r="Z393" s="19"/>
    </row>
    <row r="394" spans="1:26" x14ac:dyDescent="0.15">
      <c r="A394" s="47">
        <v>8</v>
      </c>
      <c r="B394" s="50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21" t="str">
        <f t="shared" si="41"/>
        <v/>
      </c>
      <c r="O394" s="79" t="str">
        <f t="shared" si="49"/>
        <v/>
      </c>
      <c r="P394" s="79" t="str">
        <f t="shared" si="50"/>
        <v/>
      </c>
      <c r="Q394" s="79" t="str">
        <f t="shared" si="52"/>
        <v/>
      </c>
      <c r="R394" s="79" t="str">
        <f ca="1">IF(Q$503 = "","",IF(Q$503 &lt;&gt; Q394,"",COUNTIF(C$3:C394,Q$503)))</f>
        <v/>
      </c>
      <c r="S394" s="79" t="str">
        <f t="shared" ca="1" si="51"/>
        <v/>
      </c>
      <c r="T394" s="80"/>
      <c r="U394" s="80"/>
      <c r="V394" s="19"/>
      <c r="W394" s="19"/>
      <c r="X394" s="19"/>
      <c r="Y394" s="19"/>
      <c r="Z394" s="19"/>
    </row>
    <row r="395" spans="1:26" x14ac:dyDescent="0.15">
      <c r="A395" s="47">
        <v>8</v>
      </c>
      <c r="B395" s="50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21" t="str">
        <f t="shared" si="41"/>
        <v/>
      </c>
      <c r="O395" s="79" t="str">
        <f t="shared" si="49"/>
        <v/>
      </c>
      <c r="P395" s="79" t="str">
        <f t="shared" si="50"/>
        <v/>
      </c>
      <c r="Q395" s="79" t="str">
        <f t="shared" si="52"/>
        <v/>
      </c>
      <c r="R395" s="79" t="str">
        <f ca="1">IF(Q$503 = "","",IF(Q$503 &lt;&gt; Q395,"",COUNTIF(C$3:C395,Q$503)))</f>
        <v/>
      </c>
      <c r="S395" s="79" t="str">
        <f t="shared" ca="1" si="51"/>
        <v/>
      </c>
      <c r="T395" s="80"/>
      <c r="U395" s="80"/>
      <c r="V395" s="19"/>
      <c r="W395" s="19"/>
      <c r="X395" s="19"/>
      <c r="Y395" s="19"/>
      <c r="Z395" s="19"/>
    </row>
    <row r="396" spans="1:26" x14ac:dyDescent="0.15">
      <c r="A396" s="47">
        <v>8</v>
      </c>
      <c r="B396" s="50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21" t="str">
        <f t="shared" si="41"/>
        <v/>
      </c>
      <c r="O396" s="79" t="str">
        <f t="shared" si="49"/>
        <v/>
      </c>
      <c r="P396" s="79" t="str">
        <f t="shared" si="50"/>
        <v/>
      </c>
      <c r="Q396" s="79" t="str">
        <f t="shared" si="52"/>
        <v/>
      </c>
      <c r="R396" s="79" t="str">
        <f ca="1">IF(Q$503 = "","",IF(Q$503 &lt;&gt; Q396,"",COUNTIF(C$3:C396,Q$503)))</f>
        <v/>
      </c>
      <c r="S396" s="79" t="str">
        <f t="shared" ca="1" si="51"/>
        <v/>
      </c>
      <c r="T396" s="80"/>
      <c r="U396" s="80"/>
      <c r="V396" s="19"/>
      <c r="W396" s="19"/>
      <c r="X396" s="19"/>
      <c r="Y396" s="19"/>
      <c r="Z396" s="19"/>
    </row>
    <row r="397" spans="1:26" x14ac:dyDescent="0.15">
      <c r="A397" s="47">
        <v>8</v>
      </c>
      <c r="B397" s="50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21" t="str">
        <f t="shared" si="41"/>
        <v/>
      </c>
      <c r="O397" s="79" t="str">
        <f t="shared" si="49"/>
        <v/>
      </c>
      <c r="P397" s="79" t="str">
        <f t="shared" si="50"/>
        <v/>
      </c>
      <c r="Q397" s="79" t="str">
        <f t="shared" si="52"/>
        <v/>
      </c>
      <c r="R397" s="79" t="str">
        <f ca="1">IF(Q$503 = "","",IF(Q$503 &lt;&gt; Q397,"",COUNTIF(C$3:C397,Q$503)))</f>
        <v/>
      </c>
      <c r="S397" s="79" t="str">
        <f t="shared" ca="1" si="51"/>
        <v/>
      </c>
      <c r="T397" s="80"/>
      <c r="U397" s="80"/>
      <c r="V397" s="19"/>
      <c r="W397" s="19"/>
      <c r="X397" s="19"/>
      <c r="Y397" s="19"/>
      <c r="Z397" s="19"/>
    </row>
    <row r="398" spans="1:26" x14ac:dyDescent="0.15">
      <c r="A398" s="47">
        <v>8</v>
      </c>
      <c r="B398" s="50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21" t="str">
        <f t="shared" si="41"/>
        <v/>
      </c>
      <c r="O398" s="79" t="str">
        <f t="shared" si="49"/>
        <v/>
      </c>
      <c r="P398" s="79" t="str">
        <f t="shared" si="50"/>
        <v/>
      </c>
      <c r="Q398" s="79" t="str">
        <f t="shared" si="52"/>
        <v/>
      </c>
      <c r="R398" s="79" t="str">
        <f ca="1">IF(Q$503 = "","",IF(Q$503 &lt;&gt; Q398,"",COUNTIF(C$3:C398,Q$503)))</f>
        <v/>
      </c>
      <c r="S398" s="79" t="str">
        <f t="shared" ca="1" si="51"/>
        <v/>
      </c>
      <c r="T398" s="80"/>
      <c r="U398" s="80"/>
      <c r="V398" s="19"/>
      <c r="W398" s="19"/>
      <c r="X398" s="19"/>
      <c r="Y398" s="19"/>
      <c r="Z398" s="19"/>
    </row>
    <row r="399" spans="1:26" x14ac:dyDescent="0.15">
      <c r="A399" s="47">
        <v>8</v>
      </c>
      <c r="B399" s="50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21" t="str">
        <f t="shared" si="41"/>
        <v/>
      </c>
      <c r="O399" s="79" t="str">
        <f t="shared" si="49"/>
        <v/>
      </c>
      <c r="P399" s="79" t="str">
        <f t="shared" si="50"/>
        <v/>
      </c>
      <c r="Q399" s="79" t="str">
        <f t="shared" si="52"/>
        <v/>
      </c>
      <c r="R399" s="79" t="str">
        <f ca="1">IF(Q$503 = "","",IF(Q$503 &lt;&gt; Q399,"",COUNTIF(C$3:C399,Q$503)))</f>
        <v/>
      </c>
      <c r="S399" s="79" t="str">
        <f t="shared" ca="1" si="51"/>
        <v/>
      </c>
      <c r="T399" s="80"/>
      <c r="U399" s="80"/>
      <c r="V399" s="19"/>
      <c r="W399" s="19"/>
      <c r="X399" s="19"/>
      <c r="Y399" s="19"/>
      <c r="Z399" s="19"/>
    </row>
    <row r="400" spans="1:26" x14ac:dyDescent="0.15">
      <c r="A400" s="47">
        <v>8</v>
      </c>
      <c r="B400" s="50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21" t="str">
        <f t="shared" si="41"/>
        <v/>
      </c>
      <c r="O400" s="79" t="str">
        <f t="shared" si="49"/>
        <v/>
      </c>
      <c r="P400" s="79" t="str">
        <f t="shared" si="50"/>
        <v/>
      </c>
      <c r="Q400" s="79" t="str">
        <f t="shared" si="52"/>
        <v/>
      </c>
      <c r="R400" s="79" t="str">
        <f ca="1">IF(Q$503 = "","",IF(Q$503 &lt;&gt; Q400,"",COUNTIF(C$3:C400,Q$503)))</f>
        <v/>
      </c>
      <c r="S400" s="79" t="str">
        <f t="shared" ca="1" si="51"/>
        <v/>
      </c>
      <c r="T400" s="80"/>
      <c r="U400" s="80"/>
      <c r="V400" s="19"/>
      <c r="W400" s="19"/>
      <c r="X400" s="19"/>
      <c r="Y400" s="19"/>
      <c r="Z400" s="19"/>
    </row>
    <row r="401" spans="1:26" x14ac:dyDescent="0.15">
      <c r="A401" s="47">
        <v>8</v>
      </c>
      <c r="B401" s="50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21" t="str">
        <f t="shared" si="41"/>
        <v/>
      </c>
      <c r="O401" s="79" t="str">
        <f t="shared" si="42"/>
        <v/>
      </c>
      <c r="P401" s="79" t="str">
        <f t="shared" si="43"/>
        <v/>
      </c>
      <c r="Q401" s="79" t="str">
        <f t="shared" si="52"/>
        <v/>
      </c>
      <c r="R401" s="79" t="str">
        <f ca="1">IF(Q$503 = "","",IF(Q$503 &lt;&gt; Q401,"",COUNTIF(C$3:C401,Q$503)))</f>
        <v/>
      </c>
      <c r="S401" s="79" t="str">
        <f t="shared" ca="1" si="44"/>
        <v/>
      </c>
      <c r="T401" s="80"/>
      <c r="U401" s="80"/>
      <c r="V401" s="19"/>
      <c r="W401" s="19"/>
      <c r="X401" s="19"/>
      <c r="Y401" s="19"/>
      <c r="Z401" s="19"/>
    </row>
    <row r="402" spans="1:26" x14ac:dyDescent="0.15">
      <c r="A402" s="51">
        <v>8</v>
      </c>
      <c r="B402" s="52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2" t="str">
        <f t="shared" si="41"/>
        <v/>
      </c>
      <c r="O402" s="79" t="str">
        <f t="shared" si="42"/>
        <v/>
      </c>
      <c r="P402" s="79" t="str">
        <f t="shared" si="43"/>
        <v/>
      </c>
      <c r="Q402" s="79" t="str">
        <f t="shared" si="52"/>
        <v/>
      </c>
      <c r="R402" s="79" t="str">
        <f ca="1">IF(Q$503 = "","",IF(Q$503 &lt;&gt; Q402,"",COUNTIF(C$3:C402,Q$503)))</f>
        <v/>
      </c>
      <c r="S402" s="79" t="str">
        <f t="shared" ca="1" si="44"/>
        <v/>
      </c>
      <c r="T402" s="80"/>
      <c r="U402" s="80"/>
      <c r="V402" s="19"/>
      <c r="W402" s="19"/>
      <c r="X402" s="19"/>
      <c r="Y402" s="19"/>
      <c r="Z402" s="19"/>
    </row>
    <row r="403" spans="1:26" x14ac:dyDescent="0.15">
      <c r="A403" s="47">
        <v>9</v>
      </c>
      <c r="B403" s="50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21" t="str">
        <f t="shared" si="41"/>
        <v/>
      </c>
      <c r="O403" s="79" t="str">
        <f t="shared" ref="O403:O452" si="53">IF(AND(C403="",COUNT(D403:M403)&gt;0),A403 &amp; "組" &amp; B403 &amp; "番","")</f>
        <v/>
      </c>
      <c r="P403" s="79" t="str">
        <f t="shared" ref="P403:P452" si="54">IF(AND(C403&lt;&gt;"",COUNTIF(D403:M403,"")&gt;0,COUNTIF(D403:K403,"")&lt;8),A403 &amp; "組" &amp; B403 &amp; "番","")</f>
        <v/>
      </c>
      <c r="Q403" s="79" t="str">
        <f t="shared" si="52"/>
        <v/>
      </c>
      <c r="R403" s="79" t="str">
        <f ca="1">IF(Q$503 = "","",IF(Q$503 &lt;&gt; Q403,"",COUNTIF(C$3:C403,Q$503)))</f>
        <v/>
      </c>
      <c r="S403" s="79" t="str">
        <f t="shared" ref="S403:S452" ca="1" si="55">IF(R403 = "","",A403 &amp; "-" &amp; B403)</f>
        <v/>
      </c>
      <c r="T403" s="80"/>
      <c r="U403" s="80"/>
      <c r="V403" s="19"/>
      <c r="W403" s="19"/>
      <c r="X403" s="19"/>
      <c r="Y403" s="19"/>
      <c r="Z403" s="19"/>
    </row>
    <row r="404" spans="1:26" x14ac:dyDescent="0.15">
      <c r="A404" s="47">
        <v>9</v>
      </c>
      <c r="B404" s="50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21" t="str">
        <f t="shared" si="41"/>
        <v/>
      </c>
      <c r="O404" s="79" t="str">
        <f t="shared" si="53"/>
        <v/>
      </c>
      <c r="P404" s="79" t="str">
        <f t="shared" si="54"/>
        <v/>
      </c>
      <c r="Q404" s="79" t="str">
        <f t="shared" si="52"/>
        <v/>
      </c>
      <c r="R404" s="79" t="str">
        <f ca="1">IF(Q$503 = "","",IF(Q$503 &lt;&gt; Q404,"",COUNTIF(C$3:C404,Q$503)))</f>
        <v/>
      </c>
      <c r="S404" s="79" t="str">
        <f t="shared" ca="1" si="55"/>
        <v/>
      </c>
      <c r="T404" s="80"/>
      <c r="U404" s="80"/>
      <c r="V404" s="19"/>
      <c r="W404" s="19"/>
      <c r="X404" s="19"/>
      <c r="Y404" s="19"/>
      <c r="Z404" s="19"/>
    </row>
    <row r="405" spans="1:26" x14ac:dyDescent="0.15">
      <c r="A405" s="47">
        <v>9</v>
      </c>
      <c r="B405" s="50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21" t="str">
        <f t="shared" si="41"/>
        <v/>
      </c>
      <c r="O405" s="79" t="str">
        <f t="shared" si="53"/>
        <v/>
      </c>
      <c r="P405" s="79" t="str">
        <f t="shared" si="54"/>
        <v/>
      </c>
      <c r="Q405" s="79" t="str">
        <f t="shared" si="52"/>
        <v/>
      </c>
      <c r="R405" s="79" t="str">
        <f ca="1">IF(Q$503 = "","",IF(Q$503 &lt;&gt; Q405,"",COUNTIF(C$3:C405,Q$503)))</f>
        <v/>
      </c>
      <c r="S405" s="79" t="str">
        <f t="shared" ca="1" si="55"/>
        <v/>
      </c>
      <c r="T405" s="80"/>
      <c r="U405" s="80"/>
      <c r="V405" s="19"/>
      <c r="W405" s="19"/>
      <c r="X405" s="19"/>
      <c r="Y405" s="19"/>
      <c r="Z405" s="19"/>
    </row>
    <row r="406" spans="1:26" x14ac:dyDescent="0.15">
      <c r="A406" s="47">
        <v>9</v>
      </c>
      <c r="B406" s="50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21" t="str">
        <f t="shared" si="41"/>
        <v/>
      </c>
      <c r="O406" s="79" t="str">
        <f t="shared" si="53"/>
        <v/>
      </c>
      <c r="P406" s="79" t="str">
        <f t="shared" si="54"/>
        <v/>
      </c>
      <c r="Q406" s="79" t="str">
        <f t="shared" si="52"/>
        <v/>
      </c>
      <c r="R406" s="79" t="str">
        <f ca="1">IF(Q$503 = "","",IF(Q$503 &lt;&gt; Q406,"",COUNTIF(C$3:C406,Q$503)))</f>
        <v/>
      </c>
      <c r="S406" s="79" t="str">
        <f t="shared" ca="1" si="55"/>
        <v/>
      </c>
      <c r="T406" s="80"/>
      <c r="U406" s="80"/>
      <c r="V406" s="19"/>
      <c r="W406" s="19"/>
      <c r="X406" s="19"/>
      <c r="Y406" s="19"/>
      <c r="Z406" s="19"/>
    </row>
    <row r="407" spans="1:26" x14ac:dyDescent="0.15">
      <c r="A407" s="47">
        <v>9</v>
      </c>
      <c r="B407" s="50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21" t="str">
        <f t="shared" si="41"/>
        <v/>
      </c>
      <c r="O407" s="79" t="str">
        <f t="shared" si="53"/>
        <v/>
      </c>
      <c r="P407" s="79" t="str">
        <f t="shared" si="54"/>
        <v/>
      </c>
      <c r="Q407" s="79" t="str">
        <f t="shared" si="52"/>
        <v/>
      </c>
      <c r="R407" s="79" t="str">
        <f ca="1">IF(Q$503 = "","",IF(Q$503 &lt;&gt; Q407,"",COUNTIF(C$3:C407,Q$503)))</f>
        <v/>
      </c>
      <c r="S407" s="79" t="str">
        <f t="shared" ca="1" si="55"/>
        <v/>
      </c>
      <c r="T407" s="80"/>
      <c r="U407" s="80"/>
      <c r="V407" s="19"/>
      <c r="W407" s="19"/>
      <c r="X407" s="19"/>
      <c r="Y407" s="19"/>
      <c r="Z407" s="19"/>
    </row>
    <row r="408" spans="1:26" x14ac:dyDescent="0.15">
      <c r="A408" s="47">
        <v>9</v>
      </c>
      <c r="B408" s="50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21" t="str">
        <f t="shared" si="41"/>
        <v/>
      </c>
      <c r="O408" s="79" t="str">
        <f t="shared" si="53"/>
        <v/>
      </c>
      <c r="P408" s="79" t="str">
        <f t="shared" si="54"/>
        <v/>
      </c>
      <c r="Q408" s="79" t="str">
        <f t="shared" si="52"/>
        <v/>
      </c>
      <c r="R408" s="79" t="str">
        <f ca="1">IF(Q$503 = "","",IF(Q$503 &lt;&gt; Q408,"",COUNTIF(C$3:C408,Q$503)))</f>
        <v/>
      </c>
      <c r="S408" s="79" t="str">
        <f t="shared" ca="1" si="55"/>
        <v/>
      </c>
      <c r="T408" s="80"/>
      <c r="U408" s="80"/>
      <c r="V408" s="19"/>
      <c r="W408" s="19"/>
      <c r="X408" s="19"/>
      <c r="Y408" s="19"/>
      <c r="Z408" s="19"/>
    </row>
    <row r="409" spans="1:26" x14ac:dyDescent="0.15">
      <c r="A409" s="47">
        <v>9</v>
      </c>
      <c r="B409" s="50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21" t="str">
        <f t="shared" si="41"/>
        <v/>
      </c>
      <c r="O409" s="79" t="str">
        <f t="shared" si="53"/>
        <v/>
      </c>
      <c r="P409" s="79" t="str">
        <f t="shared" si="54"/>
        <v/>
      </c>
      <c r="Q409" s="79" t="str">
        <f t="shared" si="52"/>
        <v/>
      </c>
      <c r="R409" s="79" t="str">
        <f ca="1">IF(Q$503 = "","",IF(Q$503 &lt;&gt; Q409,"",COUNTIF(C$3:C409,Q$503)))</f>
        <v/>
      </c>
      <c r="S409" s="79" t="str">
        <f t="shared" ca="1" si="55"/>
        <v/>
      </c>
      <c r="T409" s="80"/>
      <c r="U409" s="80"/>
      <c r="V409" s="19"/>
      <c r="W409" s="19"/>
      <c r="X409" s="19"/>
      <c r="Y409" s="19"/>
      <c r="Z409" s="19"/>
    </row>
    <row r="410" spans="1:26" x14ac:dyDescent="0.15">
      <c r="A410" s="47">
        <v>9</v>
      </c>
      <c r="B410" s="50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21" t="str">
        <f t="shared" si="41"/>
        <v/>
      </c>
      <c r="O410" s="79" t="str">
        <f t="shared" si="53"/>
        <v/>
      </c>
      <c r="P410" s="79" t="str">
        <f t="shared" si="54"/>
        <v/>
      </c>
      <c r="Q410" s="79" t="str">
        <f t="shared" si="52"/>
        <v/>
      </c>
      <c r="R410" s="79" t="str">
        <f ca="1">IF(Q$503 = "","",IF(Q$503 &lt;&gt; Q410,"",COUNTIF(C$3:C410,Q$503)))</f>
        <v/>
      </c>
      <c r="S410" s="79" t="str">
        <f t="shared" ca="1" si="55"/>
        <v/>
      </c>
      <c r="T410" s="80"/>
      <c r="U410" s="80"/>
      <c r="V410" s="19"/>
      <c r="W410" s="19"/>
      <c r="X410" s="19"/>
      <c r="Y410" s="19"/>
      <c r="Z410" s="19"/>
    </row>
    <row r="411" spans="1:26" x14ac:dyDescent="0.15">
      <c r="A411" s="47">
        <v>9</v>
      </c>
      <c r="B411" s="50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21" t="str">
        <f t="shared" si="41"/>
        <v/>
      </c>
      <c r="O411" s="79" t="str">
        <f t="shared" si="53"/>
        <v/>
      </c>
      <c r="P411" s="79" t="str">
        <f t="shared" si="54"/>
        <v/>
      </c>
      <c r="Q411" s="79" t="str">
        <f t="shared" si="52"/>
        <v/>
      </c>
      <c r="R411" s="79" t="str">
        <f ca="1">IF(Q$503 = "","",IF(Q$503 &lt;&gt; Q411,"",COUNTIF(C$3:C411,Q$503)))</f>
        <v/>
      </c>
      <c r="S411" s="79" t="str">
        <f t="shared" ca="1" si="55"/>
        <v/>
      </c>
      <c r="T411" s="80"/>
      <c r="U411" s="80"/>
      <c r="V411" s="19"/>
      <c r="W411" s="19"/>
      <c r="X411" s="19"/>
      <c r="Y411" s="19"/>
      <c r="Z411" s="19"/>
    </row>
    <row r="412" spans="1:26" x14ac:dyDescent="0.15">
      <c r="A412" s="47">
        <v>9</v>
      </c>
      <c r="B412" s="50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21" t="str">
        <f t="shared" si="41"/>
        <v/>
      </c>
      <c r="O412" s="79" t="str">
        <f t="shared" si="53"/>
        <v/>
      </c>
      <c r="P412" s="79" t="str">
        <f t="shared" si="54"/>
        <v/>
      </c>
      <c r="Q412" s="79" t="str">
        <f t="shared" si="52"/>
        <v/>
      </c>
      <c r="R412" s="79" t="str">
        <f ca="1">IF(Q$503 = "","",IF(Q$503 &lt;&gt; Q412,"",COUNTIF(C$3:C412,Q$503)))</f>
        <v/>
      </c>
      <c r="S412" s="79" t="str">
        <f t="shared" ca="1" si="55"/>
        <v/>
      </c>
      <c r="T412" s="80"/>
      <c r="U412" s="80"/>
      <c r="V412" s="19"/>
      <c r="W412" s="19"/>
      <c r="X412" s="19"/>
      <c r="Y412" s="19"/>
      <c r="Z412" s="19"/>
    </row>
    <row r="413" spans="1:26" x14ac:dyDescent="0.15">
      <c r="A413" s="47">
        <v>9</v>
      </c>
      <c r="B413" s="50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21" t="str">
        <f t="shared" si="41"/>
        <v/>
      </c>
      <c r="O413" s="79" t="str">
        <f t="shared" si="53"/>
        <v/>
      </c>
      <c r="P413" s="79" t="str">
        <f t="shared" si="54"/>
        <v/>
      </c>
      <c r="Q413" s="79" t="str">
        <f t="shared" si="52"/>
        <v/>
      </c>
      <c r="R413" s="79" t="str">
        <f ca="1">IF(Q$503 = "","",IF(Q$503 &lt;&gt; Q413,"",COUNTIF(C$3:C413,Q$503)))</f>
        <v/>
      </c>
      <c r="S413" s="79" t="str">
        <f t="shared" ca="1" si="55"/>
        <v/>
      </c>
      <c r="T413" s="80"/>
      <c r="U413" s="80"/>
      <c r="V413" s="19"/>
      <c r="W413" s="19"/>
      <c r="X413" s="19"/>
      <c r="Y413" s="19"/>
      <c r="Z413" s="19"/>
    </row>
    <row r="414" spans="1:26" x14ac:dyDescent="0.15">
      <c r="A414" s="47">
        <v>9</v>
      </c>
      <c r="B414" s="50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21" t="str">
        <f t="shared" si="41"/>
        <v/>
      </c>
      <c r="O414" s="79" t="str">
        <f t="shared" si="53"/>
        <v/>
      </c>
      <c r="P414" s="79" t="str">
        <f t="shared" si="54"/>
        <v/>
      </c>
      <c r="Q414" s="79" t="str">
        <f t="shared" si="52"/>
        <v/>
      </c>
      <c r="R414" s="79" t="str">
        <f ca="1">IF(Q$503 = "","",IF(Q$503 &lt;&gt; Q414,"",COUNTIF(C$3:C414,Q$503)))</f>
        <v/>
      </c>
      <c r="S414" s="79" t="str">
        <f t="shared" ca="1" si="55"/>
        <v/>
      </c>
      <c r="T414" s="80"/>
      <c r="U414" s="80"/>
      <c r="V414" s="19"/>
      <c r="W414" s="19"/>
      <c r="X414" s="19"/>
      <c r="Y414" s="19"/>
      <c r="Z414" s="19"/>
    </row>
    <row r="415" spans="1:26" x14ac:dyDescent="0.15">
      <c r="A415" s="47">
        <v>9</v>
      </c>
      <c r="B415" s="50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21" t="str">
        <f t="shared" si="41"/>
        <v/>
      </c>
      <c r="O415" s="79" t="str">
        <f t="shared" si="53"/>
        <v/>
      </c>
      <c r="P415" s="79" t="str">
        <f t="shared" si="54"/>
        <v/>
      </c>
      <c r="Q415" s="79" t="str">
        <f t="shared" si="52"/>
        <v/>
      </c>
      <c r="R415" s="79" t="str">
        <f ca="1">IF(Q$503 = "","",IF(Q$503 &lt;&gt; Q415,"",COUNTIF(C$3:C415,Q$503)))</f>
        <v/>
      </c>
      <c r="S415" s="79" t="str">
        <f t="shared" ca="1" si="55"/>
        <v/>
      </c>
      <c r="T415" s="80"/>
      <c r="U415" s="80"/>
      <c r="V415" s="19"/>
      <c r="W415" s="19"/>
      <c r="X415" s="19"/>
      <c r="Y415" s="19"/>
      <c r="Z415" s="19"/>
    </row>
    <row r="416" spans="1:26" x14ac:dyDescent="0.15">
      <c r="A416" s="47">
        <v>9</v>
      </c>
      <c r="B416" s="50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21" t="str">
        <f t="shared" si="41"/>
        <v/>
      </c>
      <c r="O416" s="79" t="str">
        <f t="shared" si="53"/>
        <v/>
      </c>
      <c r="P416" s="79" t="str">
        <f t="shared" si="54"/>
        <v/>
      </c>
      <c r="Q416" s="79" t="str">
        <f t="shared" si="52"/>
        <v/>
      </c>
      <c r="R416" s="79" t="str">
        <f ca="1">IF(Q$503 = "","",IF(Q$503 &lt;&gt; Q416,"",COUNTIF(C$3:C416,Q$503)))</f>
        <v/>
      </c>
      <c r="S416" s="79" t="str">
        <f t="shared" ca="1" si="55"/>
        <v/>
      </c>
      <c r="T416" s="80"/>
      <c r="U416" s="80"/>
      <c r="V416" s="19"/>
      <c r="W416" s="19"/>
      <c r="X416" s="19"/>
      <c r="Y416" s="19"/>
      <c r="Z416" s="19"/>
    </row>
    <row r="417" spans="1:26" x14ac:dyDescent="0.15">
      <c r="A417" s="47">
        <v>9</v>
      </c>
      <c r="B417" s="50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21" t="str">
        <f t="shared" si="41"/>
        <v/>
      </c>
      <c r="O417" s="79" t="str">
        <f t="shared" si="53"/>
        <v/>
      </c>
      <c r="P417" s="79" t="str">
        <f t="shared" si="54"/>
        <v/>
      </c>
      <c r="Q417" s="79" t="str">
        <f t="shared" si="52"/>
        <v/>
      </c>
      <c r="R417" s="79" t="str">
        <f ca="1">IF(Q$503 = "","",IF(Q$503 &lt;&gt; Q417,"",COUNTIF(C$3:C417,Q$503)))</f>
        <v/>
      </c>
      <c r="S417" s="79" t="str">
        <f t="shared" ca="1" si="55"/>
        <v/>
      </c>
      <c r="T417" s="80"/>
      <c r="U417" s="80"/>
      <c r="V417" s="19"/>
      <c r="W417" s="19"/>
      <c r="X417" s="19"/>
      <c r="Y417" s="19"/>
      <c r="Z417" s="19"/>
    </row>
    <row r="418" spans="1:26" x14ac:dyDescent="0.15">
      <c r="A418" s="47">
        <v>9</v>
      </c>
      <c r="B418" s="50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21" t="str">
        <f t="shared" si="41"/>
        <v/>
      </c>
      <c r="O418" s="79" t="str">
        <f t="shared" si="53"/>
        <v/>
      </c>
      <c r="P418" s="79" t="str">
        <f t="shared" si="54"/>
        <v/>
      </c>
      <c r="Q418" s="79" t="str">
        <f t="shared" si="52"/>
        <v/>
      </c>
      <c r="R418" s="79" t="str">
        <f ca="1">IF(Q$503 = "","",IF(Q$503 &lt;&gt; Q418,"",COUNTIF(C$3:C418,Q$503)))</f>
        <v/>
      </c>
      <c r="S418" s="79" t="str">
        <f t="shared" ca="1" si="55"/>
        <v/>
      </c>
      <c r="T418" s="80"/>
      <c r="U418" s="80"/>
      <c r="V418" s="19"/>
      <c r="W418" s="19"/>
      <c r="X418" s="19"/>
      <c r="Y418" s="19"/>
      <c r="Z418" s="19"/>
    </row>
    <row r="419" spans="1:26" x14ac:dyDescent="0.15">
      <c r="A419" s="47">
        <v>9</v>
      </c>
      <c r="B419" s="50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21" t="str">
        <f t="shared" si="41"/>
        <v/>
      </c>
      <c r="O419" s="79" t="str">
        <f t="shared" si="53"/>
        <v/>
      </c>
      <c r="P419" s="79" t="str">
        <f t="shared" si="54"/>
        <v/>
      </c>
      <c r="Q419" s="79" t="str">
        <f t="shared" si="52"/>
        <v/>
      </c>
      <c r="R419" s="79" t="str">
        <f ca="1">IF(Q$503 = "","",IF(Q$503 &lt;&gt; Q419,"",COUNTIF(C$3:C419,Q$503)))</f>
        <v/>
      </c>
      <c r="S419" s="79" t="str">
        <f t="shared" ca="1" si="55"/>
        <v/>
      </c>
      <c r="T419" s="80"/>
      <c r="U419" s="80"/>
      <c r="V419" s="19"/>
      <c r="W419" s="19"/>
      <c r="X419" s="19"/>
      <c r="Y419" s="19"/>
      <c r="Z419" s="19"/>
    </row>
    <row r="420" spans="1:26" x14ac:dyDescent="0.15">
      <c r="A420" s="47">
        <v>9</v>
      </c>
      <c r="B420" s="50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21" t="str">
        <f t="shared" si="41"/>
        <v/>
      </c>
      <c r="O420" s="79" t="str">
        <f t="shared" si="53"/>
        <v/>
      </c>
      <c r="P420" s="79" t="str">
        <f t="shared" si="54"/>
        <v/>
      </c>
      <c r="Q420" s="79" t="str">
        <f t="shared" si="52"/>
        <v/>
      </c>
      <c r="R420" s="79" t="str">
        <f ca="1">IF(Q$503 = "","",IF(Q$503 &lt;&gt; Q420,"",COUNTIF(C$3:C420,Q$503)))</f>
        <v/>
      </c>
      <c r="S420" s="79" t="str">
        <f t="shared" ca="1" si="55"/>
        <v/>
      </c>
      <c r="T420" s="80"/>
      <c r="U420" s="80"/>
      <c r="V420" s="19"/>
      <c r="W420" s="19"/>
      <c r="X420" s="19"/>
      <c r="Y420" s="19"/>
      <c r="Z420" s="19"/>
    </row>
    <row r="421" spans="1:26" x14ac:dyDescent="0.15">
      <c r="A421" s="47">
        <v>9</v>
      </c>
      <c r="B421" s="50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21" t="str">
        <f t="shared" si="41"/>
        <v/>
      </c>
      <c r="O421" s="79" t="str">
        <f t="shared" si="53"/>
        <v/>
      </c>
      <c r="P421" s="79" t="str">
        <f t="shared" si="54"/>
        <v/>
      </c>
      <c r="Q421" s="79" t="str">
        <f t="shared" si="52"/>
        <v/>
      </c>
      <c r="R421" s="79" t="str">
        <f ca="1">IF(Q$503 = "","",IF(Q$503 &lt;&gt; Q421,"",COUNTIF(C$3:C421,Q$503)))</f>
        <v/>
      </c>
      <c r="S421" s="79" t="str">
        <f t="shared" ca="1" si="55"/>
        <v/>
      </c>
      <c r="T421" s="80"/>
      <c r="U421" s="80"/>
      <c r="V421" s="19"/>
      <c r="W421" s="19"/>
      <c r="X421" s="19"/>
      <c r="Y421" s="19"/>
      <c r="Z421" s="19"/>
    </row>
    <row r="422" spans="1:26" x14ac:dyDescent="0.15">
      <c r="A422" s="47">
        <v>9</v>
      </c>
      <c r="B422" s="50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21" t="str">
        <f t="shared" si="41"/>
        <v/>
      </c>
      <c r="O422" s="79" t="str">
        <f t="shared" si="53"/>
        <v/>
      </c>
      <c r="P422" s="79" t="str">
        <f t="shared" si="54"/>
        <v/>
      </c>
      <c r="Q422" s="79" t="str">
        <f t="shared" si="52"/>
        <v/>
      </c>
      <c r="R422" s="79" t="str">
        <f ca="1">IF(Q$503 = "","",IF(Q$503 &lt;&gt; Q422,"",COUNTIF(C$3:C422,Q$503)))</f>
        <v/>
      </c>
      <c r="S422" s="79" t="str">
        <f t="shared" ca="1" si="55"/>
        <v/>
      </c>
      <c r="T422" s="80"/>
      <c r="U422" s="80"/>
      <c r="V422" s="19"/>
      <c r="W422" s="19"/>
      <c r="X422" s="19"/>
      <c r="Y422" s="19"/>
      <c r="Z422" s="19"/>
    </row>
    <row r="423" spans="1:26" x14ac:dyDescent="0.15">
      <c r="A423" s="47">
        <v>9</v>
      </c>
      <c r="B423" s="50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21" t="str">
        <f t="shared" si="41"/>
        <v/>
      </c>
      <c r="O423" s="79" t="str">
        <f t="shared" si="53"/>
        <v/>
      </c>
      <c r="P423" s="79" t="str">
        <f t="shared" si="54"/>
        <v/>
      </c>
      <c r="Q423" s="79" t="str">
        <f t="shared" si="52"/>
        <v/>
      </c>
      <c r="R423" s="79" t="str">
        <f ca="1">IF(Q$503 = "","",IF(Q$503 &lt;&gt; Q423,"",COUNTIF(C$3:C423,Q$503)))</f>
        <v/>
      </c>
      <c r="S423" s="79" t="str">
        <f t="shared" ca="1" si="55"/>
        <v/>
      </c>
      <c r="T423" s="80"/>
      <c r="U423" s="80"/>
      <c r="V423" s="19"/>
      <c r="W423" s="19"/>
      <c r="X423" s="19"/>
      <c r="Y423" s="19"/>
      <c r="Z423" s="19"/>
    </row>
    <row r="424" spans="1:26" x14ac:dyDescent="0.15">
      <c r="A424" s="47">
        <v>9</v>
      </c>
      <c r="B424" s="50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21" t="str">
        <f t="shared" si="41"/>
        <v/>
      </c>
      <c r="O424" s="79" t="str">
        <f t="shared" si="53"/>
        <v/>
      </c>
      <c r="P424" s="79" t="str">
        <f t="shared" si="54"/>
        <v/>
      </c>
      <c r="Q424" s="79" t="str">
        <f t="shared" si="52"/>
        <v/>
      </c>
      <c r="R424" s="79" t="str">
        <f ca="1">IF(Q$503 = "","",IF(Q$503 &lt;&gt; Q424,"",COUNTIF(C$3:C424,Q$503)))</f>
        <v/>
      </c>
      <c r="S424" s="79" t="str">
        <f t="shared" ca="1" si="55"/>
        <v/>
      </c>
      <c r="T424" s="80"/>
      <c r="U424" s="80"/>
      <c r="V424" s="19"/>
      <c r="W424" s="19"/>
      <c r="X424" s="19"/>
      <c r="Y424" s="19"/>
      <c r="Z424" s="19"/>
    </row>
    <row r="425" spans="1:26" x14ac:dyDescent="0.15">
      <c r="A425" s="47">
        <v>9</v>
      </c>
      <c r="B425" s="50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21" t="str">
        <f t="shared" si="41"/>
        <v/>
      </c>
      <c r="O425" s="79" t="str">
        <f t="shared" si="53"/>
        <v/>
      </c>
      <c r="P425" s="79" t="str">
        <f t="shared" si="54"/>
        <v/>
      </c>
      <c r="Q425" s="79" t="str">
        <f t="shared" si="52"/>
        <v/>
      </c>
      <c r="R425" s="79" t="str">
        <f ca="1">IF(Q$503 = "","",IF(Q$503 &lt;&gt; Q425,"",COUNTIF(C$3:C425,Q$503)))</f>
        <v/>
      </c>
      <c r="S425" s="79" t="str">
        <f t="shared" ca="1" si="55"/>
        <v/>
      </c>
      <c r="T425" s="80"/>
      <c r="U425" s="80"/>
      <c r="V425" s="19"/>
      <c r="W425" s="19"/>
      <c r="X425" s="19"/>
      <c r="Y425" s="19"/>
      <c r="Z425" s="19"/>
    </row>
    <row r="426" spans="1:26" x14ac:dyDescent="0.15">
      <c r="A426" s="47">
        <v>9</v>
      </c>
      <c r="B426" s="50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21" t="str">
        <f t="shared" si="41"/>
        <v/>
      </c>
      <c r="O426" s="79" t="str">
        <f t="shared" si="53"/>
        <v/>
      </c>
      <c r="P426" s="79" t="str">
        <f t="shared" si="54"/>
        <v/>
      </c>
      <c r="Q426" s="79" t="str">
        <f t="shared" si="52"/>
        <v/>
      </c>
      <c r="R426" s="79" t="str">
        <f ca="1">IF(Q$503 = "","",IF(Q$503 &lt;&gt; Q426,"",COUNTIF(C$3:C426,Q$503)))</f>
        <v/>
      </c>
      <c r="S426" s="79" t="str">
        <f t="shared" ca="1" si="55"/>
        <v/>
      </c>
      <c r="T426" s="80"/>
      <c r="U426" s="80"/>
      <c r="V426" s="19"/>
      <c r="W426" s="19"/>
      <c r="X426" s="19"/>
      <c r="Y426" s="19"/>
      <c r="Z426" s="19"/>
    </row>
    <row r="427" spans="1:26" x14ac:dyDescent="0.15">
      <c r="A427" s="47">
        <v>9</v>
      </c>
      <c r="B427" s="50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21" t="str">
        <f t="shared" si="41"/>
        <v/>
      </c>
      <c r="O427" s="79" t="str">
        <f t="shared" si="53"/>
        <v/>
      </c>
      <c r="P427" s="79" t="str">
        <f t="shared" si="54"/>
        <v/>
      </c>
      <c r="Q427" s="79" t="str">
        <f t="shared" si="52"/>
        <v/>
      </c>
      <c r="R427" s="79" t="str">
        <f ca="1">IF(Q$503 = "","",IF(Q$503 &lt;&gt; Q427,"",COUNTIF(C$3:C427,Q$503)))</f>
        <v/>
      </c>
      <c r="S427" s="79" t="str">
        <f t="shared" ca="1" si="55"/>
        <v/>
      </c>
      <c r="T427" s="80"/>
      <c r="U427" s="80"/>
      <c r="V427" s="19"/>
      <c r="W427" s="19"/>
      <c r="X427" s="19"/>
      <c r="Y427" s="19"/>
      <c r="Z427" s="19"/>
    </row>
    <row r="428" spans="1:26" x14ac:dyDescent="0.15">
      <c r="A428" s="47">
        <v>9</v>
      </c>
      <c r="B428" s="50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21" t="str">
        <f t="shared" si="41"/>
        <v/>
      </c>
      <c r="O428" s="79" t="str">
        <f t="shared" si="53"/>
        <v/>
      </c>
      <c r="P428" s="79" t="str">
        <f t="shared" si="54"/>
        <v/>
      </c>
      <c r="Q428" s="79" t="str">
        <f t="shared" si="52"/>
        <v/>
      </c>
      <c r="R428" s="79" t="str">
        <f ca="1">IF(Q$503 = "","",IF(Q$503 &lt;&gt; Q428,"",COUNTIF(C$3:C428,Q$503)))</f>
        <v/>
      </c>
      <c r="S428" s="79" t="str">
        <f t="shared" ca="1" si="55"/>
        <v/>
      </c>
      <c r="T428" s="80"/>
      <c r="U428" s="80"/>
      <c r="V428" s="19"/>
      <c r="W428" s="19"/>
      <c r="X428" s="19"/>
      <c r="Y428" s="19"/>
      <c r="Z428" s="19"/>
    </row>
    <row r="429" spans="1:26" x14ac:dyDescent="0.15">
      <c r="A429" s="47">
        <v>9</v>
      </c>
      <c r="B429" s="50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21" t="str">
        <f t="shared" si="41"/>
        <v/>
      </c>
      <c r="O429" s="79" t="str">
        <f t="shared" si="53"/>
        <v/>
      </c>
      <c r="P429" s="79" t="str">
        <f t="shared" si="54"/>
        <v/>
      </c>
      <c r="Q429" s="79" t="str">
        <f t="shared" si="52"/>
        <v/>
      </c>
      <c r="R429" s="79" t="str">
        <f ca="1">IF(Q$503 = "","",IF(Q$503 &lt;&gt; Q429,"",COUNTIF(C$3:C429,Q$503)))</f>
        <v/>
      </c>
      <c r="S429" s="79" t="str">
        <f t="shared" ca="1" si="55"/>
        <v/>
      </c>
      <c r="T429" s="80"/>
      <c r="U429" s="80"/>
      <c r="V429" s="19"/>
      <c r="W429" s="19"/>
      <c r="X429" s="19"/>
      <c r="Y429" s="19"/>
      <c r="Z429" s="19"/>
    </row>
    <row r="430" spans="1:26" x14ac:dyDescent="0.15">
      <c r="A430" s="47">
        <v>9</v>
      </c>
      <c r="B430" s="50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21" t="str">
        <f t="shared" si="41"/>
        <v/>
      </c>
      <c r="O430" s="79" t="str">
        <f t="shared" si="53"/>
        <v/>
      </c>
      <c r="P430" s="79" t="str">
        <f t="shared" si="54"/>
        <v/>
      </c>
      <c r="Q430" s="79" t="str">
        <f t="shared" si="52"/>
        <v/>
      </c>
      <c r="R430" s="79" t="str">
        <f ca="1">IF(Q$503 = "","",IF(Q$503 &lt;&gt; Q430,"",COUNTIF(C$3:C430,Q$503)))</f>
        <v/>
      </c>
      <c r="S430" s="79" t="str">
        <f t="shared" ca="1" si="55"/>
        <v/>
      </c>
      <c r="T430" s="80"/>
      <c r="U430" s="80"/>
      <c r="V430" s="19"/>
      <c r="W430" s="19"/>
      <c r="X430" s="19"/>
      <c r="Y430" s="19"/>
      <c r="Z430" s="19"/>
    </row>
    <row r="431" spans="1:26" x14ac:dyDescent="0.15">
      <c r="A431" s="47">
        <v>9</v>
      </c>
      <c r="B431" s="50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21" t="str">
        <f t="shared" si="41"/>
        <v/>
      </c>
      <c r="O431" s="79" t="str">
        <f t="shared" si="53"/>
        <v/>
      </c>
      <c r="P431" s="79" t="str">
        <f t="shared" si="54"/>
        <v/>
      </c>
      <c r="Q431" s="79" t="str">
        <f t="shared" si="52"/>
        <v/>
      </c>
      <c r="R431" s="79" t="str">
        <f ca="1">IF(Q$503 = "","",IF(Q$503 &lt;&gt; Q431,"",COUNTIF(C$3:C431,Q$503)))</f>
        <v/>
      </c>
      <c r="S431" s="79" t="str">
        <f t="shared" ca="1" si="55"/>
        <v/>
      </c>
      <c r="T431" s="80"/>
      <c r="U431" s="80"/>
      <c r="V431" s="19"/>
      <c r="W431" s="19"/>
      <c r="X431" s="19"/>
      <c r="Y431" s="19"/>
      <c r="Z431" s="19"/>
    </row>
    <row r="432" spans="1:26" x14ac:dyDescent="0.15">
      <c r="A432" s="47">
        <v>9</v>
      </c>
      <c r="B432" s="50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21" t="str">
        <f t="shared" si="41"/>
        <v/>
      </c>
      <c r="O432" s="79" t="str">
        <f t="shared" si="53"/>
        <v/>
      </c>
      <c r="P432" s="79" t="str">
        <f t="shared" si="54"/>
        <v/>
      </c>
      <c r="Q432" s="79" t="str">
        <f t="shared" si="52"/>
        <v/>
      </c>
      <c r="R432" s="79" t="str">
        <f ca="1">IF(Q$503 = "","",IF(Q$503 &lt;&gt; Q432,"",COUNTIF(C$3:C432,Q$503)))</f>
        <v/>
      </c>
      <c r="S432" s="79" t="str">
        <f t="shared" ca="1" si="55"/>
        <v/>
      </c>
      <c r="T432" s="80"/>
      <c r="U432" s="80"/>
      <c r="V432" s="19"/>
      <c r="W432" s="19"/>
      <c r="X432" s="19"/>
      <c r="Y432" s="19"/>
      <c r="Z432" s="19"/>
    </row>
    <row r="433" spans="1:26" x14ac:dyDescent="0.15">
      <c r="A433" s="47">
        <v>9</v>
      </c>
      <c r="B433" s="50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21" t="str">
        <f t="shared" si="41"/>
        <v/>
      </c>
      <c r="O433" s="79" t="str">
        <f t="shared" si="53"/>
        <v/>
      </c>
      <c r="P433" s="79" t="str">
        <f t="shared" si="54"/>
        <v/>
      </c>
      <c r="Q433" s="79" t="str">
        <f t="shared" si="52"/>
        <v/>
      </c>
      <c r="R433" s="79" t="str">
        <f ca="1">IF(Q$503 = "","",IF(Q$503 &lt;&gt; Q433,"",COUNTIF(C$3:C433,Q$503)))</f>
        <v/>
      </c>
      <c r="S433" s="79" t="str">
        <f t="shared" ca="1" si="55"/>
        <v/>
      </c>
      <c r="T433" s="80"/>
      <c r="U433" s="80"/>
      <c r="V433" s="19"/>
      <c r="W433" s="19"/>
      <c r="X433" s="19"/>
      <c r="Y433" s="19"/>
      <c r="Z433" s="19"/>
    </row>
    <row r="434" spans="1:26" x14ac:dyDescent="0.15">
      <c r="A434" s="47">
        <v>9</v>
      </c>
      <c r="B434" s="50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21" t="str">
        <f t="shared" si="41"/>
        <v/>
      </c>
      <c r="O434" s="79" t="str">
        <f t="shared" si="53"/>
        <v/>
      </c>
      <c r="P434" s="79" t="str">
        <f t="shared" si="54"/>
        <v/>
      </c>
      <c r="Q434" s="79" t="str">
        <f t="shared" si="52"/>
        <v/>
      </c>
      <c r="R434" s="79" t="str">
        <f ca="1">IF(Q$503 = "","",IF(Q$503 &lt;&gt; Q434,"",COUNTIF(C$3:C434,Q$503)))</f>
        <v/>
      </c>
      <c r="S434" s="79" t="str">
        <f t="shared" ca="1" si="55"/>
        <v/>
      </c>
      <c r="T434" s="80"/>
      <c r="U434" s="80"/>
      <c r="V434" s="19"/>
      <c r="W434" s="19"/>
      <c r="X434" s="19"/>
      <c r="Y434" s="19"/>
      <c r="Z434" s="19"/>
    </row>
    <row r="435" spans="1:26" x14ac:dyDescent="0.15">
      <c r="A435" s="47">
        <v>9</v>
      </c>
      <c r="B435" s="50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21" t="str">
        <f t="shared" si="41"/>
        <v/>
      </c>
      <c r="O435" s="79" t="str">
        <f t="shared" si="53"/>
        <v/>
      </c>
      <c r="P435" s="79" t="str">
        <f t="shared" si="54"/>
        <v/>
      </c>
      <c r="Q435" s="79" t="str">
        <f t="shared" si="52"/>
        <v/>
      </c>
      <c r="R435" s="79" t="str">
        <f ca="1">IF(Q$503 = "","",IF(Q$503 &lt;&gt; Q435,"",COUNTIF(C$3:C435,Q$503)))</f>
        <v/>
      </c>
      <c r="S435" s="79" t="str">
        <f t="shared" ca="1" si="55"/>
        <v/>
      </c>
      <c r="T435" s="80"/>
      <c r="U435" s="80"/>
      <c r="V435" s="19"/>
      <c r="W435" s="19"/>
      <c r="X435" s="19"/>
      <c r="Y435" s="19"/>
      <c r="Z435" s="19"/>
    </row>
    <row r="436" spans="1:26" x14ac:dyDescent="0.15">
      <c r="A436" s="47">
        <v>9</v>
      </c>
      <c r="B436" s="50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21" t="str">
        <f t="shared" si="41"/>
        <v/>
      </c>
      <c r="O436" s="79" t="str">
        <f t="shared" si="53"/>
        <v/>
      </c>
      <c r="P436" s="79" t="str">
        <f t="shared" si="54"/>
        <v/>
      </c>
      <c r="Q436" s="79" t="str">
        <f t="shared" si="52"/>
        <v/>
      </c>
      <c r="R436" s="79" t="str">
        <f ca="1">IF(Q$503 = "","",IF(Q$503 &lt;&gt; Q436,"",COUNTIF(C$3:C436,Q$503)))</f>
        <v/>
      </c>
      <c r="S436" s="79" t="str">
        <f t="shared" ca="1" si="55"/>
        <v/>
      </c>
      <c r="T436" s="80"/>
      <c r="U436" s="80"/>
      <c r="V436" s="19"/>
      <c r="W436" s="19"/>
      <c r="X436" s="19"/>
      <c r="Y436" s="19"/>
      <c r="Z436" s="19"/>
    </row>
    <row r="437" spans="1:26" x14ac:dyDescent="0.15">
      <c r="A437" s="47">
        <v>9</v>
      </c>
      <c r="B437" s="50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21" t="str">
        <f t="shared" si="41"/>
        <v/>
      </c>
      <c r="O437" s="79" t="str">
        <f t="shared" si="53"/>
        <v/>
      </c>
      <c r="P437" s="79" t="str">
        <f t="shared" si="54"/>
        <v/>
      </c>
      <c r="Q437" s="79" t="str">
        <f t="shared" si="52"/>
        <v/>
      </c>
      <c r="R437" s="79" t="str">
        <f ca="1">IF(Q$503 = "","",IF(Q$503 &lt;&gt; Q437,"",COUNTIF(C$3:C437,Q$503)))</f>
        <v/>
      </c>
      <c r="S437" s="79" t="str">
        <f t="shared" ca="1" si="55"/>
        <v/>
      </c>
      <c r="T437" s="80"/>
      <c r="U437" s="80"/>
      <c r="V437" s="19"/>
      <c r="W437" s="19"/>
      <c r="X437" s="19"/>
      <c r="Y437" s="19"/>
      <c r="Z437" s="19"/>
    </row>
    <row r="438" spans="1:26" x14ac:dyDescent="0.15">
      <c r="A438" s="47">
        <v>9</v>
      </c>
      <c r="B438" s="50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21" t="str">
        <f t="shared" si="41"/>
        <v/>
      </c>
      <c r="O438" s="79" t="str">
        <f t="shared" si="53"/>
        <v/>
      </c>
      <c r="P438" s="79" t="str">
        <f t="shared" si="54"/>
        <v/>
      </c>
      <c r="Q438" s="79" t="str">
        <f t="shared" si="52"/>
        <v/>
      </c>
      <c r="R438" s="79" t="str">
        <f ca="1">IF(Q$503 = "","",IF(Q$503 &lt;&gt; Q438,"",COUNTIF(C$3:C438,Q$503)))</f>
        <v/>
      </c>
      <c r="S438" s="79" t="str">
        <f t="shared" ca="1" si="55"/>
        <v/>
      </c>
      <c r="T438" s="80"/>
      <c r="U438" s="80"/>
      <c r="V438" s="19"/>
      <c r="W438" s="19"/>
      <c r="X438" s="19"/>
      <c r="Y438" s="19"/>
      <c r="Z438" s="19"/>
    </row>
    <row r="439" spans="1:26" x14ac:dyDescent="0.15">
      <c r="A439" s="47">
        <v>9</v>
      </c>
      <c r="B439" s="50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21" t="str">
        <f t="shared" si="41"/>
        <v/>
      </c>
      <c r="O439" s="79" t="str">
        <f t="shared" si="53"/>
        <v/>
      </c>
      <c r="P439" s="79" t="str">
        <f t="shared" si="54"/>
        <v/>
      </c>
      <c r="Q439" s="79" t="str">
        <f t="shared" si="52"/>
        <v/>
      </c>
      <c r="R439" s="79" t="str">
        <f ca="1">IF(Q$503 = "","",IF(Q$503 &lt;&gt; Q439,"",COUNTIF(C$3:C439,Q$503)))</f>
        <v/>
      </c>
      <c r="S439" s="79" t="str">
        <f t="shared" ca="1" si="55"/>
        <v/>
      </c>
      <c r="T439" s="80"/>
      <c r="U439" s="80"/>
      <c r="V439" s="19"/>
      <c r="W439" s="19"/>
      <c r="X439" s="19"/>
      <c r="Y439" s="19"/>
      <c r="Z439" s="19"/>
    </row>
    <row r="440" spans="1:26" x14ac:dyDescent="0.15">
      <c r="A440" s="47">
        <v>9</v>
      </c>
      <c r="B440" s="50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21" t="str">
        <f t="shared" si="41"/>
        <v/>
      </c>
      <c r="O440" s="79" t="str">
        <f t="shared" si="53"/>
        <v/>
      </c>
      <c r="P440" s="79" t="str">
        <f t="shared" si="54"/>
        <v/>
      </c>
      <c r="Q440" s="79" t="str">
        <f t="shared" si="52"/>
        <v/>
      </c>
      <c r="R440" s="79" t="str">
        <f ca="1">IF(Q$503 = "","",IF(Q$503 &lt;&gt; Q440,"",COUNTIF(C$3:C440,Q$503)))</f>
        <v/>
      </c>
      <c r="S440" s="79" t="str">
        <f t="shared" ca="1" si="55"/>
        <v/>
      </c>
      <c r="T440" s="80"/>
      <c r="U440" s="80"/>
      <c r="V440" s="19"/>
      <c r="W440" s="19"/>
      <c r="X440" s="19"/>
      <c r="Y440" s="19"/>
      <c r="Z440" s="19"/>
    </row>
    <row r="441" spans="1:26" x14ac:dyDescent="0.15">
      <c r="A441" s="47">
        <v>9</v>
      </c>
      <c r="B441" s="50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21" t="str">
        <f t="shared" si="41"/>
        <v/>
      </c>
      <c r="O441" s="79" t="str">
        <f t="shared" si="53"/>
        <v/>
      </c>
      <c r="P441" s="79" t="str">
        <f t="shared" si="54"/>
        <v/>
      </c>
      <c r="Q441" s="79" t="str">
        <f t="shared" si="52"/>
        <v/>
      </c>
      <c r="R441" s="79" t="str">
        <f ca="1">IF(Q$503 = "","",IF(Q$503 &lt;&gt; Q441,"",COUNTIF(C$3:C441,Q$503)))</f>
        <v/>
      </c>
      <c r="S441" s="79" t="str">
        <f t="shared" ca="1" si="55"/>
        <v/>
      </c>
      <c r="T441" s="80"/>
      <c r="U441" s="80"/>
      <c r="V441" s="19"/>
      <c r="W441" s="19"/>
      <c r="X441" s="19"/>
      <c r="Y441" s="19"/>
      <c r="Z441" s="19"/>
    </row>
    <row r="442" spans="1:26" x14ac:dyDescent="0.15">
      <c r="A442" s="47">
        <v>9</v>
      </c>
      <c r="B442" s="50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21" t="str">
        <f t="shared" si="41"/>
        <v/>
      </c>
      <c r="O442" s="79" t="str">
        <f t="shared" si="53"/>
        <v/>
      </c>
      <c r="P442" s="79" t="str">
        <f t="shared" si="54"/>
        <v/>
      </c>
      <c r="Q442" s="79" t="str">
        <f t="shared" si="52"/>
        <v/>
      </c>
      <c r="R442" s="79" t="str">
        <f ca="1">IF(Q$503 = "","",IF(Q$503 &lt;&gt; Q442,"",COUNTIF(C$3:C442,Q$503)))</f>
        <v/>
      </c>
      <c r="S442" s="79" t="str">
        <f t="shared" ca="1" si="55"/>
        <v/>
      </c>
      <c r="T442" s="80"/>
      <c r="U442" s="80"/>
      <c r="V442" s="19"/>
      <c r="W442" s="19"/>
      <c r="X442" s="19"/>
      <c r="Y442" s="19"/>
      <c r="Z442" s="19"/>
    </row>
    <row r="443" spans="1:26" x14ac:dyDescent="0.15">
      <c r="A443" s="47">
        <v>9</v>
      </c>
      <c r="B443" s="50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21" t="str">
        <f t="shared" si="41"/>
        <v/>
      </c>
      <c r="O443" s="79" t="str">
        <f t="shared" si="53"/>
        <v/>
      </c>
      <c r="P443" s="79" t="str">
        <f t="shared" si="54"/>
        <v/>
      </c>
      <c r="Q443" s="79" t="str">
        <f t="shared" si="52"/>
        <v/>
      </c>
      <c r="R443" s="79" t="str">
        <f ca="1">IF(Q$503 = "","",IF(Q$503 &lt;&gt; Q443,"",COUNTIF(C$3:C443,Q$503)))</f>
        <v/>
      </c>
      <c r="S443" s="79" t="str">
        <f t="shared" ca="1" si="55"/>
        <v/>
      </c>
      <c r="T443" s="80"/>
      <c r="U443" s="80"/>
      <c r="V443" s="19"/>
      <c r="W443" s="19"/>
      <c r="X443" s="19"/>
      <c r="Y443" s="19"/>
      <c r="Z443" s="19"/>
    </row>
    <row r="444" spans="1:26" x14ac:dyDescent="0.15">
      <c r="A444" s="47">
        <v>9</v>
      </c>
      <c r="B444" s="50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21" t="str">
        <f t="shared" si="41"/>
        <v/>
      </c>
      <c r="O444" s="79" t="str">
        <f t="shared" si="53"/>
        <v/>
      </c>
      <c r="P444" s="79" t="str">
        <f t="shared" si="54"/>
        <v/>
      </c>
      <c r="Q444" s="79" t="str">
        <f t="shared" si="52"/>
        <v/>
      </c>
      <c r="R444" s="79" t="str">
        <f ca="1">IF(Q$503 = "","",IF(Q$503 &lt;&gt; Q444,"",COUNTIF(C$3:C444,Q$503)))</f>
        <v/>
      </c>
      <c r="S444" s="79" t="str">
        <f t="shared" ca="1" si="55"/>
        <v/>
      </c>
      <c r="T444" s="80"/>
      <c r="U444" s="80"/>
      <c r="V444" s="19"/>
      <c r="W444" s="19"/>
      <c r="X444" s="19"/>
      <c r="Y444" s="19"/>
      <c r="Z444" s="19"/>
    </row>
    <row r="445" spans="1:26" x14ac:dyDescent="0.15">
      <c r="A445" s="47">
        <v>9</v>
      </c>
      <c r="B445" s="50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21" t="str">
        <f t="shared" si="41"/>
        <v/>
      </c>
      <c r="O445" s="79" t="str">
        <f t="shared" si="53"/>
        <v/>
      </c>
      <c r="P445" s="79" t="str">
        <f t="shared" si="54"/>
        <v/>
      </c>
      <c r="Q445" s="79" t="str">
        <f t="shared" si="52"/>
        <v/>
      </c>
      <c r="R445" s="79" t="str">
        <f ca="1">IF(Q$503 = "","",IF(Q$503 &lt;&gt; Q445,"",COUNTIF(C$3:C445,Q$503)))</f>
        <v/>
      </c>
      <c r="S445" s="79" t="str">
        <f t="shared" ca="1" si="55"/>
        <v/>
      </c>
      <c r="T445" s="80"/>
      <c r="U445" s="80"/>
      <c r="V445" s="19"/>
      <c r="W445" s="19"/>
      <c r="X445" s="19"/>
      <c r="Y445" s="19"/>
      <c r="Z445" s="19"/>
    </row>
    <row r="446" spans="1:26" x14ac:dyDescent="0.15">
      <c r="A446" s="47">
        <v>9</v>
      </c>
      <c r="B446" s="50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21" t="str">
        <f t="shared" si="41"/>
        <v/>
      </c>
      <c r="O446" s="79" t="str">
        <f t="shared" si="53"/>
        <v/>
      </c>
      <c r="P446" s="79" t="str">
        <f t="shared" si="54"/>
        <v/>
      </c>
      <c r="Q446" s="79" t="str">
        <f t="shared" si="52"/>
        <v/>
      </c>
      <c r="R446" s="79" t="str">
        <f ca="1">IF(Q$503 = "","",IF(Q$503 &lt;&gt; Q446,"",COUNTIF(C$3:C446,Q$503)))</f>
        <v/>
      </c>
      <c r="S446" s="79" t="str">
        <f t="shared" ca="1" si="55"/>
        <v/>
      </c>
      <c r="T446" s="80"/>
      <c r="U446" s="80"/>
      <c r="V446" s="19"/>
      <c r="W446" s="19"/>
      <c r="X446" s="19"/>
      <c r="Y446" s="19"/>
      <c r="Z446" s="19"/>
    </row>
    <row r="447" spans="1:26" x14ac:dyDescent="0.15">
      <c r="A447" s="47">
        <v>9</v>
      </c>
      <c r="B447" s="50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21" t="str">
        <f t="shared" si="41"/>
        <v/>
      </c>
      <c r="O447" s="79" t="str">
        <f t="shared" si="53"/>
        <v/>
      </c>
      <c r="P447" s="79" t="str">
        <f t="shared" si="54"/>
        <v/>
      </c>
      <c r="Q447" s="79" t="str">
        <f t="shared" si="52"/>
        <v/>
      </c>
      <c r="R447" s="79" t="str">
        <f ca="1">IF(Q$503 = "","",IF(Q$503 &lt;&gt; Q447,"",COUNTIF(C$3:C447,Q$503)))</f>
        <v/>
      </c>
      <c r="S447" s="79" t="str">
        <f t="shared" ca="1" si="55"/>
        <v/>
      </c>
      <c r="T447" s="80"/>
      <c r="U447" s="80"/>
      <c r="V447" s="19"/>
      <c r="W447" s="19"/>
      <c r="X447" s="19"/>
      <c r="Y447" s="19"/>
      <c r="Z447" s="19"/>
    </row>
    <row r="448" spans="1:26" x14ac:dyDescent="0.15">
      <c r="A448" s="47">
        <v>9</v>
      </c>
      <c r="B448" s="50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21" t="str">
        <f t="shared" si="41"/>
        <v/>
      </c>
      <c r="O448" s="79" t="str">
        <f t="shared" si="53"/>
        <v/>
      </c>
      <c r="P448" s="79" t="str">
        <f t="shared" si="54"/>
        <v/>
      </c>
      <c r="Q448" s="79" t="str">
        <f t="shared" si="52"/>
        <v/>
      </c>
      <c r="R448" s="79" t="str">
        <f ca="1">IF(Q$503 = "","",IF(Q$503 &lt;&gt; Q448,"",COUNTIF(C$3:C448,Q$503)))</f>
        <v/>
      </c>
      <c r="S448" s="79" t="str">
        <f t="shared" ca="1" si="55"/>
        <v/>
      </c>
      <c r="T448" s="80"/>
      <c r="U448" s="80"/>
      <c r="V448" s="19"/>
      <c r="W448" s="19"/>
      <c r="X448" s="19"/>
      <c r="Y448" s="19"/>
      <c r="Z448" s="19"/>
    </row>
    <row r="449" spans="1:26" x14ac:dyDescent="0.15">
      <c r="A449" s="47">
        <v>9</v>
      </c>
      <c r="B449" s="50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21" t="str">
        <f t="shared" si="41"/>
        <v/>
      </c>
      <c r="O449" s="79" t="str">
        <f t="shared" si="53"/>
        <v/>
      </c>
      <c r="P449" s="79" t="str">
        <f t="shared" si="54"/>
        <v/>
      </c>
      <c r="Q449" s="79" t="str">
        <f t="shared" si="52"/>
        <v/>
      </c>
      <c r="R449" s="79" t="str">
        <f ca="1">IF(Q$503 = "","",IF(Q$503 &lt;&gt; Q449,"",COUNTIF(C$3:C449,Q$503)))</f>
        <v/>
      </c>
      <c r="S449" s="79" t="str">
        <f t="shared" ca="1" si="55"/>
        <v/>
      </c>
      <c r="T449" s="80"/>
      <c r="U449" s="80"/>
      <c r="V449" s="19"/>
      <c r="W449" s="19"/>
      <c r="X449" s="19"/>
      <c r="Y449" s="19"/>
      <c r="Z449" s="19"/>
    </row>
    <row r="450" spans="1:26" x14ac:dyDescent="0.15">
      <c r="A450" s="47">
        <v>9</v>
      </c>
      <c r="B450" s="50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21" t="str">
        <f t="shared" si="41"/>
        <v/>
      </c>
      <c r="O450" s="79" t="str">
        <f t="shared" si="53"/>
        <v/>
      </c>
      <c r="P450" s="79" t="str">
        <f t="shared" si="54"/>
        <v/>
      </c>
      <c r="Q450" s="79" t="str">
        <f t="shared" si="52"/>
        <v/>
      </c>
      <c r="R450" s="79" t="str">
        <f ca="1">IF(Q$503 = "","",IF(Q$503 &lt;&gt; Q450,"",COUNTIF(C$3:C450,Q$503)))</f>
        <v/>
      </c>
      <c r="S450" s="79" t="str">
        <f t="shared" ca="1" si="55"/>
        <v/>
      </c>
      <c r="T450" s="80"/>
      <c r="U450" s="80"/>
      <c r="V450" s="19"/>
      <c r="W450" s="19"/>
      <c r="X450" s="19"/>
      <c r="Y450" s="19"/>
      <c r="Z450" s="19"/>
    </row>
    <row r="451" spans="1:26" x14ac:dyDescent="0.15">
      <c r="A451" s="47">
        <v>9</v>
      </c>
      <c r="B451" s="50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21" t="str">
        <f t="shared" si="41"/>
        <v/>
      </c>
      <c r="O451" s="79" t="str">
        <f t="shared" si="53"/>
        <v/>
      </c>
      <c r="P451" s="79" t="str">
        <f t="shared" si="54"/>
        <v/>
      </c>
      <c r="Q451" s="79" t="str">
        <f t="shared" si="52"/>
        <v/>
      </c>
      <c r="R451" s="79" t="str">
        <f ca="1">IF(Q$503 = "","",IF(Q$503 &lt;&gt; Q451,"",COUNTIF(C$3:C451,Q$503)))</f>
        <v/>
      </c>
      <c r="S451" s="79" t="str">
        <f t="shared" ca="1" si="55"/>
        <v/>
      </c>
      <c r="T451" s="80"/>
      <c r="U451" s="80"/>
      <c r="V451" s="19"/>
      <c r="W451" s="19"/>
      <c r="X451" s="19"/>
      <c r="Y451" s="19"/>
      <c r="Z451" s="19"/>
    </row>
    <row r="452" spans="1:26" x14ac:dyDescent="0.15">
      <c r="A452" s="51">
        <v>9</v>
      </c>
      <c r="B452" s="52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2" t="str">
        <f t="shared" si="41"/>
        <v/>
      </c>
      <c r="O452" s="79" t="str">
        <f t="shared" si="53"/>
        <v/>
      </c>
      <c r="P452" s="79" t="str">
        <f t="shared" si="54"/>
        <v/>
      </c>
      <c r="Q452" s="79" t="str">
        <f t="shared" ref="Q452:Q502" si="56">IF(OR(COUNTIF(C$3:C$502,C452) = 1,COUNTIF(C$3:C$502,C452) = 0),"",C452)</f>
        <v/>
      </c>
      <c r="R452" s="79" t="str">
        <f ca="1">IF(Q$503 = "","",IF(Q$503 &lt;&gt; Q452,"",COUNTIF(C$3:C452,Q$503)))</f>
        <v/>
      </c>
      <c r="S452" s="79" t="str">
        <f t="shared" ca="1" si="55"/>
        <v/>
      </c>
      <c r="T452" s="80"/>
      <c r="U452" s="80"/>
      <c r="V452" s="19"/>
      <c r="W452" s="19"/>
      <c r="X452" s="19"/>
      <c r="Y452" s="19"/>
      <c r="Z452" s="19"/>
    </row>
    <row r="453" spans="1:26" x14ac:dyDescent="0.15">
      <c r="A453" s="47">
        <v>10</v>
      </c>
      <c r="B453" s="50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21" t="str">
        <f t="shared" si="41"/>
        <v/>
      </c>
      <c r="O453" s="79" t="str">
        <f t="shared" si="42"/>
        <v/>
      </c>
      <c r="P453" s="79" t="str">
        <f t="shared" si="43"/>
        <v/>
      </c>
      <c r="Q453" s="79" t="str">
        <f t="shared" si="56"/>
        <v/>
      </c>
      <c r="R453" s="79" t="str">
        <f ca="1">IF(Q$503 = "","",IF(Q$503 &lt;&gt; Q453,"",COUNTIF(C$3:C453,Q$503)))</f>
        <v/>
      </c>
      <c r="S453" s="79" t="str">
        <f t="shared" ca="1" si="44"/>
        <v/>
      </c>
      <c r="T453" s="80"/>
      <c r="U453" s="80"/>
      <c r="V453" s="19"/>
      <c r="W453" s="19"/>
      <c r="X453" s="19"/>
      <c r="Y453" s="19"/>
      <c r="Z453" s="19"/>
    </row>
    <row r="454" spans="1:26" x14ac:dyDescent="0.15">
      <c r="A454" s="47">
        <v>10</v>
      </c>
      <c r="B454" s="50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21" t="str">
        <f t="shared" si="41"/>
        <v/>
      </c>
      <c r="O454" s="79" t="str">
        <f t="shared" si="42"/>
        <v/>
      </c>
      <c r="P454" s="79" t="str">
        <f t="shared" si="43"/>
        <v/>
      </c>
      <c r="Q454" s="79" t="str">
        <f t="shared" si="56"/>
        <v/>
      </c>
      <c r="R454" s="79" t="str">
        <f ca="1">IF(Q$503 = "","",IF(Q$503 &lt;&gt; Q454,"",COUNTIF(C$3:C454,Q$503)))</f>
        <v/>
      </c>
      <c r="S454" s="79" t="str">
        <f t="shared" ca="1" si="44"/>
        <v/>
      </c>
      <c r="T454" s="80"/>
      <c r="U454" s="80"/>
      <c r="V454" s="19"/>
      <c r="W454" s="19"/>
      <c r="X454" s="19"/>
      <c r="Y454" s="19"/>
      <c r="Z454" s="19"/>
    </row>
    <row r="455" spans="1:26" x14ac:dyDescent="0.15">
      <c r="A455" s="47">
        <v>10</v>
      </c>
      <c r="B455" s="50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21" t="str">
        <f t="shared" si="41"/>
        <v/>
      </c>
      <c r="O455" s="79" t="str">
        <f t="shared" si="42"/>
        <v/>
      </c>
      <c r="P455" s="79" t="str">
        <f t="shared" si="43"/>
        <v/>
      </c>
      <c r="Q455" s="79" t="str">
        <f t="shared" si="56"/>
        <v/>
      </c>
      <c r="R455" s="79" t="str">
        <f ca="1">IF(Q$503 = "","",IF(Q$503 &lt;&gt; Q455,"",COUNTIF(C$3:C455,Q$503)))</f>
        <v/>
      </c>
      <c r="S455" s="79" t="str">
        <f t="shared" ca="1" si="44"/>
        <v/>
      </c>
      <c r="T455" s="80"/>
      <c r="U455" s="80"/>
      <c r="V455" s="19"/>
      <c r="W455" s="19"/>
      <c r="X455" s="19"/>
      <c r="Y455" s="19"/>
      <c r="Z455" s="19"/>
    </row>
    <row r="456" spans="1:26" x14ac:dyDescent="0.15">
      <c r="A456" s="47">
        <v>10</v>
      </c>
      <c r="B456" s="50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21" t="str">
        <f t="shared" si="41"/>
        <v/>
      </c>
      <c r="O456" s="79" t="str">
        <f t="shared" si="42"/>
        <v/>
      </c>
      <c r="P456" s="79" t="str">
        <f t="shared" si="43"/>
        <v/>
      </c>
      <c r="Q456" s="79" t="str">
        <f t="shared" si="56"/>
        <v/>
      </c>
      <c r="R456" s="79" t="str">
        <f ca="1">IF(Q$503 = "","",IF(Q$503 &lt;&gt; Q456,"",COUNTIF(C$3:C456,Q$503)))</f>
        <v/>
      </c>
      <c r="S456" s="79" t="str">
        <f t="shared" ca="1" si="44"/>
        <v/>
      </c>
      <c r="T456" s="80"/>
      <c r="U456" s="80"/>
      <c r="V456" s="19"/>
      <c r="W456" s="19"/>
      <c r="X456" s="19"/>
      <c r="Y456" s="19"/>
      <c r="Z456" s="19"/>
    </row>
    <row r="457" spans="1:26" x14ac:dyDescent="0.15">
      <c r="A457" s="47">
        <v>10</v>
      </c>
      <c r="B457" s="50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21" t="str">
        <f t="shared" si="41"/>
        <v/>
      </c>
      <c r="O457" s="79" t="str">
        <f t="shared" si="42"/>
        <v/>
      </c>
      <c r="P457" s="79" t="str">
        <f t="shared" si="43"/>
        <v/>
      </c>
      <c r="Q457" s="79" t="str">
        <f t="shared" si="56"/>
        <v/>
      </c>
      <c r="R457" s="79" t="str">
        <f ca="1">IF(Q$503 = "","",IF(Q$503 &lt;&gt; Q457,"",COUNTIF(C$3:C457,Q$503)))</f>
        <v/>
      </c>
      <c r="S457" s="79" t="str">
        <f t="shared" ca="1" si="44"/>
        <v/>
      </c>
      <c r="T457" s="80"/>
      <c r="U457" s="80"/>
      <c r="V457" s="19"/>
      <c r="W457" s="19"/>
      <c r="X457" s="19"/>
      <c r="Y457" s="19"/>
      <c r="Z457" s="19"/>
    </row>
    <row r="458" spans="1:26" x14ac:dyDescent="0.15">
      <c r="A458" s="47">
        <v>10</v>
      </c>
      <c r="B458" s="50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21" t="str">
        <f t="shared" si="41"/>
        <v/>
      </c>
      <c r="O458" s="79" t="str">
        <f t="shared" si="42"/>
        <v/>
      </c>
      <c r="P458" s="79" t="str">
        <f t="shared" si="43"/>
        <v/>
      </c>
      <c r="Q458" s="79" t="str">
        <f t="shared" si="56"/>
        <v/>
      </c>
      <c r="R458" s="79" t="str">
        <f ca="1">IF(Q$503 = "","",IF(Q$503 &lt;&gt; Q458,"",COUNTIF(C$3:C458,Q$503)))</f>
        <v/>
      </c>
      <c r="S458" s="79" t="str">
        <f t="shared" ca="1" si="44"/>
        <v/>
      </c>
      <c r="T458" s="80"/>
      <c r="U458" s="80"/>
      <c r="V458" s="19"/>
      <c r="W458" s="19"/>
      <c r="X458" s="19"/>
      <c r="Y458" s="19"/>
      <c r="Z458" s="19"/>
    </row>
    <row r="459" spans="1:26" x14ac:dyDescent="0.15">
      <c r="A459" s="47">
        <v>10</v>
      </c>
      <c r="B459" s="50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21" t="str">
        <f t="shared" si="41"/>
        <v/>
      </c>
      <c r="O459" s="79" t="str">
        <f t="shared" si="42"/>
        <v/>
      </c>
      <c r="P459" s="79" t="str">
        <f t="shared" si="43"/>
        <v/>
      </c>
      <c r="Q459" s="79" t="str">
        <f t="shared" si="56"/>
        <v/>
      </c>
      <c r="R459" s="79" t="str">
        <f ca="1">IF(Q$503 = "","",IF(Q$503 &lt;&gt; Q459,"",COUNTIF(C$3:C459,Q$503)))</f>
        <v/>
      </c>
      <c r="S459" s="79" t="str">
        <f t="shared" ca="1" si="44"/>
        <v/>
      </c>
      <c r="T459" s="80"/>
      <c r="U459" s="80"/>
      <c r="V459" s="19"/>
      <c r="W459" s="19"/>
      <c r="X459" s="19"/>
      <c r="Y459" s="19"/>
      <c r="Z459" s="19"/>
    </row>
    <row r="460" spans="1:26" x14ac:dyDescent="0.15">
      <c r="A460" s="47">
        <v>10</v>
      </c>
      <c r="B460" s="50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21" t="str">
        <f t="shared" si="41"/>
        <v/>
      </c>
      <c r="O460" s="79" t="str">
        <f t="shared" si="42"/>
        <v/>
      </c>
      <c r="P460" s="79" t="str">
        <f t="shared" si="43"/>
        <v/>
      </c>
      <c r="Q460" s="79" t="str">
        <f t="shared" si="56"/>
        <v/>
      </c>
      <c r="R460" s="79" t="str">
        <f ca="1">IF(Q$503 = "","",IF(Q$503 &lt;&gt; Q460,"",COUNTIF(C$3:C460,Q$503)))</f>
        <v/>
      </c>
      <c r="S460" s="79" t="str">
        <f t="shared" ca="1" si="44"/>
        <v/>
      </c>
      <c r="T460" s="80"/>
      <c r="U460" s="80"/>
      <c r="V460" s="19"/>
      <c r="W460" s="19"/>
      <c r="X460" s="19"/>
      <c r="Y460" s="19"/>
      <c r="Z460" s="19"/>
    </row>
    <row r="461" spans="1:26" x14ac:dyDescent="0.15">
      <c r="A461" s="47">
        <v>10</v>
      </c>
      <c r="B461" s="50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21" t="str">
        <f t="shared" si="41"/>
        <v/>
      </c>
      <c r="O461" s="79" t="str">
        <f t="shared" si="42"/>
        <v/>
      </c>
      <c r="P461" s="79" t="str">
        <f t="shared" si="43"/>
        <v/>
      </c>
      <c r="Q461" s="79" t="str">
        <f t="shared" si="56"/>
        <v/>
      </c>
      <c r="R461" s="79" t="str">
        <f ca="1">IF(Q$503 = "","",IF(Q$503 &lt;&gt; Q461,"",COUNTIF(C$3:C461,Q$503)))</f>
        <v/>
      </c>
      <c r="S461" s="79" t="str">
        <f t="shared" ca="1" si="44"/>
        <v/>
      </c>
      <c r="T461" s="80"/>
      <c r="U461" s="80"/>
      <c r="V461" s="19"/>
      <c r="W461" s="19"/>
      <c r="X461" s="19"/>
      <c r="Y461" s="19"/>
      <c r="Z461" s="19"/>
    </row>
    <row r="462" spans="1:26" x14ac:dyDescent="0.15">
      <c r="A462" s="47">
        <v>10</v>
      </c>
      <c r="B462" s="50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21" t="str">
        <f t="shared" si="41"/>
        <v/>
      </c>
      <c r="O462" s="79" t="str">
        <f t="shared" si="42"/>
        <v/>
      </c>
      <c r="P462" s="79" t="str">
        <f t="shared" si="43"/>
        <v/>
      </c>
      <c r="Q462" s="79" t="str">
        <f t="shared" si="56"/>
        <v/>
      </c>
      <c r="R462" s="79" t="str">
        <f ca="1">IF(Q$503 = "","",IF(Q$503 &lt;&gt; Q462,"",COUNTIF(C$3:C462,Q$503)))</f>
        <v/>
      </c>
      <c r="S462" s="79" t="str">
        <f t="shared" ca="1" si="44"/>
        <v/>
      </c>
      <c r="T462" s="80"/>
      <c r="U462" s="80"/>
      <c r="V462" s="19"/>
      <c r="W462" s="19"/>
      <c r="X462" s="19"/>
      <c r="Y462" s="19"/>
      <c r="Z462" s="19"/>
    </row>
    <row r="463" spans="1:26" x14ac:dyDescent="0.15">
      <c r="A463" s="47">
        <v>10</v>
      </c>
      <c r="B463" s="50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21" t="str">
        <f t="shared" si="41"/>
        <v/>
      </c>
      <c r="O463" s="79" t="str">
        <f t="shared" si="42"/>
        <v/>
      </c>
      <c r="P463" s="79" t="str">
        <f t="shared" si="43"/>
        <v/>
      </c>
      <c r="Q463" s="79" t="str">
        <f t="shared" si="56"/>
        <v/>
      </c>
      <c r="R463" s="79" t="str">
        <f ca="1">IF(Q$503 = "","",IF(Q$503 &lt;&gt; Q463,"",COUNTIF(C$3:C463,Q$503)))</f>
        <v/>
      </c>
      <c r="S463" s="79" t="str">
        <f t="shared" ca="1" si="44"/>
        <v/>
      </c>
      <c r="T463" s="80"/>
      <c r="U463" s="80"/>
      <c r="V463" s="19"/>
      <c r="W463" s="19"/>
      <c r="X463" s="19"/>
      <c r="Y463" s="19"/>
      <c r="Z463" s="19"/>
    </row>
    <row r="464" spans="1:26" x14ac:dyDescent="0.15">
      <c r="A464" s="47">
        <v>10</v>
      </c>
      <c r="B464" s="50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21" t="str">
        <f t="shared" si="41"/>
        <v/>
      </c>
      <c r="O464" s="79" t="str">
        <f t="shared" si="42"/>
        <v/>
      </c>
      <c r="P464" s="79" t="str">
        <f t="shared" si="43"/>
        <v/>
      </c>
      <c r="Q464" s="79" t="str">
        <f t="shared" si="56"/>
        <v/>
      </c>
      <c r="R464" s="79" t="str">
        <f ca="1">IF(Q$503 = "","",IF(Q$503 &lt;&gt; Q464,"",COUNTIF(C$3:C464,Q$503)))</f>
        <v/>
      </c>
      <c r="S464" s="79" t="str">
        <f t="shared" ca="1" si="44"/>
        <v/>
      </c>
      <c r="T464" s="80"/>
      <c r="U464" s="80"/>
      <c r="V464" s="19"/>
      <c r="W464" s="19"/>
      <c r="X464" s="19"/>
      <c r="Y464" s="19"/>
      <c r="Z464" s="19"/>
    </row>
    <row r="465" spans="1:26" x14ac:dyDescent="0.15">
      <c r="A465" s="47">
        <v>10</v>
      </c>
      <c r="B465" s="50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21" t="str">
        <f t="shared" si="41"/>
        <v/>
      </c>
      <c r="O465" s="79" t="str">
        <f t="shared" si="42"/>
        <v/>
      </c>
      <c r="P465" s="79" t="str">
        <f t="shared" si="43"/>
        <v/>
      </c>
      <c r="Q465" s="79" t="str">
        <f t="shared" si="56"/>
        <v/>
      </c>
      <c r="R465" s="79" t="str">
        <f ca="1">IF(Q$503 = "","",IF(Q$503 &lt;&gt; Q465,"",COUNTIF(C$3:C465,Q$503)))</f>
        <v/>
      </c>
      <c r="S465" s="79" t="str">
        <f t="shared" ca="1" si="44"/>
        <v/>
      </c>
      <c r="T465" s="80"/>
      <c r="U465" s="80"/>
      <c r="V465" s="19"/>
      <c r="W465" s="19"/>
      <c r="X465" s="19"/>
      <c r="Y465" s="19"/>
      <c r="Z465" s="19"/>
    </row>
    <row r="466" spans="1:26" x14ac:dyDescent="0.15">
      <c r="A466" s="47">
        <v>10</v>
      </c>
      <c r="B466" s="50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21" t="str">
        <f t="shared" si="41"/>
        <v/>
      </c>
      <c r="O466" s="79" t="str">
        <f t="shared" si="42"/>
        <v/>
      </c>
      <c r="P466" s="79" t="str">
        <f t="shared" si="43"/>
        <v/>
      </c>
      <c r="Q466" s="79" t="str">
        <f t="shared" si="56"/>
        <v/>
      </c>
      <c r="R466" s="79" t="str">
        <f ca="1">IF(Q$503 = "","",IF(Q$503 &lt;&gt; Q466,"",COUNTIF(C$3:C466,Q$503)))</f>
        <v/>
      </c>
      <c r="S466" s="79" t="str">
        <f t="shared" ca="1" si="44"/>
        <v/>
      </c>
      <c r="T466" s="80"/>
      <c r="U466" s="80"/>
      <c r="V466" s="19"/>
      <c r="W466" s="19"/>
      <c r="X466" s="19"/>
      <c r="Y466" s="19"/>
      <c r="Z466" s="19"/>
    </row>
    <row r="467" spans="1:26" x14ac:dyDescent="0.15">
      <c r="A467" s="47">
        <v>10</v>
      </c>
      <c r="B467" s="50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21" t="str">
        <f t="shared" si="41"/>
        <v/>
      </c>
      <c r="O467" s="79" t="str">
        <f t="shared" si="42"/>
        <v/>
      </c>
      <c r="P467" s="79" t="str">
        <f t="shared" si="43"/>
        <v/>
      </c>
      <c r="Q467" s="79" t="str">
        <f t="shared" si="56"/>
        <v/>
      </c>
      <c r="R467" s="79" t="str">
        <f ca="1">IF(Q$503 = "","",IF(Q$503 &lt;&gt; Q467,"",COUNTIF(C$3:C467,Q$503)))</f>
        <v/>
      </c>
      <c r="S467" s="79" t="str">
        <f t="shared" ca="1" si="44"/>
        <v/>
      </c>
      <c r="T467" s="80"/>
      <c r="U467" s="80"/>
      <c r="V467" s="19"/>
      <c r="W467" s="19"/>
      <c r="X467" s="19"/>
      <c r="Y467" s="19"/>
      <c r="Z467" s="19"/>
    </row>
    <row r="468" spans="1:26" x14ac:dyDescent="0.15">
      <c r="A468" s="47">
        <v>10</v>
      </c>
      <c r="B468" s="50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21" t="str">
        <f t="shared" si="41"/>
        <v/>
      </c>
      <c r="O468" s="79" t="str">
        <f t="shared" si="42"/>
        <v/>
      </c>
      <c r="P468" s="79" t="str">
        <f t="shared" si="43"/>
        <v/>
      </c>
      <c r="Q468" s="79" t="str">
        <f t="shared" si="56"/>
        <v/>
      </c>
      <c r="R468" s="79" t="str">
        <f ca="1">IF(Q$503 = "","",IF(Q$503 &lt;&gt; Q468,"",COUNTIF(C$3:C468,Q$503)))</f>
        <v/>
      </c>
      <c r="S468" s="79" t="str">
        <f t="shared" ca="1" si="44"/>
        <v/>
      </c>
      <c r="T468" s="80"/>
      <c r="U468" s="80"/>
      <c r="V468" s="19"/>
      <c r="W468" s="19"/>
      <c r="X468" s="19"/>
      <c r="Y468" s="19"/>
      <c r="Z468" s="19"/>
    </row>
    <row r="469" spans="1:26" x14ac:dyDescent="0.15">
      <c r="A469" s="47">
        <v>10</v>
      </c>
      <c r="B469" s="50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21" t="str">
        <f t="shared" si="41"/>
        <v/>
      </c>
      <c r="O469" s="79" t="str">
        <f t="shared" si="42"/>
        <v/>
      </c>
      <c r="P469" s="79" t="str">
        <f t="shared" si="43"/>
        <v/>
      </c>
      <c r="Q469" s="79" t="str">
        <f t="shared" si="56"/>
        <v/>
      </c>
      <c r="R469" s="79" t="str">
        <f ca="1">IF(Q$503 = "","",IF(Q$503 &lt;&gt; Q469,"",COUNTIF(C$3:C469,Q$503)))</f>
        <v/>
      </c>
      <c r="S469" s="79" t="str">
        <f t="shared" ca="1" si="44"/>
        <v/>
      </c>
      <c r="T469" s="80"/>
      <c r="U469" s="80"/>
      <c r="V469" s="19"/>
      <c r="W469" s="19"/>
      <c r="X469" s="19"/>
      <c r="Y469" s="19"/>
      <c r="Z469" s="19"/>
    </row>
    <row r="470" spans="1:26" x14ac:dyDescent="0.15">
      <c r="A470" s="47">
        <v>10</v>
      </c>
      <c r="B470" s="50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21" t="str">
        <f t="shared" ref="N470:N502" si="57">IF(AND($H470=0,$I470=0),"",$H470*60+$I470)</f>
        <v/>
      </c>
      <c r="O470" s="79" t="str">
        <f t="shared" si="42"/>
        <v/>
      </c>
      <c r="P470" s="79" t="str">
        <f t="shared" si="43"/>
        <v/>
      </c>
      <c r="Q470" s="79" t="str">
        <f t="shared" si="56"/>
        <v/>
      </c>
      <c r="R470" s="79" t="str">
        <f ca="1">IF(Q$503 = "","",IF(Q$503 &lt;&gt; Q470,"",COUNTIF(C$3:C470,Q$503)))</f>
        <v/>
      </c>
      <c r="S470" s="79" t="str">
        <f t="shared" ca="1" si="44"/>
        <v/>
      </c>
      <c r="T470" s="80"/>
      <c r="U470" s="80"/>
      <c r="V470" s="19"/>
      <c r="W470" s="19"/>
      <c r="X470" s="19"/>
      <c r="Y470" s="19"/>
      <c r="Z470" s="19"/>
    </row>
    <row r="471" spans="1:26" x14ac:dyDescent="0.15">
      <c r="A471" s="47">
        <v>10</v>
      </c>
      <c r="B471" s="50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21" t="str">
        <f t="shared" si="57"/>
        <v/>
      </c>
      <c r="O471" s="79" t="str">
        <f t="shared" si="42"/>
        <v/>
      </c>
      <c r="P471" s="79" t="str">
        <f t="shared" si="43"/>
        <v/>
      </c>
      <c r="Q471" s="79" t="str">
        <f t="shared" si="56"/>
        <v/>
      </c>
      <c r="R471" s="79" t="str">
        <f ca="1">IF(Q$503 = "","",IF(Q$503 &lt;&gt; Q471,"",COUNTIF(C$3:C471,Q$503)))</f>
        <v/>
      </c>
      <c r="S471" s="79" t="str">
        <f t="shared" ca="1" si="44"/>
        <v/>
      </c>
      <c r="T471" s="80"/>
      <c r="U471" s="80"/>
      <c r="V471" s="19"/>
      <c r="W471" s="19"/>
      <c r="X471" s="19"/>
      <c r="Y471" s="19"/>
      <c r="Z471" s="19"/>
    </row>
    <row r="472" spans="1:26" x14ac:dyDescent="0.15">
      <c r="A472" s="47">
        <v>10</v>
      </c>
      <c r="B472" s="50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21" t="str">
        <f t="shared" si="57"/>
        <v/>
      </c>
      <c r="O472" s="79" t="str">
        <f t="shared" ref="O472:O502" si="58">IF(AND(C472="",COUNT(D472:M472)&gt;0),A472 &amp; "組" &amp; B472 &amp; "番","")</f>
        <v/>
      </c>
      <c r="P472" s="79" t="str">
        <f t="shared" ref="P472:P502" si="59">IF(AND(C472&lt;&gt;"",COUNTIF(D472:M472,"")&gt;0,COUNTIF(D472:K472,"")&lt;8),A472 &amp; "組" &amp; B472 &amp; "番","")</f>
        <v/>
      </c>
      <c r="Q472" s="79" t="str">
        <f t="shared" si="56"/>
        <v/>
      </c>
      <c r="R472" s="79" t="str">
        <f ca="1">IF(Q$503 = "","",IF(Q$503 &lt;&gt; Q472,"",COUNTIF(C$3:C472,Q$503)))</f>
        <v/>
      </c>
      <c r="S472" s="79" t="str">
        <f t="shared" ref="S472:S502" ca="1" si="60">IF(R472 = "","",A472 &amp; "-" &amp; B472)</f>
        <v/>
      </c>
      <c r="T472" s="80"/>
      <c r="U472" s="80"/>
      <c r="V472" s="19"/>
      <c r="W472" s="19"/>
      <c r="X472" s="19"/>
      <c r="Y472" s="19"/>
      <c r="Z472" s="19"/>
    </row>
    <row r="473" spans="1:26" x14ac:dyDescent="0.15">
      <c r="A473" s="47">
        <v>10</v>
      </c>
      <c r="B473" s="50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21" t="str">
        <f t="shared" si="57"/>
        <v/>
      </c>
      <c r="O473" s="79" t="str">
        <f t="shared" si="58"/>
        <v/>
      </c>
      <c r="P473" s="79" t="str">
        <f t="shared" si="59"/>
        <v/>
      </c>
      <c r="Q473" s="79" t="str">
        <f t="shared" si="56"/>
        <v/>
      </c>
      <c r="R473" s="79" t="str">
        <f ca="1">IF(Q$503 = "","",IF(Q$503 &lt;&gt; Q473,"",COUNTIF(C$3:C473,Q$503)))</f>
        <v/>
      </c>
      <c r="S473" s="79" t="str">
        <f t="shared" ca="1" si="60"/>
        <v/>
      </c>
      <c r="T473" s="80"/>
      <c r="U473" s="80"/>
      <c r="V473" s="19"/>
      <c r="W473" s="19"/>
      <c r="X473" s="19"/>
      <c r="Y473" s="19"/>
      <c r="Z473" s="19"/>
    </row>
    <row r="474" spans="1:26" x14ac:dyDescent="0.15">
      <c r="A474" s="47">
        <v>10</v>
      </c>
      <c r="B474" s="50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21" t="str">
        <f t="shared" si="57"/>
        <v/>
      </c>
      <c r="O474" s="79" t="str">
        <f t="shared" si="58"/>
        <v/>
      </c>
      <c r="P474" s="79" t="str">
        <f t="shared" si="59"/>
        <v/>
      </c>
      <c r="Q474" s="79" t="str">
        <f t="shared" si="56"/>
        <v/>
      </c>
      <c r="R474" s="79" t="str">
        <f ca="1">IF(Q$503 = "","",IF(Q$503 &lt;&gt; Q474,"",COUNTIF(C$3:C474,Q$503)))</f>
        <v/>
      </c>
      <c r="S474" s="79" t="str">
        <f t="shared" ca="1" si="60"/>
        <v/>
      </c>
      <c r="T474" s="80"/>
      <c r="U474" s="80"/>
      <c r="V474" s="19"/>
      <c r="W474" s="19"/>
      <c r="X474" s="19"/>
      <c r="Y474" s="19"/>
      <c r="Z474" s="19"/>
    </row>
    <row r="475" spans="1:26" x14ac:dyDescent="0.15">
      <c r="A475" s="47">
        <v>10</v>
      </c>
      <c r="B475" s="50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21" t="str">
        <f t="shared" si="57"/>
        <v/>
      </c>
      <c r="O475" s="79" t="str">
        <f t="shared" si="58"/>
        <v/>
      </c>
      <c r="P475" s="79" t="str">
        <f t="shared" si="59"/>
        <v/>
      </c>
      <c r="Q475" s="79" t="str">
        <f t="shared" si="56"/>
        <v/>
      </c>
      <c r="R475" s="79" t="str">
        <f ca="1">IF(Q$503 = "","",IF(Q$503 &lt;&gt; Q475,"",COUNTIF(C$3:C475,Q$503)))</f>
        <v/>
      </c>
      <c r="S475" s="79" t="str">
        <f t="shared" ca="1" si="60"/>
        <v/>
      </c>
      <c r="T475" s="80"/>
      <c r="U475" s="80"/>
      <c r="V475" s="19"/>
      <c r="W475" s="19"/>
      <c r="X475" s="19"/>
      <c r="Y475" s="19"/>
      <c r="Z475" s="19"/>
    </row>
    <row r="476" spans="1:26" x14ac:dyDescent="0.15">
      <c r="A476" s="47">
        <v>10</v>
      </c>
      <c r="B476" s="50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21" t="str">
        <f t="shared" si="57"/>
        <v/>
      </c>
      <c r="O476" s="79" t="str">
        <f t="shared" si="58"/>
        <v/>
      </c>
      <c r="P476" s="79" t="str">
        <f t="shared" si="59"/>
        <v/>
      </c>
      <c r="Q476" s="79" t="str">
        <f t="shared" si="56"/>
        <v/>
      </c>
      <c r="R476" s="79" t="str">
        <f ca="1">IF(Q$503 = "","",IF(Q$503 &lt;&gt; Q476,"",COUNTIF(C$3:C476,Q$503)))</f>
        <v/>
      </c>
      <c r="S476" s="79" t="str">
        <f t="shared" ca="1" si="60"/>
        <v/>
      </c>
      <c r="T476" s="80"/>
      <c r="U476" s="80"/>
      <c r="V476" s="19"/>
      <c r="W476" s="19"/>
      <c r="X476" s="19"/>
      <c r="Y476" s="19"/>
      <c r="Z476" s="19"/>
    </row>
    <row r="477" spans="1:26" x14ac:dyDescent="0.15">
      <c r="A477" s="47">
        <v>10</v>
      </c>
      <c r="B477" s="50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21" t="str">
        <f t="shared" si="57"/>
        <v/>
      </c>
      <c r="O477" s="79" t="str">
        <f t="shared" si="58"/>
        <v/>
      </c>
      <c r="P477" s="79" t="str">
        <f t="shared" si="59"/>
        <v/>
      </c>
      <c r="Q477" s="79" t="str">
        <f t="shared" si="56"/>
        <v/>
      </c>
      <c r="R477" s="79" t="str">
        <f ca="1">IF(Q$503 = "","",IF(Q$503 &lt;&gt; Q477,"",COUNTIF(C$3:C477,Q$503)))</f>
        <v/>
      </c>
      <c r="S477" s="79" t="str">
        <f t="shared" ca="1" si="60"/>
        <v/>
      </c>
      <c r="T477" s="80"/>
      <c r="U477" s="80"/>
      <c r="V477" s="19"/>
      <c r="W477" s="19"/>
      <c r="X477" s="19"/>
      <c r="Y477" s="19"/>
      <c r="Z477" s="19"/>
    </row>
    <row r="478" spans="1:26" x14ac:dyDescent="0.15">
      <c r="A478" s="47">
        <v>10</v>
      </c>
      <c r="B478" s="50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21" t="str">
        <f t="shared" si="57"/>
        <v/>
      </c>
      <c r="O478" s="79" t="str">
        <f t="shared" si="58"/>
        <v/>
      </c>
      <c r="P478" s="79" t="str">
        <f t="shared" si="59"/>
        <v/>
      </c>
      <c r="Q478" s="79" t="str">
        <f t="shared" si="56"/>
        <v/>
      </c>
      <c r="R478" s="79" t="str">
        <f ca="1">IF(Q$503 = "","",IF(Q$503 &lt;&gt; Q478,"",COUNTIF(C$3:C478,Q$503)))</f>
        <v/>
      </c>
      <c r="S478" s="79" t="str">
        <f t="shared" ca="1" si="60"/>
        <v/>
      </c>
      <c r="T478" s="80"/>
      <c r="U478" s="80"/>
      <c r="V478" s="19"/>
      <c r="W478" s="19"/>
      <c r="X478" s="19"/>
      <c r="Y478" s="19"/>
      <c r="Z478" s="19"/>
    </row>
    <row r="479" spans="1:26" x14ac:dyDescent="0.15">
      <c r="A479" s="47">
        <v>10</v>
      </c>
      <c r="B479" s="50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21" t="str">
        <f t="shared" si="57"/>
        <v/>
      </c>
      <c r="O479" s="79" t="str">
        <f t="shared" si="58"/>
        <v/>
      </c>
      <c r="P479" s="79" t="str">
        <f t="shared" si="59"/>
        <v/>
      </c>
      <c r="Q479" s="79" t="str">
        <f t="shared" si="56"/>
        <v/>
      </c>
      <c r="R479" s="79" t="str">
        <f ca="1">IF(Q$503 = "","",IF(Q$503 &lt;&gt; Q479,"",COUNTIF(C$3:C479,Q$503)))</f>
        <v/>
      </c>
      <c r="S479" s="79" t="str">
        <f t="shared" ca="1" si="60"/>
        <v/>
      </c>
      <c r="T479" s="80"/>
      <c r="U479" s="80"/>
      <c r="V479" s="19"/>
      <c r="W479" s="19"/>
      <c r="X479" s="19"/>
      <c r="Y479" s="19"/>
      <c r="Z479" s="19"/>
    </row>
    <row r="480" spans="1:26" x14ac:dyDescent="0.15">
      <c r="A480" s="47">
        <v>10</v>
      </c>
      <c r="B480" s="50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21" t="str">
        <f t="shared" si="57"/>
        <v/>
      </c>
      <c r="O480" s="79" t="str">
        <f t="shared" si="58"/>
        <v/>
      </c>
      <c r="P480" s="79" t="str">
        <f t="shared" si="59"/>
        <v/>
      </c>
      <c r="Q480" s="79" t="str">
        <f t="shared" si="56"/>
        <v/>
      </c>
      <c r="R480" s="79" t="str">
        <f ca="1">IF(Q$503 = "","",IF(Q$503 &lt;&gt; Q480,"",COUNTIF(C$3:C480,Q$503)))</f>
        <v/>
      </c>
      <c r="S480" s="79" t="str">
        <f t="shared" ca="1" si="60"/>
        <v/>
      </c>
      <c r="T480" s="80"/>
      <c r="U480" s="80"/>
      <c r="V480" s="19"/>
      <c r="W480" s="19"/>
      <c r="X480" s="19"/>
      <c r="Y480" s="19"/>
      <c r="Z480" s="19"/>
    </row>
    <row r="481" spans="1:26" x14ac:dyDescent="0.15">
      <c r="A481" s="47">
        <v>10</v>
      </c>
      <c r="B481" s="50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21" t="str">
        <f t="shared" si="57"/>
        <v/>
      </c>
      <c r="O481" s="79" t="str">
        <f t="shared" si="58"/>
        <v/>
      </c>
      <c r="P481" s="79" t="str">
        <f t="shared" si="59"/>
        <v/>
      </c>
      <c r="Q481" s="79" t="str">
        <f t="shared" si="56"/>
        <v/>
      </c>
      <c r="R481" s="79" t="str">
        <f ca="1">IF(Q$503 = "","",IF(Q$503 &lt;&gt; Q481,"",COUNTIF(C$3:C481,Q$503)))</f>
        <v/>
      </c>
      <c r="S481" s="79" t="str">
        <f t="shared" ca="1" si="60"/>
        <v/>
      </c>
      <c r="T481" s="80"/>
      <c r="U481" s="80"/>
      <c r="V481" s="19"/>
      <c r="W481" s="19"/>
      <c r="X481" s="19"/>
      <c r="Y481" s="19"/>
      <c r="Z481" s="19"/>
    </row>
    <row r="482" spans="1:26" x14ac:dyDescent="0.15">
      <c r="A482" s="47">
        <v>10</v>
      </c>
      <c r="B482" s="50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21" t="str">
        <f t="shared" si="57"/>
        <v/>
      </c>
      <c r="O482" s="79" t="str">
        <f t="shared" si="58"/>
        <v/>
      </c>
      <c r="P482" s="79" t="str">
        <f t="shared" si="59"/>
        <v/>
      </c>
      <c r="Q482" s="79" t="str">
        <f t="shared" si="56"/>
        <v/>
      </c>
      <c r="R482" s="79" t="str">
        <f ca="1">IF(Q$503 = "","",IF(Q$503 &lt;&gt; Q482,"",COUNTIF(C$3:C482,Q$503)))</f>
        <v/>
      </c>
      <c r="S482" s="79" t="str">
        <f t="shared" ca="1" si="60"/>
        <v/>
      </c>
      <c r="T482" s="80"/>
      <c r="U482" s="80"/>
      <c r="V482" s="19"/>
      <c r="W482" s="19"/>
      <c r="X482" s="19"/>
      <c r="Y482" s="19"/>
      <c r="Z482" s="19"/>
    </row>
    <row r="483" spans="1:26" x14ac:dyDescent="0.15">
      <c r="A483" s="47">
        <v>10</v>
      </c>
      <c r="B483" s="50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21" t="str">
        <f t="shared" si="57"/>
        <v/>
      </c>
      <c r="O483" s="79" t="str">
        <f t="shared" si="58"/>
        <v/>
      </c>
      <c r="P483" s="79" t="str">
        <f t="shared" si="59"/>
        <v/>
      </c>
      <c r="Q483" s="79" t="str">
        <f t="shared" si="56"/>
        <v/>
      </c>
      <c r="R483" s="79" t="str">
        <f ca="1">IF(Q$503 = "","",IF(Q$503 &lt;&gt; Q483,"",COUNTIF(C$3:C483,Q$503)))</f>
        <v/>
      </c>
      <c r="S483" s="79" t="str">
        <f t="shared" ca="1" si="60"/>
        <v/>
      </c>
      <c r="T483" s="80"/>
      <c r="U483" s="80"/>
      <c r="V483" s="19"/>
      <c r="W483" s="19"/>
      <c r="X483" s="19"/>
      <c r="Y483" s="19"/>
      <c r="Z483" s="19"/>
    </row>
    <row r="484" spans="1:26" x14ac:dyDescent="0.15">
      <c r="A484" s="47">
        <v>10</v>
      </c>
      <c r="B484" s="50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21" t="str">
        <f t="shared" si="57"/>
        <v/>
      </c>
      <c r="O484" s="79" t="str">
        <f t="shared" si="58"/>
        <v/>
      </c>
      <c r="P484" s="79" t="str">
        <f t="shared" si="59"/>
        <v/>
      </c>
      <c r="Q484" s="79" t="str">
        <f t="shared" si="56"/>
        <v/>
      </c>
      <c r="R484" s="79" t="str">
        <f ca="1">IF(Q$503 = "","",IF(Q$503 &lt;&gt; Q484,"",COUNTIF(C$3:C484,Q$503)))</f>
        <v/>
      </c>
      <c r="S484" s="79" t="str">
        <f t="shared" ca="1" si="60"/>
        <v/>
      </c>
      <c r="T484" s="80"/>
      <c r="U484" s="80"/>
      <c r="V484" s="19"/>
      <c r="W484" s="19"/>
      <c r="X484" s="19"/>
      <c r="Y484" s="19"/>
      <c r="Z484" s="19"/>
    </row>
    <row r="485" spans="1:26" x14ac:dyDescent="0.15">
      <c r="A485" s="47">
        <v>10</v>
      </c>
      <c r="B485" s="50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21" t="str">
        <f t="shared" si="57"/>
        <v/>
      </c>
      <c r="O485" s="79" t="str">
        <f t="shared" si="58"/>
        <v/>
      </c>
      <c r="P485" s="79" t="str">
        <f t="shared" si="59"/>
        <v/>
      </c>
      <c r="Q485" s="79" t="str">
        <f t="shared" si="56"/>
        <v/>
      </c>
      <c r="R485" s="79" t="str">
        <f ca="1">IF(Q$503 = "","",IF(Q$503 &lt;&gt; Q485,"",COUNTIF(C$3:C485,Q$503)))</f>
        <v/>
      </c>
      <c r="S485" s="79" t="str">
        <f t="shared" ca="1" si="60"/>
        <v/>
      </c>
      <c r="T485" s="80"/>
      <c r="U485" s="80"/>
      <c r="V485" s="19"/>
      <c r="W485" s="19"/>
      <c r="X485" s="19"/>
      <c r="Y485" s="19"/>
      <c r="Z485" s="19"/>
    </row>
    <row r="486" spans="1:26" x14ac:dyDescent="0.15">
      <c r="A486" s="47">
        <v>10</v>
      </c>
      <c r="B486" s="50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21" t="str">
        <f t="shared" si="57"/>
        <v/>
      </c>
      <c r="O486" s="79" t="str">
        <f t="shared" si="58"/>
        <v/>
      </c>
      <c r="P486" s="79" t="str">
        <f t="shared" si="59"/>
        <v/>
      </c>
      <c r="Q486" s="79" t="str">
        <f t="shared" si="56"/>
        <v/>
      </c>
      <c r="R486" s="79" t="str">
        <f ca="1">IF(Q$503 = "","",IF(Q$503 &lt;&gt; Q486,"",COUNTIF(C$3:C486,Q$503)))</f>
        <v/>
      </c>
      <c r="S486" s="79" t="str">
        <f t="shared" ca="1" si="60"/>
        <v/>
      </c>
      <c r="T486" s="80"/>
      <c r="U486" s="80"/>
      <c r="V486" s="19"/>
      <c r="W486" s="19"/>
      <c r="X486" s="19"/>
      <c r="Y486" s="19"/>
      <c r="Z486" s="19"/>
    </row>
    <row r="487" spans="1:26" x14ac:dyDescent="0.15">
      <c r="A487" s="47">
        <v>10</v>
      </c>
      <c r="B487" s="50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21" t="str">
        <f t="shared" si="57"/>
        <v/>
      </c>
      <c r="O487" s="79" t="str">
        <f t="shared" si="58"/>
        <v/>
      </c>
      <c r="P487" s="79" t="str">
        <f t="shared" si="59"/>
        <v/>
      </c>
      <c r="Q487" s="79" t="str">
        <f t="shared" si="56"/>
        <v/>
      </c>
      <c r="R487" s="79" t="str">
        <f ca="1">IF(Q$503 = "","",IF(Q$503 &lt;&gt; Q487,"",COUNTIF(C$3:C487,Q$503)))</f>
        <v/>
      </c>
      <c r="S487" s="79" t="str">
        <f t="shared" ca="1" si="60"/>
        <v/>
      </c>
      <c r="T487" s="80"/>
      <c r="U487" s="80"/>
      <c r="V487" s="19"/>
      <c r="W487" s="19"/>
      <c r="X487" s="19"/>
      <c r="Y487" s="19"/>
      <c r="Z487" s="19"/>
    </row>
    <row r="488" spans="1:26" x14ac:dyDescent="0.15">
      <c r="A488" s="47">
        <v>10</v>
      </c>
      <c r="B488" s="50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21" t="str">
        <f t="shared" si="57"/>
        <v/>
      </c>
      <c r="O488" s="79" t="str">
        <f t="shared" si="58"/>
        <v/>
      </c>
      <c r="P488" s="79" t="str">
        <f t="shared" si="59"/>
        <v/>
      </c>
      <c r="Q488" s="79" t="str">
        <f t="shared" si="56"/>
        <v/>
      </c>
      <c r="R488" s="79" t="str">
        <f ca="1">IF(Q$503 = "","",IF(Q$503 &lt;&gt; Q488,"",COUNTIF(C$3:C488,Q$503)))</f>
        <v/>
      </c>
      <c r="S488" s="79" t="str">
        <f t="shared" ca="1" si="60"/>
        <v/>
      </c>
      <c r="T488" s="80"/>
      <c r="U488" s="80"/>
      <c r="V488" s="19"/>
      <c r="W488" s="19"/>
      <c r="X488" s="19"/>
      <c r="Y488" s="19"/>
      <c r="Z488" s="19"/>
    </row>
    <row r="489" spans="1:26" x14ac:dyDescent="0.15">
      <c r="A489" s="47">
        <v>10</v>
      </c>
      <c r="B489" s="50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21" t="str">
        <f t="shared" si="57"/>
        <v/>
      </c>
      <c r="O489" s="79" t="str">
        <f t="shared" si="58"/>
        <v/>
      </c>
      <c r="P489" s="79" t="str">
        <f t="shared" si="59"/>
        <v/>
      </c>
      <c r="Q489" s="79" t="str">
        <f t="shared" si="56"/>
        <v/>
      </c>
      <c r="R489" s="79" t="str">
        <f ca="1">IF(Q$503 = "","",IF(Q$503 &lt;&gt; Q489,"",COUNTIF(C$3:C489,Q$503)))</f>
        <v/>
      </c>
      <c r="S489" s="79" t="str">
        <f t="shared" ca="1" si="60"/>
        <v/>
      </c>
      <c r="T489" s="80"/>
      <c r="U489" s="80"/>
      <c r="V489" s="19"/>
      <c r="W489" s="19"/>
      <c r="X489" s="19"/>
      <c r="Y489" s="19"/>
      <c r="Z489" s="19"/>
    </row>
    <row r="490" spans="1:26" x14ac:dyDescent="0.15">
      <c r="A490" s="47">
        <v>10</v>
      </c>
      <c r="B490" s="50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21" t="str">
        <f t="shared" si="57"/>
        <v/>
      </c>
      <c r="O490" s="79" t="str">
        <f t="shared" si="58"/>
        <v/>
      </c>
      <c r="P490" s="79" t="str">
        <f t="shared" si="59"/>
        <v/>
      </c>
      <c r="Q490" s="79" t="str">
        <f t="shared" si="56"/>
        <v/>
      </c>
      <c r="R490" s="79" t="str">
        <f ca="1">IF(Q$503 = "","",IF(Q$503 &lt;&gt; Q490,"",COUNTIF(C$3:C490,Q$503)))</f>
        <v/>
      </c>
      <c r="S490" s="79" t="str">
        <f t="shared" ca="1" si="60"/>
        <v/>
      </c>
      <c r="T490" s="80"/>
      <c r="U490" s="80"/>
      <c r="V490" s="19"/>
      <c r="W490" s="19"/>
      <c r="X490" s="19"/>
      <c r="Y490" s="19"/>
      <c r="Z490" s="19"/>
    </row>
    <row r="491" spans="1:26" x14ac:dyDescent="0.15">
      <c r="A491" s="47">
        <v>10</v>
      </c>
      <c r="B491" s="50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21" t="str">
        <f t="shared" si="57"/>
        <v/>
      </c>
      <c r="O491" s="79" t="str">
        <f t="shared" si="58"/>
        <v/>
      </c>
      <c r="P491" s="79" t="str">
        <f t="shared" si="59"/>
        <v/>
      </c>
      <c r="Q491" s="79" t="str">
        <f t="shared" si="56"/>
        <v/>
      </c>
      <c r="R491" s="79" t="str">
        <f ca="1">IF(Q$503 = "","",IF(Q$503 &lt;&gt; Q491,"",COUNTIF(C$3:C491,Q$503)))</f>
        <v/>
      </c>
      <c r="S491" s="79" t="str">
        <f t="shared" ca="1" si="60"/>
        <v/>
      </c>
      <c r="T491" s="80"/>
      <c r="U491" s="80"/>
      <c r="V491" s="19"/>
      <c r="W491" s="19"/>
      <c r="X491" s="19"/>
      <c r="Y491" s="19"/>
      <c r="Z491" s="19"/>
    </row>
    <row r="492" spans="1:26" x14ac:dyDescent="0.15">
      <c r="A492" s="47">
        <v>10</v>
      </c>
      <c r="B492" s="50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21" t="str">
        <f t="shared" si="57"/>
        <v/>
      </c>
      <c r="O492" s="79" t="str">
        <f t="shared" ref="O492:O500" si="61">IF(AND(C492="",COUNT(D492:M492)&gt;0),A492 &amp; "組" &amp; B492 &amp; "番","")</f>
        <v/>
      </c>
      <c r="P492" s="79" t="str">
        <f t="shared" ref="P492:P500" si="62">IF(AND(C492&lt;&gt;"",COUNTIF(D492:M492,"")&gt;0,COUNTIF(D492:K492,"")&lt;8),A492 &amp; "組" &amp; B492 &amp; "番","")</f>
        <v/>
      </c>
      <c r="Q492" s="79" t="str">
        <f t="shared" si="56"/>
        <v/>
      </c>
      <c r="R492" s="79" t="str">
        <f ca="1">IF(Q$503 = "","",IF(Q$503 &lt;&gt; Q492,"",COUNTIF(C$3:C492,Q$503)))</f>
        <v/>
      </c>
      <c r="S492" s="79" t="str">
        <f t="shared" ref="S492:S500" ca="1" si="63">IF(R492 = "","",A492 &amp; "-" &amp; B492)</f>
        <v/>
      </c>
      <c r="T492" s="80"/>
      <c r="U492" s="80"/>
      <c r="V492" s="19"/>
      <c r="W492" s="19"/>
      <c r="X492" s="19"/>
      <c r="Y492" s="19"/>
      <c r="Z492" s="19"/>
    </row>
    <row r="493" spans="1:26" x14ac:dyDescent="0.15">
      <c r="A493" s="47">
        <v>10</v>
      </c>
      <c r="B493" s="50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21" t="str">
        <f t="shared" si="57"/>
        <v/>
      </c>
      <c r="O493" s="79" t="str">
        <f t="shared" si="61"/>
        <v/>
      </c>
      <c r="P493" s="79" t="str">
        <f t="shared" si="62"/>
        <v/>
      </c>
      <c r="Q493" s="79" t="str">
        <f t="shared" si="56"/>
        <v/>
      </c>
      <c r="R493" s="79" t="str">
        <f ca="1">IF(Q$503 = "","",IF(Q$503 &lt;&gt; Q493,"",COUNTIF(C$3:C493,Q$503)))</f>
        <v/>
      </c>
      <c r="S493" s="79" t="str">
        <f t="shared" ca="1" si="63"/>
        <v/>
      </c>
      <c r="T493" s="80"/>
      <c r="U493" s="80"/>
      <c r="V493" s="19"/>
      <c r="W493" s="19"/>
      <c r="X493" s="19"/>
      <c r="Y493" s="19"/>
      <c r="Z493" s="19"/>
    </row>
    <row r="494" spans="1:26" x14ac:dyDescent="0.15">
      <c r="A494" s="47">
        <v>10</v>
      </c>
      <c r="B494" s="50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21" t="str">
        <f t="shared" si="57"/>
        <v/>
      </c>
      <c r="O494" s="79" t="str">
        <f t="shared" si="61"/>
        <v/>
      </c>
      <c r="P494" s="79" t="str">
        <f t="shared" si="62"/>
        <v/>
      </c>
      <c r="Q494" s="79" t="str">
        <f t="shared" si="56"/>
        <v/>
      </c>
      <c r="R494" s="79" t="str">
        <f ca="1">IF(Q$503 = "","",IF(Q$503 &lt;&gt; Q494,"",COUNTIF(C$3:C494,Q$503)))</f>
        <v/>
      </c>
      <c r="S494" s="79" t="str">
        <f t="shared" ca="1" si="63"/>
        <v/>
      </c>
      <c r="T494" s="80"/>
      <c r="U494" s="80"/>
      <c r="V494" s="19"/>
      <c r="W494" s="19"/>
      <c r="X494" s="19"/>
      <c r="Y494" s="19"/>
      <c r="Z494" s="19"/>
    </row>
    <row r="495" spans="1:26" x14ac:dyDescent="0.15">
      <c r="A495" s="47">
        <v>10</v>
      </c>
      <c r="B495" s="50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21" t="str">
        <f t="shared" si="57"/>
        <v/>
      </c>
      <c r="O495" s="79" t="str">
        <f t="shared" si="61"/>
        <v/>
      </c>
      <c r="P495" s="79" t="str">
        <f t="shared" si="62"/>
        <v/>
      </c>
      <c r="Q495" s="79" t="str">
        <f t="shared" si="56"/>
        <v/>
      </c>
      <c r="R495" s="79" t="str">
        <f ca="1">IF(Q$503 = "","",IF(Q$503 &lt;&gt; Q495,"",COUNTIF(C$3:C495,Q$503)))</f>
        <v/>
      </c>
      <c r="S495" s="79" t="str">
        <f t="shared" ca="1" si="63"/>
        <v/>
      </c>
      <c r="T495" s="80"/>
      <c r="U495" s="80"/>
      <c r="V495" s="19"/>
      <c r="W495" s="19"/>
      <c r="X495" s="19"/>
      <c r="Y495" s="19"/>
      <c r="Z495" s="19"/>
    </row>
    <row r="496" spans="1:26" x14ac:dyDescent="0.15">
      <c r="A496" s="47">
        <v>10</v>
      </c>
      <c r="B496" s="50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21" t="str">
        <f t="shared" si="57"/>
        <v/>
      </c>
      <c r="O496" s="79" t="str">
        <f t="shared" si="61"/>
        <v/>
      </c>
      <c r="P496" s="79" t="str">
        <f t="shared" si="62"/>
        <v/>
      </c>
      <c r="Q496" s="79" t="str">
        <f t="shared" si="56"/>
        <v/>
      </c>
      <c r="R496" s="79" t="str">
        <f ca="1">IF(Q$503 = "","",IF(Q$503 &lt;&gt; Q496,"",COUNTIF(C$3:C496,Q$503)))</f>
        <v/>
      </c>
      <c r="S496" s="79" t="str">
        <f t="shared" ca="1" si="63"/>
        <v/>
      </c>
      <c r="T496" s="80"/>
      <c r="U496" s="80"/>
      <c r="V496" s="19"/>
      <c r="W496" s="19"/>
      <c r="X496" s="19"/>
      <c r="Y496" s="19"/>
      <c r="Z496" s="19"/>
    </row>
    <row r="497" spans="1:26" x14ac:dyDescent="0.15">
      <c r="A497" s="47">
        <v>10</v>
      </c>
      <c r="B497" s="50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21" t="str">
        <f t="shared" si="57"/>
        <v/>
      </c>
      <c r="O497" s="79" t="str">
        <f t="shared" si="61"/>
        <v/>
      </c>
      <c r="P497" s="79" t="str">
        <f t="shared" si="62"/>
        <v/>
      </c>
      <c r="Q497" s="79" t="str">
        <f t="shared" si="56"/>
        <v/>
      </c>
      <c r="R497" s="79" t="str">
        <f ca="1">IF(Q$503 = "","",IF(Q$503 &lt;&gt; Q497,"",COUNTIF(C$3:C497,Q$503)))</f>
        <v/>
      </c>
      <c r="S497" s="79" t="str">
        <f t="shared" ca="1" si="63"/>
        <v/>
      </c>
      <c r="T497" s="80"/>
      <c r="U497" s="80"/>
      <c r="V497" s="19"/>
      <c r="W497" s="19"/>
      <c r="X497" s="19"/>
      <c r="Y497" s="19"/>
      <c r="Z497" s="19"/>
    </row>
    <row r="498" spans="1:26" x14ac:dyDescent="0.15">
      <c r="A498" s="47">
        <v>10</v>
      </c>
      <c r="B498" s="50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21" t="str">
        <f t="shared" si="57"/>
        <v/>
      </c>
      <c r="O498" s="79" t="str">
        <f t="shared" si="61"/>
        <v/>
      </c>
      <c r="P498" s="79" t="str">
        <f t="shared" si="62"/>
        <v/>
      </c>
      <c r="Q498" s="79" t="str">
        <f t="shared" si="56"/>
        <v/>
      </c>
      <c r="R498" s="79" t="str">
        <f ca="1">IF(Q$503 = "","",IF(Q$503 &lt;&gt; Q498,"",COUNTIF(C$3:C498,Q$503)))</f>
        <v/>
      </c>
      <c r="S498" s="79" t="str">
        <f t="shared" ca="1" si="63"/>
        <v/>
      </c>
      <c r="T498" s="80"/>
      <c r="U498" s="80"/>
      <c r="V498" s="19"/>
      <c r="W498" s="19"/>
      <c r="X498" s="19"/>
      <c r="Y498" s="19"/>
      <c r="Z498" s="19"/>
    </row>
    <row r="499" spans="1:26" x14ac:dyDescent="0.15">
      <c r="A499" s="47">
        <v>10</v>
      </c>
      <c r="B499" s="50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21" t="str">
        <f t="shared" si="57"/>
        <v/>
      </c>
      <c r="O499" s="79" t="str">
        <f t="shared" si="61"/>
        <v/>
      </c>
      <c r="P499" s="79" t="str">
        <f t="shared" si="62"/>
        <v/>
      </c>
      <c r="Q499" s="79" t="str">
        <f t="shared" si="56"/>
        <v/>
      </c>
      <c r="R499" s="79" t="str">
        <f ca="1">IF(Q$503 = "","",IF(Q$503 &lt;&gt; Q499,"",COUNTIF(C$3:C499,Q$503)))</f>
        <v/>
      </c>
      <c r="S499" s="79" t="str">
        <f t="shared" ca="1" si="63"/>
        <v/>
      </c>
      <c r="T499" s="80"/>
      <c r="U499" s="80"/>
      <c r="V499" s="19"/>
      <c r="W499" s="19"/>
      <c r="X499" s="19"/>
      <c r="Y499" s="19"/>
      <c r="Z499" s="19"/>
    </row>
    <row r="500" spans="1:26" x14ac:dyDescent="0.15">
      <c r="A500" s="47">
        <v>10</v>
      </c>
      <c r="B500" s="50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21" t="str">
        <f t="shared" si="57"/>
        <v/>
      </c>
      <c r="O500" s="79" t="str">
        <f t="shared" si="61"/>
        <v/>
      </c>
      <c r="P500" s="79" t="str">
        <f t="shared" si="62"/>
        <v/>
      </c>
      <c r="Q500" s="79" t="str">
        <f t="shared" si="56"/>
        <v/>
      </c>
      <c r="R500" s="79" t="str">
        <f ca="1">IF(Q$503 = "","",IF(Q$503 &lt;&gt; Q500,"",COUNTIF(C$3:C500,Q$503)))</f>
        <v/>
      </c>
      <c r="S500" s="79" t="str">
        <f t="shared" ca="1" si="63"/>
        <v/>
      </c>
      <c r="T500" s="80"/>
      <c r="U500" s="80"/>
      <c r="V500" s="19"/>
      <c r="W500" s="19"/>
      <c r="X500" s="19"/>
      <c r="Y500" s="19"/>
      <c r="Z500" s="19"/>
    </row>
    <row r="501" spans="1:26" x14ac:dyDescent="0.15">
      <c r="A501" s="47">
        <v>10</v>
      </c>
      <c r="B501" s="50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21" t="str">
        <f t="shared" si="57"/>
        <v/>
      </c>
      <c r="O501" s="79" t="str">
        <f t="shared" si="58"/>
        <v/>
      </c>
      <c r="P501" s="79" t="str">
        <f t="shared" si="59"/>
        <v/>
      </c>
      <c r="Q501" s="79" t="str">
        <f t="shared" si="56"/>
        <v/>
      </c>
      <c r="R501" s="79" t="str">
        <f ca="1">IF(Q$503 = "","",IF(Q$503 &lt;&gt; Q501,"",COUNTIF(C$3:C501,Q$503)))</f>
        <v/>
      </c>
      <c r="S501" s="79" t="str">
        <f t="shared" ca="1" si="60"/>
        <v/>
      </c>
      <c r="T501" s="80"/>
      <c r="U501" s="80"/>
      <c r="V501" s="19"/>
      <c r="W501" s="19"/>
      <c r="X501" s="19"/>
      <c r="Y501" s="19"/>
      <c r="Z501" s="19"/>
    </row>
    <row r="502" spans="1:26" x14ac:dyDescent="0.15">
      <c r="A502" s="51">
        <v>10</v>
      </c>
      <c r="B502" s="52">
        <v>50</v>
      </c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2" t="str">
        <f t="shared" si="57"/>
        <v/>
      </c>
      <c r="O502" s="79" t="str">
        <f t="shared" si="58"/>
        <v/>
      </c>
      <c r="P502" s="79" t="str">
        <f t="shared" si="59"/>
        <v/>
      </c>
      <c r="Q502" s="79" t="str">
        <f t="shared" si="56"/>
        <v/>
      </c>
      <c r="R502" s="79" t="str">
        <f ca="1">IF(Q$503 = "","",IF(Q$503 &lt;&gt; Q502,"",COUNTIF(C$3:C502,Q$503)))</f>
        <v/>
      </c>
      <c r="S502" s="79" t="str">
        <f t="shared" ca="1" si="60"/>
        <v/>
      </c>
      <c r="T502" s="80"/>
      <c r="U502" s="80"/>
      <c r="V502" s="19"/>
      <c r="W502" s="19"/>
      <c r="X502" s="19"/>
      <c r="Y502" s="19"/>
      <c r="Z502" s="19"/>
    </row>
    <row r="503" spans="1:26" x14ac:dyDescent="0.15">
      <c r="A503" s="53" t="s">
        <v>21</v>
      </c>
      <c r="B503" s="54"/>
      <c r="C503" s="3">
        <f>COUNTA(C3:C502)</f>
        <v>0</v>
      </c>
      <c r="D503" s="3">
        <f>COUNT(D3:D502)</f>
        <v>0</v>
      </c>
      <c r="E503" s="3">
        <f t="shared" ref="E503:N503" si="64">COUNT(E3:E502)</f>
        <v>0</v>
      </c>
      <c r="F503" s="3">
        <f t="shared" si="64"/>
        <v>0</v>
      </c>
      <c r="G503" s="3">
        <f t="shared" si="64"/>
        <v>0</v>
      </c>
      <c r="H503" s="4" t="s">
        <v>22</v>
      </c>
      <c r="I503" s="5"/>
      <c r="J503" s="3">
        <f t="shared" si="64"/>
        <v>0</v>
      </c>
      <c r="K503" s="3">
        <f t="shared" si="64"/>
        <v>0</v>
      </c>
      <c r="L503" s="3">
        <f t="shared" si="64"/>
        <v>0</v>
      </c>
      <c r="M503" s="3">
        <f t="shared" si="64"/>
        <v>0</v>
      </c>
      <c r="N503" s="3">
        <f t="shared" si="64"/>
        <v>0</v>
      </c>
      <c r="O503" s="79" t="str">
        <f ca="1">IFERROR(INDIRECT("O"&amp;MATCH(0,INDEX(0/(O$3:O$502&lt;&gt;""),),0)+2),"")</f>
        <v/>
      </c>
      <c r="P503" s="79" t="str">
        <f ca="1">IFERROR(INDIRECT("P"&amp;MATCH(0,INDEX(0/(P$3:P$502&lt;&gt;""),),0)+2),"")</f>
        <v/>
      </c>
      <c r="Q503" s="79" t="str">
        <f ca="1">IFERROR(INDIRECT("Q"&amp;MATCH(0,INDEX(0/(Q$3:Q$502&lt;&gt;""),),0)+2),"")</f>
        <v/>
      </c>
      <c r="R503" s="79"/>
      <c r="S503" s="79"/>
      <c r="T503" s="80"/>
      <c r="U503" s="80"/>
      <c r="V503" s="19"/>
      <c r="W503" s="19"/>
      <c r="X503" s="19"/>
      <c r="Y503" s="19"/>
      <c r="Z503" s="19"/>
    </row>
    <row r="504" spans="1:26" x14ac:dyDescent="0.15">
      <c r="A504" s="53" t="s">
        <v>23</v>
      </c>
      <c r="B504" s="54"/>
      <c r="C504" s="6" t="s">
        <v>24</v>
      </c>
      <c r="D504" s="7">
        <f>IF(D503&lt;&gt;0,AVERAGE(D3:D502),0)</f>
        <v>0</v>
      </c>
      <c r="E504" s="7">
        <f>IF(E503&lt;&gt;0,AVERAGE(E3:E502),0)</f>
        <v>0</v>
      </c>
      <c r="F504" s="7">
        <f>IF(F503&lt;&gt;0,AVERAGE(F3:F502),0)</f>
        <v>0</v>
      </c>
      <c r="G504" s="7">
        <f>IF(G503&lt;&gt;0,AVERAGE(G3:G502),0)</f>
        <v>0</v>
      </c>
      <c r="H504" s="4" t="s">
        <v>22</v>
      </c>
      <c r="I504" s="8"/>
      <c r="J504" s="7">
        <f>IF(J503&lt;&gt;0,AVERAGE(J3:J502),0)</f>
        <v>0</v>
      </c>
      <c r="K504" s="7">
        <f>IF(K503&lt;&gt;0,AVERAGE(K3:K502),0)</f>
        <v>0</v>
      </c>
      <c r="L504" s="7">
        <f>IF(L503&lt;&gt;0,AVERAGE(L3:L502),0)</f>
        <v>0</v>
      </c>
      <c r="M504" s="7">
        <f>IF(M503&lt;&gt;0,AVERAGE(M3:M502),0)</f>
        <v>0</v>
      </c>
      <c r="N504" s="7">
        <f>IF(N503&lt;&gt;0,AVERAGE(N3:N502),0)</f>
        <v>0</v>
      </c>
      <c r="O504" s="81">
        <f>COUNTA(O3:O502) -COUNTBLANK(O3:O502)</f>
        <v>0</v>
      </c>
      <c r="P504" s="81">
        <f>COUNTA(P3:P502) -COUNTBLANK(P3:P502)</f>
        <v>0</v>
      </c>
      <c r="Q504" s="81"/>
      <c r="R504" s="81">
        <f ca="1">MAX(R3:R502)</f>
        <v>0</v>
      </c>
      <c r="S504" s="79"/>
      <c r="T504" s="80"/>
      <c r="U504" s="80"/>
      <c r="V504" s="19"/>
      <c r="W504" s="19"/>
      <c r="X504" s="19"/>
      <c r="Y504" s="19"/>
      <c r="Z504" s="19"/>
    </row>
    <row r="505" spans="1:26" x14ac:dyDescent="0.15">
      <c r="A505" s="55" t="s">
        <v>25</v>
      </c>
      <c r="B505" s="56"/>
      <c r="C505" s="6" t="s">
        <v>26</v>
      </c>
      <c r="D505" s="7">
        <f>IF(D503&gt;=2,STDEV(D3:D502),0)</f>
        <v>0</v>
      </c>
      <c r="E505" s="7">
        <f>IF(E503&gt;=2,STDEV(E3:E502),0)</f>
        <v>0</v>
      </c>
      <c r="F505" s="7">
        <f>IF(F503&gt;=2,STDEV(F3:F502),0)</f>
        <v>0</v>
      </c>
      <c r="G505" s="7">
        <f>IF(G503&gt;=2,STDEV(G3:G502),0)</f>
        <v>0</v>
      </c>
      <c r="H505" s="4" t="s">
        <v>27</v>
      </c>
      <c r="I505" s="8"/>
      <c r="J505" s="7">
        <f>IF(J503&gt;=2,STDEV(J3:J502),0)</f>
        <v>0</v>
      </c>
      <c r="K505" s="7">
        <f>IF(K503&gt;=2,STDEV(K3:K502),0)</f>
        <v>0</v>
      </c>
      <c r="L505" s="7">
        <f>IF(L503&gt;=2,STDEV(L3:L502),0)</f>
        <v>0</v>
      </c>
      <c r="M505" s="7">
        <f>IF(M503&gt;=2,STDEV(M3:M502),0)</f>
        <v>0</v>
      </c>
      <c r="N505" s="7">
        <f>IF(N503&gt;=2,STDEV(N3:N502),0)</f>
        <v>0</v>
      </c>
      <c r="O505" s="80"/>
      <c r="P505" s="80"/>
      <c r="Q505" s="80"/>
      <c r="R505" s="80" t="e">
        <f ca="1">INDEX(S3:S502,MATCH(1,R3:R502,0))</f>
        <v>#N/A</v>
      </c>
      <c r="S505" s="80"/>
      <c r="T505" s="80"/>
      <c r="U505" s="80"/>
      <c r="V505" s="19"/>
      <c r="W505" s="19"/>
      <c r="X505" s="19"/>
      <c r="Y505" s="19"/>
      <c r="Z505" s="19"/>
    </row>
    <row r="506" spans="1:26" x14ac:dyDescent="0.15">
      <c r="A506" s="57"/>
      <c r="B506" s="57"/>
      <c r="C506" s="23"/>
      <c r="D506" s="75" t="str">
        <f ca="1">IF(O503="","","※"&amp;O503&amp;"に名前の入力がありません。(名前未入力" &amp; O504 &amp; "件あり)")</f>
        <v/>
      </c>
      <c r="E506" s="23"/>
      <c r="F506" s="23"/>
      <c r="G506" s="23"/>
      <c r="H506" s="23"/>
      <c r="I506" s="23"/>
      <c r="J506" s="23"/>
      <c r="K506" s="23"/>
      <c r="L506" s="23"/>
      <c r="M506" s="23"/>
      <c r="N506" s="24"/>
      <c r="O506" s="80"/>
      <c r="P506" s="80"/>
      <c r="Q506" s="80"/>
      <c r="R506" s="80" t="e">
        <f ca="1">INDEX(S3:S502,MATCH(2,R3:R502,0))</f>
        <v>#N/A</v>
      </c>
      <c r="S506" s="80"/>
      <c r="T506" s="80"/>
      <c r="U506" s="80"/>
      <c r="V506" s="19"/>
      <c r="W506" s="19"/>
      <c r="X506" s="19"/>
      <c r="Y506" s="19"/>
      <c r="Z506" s="19"/>
    </row>
    <row r="507" spans="1:26" x14ac:dyDescent="0.15">
      <c r="A507" s="57"/>
      <c r="B507" s="57"/>
      <c r="C507" s="23"/>
      <c r="D507" s="75" t="str">
        <f ca="1">IF(P503="","","※" &amp; P503 &amp; "に未入力の種目があります。(" &amp; P504 &amp; "人に未入力種目あり。１種目も行っていない生徒は除く)")</f>
        <v/>
      </c>
      <c r="E507" s="23"/>
      <c r="F507" s="23"/>
      <c r="G507" s="23"/>
      <c r="H507" s="23"/>
      <c r="I507" s="23"/>
      <c r="J507" s="23"/>
      <c r="K507" s="23"/>
      <c r="L507" s="23"/>
      <c r="M507" s="23"/>
      <c r="N507" s="24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spans="1:26" x14ac:dyDescent="0.15">
      <c r="A508" s="57"/>
      <c r="B508" s="57"/>
      <c r="C508" s="23"/>
      <c r="D508" s="76" t="str">
        <f ca="1">IF(D507="","","　空欄：実施していない。　　0：実施した結果、記録が0。")</f>
        <v/>
      </c>
      <c r="E508" s="23"/>
      <c r="F508" s="23"/>
      <c r="G508" s="23"/>
      <c r="H508" s="23"/>
      <c r="I508" s="23"/>
      <c r="J508" s="23"/>
      <c r="K508" s="23"/>
      <c r="L508" s="23"/>
      <c r="M508" s="23"/>
      <c r="N508" s="24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spans="1:26" x14ac:dyDescent="0.15">
      <c r="A509" s="57"/>
      <c r="B509" s="57"/>
      <c r="C509" s="23"/>
      <c r="D509" s="75" t="str">
        <f ca="1">IF(Q503="","","※"&amp;Q503&amp;"さんと同じ名前の生徒が"&amp; R504 &amp; "名います。（一人目" &amp; R505 &amp; "・二人目" &amp; R506 &amp; ")")</f>
        <v/>
      </c>
      <c r="E509" s="23"/>
      <c r="F509" s="23"/>
      <c r="G509" s="23"/>
      <c r="H509" s="23"/>
      <c r="I509" s="23"/>
      <c r="J509" s="23"/>
      <c r="K509" s="23"/>
      <c r="L509" s="23"/>
      <c r="M509" s="23"/>
      <c r="N509" s="24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spans="1:26" x14ac:dyDescent="0.15">
      <c r="A510" s="57"/>
      <c r="B510" s="57"/>
      <c r="C510" s="23"/>
      <c r="D510" s="76" t="str">
        <f ca="1">IF(D509="","","　前年の名前を確認し同じ名前に変更してください。半角全角に注意してください。")</f>
        <v/>
      </c>
      <c r="E510" s="23"/>
      <c r="F510" s="23"/>
      <c r="G510" s="23"/>
      <c r="H510" s="23"/>
      <c r="I510" s="23"/>
      <c r="J510" s="23"/>
      <c r="K510" s="23"/>
      <c r="L510" s="23"/>
      <c r="M510" s="23"/>
      <c r="N510" s="24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spans="1:26" x14ac:dyDescent="0.15">
      <c r="A511" s="57"/>
      <c r="B511" s="57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4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spans="1:26" x14ac:dyDescent="0.15">
      <c r="A512" s="57"/>
      <c r="B512" s="57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4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spans="1:26" x14ac:dyDescent="0.15">
      <c r="A513" s="57"/>
      <c r="B513" s="57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4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spans="1:26" x14ac:dyDescent="0.15">
      <c r="A514" s="57"/>
      <c r="B514" s="57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4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spans="1:26" x14ac:dyDescent="0.15">
      <c r="A515" s="57"/>
      <c r="B515" s="57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4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spans="1:26" x14ac:dyDescent="0.15">
      <c r="A516" s="57"/>
      <c r="B516" s="57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4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spans="1:26" x14ac:dyDescent="0.15">
      <c r="A517" s="57"/>
      <c r="B517" s="57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4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spans="1:26" x14ac:dyDescent="0.15">
      <c r="A518" s="57"/>
      <c r="B518" s="57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4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spans="1:26" x14ac:dyDescent="0.15">
      <c r="A519" s="57"/>
      <c r="B519" s="57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4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spans="1:26" x14ac:dyDescent="0.15">
      <c r="A520" s="57"/>
      <c r="B520" s="57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4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spans="1:26" x14ac:dyDescent="0.15">
      <c r="A521" s="57"/>
      <c r="B521" s="57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4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spans="1:26" x14ac:dyDescent="0.15">
      <c r="A522" s="57"/>
      <c r="B522" s="57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4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spans="1:26" x14ac:dyDescent="0.15">
      <c r="A523" s="57"/>
      <c r="B523" s="57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4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spans="1:26" x14ac:dyDescent="0.15">
      <c r="A524" s="57"/>
      <c r="B524" s="57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4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spans="1:26" x14ac:dyDescent="0.15">
      <c r="A525" s="57"/>
      <c r="B525" s="57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4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spans="1:26" x14ac:dyDescent="0.15">
      <c r="A526" s="57"/>
      <c r="B526" s="57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4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spans="1:26" x14ac:dyDescent="0.15">
      <c r="A527" s="57"/>
      <c r="B527" s="57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4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spans="1:26" x14ac:dyDescent="0.15">
      <c r="A528" s="57"/>
      <c r="B528" s="57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4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spans="1:26" x14ac:dyDescent="0.15">
      <c r="A529" s="57"/>
      <c r="B529" s="57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4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spans="1:26" x14ac:dyDescent="0.15">
      <c r="A530" s="57"/>
      <c r="B530" s="57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4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spans="1:26" x14ac:dyDescent="0.15">
      <c r="A531" s="57"/>
      <c r="B531" s="57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4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spans="1:26" x14ac:dyDescent="0.15">
      <c r="A532" s="57"/>
      <c r="B532" s="57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4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spans="1:26" x14ac:dyDescent="0.15">
      <c r="A533" s="57"/>
      <c r="B533" s="57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4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spans="1:26" x14ac:dyDescent="0.15">
      <c r="A534" s="57"/>
      <c r="B534" s="57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4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spans="1:26" x14ac:dyDescent="0.15">
      <c r="A535" s="57"/>
      <c r="B535" s="57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4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spans="1:26" x14ac:dyDescent="0.15">
      <c r="A536" s="57"/>
      <c r="B536" s="57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4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spans="1:26" x14ac:dyDescent="0.15">
      <c r="A537" s="57"/>
      <c r="B537" s="57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4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spans="1:26" x14ac:dyDescent="0.15">
      <c r="A538" s="57"/>
      <c r="B538" s="57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4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spans="1:26" x14ac:dyDescent="0.15">
      <c r="A539" s="57"/>
      <c r="B539" s="57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4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spans="1:26" x14ac:dyDescent="0.15">
      <c r="A540" s="57"/>
      <c r="B540" s="57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4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</sheetData>
  <sheetProtection algorithmName="SHA-512" hashValue="uao/DB03LhjXa4ttPwNMpPRBKInwJLmX49b1UZSpx2TwsS7JhEvaCzKQRiAPcSP3R3nwyFuKWAcJILL/OIwISw==" saltValue="JwF2ziHE7K2qTnxeILt4ig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502">
    <cfRule type="containsBlanks" dxfId="39" priority="2">
      <formula>LEN(TRIM(D3))=0</formula>
    </cfRule>
  </conditionalFormatting>
  <conditionalFormatting sqref="E3:E50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50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50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50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50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50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50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50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50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decimal" operator="notBetween" allowBlank="1" showInputMessage="1" showErrorMessage="1" sqref="A503:B1048576 A1:B2" xr:uid="{00000000-0002-0000-0000-000000000000}">
      <formula1>-1000000</formula1>
      <formula2>1000000</formula2>
    </dataValidation>
    <dataValidation type="whole" operator="notBetween" allowBlank="1" showInputMessage="1" showErrorMessage="1" error="この欄には入力できません。" sqref="N3:N320 N332:N340" xr:uid="{00000000-0002-0000-0000-000001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J3:M502 D3:G50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50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54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36" width="9" style="20" hidden="1" customWidth="1"/>
    <col min="37" max="16384" width="9" style="20"/>
  </cols>
  <sheetData>
    <row r="1" spans="1:36" s="15" customFormat="1" x14ac:dyDescent="0.15">
      <c r="A1" s="89" t="s">
        <v>19</v>
      </c>
      <c r="B1" s="93" t="s">
        <v>17</v>
      </c>
      <c r="C1" s="91" t="s">
        <v>20</v>
      </c>
      <c r="D1" s="26" t="s">
        <v>0</v>
      </c>
      <c r="E1" s="26" t="s">
        <v>1</v>
      </c>
      <c r="F1" s="26" t="s">
        <v>2</v>
      </c>
      <c r="G1" s="26" t="s">
        <v>3</v>
      </c>
      <c r="H1" s="27" t="s">
        <v>4</v>
      </c>
      <c r="I1" s="28"/>
      <c r="J1" s="26" t="s">
        <v>28</v>
      </c>
      <c r="K1" s="26" t="s">
        <v>5</v>
      </c>
      <c r="L1" s="26" t="s">
        <v>6</v>
      </c>
      <c r="M1" s="26" t="s">
        <v>7</v>
      </c>
      <c r="N1" s="29" t="s">
        <v>18</v>
      </c>
      <c r="O1" s="77" t="str">
        <f ca="1">IF(O503="","","※"&amp;O503&amp;"に名前の入力がありません。(名前未入力"&amp;O504&amp;"件あり)。")&amp;IF(Q503="","","　同姓同名の生徒がいます。詳しくは279行目へ")</f>
        <v/>
      </c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</row>
    <row r="2" spans="1:36" s="15" customFormat="1" x14ac:dyDescent="0.15">
      <c r="A2" s="90"/>
      <c r="B2" s="94"/>
      <c r="C2" s="92"/>
      <c r="D2" s="32" t="s">
        <v>8</v>
      </c>
      <c r="E2" s="32" t="s">
        <v>9</v>
      </c>
      <c r="F2" s="32" t="s">
        <v>10</v>
      </c>
      <c r="G2" s="32" t="s">
        <v>11</v>
      </c>
      <c r="H2" s="32" t="s">
        <v>12</v>
      </c>
      <c r="I2" s="32" t="s">
        <v>13</v>
      </c>
      <c r="J2" s="32" t="s">
        <v>9</v>
      </c>
      <c r="K2" s="32" t="s">
        <v>30</v>
      </c>
      <c r="L2" s="32" t="s">
        <v>31</v>
      </c>
      <c r="M2" s="32" t="s">
        <v>14</v>
      </c>
      <c r="N2" s="33" t="s">
        <v>13</v>
      </c>
      <c r="O2" s="77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30"/>
      <c r="Q2" s="30"/>
      <c r="R2" s="30"/>
      <c r="S2" s="30"/>
      <c r="T2" s="30"/>
      <c r="U2" s="30"/>
      <c r="V2" s="31"/>
      <c r="W2" s="31"/>
      <c r="X2" s="31"/>
      <c r="Y2" s="31"/>
      <c r="Z2" s="31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59">
        <v>1</v>
      </c>
      <c r="B3" s="60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34" t="str">
        <f t="shared" ref="N3:N106" si="0">IF(AND($H3=0,$I3=0),"",$H3*60+$I3)</f>
        <v/>
      </c>
      <c r="O3" s="82" t="str">
        <f>IF(AND(C3="",COUNT(D3:M3)&gt;0),A3 &amp; "組" &amp; B3 &amp; "番","")</f>
        <v/>
      </c>
      <c r="P3" s="82" t="str">
        <f>IF(AND(C3&lt;&gt;"",COUNTIF(D3:M3,"")&gt;0,COUNTIF(D3:K3,"")&lt;8),A3 &amp; "組" &amp; B3 &amp; "番","")</f>
        <v/>
      </c>
      <c r="Q3" s="82" t="str">
        <f>IF(OR(COUNTIF(C$3:C$502,C3) = 1,COUNTIF(C$3:C$502,C3) = 0),"",C3)</f>
        <v/>
      </c>
      <c r="R3" s="82" t="str">
        <f ca="1">IF(Q$503 = "","",IF(Q$503 &lt;&gt; Q3,"",COUNTIF(C$3:C3,Q$503)))</f>
        <v/>
      </c>
      <c r="S3" s="82" t="str">
        <f ca="1">IF(R3 = "","",A3 &amp; "-" &amp; B3)</f>
        <v/>
      </c>
      <c r="T3" s="82"/>
      <c r="U3" s="35"/>
      <c r="V3" s="35"/>
      <c r="W3" s="35"/>
      <c r="X3" s="35"/>
      <c r="Y3" s="35"/>
      <c r="Z3" s="35"/>
      <c r="AA3">
        <v>16</v>
      </c>
      <c r="AB3">
        <v>14</v>
      </c>
      <c r="AC3">
        <v>32</v>
      </c>
      <c r="AD3">
        <v>38</v>
      </c>
      <c r="AE3">
        <v>3</v>
      </c>
      <c r="AF3">
        <v>220</v>
      </c>
      <c r="AG3">
        <v>27</v>
      </c>
      <c r="AH3">
        <v>7.4</v>
      </c>
      <c r="AI3" s="20">
        <v>135</v>
      </c>
      <c r="AJ3" s="20">
        <v>6</v>
      </c>
    </row>
    <row r="4" spans="1:36" x14ac:dyDescent="0.15">
      <c r="A4" s="61">
        <v>1</v>
      </c>
      <c r="B4" s="62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36" t="str">
        <f t="shared" si="0"/>
        <v/>
      </c>
      <c r="O4" s="82" t="str">
        <f t="shared" ref="O4:O107" si="1">IF(AND(C4="",COUNT(D4:M4)&gt;0),A4 &amp; "組" &amp; B4 &amp; "番","")</f>
        <v/>
      </c>
      <c r="P4" s="82" t="str">
        <f t="shared" ref="P4:P107" si="2">IF(AND(C4&lt;&gt;"",COUNTIF(D4:M4,"")&gt;0,COUNTIF(D4:K4,"")&lt;8),A4 &amp; "組" &amp; B4 &amp; "番","")</f>
        <v/>
      </c>
      <c r="Q4" s="82" t="str">
        <f t="shared" ref="Q4:Q67" si="3">IF(OR(COUNTIF(C$3:C$502,C4) = 1,COUNTIF(C$3:C$502,C4) = 0),"",C4)</f>
        <v/>
      </c>
      <c r="R4" s="82" t="str">
        <f ca="1">IF(Q$503 = "","",IF(Q$503 &lt;&gt; Q4,"",COUNTIF(C$3:C4,Q$503)))</f>
        <v/>
      </c>
      <c r="S4" s="82" t="str">
        <f t="shared" ref="S4:S107" ca="1" si="4">IF(R4 = "","",A4 &amp; "-" &amp; B4)</f>
        <v/>
      </c>
      <c r="T4" s="82"/>
      <c r="U4" s="35"/>
      <c r="V4" s="35"/>
      <c r="W4" s="35"/>
      <c r="X4" s="35"/>
      <c r="Y4" s="35"/>
      <c r="Z4" s="35"/>
      <c r="AA4">
        <v>34</v>
      </c>
      <c r="AB4">
        <v>34</v>
      </c>
      <c r="AC4">
        <v>68</v>
      </c>
      <c r="AD4">
        <v>60</v>
      </c>
      <c r="AE4">
        <v>5</v>
      </c>
      <c r="AF4">
        <v>355</v>
      </c>
      <c r="AG4">
        <v>88</v>
      </c>
      <c r="AH4">
        <v>10</v>
      </c>
      <c r="AI4" s="20">
        <v>210</v>
      </c>
      <c r="AJ4" s="20">
        <v>22</v>
      </c>
    </row>
    <row r="5" spans="1:36" x14ac:dyDescent="0.15">
      <c r="A5" s="61">
        <v>1</v>
      </c>
      <c r="B5" s="62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36" t="str">
        <f t="shared" si="0"/>
        <v/>
      </c>
      <c r="O5" s="82" t="str">
        <f t="shared" si="1"/>
        <v/>
      </c>
      <c r="P5" s="82" t="str">
        <f t="shared" si="2"/>
        <v/>
      </c>
      <c r="Q5" s="82" t="str">
        <f t="shared" si="3"/>
        <v/>
      </c>
      <c r="R5" s="82" t="str">
        <f ca="1">IF(Q$503 = "","",IF(Q$503 &lt;&gt; Q5,"",COUNTIF(C$3:C5,Q$503)))</f>
        <v/>
      </c>
      <c r="S5" s="82" t="str">
        <f t="shared" ca="1" si="4"/>
        <v/>
      </c>
      <c r="T5" s="82"/>
      <c r="U5" s="35"/>
      <c r="V5" s="35"/>
      <c r="W5" s="35"/>
      <c r="X5" s="35"/>
      <c r="Y5" s="35"/>
      <c r="Z5" s="35"/>
    </row>
    <row r="6" spans="1:36" x14ac:dyDescent="0.15">
      <c r="A6" s="61">
        <v>1</v>
      </c>
      <c r="B6" s="62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36" t="str">
        <f t="shared" si="0"/>
        <v/>
      </c>
      <c r="O6" s="82" t="str">
        <f t="shared" si="1"/>
        <v/>
      </c>
      <c r="P6" s="82" t="str">
        <f t="shared" si="2"/>
        <v/>
      </c>
      <c r="Q6" s="82" t="str">
        <f t="shared" si="3"/>
        <v/>
      </c>
      <c r="R6" s="82" t="str">
        <f ca="1">IF(Q$503 = "","",IF(Q$503 &lt;&gt; Q6,"",COUNTIF(C$3:C6,Q$503)))</f>
        <v/>
      </c>
      <c r="S6" s="82" t="str">
        <f t="shared" ca="1" si="4"/>
        <v/>
      </c>
      <c r="T6" s="82"/>
      <c r="U6" s="35"/>
      <c r="V6" s="35"/>
      <c r="W6" s="35"/>
      <c r="X6" s="35"/>
      <c r="Y6" s="35"/>
      <c r="Z6" s="35"/>
    </row>
    <row r="7" spans="1:36" x14ac:dyDescent="0.15">
      <c r="A7" s="61">
        <v>1</v>
      </c>
      <c r="B7" s="62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36" t="str">
        <f t="shared" si="0"/>
        <v/>
      </c>
      <c r="O7" s="82" t="str">
        <f t="shared" si="1"/>
        <v/>
      </c>
      <c r="P7" s="82" t="str">
        <f t="shared" si="2"/>
        <v/>
      </c>
      <c r="Q7" s="82" t="str">
        <f t="shared" si="3"/>
        <v/>
      </c>
      <c r="R7" s="82" t="str">
        <f ca="1">IF(Q$503 = "","",IF(Q$503 &lt;&gt; Q7,"",COUNTIF(C$3:C7,Q$503)))</f>
        <v/>
      </c>
      <c r="S7" s="82" t="str">
        <f t="shared" ca="1" si="4"/>
        <v/>
      </c>
      <c r="T7" s="82"/>
      <c r="U7" s="35"/>
      <c r="V7" s="35"/>
      <c r="W7" s="35"/>
      <c r="X7" s="35"/>
      <c r="Y7" s="35"/>
      <c r="Z7" s="35"/>
      <c r="AA7"/>
      <c r="AB7"/>
      <c r="AC7"/>
      <c r="AD7"/>
      <c r="AE7"/>
      <c r="AF7"/>
      <c r="AG7"/>
      <c r="AH7"/>
    </row>
    <row r="8" spans="1:36" x14ac:dyDescent="0.15">
      <c r="A8" s="61">
        <v>1</v>
      </c>
      <c r="B8" s="62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36" t="str">
        <f t="shared" si="0"/>
        <v/>
      </c>
      <c r="O8" s="82" t="str">
        <f t="shared" si="1"/>
        <v/>
      </c>
      <c r="P8" s="82" t="str">
        <f t="shared" si="2"/>
        <v/>
      </c>
      <c r="Q8" s="82" t="str">
        <f t="shared" si="3"/>
        <v/>
      </c>
      <c r="R8" s="82" t="str">
        <f ca="1">IF(Q$503 = "","",IF(Q$503 &lt;&gt; Q8,"",COUNTIF(C$3:C8,Q$503)))</f>
        <v/>
      </c>
      <c r="S8" s="82" t="str">
        <f t="shared" ca="1" si="4"/>
        <v/>
      </c>
      <c r="T8" s="82"/>
      <c r="U8" s="35"/>
      <c r="V8" s="35"/>
      <c r="W8" s="35"/>
      <c r="X8" s="35"/>
      <c r="Y8" s="35"/>
      <c r="Z8" s="35"/>
      <c r="AA8"/>
      <c r="AB8"/>
      <c r="AC8"/>
      <c r="AD8"/>
      <c r="AE8"/>
      <c r="AF8"/>
      <c r="AG8"/>
      <c r="AH8"/>
    </row>
    <row r="9" spans="1:36" x14ac:dyDescent="0.15">
      <c r="A9" s="61">
        <v>1</v>
      </c>
      <c r="B9" s="62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36" t="str">
        <f t="shared" si="0"/>
        <v/>
      </c>
      <c r="O9" s="82" t="str">
        <f t="shared" si="1"/>
        <v/>
      </c>
      <c r="P9" s="82" t="str">
        <f t="shared" si="2"/>
        <v/>
      </c>
      <c r="Q9" s="82" t="str">
        <f t="shared" si="3"/>
        <v/>
      </c>
      <c r="R9" s="82" t="str">
        <f ca="1">IF(Q$503 = "","",IF(Q$503 &lt;&gt; Q9,"",COUNTIF(C$3:C9,Q$503)))</f>
        <v/>
      </c>
      <c r="S9" s="82" t="str">
        <f t="shared" ca="1" si="4"/>
        <v/>
      </c>
      <c r="T9" s="82"/>
      <c r="U9" s="35"/>
      <c r="V9" s="35"/>
      <c r="W9" s="35"/>
      <c r="X9" s="35"/>
      <c r="Y9" s="35"/>
      <c r="Z9" s="35"/>
    </row>
    <row r="10" spans="1:36" x14ac:dyDescent="0.15">
      <c r="A10" s="61">
        <v>1</v>
      </c>
      <c r="B10" s="62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36" t="str">
        <f t="shared" si="0"/>
        <v/>
      </c>
      <c r="O10" s="82" t="str">
        <f t="shared" si="1"/>
        <v/>
      </c>
      <c r="P10" s="82" t="str">
        <f t="shared" si="2"/>
        <v/>
      </c>
      <c r="Q10" s="82" t="str">
        <f t="shared" si="3"/>
        <v/>
      </c>
      <c r="R10" s="82" t="str">
        <f ca="1">IF(Q$503 = "","",IF(Q$503 &lt;&gt; Q10,"",COUNTIF(C$3:C10,Q$503)))</f>
        <v/>
      </c>
      <c r="S10" s="82" t="str">
        <f t="shared" ca="1" si="4"/>
        <v/>
      </c>
      <c r="T10" s="82"/>
      <c r="U10" s="35"/>
      <c r="V10" s="35"/>
      <c r="W10" s="35"/>
      <c r="X10" s="35"/>
      <c r="Y10" s="35"/>
      <c r="Z10" s="35"/>
    </row>
    <row r="11" spans="1:36" x14ac:dyDescent="0.15">
      <c r="A11" s="61">
        <v>1</v>
      </c>
      <c r="B11" s="62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36" t="str">
        <f t="shared" si="0"/>
        <v/>
      </c>
      <c r="O11" s="82" t="str">
        <f t="shared" si="1"/>
        <v/>
      </c>
      <c r="P11" s="82" t="str">
        <f t="shared" si="2"/>
        <v/>
      </c>
      <c r="Q11" s="82" t="str">
        <f t="shared" si="3"/>
        <v/>
      </c>
      <c r="R11" s="82" t="str">
        <f ca="1">IF(Q$503 = "","",IF(Q$503 &lt;&gt; Q11,"",COUNTIF(C$3:C11,Q$503)))</f>
        <v/>
      </c>
      <c r="S11" s="82" t="str">
        <f t="shared" ca="1" si="4"/>
        <v/>
      </c>
      <c r="T11" s="82"/>
      <c r="U11" s="35"/>
      <c r="V11" s="35"/>
      <c r="W11" s="35"/>
      <c r="X11" s="35"/>
      <c r="Y11" s="35"/>
      <c r="Z11" s="35"/>
    </row>
    <row r="12" spans="1:36" x14ac:dyDescent="0.15">
      <c r="A12" s="61">
        <v>1</v>
      </c>
      <c r="B12" s="62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36" t="str">
        <f t="shared" si="0"/>
        <v/>
      </c>
      <c r="O12" s="82" t="str">
        <f t="shared" si="1"/>
        <v/>
      </c>
      <c r="P12" s="82" t="str">
        <f t="shared" si="2"/>
        <v/>
      </c>
      <c r="Q12" s="82" t="str">
        <f t="shared" si="3"/>
        <v/>
      </c>
      <c r="R12" s="82" t="str">
        <f ca="1">IF(Q$503 = "","",IF(Q$503 &lt;&gt; Q12,"",COUNTIF(C$3:C12,Q$503)))</f>
        <v/>
      </c>
      <c r="S12" s="82" t="str">
        <f t="shared" ca="1" si="4"/>
        <v/>
      </c>
      <c r="T12" s="82"/>
      <c r="U12" s="35"/>
      <c r="V12" s="35"/>
      <c r="W12" s="35"/>
      <c r="X12" s="35"/>
      <c r="Y12" s="35"/>
      <c r="Z12" s="35"/>
    </row>
    <row r="13" spans="1:36" x14ac:dyDescent="0.15">
      <c r="A13" s="61">
        <v>1</v>
      </c>
      <c r="B13" s="62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36" t="str">
        <f t="shared" si="0"/>
        <v/>
      </c>
      <c r="O13" s="82" t="str">
        <f t="shared" si="1"/>
        <v/>
      </c>
      <c r="P13" s="82" t="str">
        <f t="shared" si="2"/>
        <v/>
      </c>
      <c r="Q13" s="82" t="str">
        <f t="shared" si="3"/>
        <v/>
      </c>
      <c r="R13" s="82" t="str">
        <f ca="1">IF(Q$503 = "","",IF(Q$503 &lt;&gt; Q13,"",COUNTIF(C$3:C13,Q$503)))</f>
        <v/>
      </c>
      <c r="S13" s="82" t="str">
        <f t="shared" ca="1" si="4"/>
        <v/>
      </c>
      <c r="T13" s="82"/>
      <c r="U13" s="35"/>
      <c r="V13" s="35"/>
      <c r="W13" s="35"/>
      <c r="X13" s="35"/>
      <c r="Y13" s="35"/>
      <c r="Z13" s="35"/>
    </row>
    <row r="14" spans="1:36" x14ac:dyDescent="0.15">
      <c r="A14" s="61">
        <v>1</v>
      </c>
      <c r="B14" s="62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36" t="str">
        <f t="shared" si="0"/>
        <v/>
      </c>
      <c r="O14" s="82" t="str">
        <f t="shared" si="1"/>
        <v/>
      </c>
      <c r="P14" s="82" t="str">
        <f t="shared" si="2"/>
        <v/>
      </c>
      <c r="Q14" s="82" t="str">
        <f t="shared" si="3"/>
        <v/>
      </c>
      <c r="R14" s="82" t="str">
        <f ca="1">IF(Q$503 = "","",IF(Q$503 &lt;&gt; Q14,"",COUNTIF(C$3:C14,Q$503)))</f>
        <v/>
      </c>
      <c r="S14" s="82" t="str">
        <f t="shared" ca="1" si="4"/>
        <v/>
      </c>
      <c r="T14" s="82"/>
      <c r="U14" s="35"/>
      <c r="V14" s="35"/>
      <c r="W14" s="35"/>
      <c r="X14" s="35"/>
      <c r="Y14" s="35"/>
      <c r="Z14" s="35"/>
    </row>
    <row r="15" spans="1:36" x14ac:dyDescent="0.15">
      <c r="A15" s="61">
        <v>1</v>
      </c>
      <c r="B15" s="62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36" t="str">
        <f t="shared" si="0"/>
        <v/>
      </c>
      <c r="O15" s="82" t="str">
        <f t="shared" si="1"/>
        <v/>
      </c>
      <c r="P15" s="82" t="str">
        <f t="shared" si="2"/>
        <v/>
      </c>
      <c r="Q15" s="82" t="str">
        <f t="shared" si="3"/>
        <v/>
      </c>
      <c r="R15" s="82" t="str">
        <f ca="1">IF(Q$503 = "","",IF(Q$503 &lt;&gt; Q15,"",COUNTIF(C$3:C15,Q$503)))</f>
        <v/>
      </c>
      <c r="S15" s="82" t="str">
        <f t="shared" ca="1" si="4"/>
        <v/>
      </c>
      <c r="T15" s="82"/>
      <c r="U15" s="35"/>
      <c r="V15" s="35"/>
      <c r="W15" s="35"/>
      <c r="X15" s="35"/>
      <c r="Y15" s="35"/>
      <c r="Z15" s="35"/>
    </row>
    <row r="16" spans="1:36" x14ac:dyDescent="0.15">
      <c r="A16" s="61">
        <v>1</v>
      </c>
      <c r="B16" s="62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36" t="str">
        <f t="shared" si="0"/>
        <v/>
      </c>
      <c r="O16" s="82" t="str">
        <f t="shared" si="1"/>
        <v/>
      </c>
      <c r="P16" s="82" t="str">
        <f t="shared" si="2"/>
        <v/>
      </c>
      <c r="Q16" s="82" t="str">
        <f t="shared" si="3"/>
        <v/>
      </c>
      <c r="R16" s="82" t="str">
        <f ca="1">IF(Q$503 = "","",IF(Q$503 &lt;&gt; Q16,"",COUNTIF(C$3:C16,Q$503)))</f>
        <v/>
      </c>
      <c r="S16" s="82" t="str">
        <f t="shared" ca="1" si="4"/>
        <v/>
      </c>
      <c r="T16" s="82"/>
      <c r="U16" s="35"/>
      <c r="V16" s="35"/>
      <c r="W16" s="35"/>
      <c r="X16" s="35"/>
      <c r="Y16" s="35"/>
      <c r="Z16" s="35"/>
    </row>
    <row r="17" spans="1:26" x14ac:dyDescent="0.15">
      <c r="A17" s="61">
        <v>1</v>
      </c>
      <c r="B17" s="62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" t="str">
        <f t="shared" si="0"/>
        <v/>
      </c>
      <c r="O17" s="82" t="str">
        <f t="shared" si="1"/>
        <v/>
      </c>
      <c r="P17" s="82" t="str">
        <f t="shared" si="2"/>
        <v/>
      </c>
      <c r="Q17" s="82" t="str">
        <f t="shared" si="3"/>
        <v/>
      </c>
      <c r="R17" s="82" t="str">
        <f ca="1">IF(Q$503 = "","",IF(Q$503 &lt;&gt; Q17,"",COUNTIF(C$3:C17,Q$503)))</f>
        <v/>
      </c>
      <c r="S17" s="82" t="str">
        <f t="shared" ca="1" si="4"/>
        <v/>
      </c>
      <c r="T17" s="82"/>
      <c r="U17" s="35"/>
      <c r="V17" s="35"/>
      <c r="W17" s="35"/>
      <c r="X17" s="35"/>
      <c r="Y17" s="35"/>
      <c r="Z17" s="35"/>
    </row>
    <row r="18" spans="1:26" x14ac:dyDescent="0.15">
      <c r="A18" s="61">
        <v>1</v>
      </c>
      <c r="B18" s="62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" t="str">
        <f t="shared" si="0"/>
        <v/>
      </c>
      <c r="O18" s="82" t="str">
        <f t="shared" si="1"/>
        <v/>
      </c>
      <c r="P18" s="82" t="str">
        <f t="shared" si="2"/>
        <v/>
      </c>
      <c r="Q18" s="82" t="str">
        <f t="shared" si="3"/>
        <v/>
      </c>
      <c r="R18" s="82" t="str">
        <f ca="1">IF(Q$503 = "","",IF(Q$503 &lt;&gt; Q18,"",COUNTIF(C$3:C18,Q$503)))</f>
        <v/>
      </c>
      <c r="S18" s="82" t="str">
        <f t="shared" ca="1" si="4"/>
        <v/>
      </c>
      <c r="T18" s="82"/>
      <c r="U18" s="35"/>
      <c r="V18" s="35"/>
      <c r="W18" s="35"/>
      <c r="X18" s="35"/>
      <c r="Y18" s="35"/>
      <c r="Z18" s="35"/>
    </row>
    <row r="19" spans="1:26" x14ac:dyDescent="0.15">
      <c r="A19" s="61">
        <v>1</v>
      </c>
      <c r="B19" s="62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" t="str">
        <f t="shared" si="0"/>
        <v/>
      </c>
      <c r="O19" s="82" t="str">
        <f t="shared" si="1"/>
        <v/>
      </c>
      <c r="P19" s="82" t="str">
        <f t="shared" si="2"/>
        <v/>
      </c>
      <c r="Q19" s="82" t="str">
        <f t="shared" si="3"/>
        <v/>
      </c>
      <c r="R19" s="82" t="str">
        <f ca="1">IF(Q$503 = "","",IF(Q$503 &lt;&gt; Q19,"",COUNTIF(C$3:C19,Q$503)))</f>
        <v/>
      </c>
      <c r="S19" s="82" t="str">
        <f t="shared" ca="1" si="4"/>
        <v/>
      </c>
      <c r="T19" s="82"/>
      <c r="U19" s="35"/>
      <c r="V19" s="35"/>
      <c r="W19" s="35"/>
      <c r="X19" s="35"/>
      <c r="Y19" s="35"/>
      <c r="Z19" s="35"/>
    </row>
    <row r="20" spans="1:26" x14ac:dyDescent="0.15">
      <c r="A20" s="61">
        <v>1</v>
      </c>
      <c r="B20" s="62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" t="str">
        <f t="shared" si="0"/>
        <v/>
      </c>
      <c r="O20" s="82" t="str">
        <f t="shared" si="1"/>
        <v/>
      </c>
      <c r="P20" s="82" t="str">
        <f t="shared" si="2"/>
        <v/>
      </c>
      <c r="Q20" s="82" t="str">
        <f t="shared" si="3"/>
        <v/>
      </c>
      <c r="R20" s="82" t="str">
        <f ca="1">IF(Q$503 = "","",IF(Q$503 &lt;&gt; Q20,"",COUNTIF(C$3:C20,Q$503)))</f>
        <v/>
      </c>
      <c r="S20" s="82" t="str">
        <f t="shared" ca="1" si="4"/>
        <v/>
      </c>
      <c r="T20" s="82"/>
      <c r="U20" s="35"/>
      <c r="V20" s="35"/>
      <c r="W20" s="35"/>
      <c r="X20" s="35"/>
      <c r="Y20" s="35"/>
      <c r="Z20" s="35"/>
    </row>
    <row r="21" spans="1:26" x14ac:dyDescent="0.15">
      <c r="A21" s="61">
        <v>1</v>
      </c>
      <c r="B21" s="62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" t="str">
        <f t="shared" si="0"/>
        <v/>
      </c>
      <c r="O21" s="82" t="str">
        <f t="shared" si="1"/>
        <v/>
      </c>
      <c r="P21" s="82" t="str">
        <f t="shared" si="2"/>
        <v/>
      </c>
      <c r="Q21" s="82" t="str">
        <f t="shared" si="3"/>
        <v/>
      </c>
      <c r="R21" s="82" t="str">
        <f ca="1">IF(Q$503 = "","",IF(Q$503 &lt;&gt; Q21,"",COUNTIF(C$3:C21,Q$503)))</f>
        <v/>
      </c>
      <c r="S21" s="82" t="str">
        <f t="shared" ca="1" si="4"/>
        <v/>
      </c>
      <c r="T21" s="82"/>
      <c r="U21" s="35"/>
      <c r="V21" s="35"/>
      <c r="W21" s="35"/>
      <c r="X21" s="35"/>
      <c r="Y21" s="35"/>
      <c r="Z21" s="35"/>
    </row>
    <row r="22" spans="1:26" x14ac:dyDescent="0.15">
      <c r="A22" s="61">
        <v>1</v>
      </c>
      <c r="B22" s="62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36" t="str">
        <f t="shared" si="0"/>
        <v/>
      </c>
      <c r="O22" s="82" t="str">
        <f t="shared" si="1"/>
        <v/>
      </c>
      <c r="P22" s="82" t="str">
        <f t="shared" si="2"/>
        <v/>
      </c>
      <c r="Q22" s="82" t="str">
        <f t="shared" si="3"/>
        <v/>
      </c>
      <c r="R22" s="82" t="str">
        <f ca="1">IF(Q$503 = "","",IF(Q$503 &lt;&gt; Q22,"",COUNTIF(C$3:C22,Q$503)))</f>
        <v/>
      </c>
      <c r="S22" s="82" t="str">
        <f t="shared" ca="1" si="4"/>
        <v/>
      </c>
      <c r="T22" s="82"/>
      <c r="U22" s="35"/>
      <c r="V22" s="35"/>
      <c r="W22" s="35"/>
      <c r="X22" s="35"/>
      <c r="Y22" s="35"/>
      <c r="Z22" s="35"/>
    </row>
    <row r="23" spans="1:26" x14ac:dyDescent="0.15">
      <c r="A23" s="61">
        <v>1</v>
      </c>
      <c r="B23" s="62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36" t="str">
        <f t="shared" si="0"/>
        <v/>
      </c>
      <c r="O23" s="82" t="str">
        <f t="shared" si="1"/>
        <v/>
      </c>
      <c r="P23" s="82" t="str">
        <f t="shared" si="2"/>
        <v/>
      </c>
      <c r="Q23" s="82" t="str">
        <f t="shared" si="3"/>
        <v/>
      </c>
      <c r="R23" s="82" t="str">
        <f ca="1">IF(Q$503 = "","",IF(Q$503 &lt;&gt; Q23,"",COUNTIF(C$3:C23,Q$503)))</f>
        <v/>
      </c>
      <c r="S23" s="82" t="str">
        <f t="shared" ca="1" si="4"/>
        <v/>
      </c>
      <c r="T23" s="82"/>
      <c r="U23" s="35"/>
      <c r="V23" s="35"/>
      <c r="W23" s="35"/>
      <c r="X23" s="35"/>
      <c r="Y23" s="35"/>
      <c r="Z23" s="35"/>
    </row>
    <row r="24" spans="1:26" x14ac:dyDescent="0.15">
      <c r="A24" s="61">
        <v>1</v>
      </c>
      <c r="B24" s="62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36" t="str">
        <f t="shared" si="0"/>
        <v/>
      </c>
      <c r="O24" s="82" t="str">
        <f t="shared" si="1"/>
        <v/>
      </c>
      <c r="P24" s="82" t="str">
        <f t="shared" si="2"/>
        <v/>
      </c>
      <c r="Q24" s="82" t="str">
        <f t="shared" si="3"/>
        <v/>
      </c>
      <c r="R24" s="82" t="str">
        <f ca="1">IF(Q$503 = "","",IF(Q$503 &lt;&gt; Q24,"",COUNTIF(C$3:C24,Q$503)))</f>
        <v/>
      </c>
      <c r="S24" s="82" t="str">
        <f t="shared" ca="1" si="4"/>
        <v/>
      </c>
      <c r="T24" s="82"/>
      <c r="U24" s="35"/>
      <c r="V24" s="35"/>
      <c r="W24" s="35"/>
      <c r="X24" s="35"/>
      <c r="Y24" s="35"/>
      <c r="Z24" s="35"/>
    </row>
    <row r="25" spans="1:26" x14ac:dyDescent="0.15">
      <c r="A25" s="61">
        <v>1</v>
      </c>
      <c r="B25" s="62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36" t="str">
        <f t="shared" si="0"/>
        <v/>
      </c>
      <c r="O25" s="82" t="str">
        <f t="shared" si="1"/>
        <v/>
      </c>
      <c r="P25" s="82" t="str">
        <f t="shared" si="2"/>
        <v/>
      </c>
      <c r="Q25" s="82" t="str">
        <f t="shared" si="3"/>
        <v/>
      </c>
      <c r="R25" s="82" t="str">
        <f ca="1">IF(Q$503 = "","",IF(Q$503 &lt;&gt; Q25,"",COUNTIF(C$3:C25,Q$503)))</f>
        <v/>
      </c>
      <c r="S25" s="82" t="str">
        <f t="shared" ca="1" si="4"/>
        <v/>
      </c>
      <c r="T25" s="82"/>
      <c r="U25" s="35"/>
      <c r="V25" s="35"/>
      <c r="W25" s="35"/>
      <c r="X25" s="35"/>
      <c r="Y25" s="35"/>
      <c r="Z25" s="35"/>
    </row>
    <row r="26" spans="1:26" x14ac:dyDescent="0.15">
      <c r="A26" s="61">
        <v>1</v>
      </c>
      <c r="B26" s="62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36" t="str">
        <f t="shared" si="0"/>
        <v/>
      </c>
      <c r="O26" s="82" t="str">
        <f t="shared" si="1"/>
        <v/>
      </c>
      <c r="P26" s="82" t="str">
        <f t="shared" si="2"/>
        <v/>
      </c>
      <c r="Q26" s="82" t="str">
        <f t="shared" si="3"/>
        <v/>
      </c>
      <c r="R26" s="82" t="str">
        <f ca="1">IF(Q$503 = "","",IF(Q$503 &lt;&gt; Q26,"",COUNTIF(C$3:C26,Q$503)))</f>
        <v/>
      </c>
      <c r="S26" s="82" t="str">
        <f t="shared" ca="1" si="4"/>
        <v/>
      </c>
      <c r="T26" s="82"/>
      <c r="U26" s="35"/>
      <c r="V26" s="35"/>
      <c r="W26" s="35"/>
      <c r="X26" s="35"/>
      <c r="Y26" s="35"/>
      <c r="Z26" s="35"/>
    </row>
    <row r="27" spans="1:26" x14ac:dyDescent="0.15">
      <c r="A27" s="61">
        <v>1</v>
      </c>
      <c r="B27" s="62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36" t="str">
        <f t="shared" si="0"/>
        <v/>
      </c>
      <c r="O27" s="82" t="str">
        <f t="shared" si="1"/>
        <v/>
      </c>
      <c r="P27" s="82" t="str">
        <f t="shared" si="2"/>
        <v/>
      </c>
      <c r="Q27" s="82" t="str">
        <f t="shared" si="3"/>
        <v/>
      </c>
      <c r="R27" s="82" t="str">
        <f ca="1">IF(Q$503 = "","",IF(Q$503 &lt;&gt; Q27,"",COUNTIF(C$3:C27,Q$503)))</f>
        <v/>
      </c>
      <c r="S27" s="82" t="str">
        <f t="shared" ca="1" si="4"/>
        <v/>
      </c>
      <c r="T27" s="82"/>
      <c r="U27" s="35"/>
      <c r="V27" s="35"/>
      <c r="W27" s="35"/>
      <c r="X27" s="35"/>
      <c r="Y27" s="35"/>
      <c r="Z27" s="35"/>
    </row>
    <row r="28" spans="1:26" x14ac:dyDescent="0.15">
      <c r="A28" s="61">
        <v>1</v>
      </c>
      <c r="B28" s="62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36" t="str">
        <f t="shared" si="0"/>
        <v/>
      </c>
      <c r="O28" s="82" t="str">
        <f t="shared" si="1"/>
        <v/>
      </c>
      <c r="P28" s="82" t="str">
        <f t="shared" si="2"/>
        <v/>
      </c>
      <c r="Q28" s="82" t="str">
        <f t="shared" si="3"/>
        <v/>
      </c>
      <c r="R28" s="82" t="str">
        <f ca="1">IF(Q$503 = "","",IF(Q$503 &lt;&gt; Q28,"",COUNTIF(C$3:C28,Q$503)))</f>
        <v/>
      </c>
      <c r="S28" s="82" t="str">
        <f t="shared" ca="1" si="4"/>
        <v/>
      </c>
      <c r="T28" s="82"/>
      <c r="U28" s="35"/>
      <c r="V28" s="35"/>
      <c r="W28" s="35"/>
      <c r="X28" s="35"/>
      <c r="Y28" s="35"/>
      <c r="Z28" s="35"/>
    </row>
    <row r="29" spans="1:26" x14ac:dyDescent="0.15">
      <c r="A29" s="61">
        <v>1</v>
      </c>
      <c r="B29" s="62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36" t="str">
        <f t="shared" si="0"/>
        <v/>
      </c>
      <c r="O29" s="82" t="str">
        <f t="shared" si="1"/>
        <v/>
      </c>
      <c r="P29" s="82" t="str">
        <f t="shared" si="2"/>
        <v/>
      </c>
      <c r="Q29" s="82" t="str">
        <f t="shared" si="3"/>
        <v/>
      </c>
      <c r="R29" s="82" t="str">
        <f ca="1">IF(Q$503 = "","",IF(Q$503 &lt;&gt; Q29,"",COUNTIF(C$3:C29,Q$503)))</f>
        <v/>
      </c>
      <c r="S29" s="82" t="str">
        <f t="shared" ca="1" si="4"/>
        <v/>
      </c>
      <c r="T29" s="82"/>
      <c r="U29" s="35"/>
      <c r="V29" s="35"/>
      <c r="W29" s="35"/>
      <c r="X29" s="35"/>
      <c r="Y29" s="35"/>
      <c r="Z29" s="35"/>
    </row>
    <row r="30" spans="1:26" x14ac:dyDescent="0.15">
      <c r="A30" s="61">
        <v>1</v>
      </c>
      <c r="B30" s="62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36" t="str">
        <f t="shared" si="0"/>
        <v/>
      </c>
      <c r="O30" s="82" t="str">
        <f t="shared" si="1"/>
        <v/>
      </c>
      <c r="P30" s="82" t="str">
        <f t="shared" si="2"/>
        <v/>
      </c>
      <c r="Q30" s="82" t="str">
        <f t="shared" si="3"/>
        <v/>
      </c>
      <c r="R30" s="82" t="str">
        <f ca="1">IF(Q$503 = "","",IF(Q$503 &lt;&gt; Q30,"",COUNTIF(C$3:C30,Q$503)))</f>
        <v/>
      </c>
      <c r="S30" s="82" t="str">
        <f t="shared" ca="1" si="4"/>
        <v/>
      </c>
      <c r="T30" s="82"/>
      <c r="U30" s="35"/>
      <c r="V30" s="35"/>
      <c r="W30" s="35"/>
      <c r="X30" s="35"/>
      <c r="Y30" s="35"/>
      <c r="Z30" s="35"/>
    </row>
    <row r="31" spans="1:26" x14ac:dyDescent="0.15">
      <c r="A31" s="61">
        <v>1</v>
      </c>
      <c r="B31" s="62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36" t="str">
        <f t="shared" si="0"/>
        <v/>
      </c>
      <c r="O31" s="82" t="str">
        <f t="shared" ref="O31:O50" si="5">IF(AND(C31="",COUNT(D31:M31)&gt;0),A31 &amp; "組" &amp; B31 &amp; "番","")</f>
        <v/>
      </c>
      <c r="P31" s="82" t="str">
        <f t="shared" ref="P31:P50" si="6">IF(AND(C31&lt;&gt;"",COUNTIF(D31:M31,"")&gt;0,COUNTIF(D31:K31,"")&lt;8),A31 &amp; "組" &amp; B31 &amp; "番","")</f>
        <v/>
      </c>
      <c r="Q31" s="82" t="str">
        <f t="shared" si="3"/>
        <v/>
      </c>
      <c r="R31" s="82" t="str">
        <f ca="1">IF(Q$503 = "","",IF(Q$503 &lt;&gt; Q31,"",COUNTIF(C$3:C31,Q$503)))</f>
        <v/>
      </c>
      <c r="S31" s="82" t="str">
        <f t="shared" ref="S31:S50" ca="1" si="7">IF(R31 = "","",A31 &amp; "-" &amp; B31)</f>
        <v/>
      </c>
      <c r="T31" s="82"/>
      <c r="U31" s="35"/>
      <c r="V31" s="35"/>
      <c r="W31" s="35"/>
      <c r="X31" s="35"/>
      <c r="Y31" s="35"/>
      <c r="Z31" s="35"/>
    </row>
    <row r="32" spans="1:26" x14ac:dyDescent="0.15">
      <c r="A32" s="61">
        <v>1</v>
      </c>
      <c r="B32" s="62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36" t="str">
        <f t="shared" si="0"/>
        <v/>
      </c>
      <c r="O32" s="82" t="str">
        <f t="shared" si="5"/>
        <v/>
      </c>
      <c r="P32" s="82" t="str">
        <f t="shared" si="6"/>
        <v/>
      </c>
      <c r="Q32" s="82" t="str">
        <f t="shared" si="3"/>
        <v/>
      </c>
      <c r="R32" s="82" t="str">
        <f ca="1">IF(Q$503 = "","",IF(Q$503 &lt;&gt; Q32,"",COUNTIF(C$3:C32,Q$503)))</f>
        <v/>
      </c>
      <c r="S32" s="82" t="str">
        <f t="shared" ca="1" si="7"/>
        <v/>
      </c>
      <c r="T32" s="82"/>
      <c r="U32" s="35"/>
      <c r="V32" s="35"/>
      <c r="W32" s="35"/>
      <c r="X32" s="35"/>
      <c r="Y32" s="35"/>
      <c r="Z32" s="35"/>
    </row>
    <row r="33" spans="1:26" x14ac:dyDescent="0.15">
      <c r="A33" s="61">
        <v>1</v>
      </c>
      <c r="B33" s="62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36" t="str">
        <f t="shared" si="0"/>
        <v/>
      </c>
      <c r="O33" s="82" t="str">
        <f t="shared" si="5"/>
        <v/>
      </c>
      <c r="P33" s="82" t="str">
        <f t="shared" si="6"/>
        <v/>
      </c>
      <c r="Q33" s="82" t="str">
        <f t="shared" si="3"/>
        <v/>
      </c>
      <c r="R33" s="82" t="str">
        <f ca="1">IF(Q$503 = "","",IF(Q$503 &lt;&gt; Q33,"",COUNTIF(C$3:C33,Q$503)))</f>
        <v/>
      </c>
      <c r="S33" s="82" t="str">
        <f t="shared" ca="1" si="7"/>
        <v/>
      </c>
      <c r="T33" s="82"/>
      <c r="U33" s="35"/>
      <c r="V33" s="35"/>
      <c r="W33" s="35"/>
      <c r="X33" s="35"/>
      <c r="Y33" s="35"/>
      <c r="Z33" s="35"/>
    </row>
    <row r="34" spans="1:26" x14ac:dyDescent="0.15">
      <c r="A34" s="61">
        <v>1</v>
      </c>
      <c r="B34" s="62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36" t="str">
        <f t="shared" si="0"/>
        <v/>
      </c>
      <c r="O34" s="82" t="str">
        <f t="shared" si="5"/>
        <v/>
      </c>
      <c r="P34" s="82" t="str">
        <f t="shared" si="6"/>
        <v/>
      </c>
      <c r="Q34" s="82" t="str">
        <f t="shared" si="3"/>
        <v/>
      </c>
      <c r="R34" s="82" t="str">
        <f ca="1">IF(Q$503 = "","",IF(Q$503 &lt;&gt; Q34,"",COUNTIF(C$3:C34,Q$503)))</f>
        <v/>
      </c>
      <c r="S34" s="82" t="str">
        <f t="shared" ca="1" si="7"/>
        <v/>
      </c>
      <c r="T34" s="82"/>
      <c r="U34" s="35"/>
      <c r="V34" s="35"/>
      <c r="W34" s="35"/>
      <c r="X34" s="35"/>
      <c r="Y34" s="35"/>
      <c r="Z34" s="35"/>
    </row>
    <row r="35" spans="1:26" x14ac:dyDescent="0.15">
      <c r="A35" s="61">
        <v>1</v>
      </c>
      <c r="B35" s="62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36" t="str">
        <f t="shared" si="0"/>
        <v/>
      </c>
      <c r="O35" s="82" t="str">
        <f t="shared" si="5"/>
        <v/>
      </c>
      <c r="P35" s="82" t="str">
        <f t="shared" si="6"/>
        <v/>
      </c>
      <c r="Q35" s="82" t="str">
        <f t="shared" si="3"/>
        <v/>
      </c>
      <c r="R35" s="82" t="str">
        <f ca="1">IF(Q$503 = "","",IF(Q$503 &lt;&gt; Q35,"",COUNTIF(C$3:C35,Q$503)))</f>
        <v/>
      </c>
      <c r="S35" s="82" t="str">
        <f t="shared" ca="1" si="7"/>
        <v/>
      </c>
      <c r="T35" s="82"/>
      <c r="U35" s="35"/>
      <c r="V35" s="35"/>
      <c r="W35" s="35"/>
      <c r="X35" s="35"/>
      <c r="Y35" s="35"/>
      <c r="Z35" s="35"/>
    </row>
    <row r="36" spans="1:26" x14ac:dyDescent="0.15">
      <c r="A36" s="61">
        <v>1</v>
      </c>
      <c r="B36" s="62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36" t="str">
        <f t="shared" si="0"/>
        <v/>
      </c>
      <c r="O36" s="82" t="str">
        <f t="shared" si="5"/>
        <v/>
      </c>
      <c r="P36" s="82" t="str">
        <f t="shared" si="6"/>
        <v/>
      </c>
      <c r="Q36" s="82" t="str">
        <f t="shared" si="3"/>
        <v/>
      </c>
      <c r="R36" s="82" t="str">
        <f ca="1">IF(Q$503 = "","",IF(Q$503 &lt;&gt; Q36,"",COUNTIF(C$3:C36,Q$503)))</f>
        <v/>
      </c>
      <c r="S36" s="82" t="str">
        <f t="shared" ca="1" si="7"/>
        <v/>
      </c>
      <c r="T36" s="82"/>
      <c r="U36" s="35"/>
      <c r="V36" s="35"/>
      <c r="W36" s="35"/>
      <c r="X36" s="35"/>
      <c r="Y36" s="35"/>
      <c r="Z36" s="35"/>
    </row>
    <row r="37" spans="1:26" x14ac:dyDescent="0.15">
      <c r="A37" s="61">
        <v>1</v>
      </c>
      <c r="B37" s="62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36" t="str">
        <f t="shared" si="0"/>
        <v/>
      </c>
      <c r="O37" s="82" t="str">
        <f t="shared" si="5"/>
        <v/>
      </c>
      <c r="P37" s="82" t="str">
        <f t="shared" si="6"/>
        <v/>
      </c>
      <c r="Q37" s="82" t="str">
        <f t="shared" si="3"/>
        <v/>
      </c>
      <c r="R37" s="82" t="str">
        <f ca="1">IF(Q$503 = "","",IF(Q$503 &lt;&gt; Q37,"",COUNTIF(C$3:C37,Q$503)))</f>
        <v/>
      </c>
      <c r="S37" s="82" t="str">
        <f t="shared" ca="1" si="7"/>
        <v/>
      </c>
      <c r="T37" s="82"/>
      <c r="U37" s="35"/>
      <c r="V37" s="35"/>
      <c r="W37" s="35"/>
      <c r="X37" s="35"/>
      <c r="Y37" s="35"/>
      <c r="Z37" s="35"/>
    </row>
    <row r="38" spans="1:26" x14ac:dyDescent="0.15">
      <c r="A38" s="61">
        <v>1</v>
      </c>
      <c r="B38" s="62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36" t="str">
        <f t="shared" si="0"/>
        <v/>
      </c>
      <c r="O38" s="82" t="str">
        <f t="shared" si="5"/>
        <v/>
      </c>
      <c r="P38" s="82" t="str">
        <f t="shared" si="6"/>
        <v/>
      </c>
      <c r="Q38" s="82" t="str">
        <f t="shared" si="3"/>
        <v/>
      </c>
      <c r="R38" s="82" t="str">
        <f ca="1">IF(Q$503 = "","",IF(Q$503 &lt;&gt; Q38,"",COUNTIF(C$3:C38,Q$503)))</f>
        <v/>
      </c>
      <c r="S38" s="82" t="str">
        <f t="shared" ca="1" si="7"/>
        <v/>
      </c>
      <c r="T38" s="82"/>
      <c r="U38" s="35"/>
      <c r="V38" s="35"/>
      <c r="W38" s="35"/>
      <c r="X38" s="35"/>
      <c r="Y38" s="35"/>
      <c r="Z38" s="35"/>
    </row>
    <row r="39" spans="1:26" x14ac:dyDescent="0.15">
      <c r="A39" s="61">
        <v>1</v>
      </c>
      <c r="B39" s="62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36" t="str">
        <f t="shared" si="0"/>
        <v/>
      </c>
      <c r="O39" s="82" t="str">
        <f t="shared" si="5"/>
        <v/>
      </c>
      <c r="P39" s="82" t="str">
        <f t="shared" si="6"/>
        <v/>
      </c>
      <c r="Q39" s="82" t="str">
        <f t="shared" si="3"/>
        <v/>
      </c>
      <c r="R39" s="82" t="str">
        <f ca="1">IF(Q$503 = "","",IF(Q$503 &lt;&gt; Q39,"",COUNTIF(C$3:C39,Q$503)))</f>
        <v/>
      </c>
      <c r="S39" s="82" t="str">
        <f t="shared" ca="1" si="7"/>
        <v/>
      </c>
      <c r="T39" s="82"/>
      <c r="U39" s="35"/>
      <c r="V39" s="35"/>
      <c r="W39" s="35"/>
      <c r="X39" s="35"/>
      <c r="Y39" s="35"/>
      <c r="Z39" s="35"/>
    </row>
    <row r="40" spans="1:26" x14ac:dyDescent="0.15">
      <c r="A40" s="61">
        <v>1</v>
      </c>
      <c r="B40" s="62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36" t="str">
        <f t="shared" si="0"/>
        <v/>
      </c>
      <c r="O40" s="82" t="str">
        <f t="shared" si="5"/>
        <v/>
      </c>
      <c r="P40" s="82" t="str">
        <f t="shared" si="6"/>
        <v/>
      </c>
      <c r="Q40" s="82" t="str">
        <f t="shared" si="3"/>
        <v/>
      </c>
      <c r="R40" s="82" t="str">
        <f ca="1">IF(Q$503 = "","",IF(Q$503 &lt;&gt; Q40,"",COUNTIF(C$3:C40,Q$503)))</f>
        <v/>
      </c>
      <c r="S40" s="82" t="str">
        <f t="shared" ca="1" si="7"/>
        <v/>
      </c>
      <c r="T40" s="82"/>
      <c r="U40" s="35"/>
      <c r="V40" s="35"/>
      <c r="W40" s="35"/>
      <c r="X40" s="35"/>
      <c r="Y40" s="35"/>
      <c r="Z40" s="35"/>
    </row>
    <row r="41" spans="1:26" x14ac:dyDescent="0.15">
      <c r="A41" s="61">
        <v>1</v>
      </c>
      <c r="B41" s="62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36" t="str">
        <f t="shared" si="0"/>
        <v/>
      </c>
      <c r="O41" s="82" t="str">
        <f t="shared" si="5"/>
        <v/>
      </c>
      <c r="P41" s="82" t="str">
        <f t="shared" si="6"/>
        <v/>
      </c>
      <c r="Q41" s="82" t="str">
        <f t="shared" si="3"/>
        <v/>
      </c>
      <c r="R41" s="82" t="str">
        <f ca="1">IF(Q$503 = "","",IF(Q$503 &lt;&gt; Q41,"",COUNTIF(C$3:C41,Q$503)))</f>
        <v/>
      </c>
      <c r="S41" s="82" t="str">
        <f t="shared" ca="1" si="7"/>
        <v/>
      </c>
      <c r="T41" s="82"/>
      <c r="U41" s="35"/>
      <c r="V41" s="35"/>
      <c r="W41" s="35"/>
      <c r="X41" s="35"/>
      <c r="Y41" s="35"/>
      <c r="Z41" s="35"/>
    </row>
    <row r="42" spans="1:26" x14ac:dyDescent="0.15">
      <c r="A42" s="61">
        <v>1</v>
      </c>
      <c r="B42" s="62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36" t="str">
        <f t="shared" si="0"/>
        <v/>
      </c>
      <c r="O42" s="82" t="str">
        <f t="shared" si="5"/>
        <v/>
      </c>
      <c r="P42" s="82" t="str">
        <f t="shared" si="6"/>
        <v/>
      </c>
      <c r="Q42" s="82" t="str">
        <f t="shared" si="3"/>
        <v/>
      </c>
      <c r="R42" s="82" t="str">
        <f ca="1">IF(Q$503 = "","",IF(Q$503 &lt;&gt; Q42,"",COUNTIF(C$3:C42,Q$503)))</f>
        <v/>
      </c>
      <c r="S42" s="82" t="str">
        <f t="shared" ca="1" si="7"/>
        <v/>
      </c>
      <c r="T42" s="82"/>
      <c r="U42" s="35"/>
      <c r="V42" s="35"/>
      <c r="W42" s="35"/>
      <c r="X42" s="35"/>
      <c r="Y42" s="35"/>
      <c r="Z42" s="35"/>
    </row>
    <row r="43" spans="1:26" x14ac:dyDescent="0.15">
      <c r="A43" s="61">
        <v>1</v>
      </c>
      <c r="B43" s="62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36" t="str">
        <f t="shared" si="0"/>
        <v/>
      </c>
      <c r="O43" s="82" t="str">
        <f t="shared" si="5"/>
        <v/>
      </c>
      <c r="P43" s="82" t="str">
        <f t="shared" si="6"/>
        <v/>
      </c>
      <c r="Q43" s="82" t="str">
        <f t="shared" si="3"/>
        <v/>
      </c>
      <c r="R43" s="82" t="str">
        <f ca="1">IF(Q$503 = "","",IF(Q$503 &lt;&gt; Q43,"",COUNTIF(C$3:C43,Q$503)))</f>
        <v/>
      </c>
      <c r="S43" s="82" t="str">
        <f t="shared" ca="1" si="7"/>
        <v/>
      </c>
      <c r="T43" s="82"/>
      <c r="U43" s="35"/>
      <c r="V43" s="35"/>
      <c r="W43" s="35"/>
      <c r="X43" s="35"/>
      <c r="Y43" s="35"/>
      <c r="Z43" s="35"/>
    </row>
    <row r="44" spans="1:26" x14ac:dyDescent="0.15">
      <c r="A44" s="61">
        <v>1</v>
      </c>
      <c r="B44" s="62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36" t="str">
        <f t="shared" si="0"/>
        <v/>
      </c>
      <c r="O44" s="82" t="str">
        <f t="shared" si="5"/>
        <v/>
      </c>
      <c r="P44" s="82" t="str">
        <f t="shared" si="6"/>
        <v/>
      </c>
      <c r="Q44" s="82" t="str">
        <f t="shared" si="3"/>
        <v/>
      </c>
      <c r="R44" s="82" t="str">
        <f ca="1">IF(Q$503 = "","",IF(Q$503 &lt;&gt; Q44,"",COUNTIF(C$3:C44,Q$503)))</f>
        <v/>
      </c>
      <c r="S44" s="82" t="str">
        <f t="shared" ca="1" si="7"/>
        <v/>
      </c>
      <c r="T44" s="82"/>
      <c r="U44" s="35"/>
      <c r="V44" s="35"/>
      <c r="W44" s="35"/>
      <c r="X44" s="35"/>
      <c r="Y44" s="35"/>
      <c r="Z44" s="35"/>
    </row>
    <row r="45" spans="1:26" x14ac:dyDescent="0.15">
      <c r="A45" s="61">
        <v>1</v>
      </c>
      <c r="B45" s="62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36" t="str">
        <f t="shared" si="0"/>
        <v/>
      </c>
      <c r="O45" s="82" t="str">
        <f t="shared" si="5"/>
        <v/>
      </c>
      <c r="P45" s="82" t="str">
        <f t="shared" si="6"/>
        <v/>
      </c>
      <c r="Q45" s="82" t="str">
        <f t="shared" si="3"/>
        <v/>
      </c>
      <c r="R45" s="82" t="str">
        <f ca="1">IF(Q$503 = "","",IF(Q$503 &lt;&gt; Q45,"",COUNTIF(C$3:C45,Q$503)))</f>
        <v/>
      </c>
      <c r="S45" s="82" t="str">
        <f t="shared" ca="1" si="7"/>
        <v/>
      </c>
      <c r="T45" s="82"/>
      <c r="U45" s="35"/>
      <c r="V45" s="35"/>
      <c r="W45" s="35"/>
      <c r="X45" s="35"/>
      <c r="Y45" s="35"/>
      <c r="Z45" s="35"/>
    </row>
    <row r="46" spans="1:26" x14ac:dyDescent="0.15">
      <c r="A46" s="61">
        <v>1</v>
      </c>
      <c r="B46" s="62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36" t="str">
        <f t="shared" si="0"/>
        <v/>
      </c>
      <c r="O46" s="82" t="str">
        <f t="shared" si="5"/>
        <v/>
      </c>
      <c r="P46" s="82" t="str">
        <f t="shared" si="6"/>
        <v/>
      </c>
      <c r="Q46" s="82" t="str">
        <f t="shared" si="3"/>
        <v/>
      </c>
      <c r="R46" s="82" t="str">
        <f ca="1">IF(Q$503 = "","",IF(Q$503 &lt;&gt; Q46,"",COUNTIF(C$3:C46,Q$503)))</f>
        <v/>
      </c>
      <c r="S46" s="82" t="str">
        <f t="shared" ca="1" si="7"/>
        <v/>
      </c>
      <c r="T46" s="82"/>
      <c r="U46" s="35"/>
      <c r="V46" s="35"/>
      <c r="W46" s="35"/>
      <c r="X46" s="35"/>
      <c r="Y46" s="35"/>
      <c r="Z46" s="35"/>
    </row>
    <row r="47" spans="1:26" x14ac:dyDescent="0.15">
      <c r="A47" s="61">
        <v>1</v>
      </c>
      <c r="B47" s="62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36" t="str">
        <f t="shared" si="0"/>
        <v/>
      </c>
      <c r="O47" s="82" t="str">
        <f t="shared" si="5"/>
        <v/>
      </c>
      <c r="P47" s="82" t="str">
        <f t="shared" si="6"/>
        <v/>
      </c>
      <c r="Q47" s="82" t="str">
        <f t="shared" si="3"/>
        <v/>
      </c>
      <c r="R47" s="82" t="str">
        <f ca="1">IF(Q$503 = "","",IF(Q$503 &lt;&gt; Q47,"",COUNTIF(C$3:C47,Q$503)))</f>
        <v/>
      </c>
      <c r="S47" s="82" t="str">
        <f t="shared" ca="1" si="7"/>
        <v/>
      </c>
      <c r="T47" s="82"/>
      <c r="U47" s="35"/>
      <c r="V47" s="35"/>
      <c r="W47" s="35"/>
      <c r="X47" s="35"/>
      <c r="Y47" s="35"/>
      <c r="Z47" s="35"/>
    </row>
    <row r="48" spans="1:26" x14ac:dyDescent="0.15">
      <c r="A48" s="61">
        <v>1</v>
      </c>
      <c r="B48" s="62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36" t="str">
        <f t="shared" si="0"/>
        <v/>
      </c>
      <c r="O48" s="82" t="str">
        <f t="shared" si="5"/>
        <v/>
      </c>
      <c r="P48" s="82" t="str">
        <f t="shared" si="6"/>
        <v/>
      </c>
      <c r="Q48" s="82" t="str">
        <f t="shared" si="3"/>
        <v/>
      </c>
      <c r="R48" s="82" t="str">
        <f ca="1">IF(Q$503 = "","",IF(Q$503 &lt;&gt; Q48,"",COUNTIF(C$3:C48,Q$503)))</f>
        <v/>
      </c>
      <c r="S48" s="82" t="str">
        <f t="shared" ca="1" si="7"/>
        <v/>
      </c>
      <c r="T48" s="82"/>
      <c r="U48" s="35"/>
      <c r="V48" s="35"/>
      <c r="W48" s="35"/>
      <c r="X48" s="35"/>
      <c r="Y48" s="35"/>
      <c r="Z48" s="35"/>
    </row>
    <row r="49" spans="1:26" x14ac:dyDescent="0.15">
      <c r="A49" s="61">
        <v>1</v>
      </c>
      <c r="B49" s="62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36" t="str">
        <f t="shared" si="0"/>
        <v/>
      </c>
      <c r="O49" s="82" t="str">
        <f t="shared" si="5"/>
        <v/>
      </c>
      <c r="P49" s="82" t="str">
        <f t="shared" si="6"/>
        <v/>
      </c>
      <c r="Q49" s="82" t="str">
        <f t="shared" si="3"/>
        <v/>
      </c>
      <c r="R49" s="82" t="str">
        <f ca="1">IF(Q$503 = "","",IF(Q$503 &lt;&gt; Q49,"",COUNTIF(C$3:C49,Q$503)))</f>
        <v/>
      </c>
      <c r="S49" s="82" t="str">
        <f t="shared" ca="1" si="7"/>
        <v/>
      </c>
      <c r="T49" s="82"/>
      <c r="U49" s="35"/>
      <c r="V49" s="35"/>
      <c r="W49" s="35"/>
      <c r="X49" s="35"/>
      <c r="Y49" s="35"/>
      <c r="Z49" s="35"/>
    </row>
    <row r="50" spans="1:26" x14ac:dyDescent="0.15">
      <c r="A50" s="61">
        <v>1</v>
      </c>
      <c r="B50" s="62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36" t="str">
        <f t="shared" si="0"/>
        <v/>
      </c>
      <c r="O50" s="82" t="str">
        <f t="shared" si="5"/>
        <v/>
      </c>
      <c r="P50" s="82" t="str">
        <f t="shared" si="6"/>
        <v/>
      </c>
      <c r="Q50" s="82" t="str">
        <f t="shared" si="3"/>
        <v/>
      </c>
      <c r="R50" s="82" t="str">
        <f ca="1">IF(Q$503 = "","",IF(Q$503 &lt;&gt; Q50,"",COUNTIF(C$3:C50,Q$503)))</f>
        <v/>
      </c>
      <c r="S50" s="82" t="str">
        <f t="shared" ca="1" si="7"/>
        <v/>
      </c>
      <c r="T50" s="82"/>
      <c r="U50" s="35"/>
      <c r="V50" s="35"/>
      <c r="W50" s="35"/>
      <c r="X50" s="35"/>
      <c r="Y50" s="35"/>
      <c r="Z50" s="35"/>
    </row>
    <row r="51" spans="1:26" x14ac:dyDescent="0.15">
      <c r="A51" s="61">
        <v>1</v>
      </c>
      <c r="B51" s="62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36" t="str">
        <f t="shared" si="0"/>
        <v/>
      </c>
      <c r="O51" s="82" t="str">
        <f t="shared" si="1"/>
        <v/>
      </c>
      <c r="P51" s="82" t="str">
        <f t="shared" si="2"/>
        <v/>
      </c>
      <c r="Q51" s="82" t="str">
        <f t="shared" si="3"/>
        <v/>
      </c>
      <c r="R51" s="82" t="str">
        <f ca="1">IF(Q$503 = "","",IF(Q$503 &lt;&gt; Q51,"",COUNTIF(C$3:C51,Q$503)))</f>
        <v/>
      </c>
      <c r="S51" s="82" t="str">
        <f t="shared" ca="1" si="4"/>
        <v/>
      </c>
      <c r="T51" s="82"/>
      <c r="U51" s="35"/>
      <c r="V51" s="35"/>
      <c r="W51" s="35"/>
      <c r="X51" s="35"/>
      <c r="Y51" s="35"/>
      <c r="Z51" s="35"/>
    </row>
    <row r="52" spans="1:26" x14ac:dyDescent="0.15">
      <c r="A52" s="63">
        <v>1</v>
      </c>
      <c r="B52" s="64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37" t="str">
        <f t="shared" si="0"/>
        <v/>
      </c>
      <c r="O52" s="82" t="str">
        <f t="shared" si="1"/>
        <v/>
      </c>
      <c r="P52" s="82" t="str">
        <f t="shared" si="2"/>
        <v/>
      </c>
      <c r="Q52" s="82" t="str">
        <f t="shared" si="3"/>
        <v/>
      </c>
      <c r="R52" s="82" t="str">
        <f ca="1">IF(Q$503 = "","",IF(Q$503 &lt;&gt; Q52,"",COUNTIF(C$3:C52,Q$503)))</f>
        <v/>
      </c>
      <c r="S52" s="82" t="str">
        <f t="shared" ca="1" si="4"/>
        <v/>
      </c>
      <c r="T52" s="82"/>
      <c r="U52" s="35"/>
      <c r="V52" s="35"/>
      <c r="W52" s="35"/>
      <c r="X52" s="35"/>
      <c r="Y52" s="35"/>
      <c r="Z52" s="35"/>
    </row>
    <row r="53" spans="1:26" x14ac:dyDescent="0.15">
      <c r="A53" s="59">
        <v>2</v>
      </c>
      <c r="B53" s="62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36" t="str">
        <f t="shared" si="0"/>
        <v/>
      </c>
      <c r="O53" s="82" t="str">
        <f t="shared" si="1"/>
        <v/>
      </c>
      <c r="P53" s="82" t="str">
        <f t="shared" si="2"/>
        <v/>
      </c>
      <c r="Q53" s="82" t="str">
        <f t="shared" si="3"/>
        <v/>
      </c>
      <c r="R53" s="82" t="str">
        <f ca="1">IF(Q$503 = "","",IF(Q$503 &lt;&gt; Q53,"",COUNTIF(C$3:C53,Q$503)))</f>
        <v/>
      </c>
      <c r="S53" s="82" t="str">
        <f t="shared" ca="1" si="4"/>
        <v/>
      </c>
      <c r="T53" s="82"/>
      <c r="U53" s="35"/>
      <c r="V53" s="35"/>
      <c r="W53" s="35"/>
      <c r="X53" s="35"/>
      <c r="Y53" s="35"/>
      <c r="Z53" s="35"/>
    </row>
    <row r="54" spans="1:26" x14ac:dyDescent="0.15">
      <c r="A54" s="61">
        <v>2</v>
      </c>
      <c r="B54" s="62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36" t="str">
        <f t="shared" si="0"/>
        <v/>
      </c>
      <c r="O54" s="82" t="str">
        <f t="shared" si="1"/>
        <v/>
      </c>
      <c r="P54" s="82" t="str">
        <f t="shared" si="2"/>
        <v/>
      </c>
      <c r="Q54" s="82" t="str">
        <f t="shared" si="3"/>
        <v/>
      </c>
      <c r="R54" s="82" t="str">
        <f ca="1">IF(Q$503 = "","",IF(Q$503 &lt;&gt; Q54,"",COUNTIF(C$3:C54,Q$503)))</f>
        <v/>
      </c>
      <c r="S54" s="82" t="str">
        <f t="shared" ca="1" si="4"/>
        <v/>
      </c>
      <c r="T54" s="82"/>
      <c r="U54" s="35"/>
      <c r="V54" s="35"/>
      <c r="W54" s="35"/>
      <c r="X54" s="35"/>
      <c r="Y54" s="35"/>
      <c r="Z54" s="35"/>
    </row>
    <row r="55" spans="1:26" x14ac:dyDescent="0.15">
      <c r="A55" s="59">
        <v>2</v>
      </c>
      <c r="B55" s="62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36" t="str">
        <f t="shared" si="0"/>
        <v/>
      </c>
      <c r="O55" s="82" t="str">
        <f t="shared" si="1"/>
        <v/>
      </c>
      <c r="P55" s="82" t="str">
        <f t="shared" si="2"/>
        <v/>
      </c>
      <c r="Q55" s="82" t="str">
        <f t="shared" si="3"/>
        <v/>
      </c>
      <c r="R55" s="82" t="str">
        <f ca="1">IF(Q$503 = "","",IF(Q$503 &lt;&gt; Q55,"",COUNTIF(C$3:C55,Q$503)))</f>
        <v/>
      </c>
      <c r="S55" s="82" t="str">
        <f t="shared" ca="1" si="4"/>
        <v/>
      </c>
      <c r="T55" s="82"/>
      <c r="U55" s="35"/>
      <c r="V55" s="35"/>
      <c r="W55" s="35"/>
      <c r="X55" s="35"/>
      <c r="Y55" s="35"/>
      <c r="Z55" s="35"/>
    </row>
    <row r="56" spans="1:26" x14ac:dyDescent="0.15">
      <c r="A56" s="61">
        <v>2</v>
      </c>
      <c r="B56" s="62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36" t="str">
        <f t="shared" si="0"/>
        <v/>
      </c>
      <c r="O56" s="82" t="str">
        <f t="shared" si="1"/>
        <v/>
      </c>
      <c r="P56" s="82" t="str">
        <f t="shared" si="2"/>
        <v/>
      </c>
      <c r="Q56" s="82" t="str">
        <f t="shared" si="3"/>
        <v/>
      </c>
      <c r="R56" s="82" t="str">
        <f ca="1">IF(Q$503 = "","",IF(Q$503 &lt;&gt; Q56,"",COUNTIF(C$3:C56,Q$503)))</f>
        <v/>
      </c>
      <c r="S56" s="82" t="str">
        <f t="shared" ca="1" si="4"/>
        <v/>
      </c>
      <c r="T56" s="82"/>
      <c r="U56" s="35"/>
      <c r="V56" s="35"/>
      <c r="W56" s="35"/>
      <c r="X56" s="35"/>
      <c r="Y56" s="35"/>
      <c r="Z56" s="35"/>
    </row>
    <row r="57" spans="1:26" x14ac:dyDescent="0.15">
      <c r="A57" s="59">
        <v>2</v>
      </c>
      <c r="B57" s="62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36" t="str">
        <f t="shared" si="0"/>
        <v/>
      </c>
      <c r="O57" s="82" t="str">
        <f t="shared" si="1"/>
        <v/>
      </c>
      <c r="P57" s="82" t="str">
        <f t="shared" si="2"/>
        <v/>
      </c>
      <c r="Q57" s="82" t="str">
        <f t="shared" si="3"/>
        <v/>
      </c>
      <c r="R57" s="82" t="str">
        <f ca="1">IF(Q$503 = "","",IF(Q$503 &lt;&gt; Q57,"",COUNTIF(C$3:C57,Q$503)))</f>
        <v/>
      </c>
      <c r="S57" s="82" t="str">
        <f t="shared" ca="1" si="4"/>
        <v/>
      </c>
      <c r="T57" s="82"/>
      <c r="U57" s="35"/>
      <c r="V57" s="35"/>
      <c r="W57" s="35"/>
      <c r="X57" s="35"/>
      <c r="Y57" s="35"/>
      <c r="Z57" s="35"/>
    </row>
    <row r="58" spans="1:26" x14ac:dyDescent="0.15">
      <c r="A58" s="61">
        <v>2</v>
      </c>
      <c r="B58" s="62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36" t="str">
        <f t="shared" si="0"/>
        <v/>
      </c>
      <c r="O58" s="82" t="str">
        <f t="shared" si="1"/>
        <v/>
      </c>
      <c r="P58" s="82" t="str">
        <f t="shared" si="2"/>
        <v/>
      </c>
      <c r="Q58" s="82" t="str">
        <f t="shared" si="3"/>
        <v/>
      </c>
      <c r="R58" s="82" t="str">
        <f ca="1">IF(Q$503 = "","",IF(Q$503 &lt;&gt; Q58,"",COUNTIF(C$3:C58,Q$503)))</f>
        <v/>
      </c>
      <c r="S58" s="82" t="str">
        <f t="shared" ca="1" si="4"/>
        <v/>
      </c>
      <c r="T58" s="82"/>
      <c r="U58" s="35"/>
      <c r="V58" s="35"/>
      <c r="W58" s="35"/>
      <c r="X58" s="35"/>
      <c r="Y58" s="35"/>
      <c r="Z58" s="35"/>
    </row>
    <row r="59" spans="1:26" x14ac:dyDescent="0.15">
      <c r="A59" s="59">
        <v>2</v>
      </c>
      <c r="B59" s="62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36" t="str">
        <f t="shared" si="0"/>
        <v/>
      </c>
      <c r="O59" s="82" t="str">
        <f t="shared" si="1"/>
        <v/>
      </c>
      <c r="P59" s="82" t="str">
        <f t="shared" si="2"/>
        <v/>
      </c>
      <c r="Q59" s="82" t="str">
        <f t="shared" si="3"/>
        <v/>
      </c>
      <c r="R59" s="82" t="str">
        <f ca="1">IF(Q$503 = "","",IF(Q$503 &lt;&gt; Q59,"",COUNTIF(C$3:C59,Q$503)))</f>
        <v/>
      </c>
      <c r="S59" s="82" t="str">
        <f t="shared" ca="1" si="4"/>
        <v/>
      </c>
      <c r="T59" s="82"/>
      <c r="U59" s="35"/>
      <c r="V59" s="35"/>
      <c r="W59" s="35"/>
      <c r="X59" s="35"/>
      <c r="Y59" s="35"/>
      <c r="Z59" s="35"/>
    </row>
    <row r="60" spans="1:26" x14ac:dyDescent="0.15">
      <c r="A60" s="61">
        <v>2</v>
      </c>
      <c r="B60" s="62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36" t="str">
        <f t="shared" si="0"/>
        <v/>
      </c>
      <c r="O60" s="82" t="str">
        <f t="shared" si="1"/>
        <v/>
      </c>
      <c r="P60" s="82" t="str">
        <f t="shared" si="2"/>
        <v/>
      </c>
      <c r="Q60" s="82" t="str">
        <f t="shared" si="3"/>
        <v/>
      </c>
      <c r="R60" s="82" t="str">
        <f ca="1">IF(Q$503 = "","",IF(Q$503 &lt;&gt; Q60,"",COUNTIF(C$3:C60,Q$503)))</f>
        <v/>
      </c>
      <c r="S60" s="82" t="str">
        <f t="shared" ca="1" si="4"/>
        <v/>
      </c>
      <c r="T60" s="82"/>
      <c r="U60" s="35"/>
      <c r="V60" s="35"/>
      <c r="W60" s="35"/>
      <c r="X60" s="35"/>
      <c r="Y60" s="35"/>
      <c r="Z60" s="35"/>
    </row>
    <row r="61" spans="1:26" x14ac:dyDescent="0.15">
      <c r="A61" s="59">
        <v>2</v>
      </c>
      <c r="B61" s="62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36" t="str">
        <f t="shared" si="0"/>
        <v/>
      </c>
      <c r="O61" s="82" t="str">
        <f t="shared" si="1"/>
        <v/>
      </c>
      <c r="P61" s="82" t="str">
        <f t="shared" si="2"/>
        <v/>
      </c>
      <c r="Q61" s="82" t="str">
        <f t="shared" si="3"/>
        <v/>
      </c>
      <c r="R61" s="82" t="str">
        <f ca="1">IF(Q$503 = "","",IF(Q$503 &lt;&gt; Q61,"",COUNTIF(C$3:C61,Q$503)))</f>
        <v/>
      </c>
      <c r="S61" s="82" t="str">
        <f t="shared" ca="1" si="4"/>
        <v/>
      </c>
      <c r="T61" s="82"/>
      <c r="U61" s="35"/>
      <c r="V61" s="35"/>
      <c r="W61" s="35"/>
      <c r="X61" s="35"/>
      <c r="Y61" s="35"/>
      <c r="Z61" s="35"/>
    </row>
    <row r="62" spans="1:26" x14ac:dyDescent="0.15">
      <c r="A62" s="61">
        <v>2</v>
      </c>
      <c r="B62" s="62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36" t="str">
        <f t="shared" si="0"/>
        <v/>
      </c>
      <c r="O62" s="82" t="str">
        <f t="shared" si="1"/>
        <v/>
      </c>
      <c r="P62" s="82" t="str">
        <f t="shared" si="2"/>
        <v/>
      </c>
      <c r="Q62" s="82" t="str">
        <f t="shared" si="3"/>
        <v/>
      </c>
      <c r="R62" s="82" t="str">
        <f ca="1">IF(Q$503 = "","",IF(Q$503 &lt;&gt; Q62,"",COUNTIF(C$3:C62,Q$503)))</f>
        <v/>
      </c>
      <c r="S62" s="82" t="str">
        <f t="shared" ca="1" si="4"/>
        <v/>
      </c>
      <c r="T62" s="82"/>
      <c r="U62" s="35"/>
      <c r="V62" s="35"/>
      <c r="W62" s="35"/>
      <c r="X62" s="35"/>
      <c r="Y62" s="35"/>
      <c r="Z62" s="35"/>
    </row>
    <row r="63" spans="1:26" x14ac:dyDescent="0.15">
      <c r="A63" s="59">
        <v>2</v>
      </c>
      <c r="B63" s="62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36" t="str">
        <f t="shared" si="0"/>
        <v/>
      </c>
      <c r="O63" s="82" t="str">
        <f t="shared" si="1"/>
        <v/>
      </c>
      <c r="P63" s="82" t="str">
        <f t="shared" si="2"/>
        <v/>
      </c>
      <c r="Q63" s="82" t="str">
        <f t="shared" si="3"/>
        <v/>
      </c>
      <c r="R63" s="82" t="str">
        <f ca="1">IF(Q$503 = "","",IF(Q$503 &lt;&gt; Q63,"",COUNTIF(C$3:C63,Q$503)))</f>
        <v/>
      </c>
      <c r="S63" s="82" t="str">
        <f t="shared" ca="1" si="4"/>
        <v/>
      </c>
      <c r="T63" s="82"/>
      <c r="U63" s="35"/>
      <c r="V63" s="35"/>
      <c r="W63" s="35"/>
      <c r="X63" s="35"/>
      <c r="Y63" s="35"/>
      <c r="Z63" s="35"/>
    </row>
    <row r="64" spans="1:26" x14ac:dyDescent="0.15">
      <c r="A64" s="61">
        <v>2</v>
      </c>
      <c r="B64" s="62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36" t="str">
        <f t="shared" si="0"/>
        <v/>
      </c>
      <c r="O64" s="82" t="str">
        <f t="shared" si="1"/>
        <v/>
      </c>
      <c r="P64" s="82" t="str">
        <f t="shared" si="2"/>
        <v/>
      </c>
      <c r="Q64" s="82" t="str">
        <f t="shared" si="3"/>
        <v/>
      </c>
      <c r="R64" s="82" t="str">
        <f ca="1">IF(Q$503 = "","",IF(Q$503 &lt;&gt; Q64,"",COUNTIF(C$3:C64,Q$503)))</f>
        <v/>
      </c>
      <c r="S64" s="82" t="str">
        <f t="shared" ca="1" si="4"/>
        <v/>
      </c>
      <c r="T64" s="82"/>
      <c r="U64" s="35"/>
      <c r="V64" s="35"/>
      <c r="W64" s="35"/>
      <c r="X64" s="35"/>
      <c r="Y64" s="35"/>
      <c r="Z64" s="35"/>
    </row>
    <row r="65" spans="1:26" x14ac:dyDescent="0.15">
      <c r="A65" s="59">
        <v>2</v>
      </c>
      <c r="B65" s="62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36" t="str">
        <f t="shared" si="0"/>
        <v/>
      </c>
      <c r="O65" s="82" t="str">
        <f t="shared" si="1"/>
        <v/>
      </c>
      <c r="P65" s="82" t="str">
        <f t="shared" si="2"/>
        <v/>
      </c>
      <c r="Q65" s="82" t="str">
        <f t="shared" si="3"/>
        <v/>
      </c>
      <c r="R65" s="82" t="str">
        <f ca="1">IF(Q$503 = "","",IF(Q$503 &lt;&gt; Q65,"",COUNTIF(C$3:C65,Q$503)))</f>
        <v/>
      </c>
      <c r="S65" s="82" t="str">
        <f t="shared" ca="1" si="4"/>
        <v/>
      </c>
      <c r="T65" s="82"/>
      <c r="U65" s="35"/>
      <c r="V65" s="35"/>
      <c r="W65" s="35"/>
      <c r="X65" s="35"/>
      <c r="Y65" s="35"/>
      <c r="Z65" s="35"/>
    </row>
    <row r="66" spans="1:26" x14ac:dyDescent="0.15">
      <c r="A66" s="61">
        <v>2</v>
      </c>
      <c r="B66" s="62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36" t="str">
        <f t="shared" si="0"/>
        <v/>
      </c>
      <c r="O66" s="82" t="str">
        <f t="shared" si="1"/>
        <v/>
      </c>
      <c r="P66" s="82" t="str">
        <f t="shared" si="2"/>
        <v/>
      </c>
      <c r="Q66" s="82" t="str">
        <f t="shared" si="3"/>
        <v/>
      </c>
      <c r="R66" s="82" t="str">
        <f ca="1">IF(Q$503 = "","",IF(Q$503 &lt;&gt; Q66,"",COUNTIF(C$3:C66,Q$503)))</f>
        <v/>
      </c>
      <c r="S66" s="82" t="str">
        <f t="shared" ca="1" si="4"/>
        <v/>
      </c>
      <c r="T66" s="82"/>
      <c r="U66" s="35"/>
      <c r="V66" s="35"/>
      <c r="W66" s="35"/>
      <c r="X66" s="35"/>
      <c r="Y66" s="35"/>
      <c r="Z66" s="35"/>
    </row>
    <row r="67" spans="1:26" x14ac:dyDescent="0.15">
      <c r="A67" s="59">
        <v>2</v>
      </c>
      <c r="B67" s="62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36" t="str">
        <f t="shared" si="0"/>
        <v/>
      </c>
      <c r="O67" s="82" t="str">
        <f t="shared" si="1"/>
        <v/>
      </c>
      <c r="P67" s="82" t="str">
        <f t="shared" si="2"/>
        <v/>
      </c>
      <c r="Q67" s="82" t="str">
        <f t="shared" si="3"/>
        <v/>
      </c>
      <c r="R67" s="82" t="str">
        <f ca="1">IF(Q$503 = "","",IF(Q$503 &lt;&gt; Q67,"",COUNTIF(C$3:C67,Q$503)))</f>
        <v/>
      </c>
      <c r="S67" s="82" t="str">
        <f t="shared" ca="1" si="4"/>
        <v/>
      </c>
      <c r="T67" s="82"/>
      <c r="U67" s="35"/>
      <c r="V67" s="35"/>
      <c r="W67" s="35"/>
      <c r="X67" s="35"/>
      <c r="Y67" s="35"/>
      <c r="Z67" s="35"/>
    </row>
    <row r="68" spans="1:26" x14ac:dyDescent="0.15">
      <c r="A68" s="61">
        <v>2</v>
      </c>
      <c r="B68" s="62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36" t="str">
        <f t="shared" si="0"/>
        <v/>
      </c>
      <c r="O68" s="82" t="str">
        <f t="shared" si="1"/>
        <v/>
      </c>
      <c r="P68" s="82" t="str">
        <f t="shared" si="2"/>
        <v/>
      </c>
      <c r="Q68" s="82" t="str">
        <f t="shared" ref="Q68:Q131" si="8">IF(OR(COUNTIF(C$3:C$502,C68) = 1,COUNTIF(C$3:C$502,C68) = 0),"",C68)</f>
        <v/>
      </c>
      <c r="R68" s="82" t="str">
        <f ca="1">IF(Q$503 = "","",IF(Q$503 &lt;&gt; Q68,"",COUNTIF(C$3:C68,Q$503)))</f>
        <v/>
      </c>
      <c r="S68" s="82" t="str">
        <f t="shared" ca="1" si="4"/>
        <v/>
      </c>
      <c r="T68" s="82"/>
      <c r="U68" s="35"/>
      <c r="V68" s="35"/>
      <c r="W68" s="35"/>
      <c r="X68" s="35"/>
      <c r="Y68" s="35"/>
      <c r="Z68" s="35"/>
    </row>
    <row r="69" spans="1:26" x14ac:dyDescent="0.15">
      <c r="A69" s="59">
        <v>2</v>
      </c>
      <c r="B69" s="62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36" t="str">
        <f t="shared" si="0"/>
        <v/>
      </c>
      <c r="O69" s="82" t="str">
        <f t="shared" si="1"/>
        <v/>
      </c>
      <c r="P69" s="82" t="str">
        <f t="shared" si="2"/>
        <v/>
      </c>
      <c r="Q69" s="82" t="str">
        <f t="shared" si="8"/>
        <v/>
      </c>
      <c r="R69" s="82" t="str">
        <f ca="1">IF(Q$503 = "","",IF(Q$503 &lt;&gt; Q69,"",COUNTIF(C$3:C69,Q$503)))</f>
        <v/>
      </c>
      <c r="S69" s="82" t="str">
        <f t="shared" ca="1" si="4"/>
        <v/>
      </c>
      <c r="T69" s="82"/>
      <c r="U69" s="35"/>
      <c r="V69" s="35"/>
      <c r="W69" s="35"/>
      <c r="X69" s="35"/>
      <c r="Y69" s="35"/>
      <c r="Z69" s="35"/>
    </row>
    <row r="70" spans="1:26" x14ac:dyDescent="0.15">
      <c r="A70" s="61">
        <v>2</v>
      </c>
      <c r="B70" s="62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36" t="str">
        <f t="shared" si="0"/>
        <v/>
      </c>
      <c r="O70" s="82" t="str">
        <f t="shared" si="1"/>
        <v/>
      </c>
      <c r="P70" s="82" t="str">
        <f t="shared" si="2"/>
        <v/>
      </c>
      <c r="Q70" s="82" t="str">
        <f t="shared" si="8"/>
        <v/>
      </c>
      <c r="R70" s="82" t="str">
        <f ca="1">IF(Q$503 = "","",IF(Q$503 &lt;&gt; Q70,"",COUNTIF(C$3:C70,Q$503)))</f>
        <v/>
      </c>
      <c r="S70" s="82" t="str">
        <f t="shared" ca="1" si="4"/>
        <v/>
      </c>
      <c r="T70" s="82"/>
      <c r="U70" s="35"/>
      <c r="V70" s="35"/>
      <c r="W70" s="35"/>
      <c r="X70" s="35"/>
      <c r="Y70" s="35"/>
      <c r="Z70" s="35"/>
    </row>
    <row r="71" spans="1:26" x14ac:dyDescent="0.15">
      <c r="A71" s="59">
        <v>2</v>
      </c>
      <c r="B71" s="62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36" t="str">
        <f t="shared" si="0"/>
        <v/>
      </c>
      <c r="O71" s="82" t="str">
        <f t="shared" si="1"/>
        <v/>
      </c>
      <c r="P71" s="82" t="str">
        <f t="shared" si="2"/>
        <v/>
      </c>
      <c r="Q71" s="82" t="str">
        <f t="shared" si="8"/>
        <v/>
      </c>
      <c r="R71" s="82" t="str">
        <f ca="1">IF(Q$503 = "","",IF(Q$503 &lt;&gt; Q71,"",COUNTIF(C$3:C71,Q$503)))</f>
        <v/>
      </c>
      <c r="S71" s="82" t="str">
        <f t="shared" ca="1" si="4"/>
        <v/>
      </c>
      <c r="T71" s="82"/>
      <c r="U71" s="35"/>
      <c r="V71" s="35"/>
      <c r="W71" s="35"/>
      <c r="X71" s="35"/>
      <c r="Y71" s="35"/>
      <c r="Z71" s="35"/>
    </row>
    <row r="72" spans="1:26" x14ac:dyDescent="0.15">
      <c r="A72" s="61">
        <v>2</v>
      </c>
      <c r="B72" s="62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36" t="str">
        <f t="shared" si="0"/>
        <v/>
      </c>
      <c r="O72" s="82" t="str">
        <f t="shared" si="1"/>
        <v/>
      </c>
      <c r="P72" s="82" t="str">
        <f t="shared" si="2"/>
        <v/>
      </c>
      <c r="Q72" s="82" t="str">
        <f t="shared" si="8"/>
        <v/>
      </c>
      <c r="R72" s="82" t="str">
        <f ca="1">IF(Q$503 = "","",IF(Q$503 &lt;&gt; Q72,"",COUNTIF(C$3:C72,Q$503)))</f>
        <v/>
      </c>
      <c r="S72" s="82" t="str">
        <f t="shared" ca="1" si="4"/>
        <v/>
      </c>
      <c r="T72" s="82"/>
      <c r="U72" s="35"/>
      <c r="V72" s="35"/>
      <c r="W72" s="35"/>
      <c r="X72" s="35"/>
      <c r="Y72" s="35"/>
      <c r="Z72" s="35"/>
    </row>
    <row r="73" spans="1:26" x14ac:dyDescent="0.15">
      <c r="A73" s="59">
        <v>2</v>
      </c>
      <c r="B73" s="62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36" t="str">
        <f t="shared" si="0"/>
        <v/>
      </c>
      <c r="O73" s="82" t="str">
        <f t="shared" si="1"/>
        <v/>
      </c>
      <c r="P73" s="82" t="str">
        <f t="shared" si="2"/>
        <v/>
      </c>
      <c r="Q73" s="82" t="str">
        <f t="shared" si="8"/>
        <v/>
      </c>
      <c r="R73" s="82" t="str">
        <f ca="1">IF(Q$503 = "","",IF(Q$503 &lt;&gt; Q73,"",COUNTIF(C$3:C73,Q$503)))</f>
        <v/>
      </c>
      <c r="S73" s="82" t="str">
        <f t="shared" ca="1" si="4"/>
        <v/>
      </c>
      <c r="T73" s="82"/>
      <c r="U73" s="35"/>
      <c r="V73" s="35"/>
      <c r="W73" s="35"/>
      <c r="X73" s="35"/>
      <c r="Y73" s="35"/>
      <c r="Z73" s="35"/>
    </row>
    <row r="74" spans="1:26" x14ac:dyDescent="0.15">
      <c r="A74" s="61">
        <v>2</v>
      </c>
      <c r="B74" s="62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36" t="str">
        <f t="shared" si="0"/>
        <v/>
      </c>
      <c r="O74" s="82" t="str">
        <f t="shared" si="1"/>
        <v/>
      </c>
      <c r="P74" s="82" t="str">
        <f t="shared" si="2"/>
        <v/>
      </c>
      <c r="Q74" s="82" t="str">
        <f t="shared" si="8"/>
        <v/>
      </c>
      <c r="R74" s="82" t="str">
        <f ca="1">IF(Q$503 = "","",IF(Q$503 &lt;&gt; Q74,"",COUNTIF(C$3:C74,Q$503)))</f>
        <v/>
      </c>
      <c r="S74" s="82" t="str">
        <f t="shared" ca="1" si="4"/>
        <v/>
      </c>
      <c r="T74" s="82"/>
      <c r="U74" s="35"/>
      <c r="V74" s="35"/>
      <c r="W74" s="35"/>
      <c r="X74" s="35"/>
      <c r="Y74" s="35"/>
      <c r="Z74" s="35"/>
    </row>
    <row r="75" spans="1:26" x14ac:dyDescent="0.15">
      <c r="A75" s="59">
        <v>2</v>
      </c>
      <c r="B75" s="62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36" t="str">
        <f t="shared" si="0"/>
        <v/>
      </c>
      <c r="O75" s="82" t="str">
        <f t="shared" si="1"/>
        <v/>
      </c>
      <c r="P75" s="82" t="str">
        <f t="shared" si="2"/>
        <v/>
      </c>
      <c r="Q75" s="82" t="str">
        <f t="shared" si="8"/>
        <v/>
      </c>
      <c r="R75" s="82" t="str">
        <f ca="1">IF(Q$503 = "","",IF(Q$503 &lt;&gt; Q75,"",COUNTIF(C$3:C75,Q$503)))</f>
        <v/>
      </c>
      <c r="S75" s="82" t="str">
        <f t="shared" ca="1" si="4"/>
        <v/>
      </c>
      <c r="T75" s="82"/>
      <c r="U75" s="35"/>
      <c r="V75" s="35"/>
      <c r="W75" s="35"/>
      <c r="X75" s="35"/>
      <c r="Y75" s="35"/>
      <c r="Z75" s="35"/>
    </row>
    <row r="76" spans="1:26" x14ac:dyDescent="0.15">
      <c r="A76" s="61">
        <v>2</v>
      </c>
      <c r="B76" s="62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36" t="str">
        <f t="shared" si="0"/>
        <v/>
      </c>
      <c r="O76" s="82" t="str">
        <f t="shared" si="1"/>
        <v/>
      </c>
      <c r="P76" s="82" t="str">
        <f t="shared" si="2"/>
        <v/>
      </c>
      <c r="Q76" s="82" t="str">
        <f t="shared" si="8"/>
        <v/>
      </c>
      <c r="R76" s="82" t="str">
        <f ca="1">IF(Q$503 = "","",IF(Q$503 &lt;&gt; Q76,"",COUNTIF(C$3:C76,Q$503)))</f>
        <v/>
      </c>
      <c r="S76" s="82" t="str">
        <f t="shared" ca="1" si="4"/>
        <v/>
      </c>
      <c r="T76" s="82"/>
      <c r="U76" s="35"/>
      <c r="V76" s="35"/>
      <c r="W76" s="35"/>
      <c r="X76" s="35"/>
      <c r="Y76" s="35"/>
      <c r="Z76" s="35"/>
    </row>
    <row r="77" spans="1:26" x14ac:dyDescent="0.15">
      <c r="A77" s="59">
        <v>2</v>
      </c>
      <c r="B77" s="62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36" t="str">
        <f t="shared" si="0"/>
        <v/>
      </c>
      <c r="O77" s="82" t="str">
        <f t="shared" si="1"/>
        <v/>
      </c>
      <c r="P77" s="82" t="str">
        <f t="shared" si="2"/>
        <v/>
      </c>
      <c r="Q77" s="82" t="str">
        <f t="shared" si="8"/>
        <v/>
      </c>
      <c r="R77" s="82" t="str">
        <f ca="1">IF(Q$503 = "","",IF(Q$503 &lt;&gt; Q77,"",COUNTIF(C$3:C77,Q$503)))</f>
        <v/>
      </c>
      <c r="S77" s="82" t="str">
        <f t="shared" ca="1" si="4"/>
        <v/>
      </c>
      <c r="T77" s="82"/>
      <c r="U77" s="35"/>
      <c r="V77" s="35"/>
      <c r="W77" s="35"/>
      <c r="X77" s="35"/>
      <c r="Y77" s="35"/>
      <c r="Z77" s="35"/>
    </row>
    <row r="78" spans="1:26" x14ac:dyDescent="0.15">
      <c r="A78" s="61">
        <v>2</v>
      </c>
      <c r="B78" s="62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36" t="str">
        <f t="shared" si="0"/>
        <v/>
      </c>
      <c r="O78" s="82" t="str">
        <f t="shared" si="1"/>
        <v/>
      </c>
      <c r="P78" s="82" t="str">
        <f t="shared" si="2"/>
        <v/>
      </c>
      <c r="Q78" s="82" t="str">
        <f t="shared" si="8"/>
        <v/>
      </c>
      <c r="R78" s="82" t="str">
        <f ca="1">IF(Q$503 = "","",IF(Q$503 &lt;&gt; Q78,"",COUNTIF(C$3:C78,Q$503)))</f>
        <v/>
      </c>
      <c r="S78" s="82" t="str">
        <f t="shared" ca="1" si="4"/>
        <v/>
      </c>
      <c r="T78" s="82"/>
      <c r="U78" s="35"/>
      <c r="V78" s="35"/>
      <c r="W78" s="35"/>
      <c r="X78" s="35"/>
      <c r="Y78" s="35"/>
      <c r="Z78" s="35"/>
    </row>
    <row r="79" spans="1:26" x14ac:dyDescent="0.15">
      <c r="A79" s="59">
        <v>2</v>
      </c>
      <c r="B79" s="62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36" t="str">
        <f t="shared" si="0"/>
        <v/>
      </c>
      <c r="O79" s="82" t="str">
        <f t="shared" si="1"/>
        <v/>
      </c>
      <c r="P79" s="82" t="str">
        <f t="shared" si="2"/>
        <v/>
      </c>
      <c r="Q79" s="82" t="str">
        <f t="shared" si="8"/>
        <v/>
      </c>
      <c r="R79" s="82" t="str">
        <f ca="1">IF(Q$503 = "","",IF(Q$503 &lt;&gt; Q79,"",COUNTIF(C$3:C79,Q$503)))</f>
        <v/>
      </c>
      <c r="S79" s="82" t="str">
        <f t="shared" ca="1" si="4"/>
        <v/>
      </c>
      <c r="T79" s="82"/>
      <c r="U79" s="35"/>
      <c r="V79" s="35"/>
      <c r="W79" s="35"/>
      <c r="X79" s="35"/>
      <c r="Y79" s="35"/>
      <c r="Z79" s="35"/>
    </row>
    <row r="80" spans="1:26" x14ac:dyDescent="0.15">
      <c r="A80" s="61">
        <v>2</v>
      </c>
      <c r="B80" s="62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36" t="str">
        <f t="shared" si="0"/>
        <v/>
      </c>
      <c r="O80" s="82" t="str">
        <f t="shared" si="1"/>
        <v/>
      </c>
      <c r="P80" s="82" t="str">
        <f t="shared" si="2"/>
        <v/>
      </c>
      <c r="Q80" s="82" t="str">
        <f t="shared" si="8"/>
        <v/>
      </c>
      <c r="R80" s="82" t="str">
        <f ca="1">IF(Q$503 = "","",IF(Q$503 &lt;&gt; Q80,"",COUNTIF(C$3:C80,Q$503)))</f>
        <v/>
      </c>
      <c r="S80" s="82" t="str">
        <f t="shared" ca="1" si="4"/>
        <v/>
      </c>
      <c r="T80" s="82"/>
      <c r="U80" s="35"/>
      <c r="V80" s="35"/>
      <c r="W80" s="35"/>
      <c r="X80" s="35"/>
      <c r="Y80" s="35"/>
      <c r="Z80" s="35"/>
    </row>
    <row r="81" spans="1:26" x14ac:dyDescent="0.15">
      <c r="A81" s="59">
        <v>2</v>
      </c>
      <c r="B81" s="62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36" t="str">
        <f t="shared" si="0"/>
        <v/>
      </c>
      <c r="O81" s="82" t="str">
        <f t="shared" ref="O81:O100" si="9">IF(AND(C81="",COUNT(D81:M81)&gt;0),A81 &amp; "組" &amp; B81 &amp; "番","")</f>
        <v/>
      </c>
      <c r="P81" s="82" t="str">
        <f t="shared" ref="P81:P100" si="10">IF(AND(C81&lt;&gt;"",COUNTIF(D81:M81,"")&gt;0,COUNTIF(D81:K81,"")&lt;8),A81 &amp; "組" &amp; B81 &amp; "番","")</f>
        <v/>
      </c>
      <c r="Q81" s="82" t="str">
        <f t="shared" si="8"/>
        <v/>
      </c>
      <c r="R81" s="82" t="str">
        <f ca="1">IF(Q$503 = "","",IF(Q$503 &lt;&gt; Q81,"",COUNTIF(C$3:C81,Q$503)))</f>
        <v/>
      </c>
      <c r="S81" s="82" t="str">
        <f t="shared" ref="S81:S100" ca="1" si="11">IF(R81 = "","",A81 &amp; "-" &amp; B81)</f>
        <v/>
      </c>
      <c r="T81" s="82"/>
      <c r="U81" s="35"/>
      <c r="V81" s="35"/>
      <c r="W81" s="35"/>
      <c r="X81" s="35"/>
      <c r="Y81" s="35"/>
      <c r="Z81" s="35"/>
    </row>
    <row r="82" spans="1:26" x14ac:dyDescent="0.15">
      <c r="A82" s="61">
        <v>2</v>
      </c>
      <c r="B82" s="62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36" t="str">
        <f t="shared" si="0"/>
        <v/>
      </c>
      <c r="O82" s="82" t="str">
        <f t="shared" si="9"/>
        <v/>
      </c>
      <c r="P82" s="82" t="str">
        <f t="shared" si="10"/>
        <v/>
      </c>
      <c r="Q82" s="82" t="str">
        <f t="shared" si="8"/>
        <v/>
      </c>
      <c r="R82" s="82" t="str">
        <f ca="1">IF(Q$503 = "","",IF(Q$503 &lt;&gt; Q82,"",COUNTIF(C$3:C82,Q$503)))</f>
        <v/>
      </c>
      <c r="S82" s="82" t="str">
        <f t="shared" ca="1" si="11"/>
        <v/>
      </c>
      <c r="T82" s="82"/>
      <c r="U82" s="35"/>
      <c r="V82" s="35"/>
      <c r="W82" s="35"/>
      <c r="X82" s="35"/>
      <c r="Y82" s="35"/>
      <c r="Z82" s="35"/>
    </row>
    <row r="83" spans="1:26" x14ac:dyDescent="0.15">
      <c r="A83" s="59">
        <v>2</v>
      </c>
      <c r="B83" s="62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36" t="str">
        <f t="shared" si="0"/>
        <v/>
      </c>
      <c r="O83" s="82" t="str">
        <f t="shared" si="9"/>
        <v/>
      </c>
      <c r="P83" s="82" t="str">
        <f t="shared" si="10"/>
        <v/>
      </c>
      <c r="Q83" s="82" t="str">
        <f t="shared" si="8"/>
        <v/>
      </c>
      <c r="R83" s="82" t="str">
        <f ca="1">IF(Q$503 = "","",IF(Q$503 &lt;&gt; Q83,"",COUNTIF(C$3:C83,Q$503)))</f>
        <v/>
      </c>
      <c r="S83" s="82" t="str">
        <f t="shared" ca="1" si="11"/>
        <v/>
      </c>
      <c r="T83" s="82"/>
      <c r="U83" s="35"/>
      <c r="V83" s="35"/>
      <c r="W83" s="35"/>
      <c r="X83" s="35"/>
      <c r="Y83" s="35"/>
      <c r="Z83" s="35"/>
    </row>
    <row r="84" spans="1:26" x14ac:dyDescent="0.15">
      <c r="A84" s="61">
        <v>2</v>
      </c>
      <c r="B84" s="62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36" t="str">
        <f t="shared" si="0"/>
        <v/>
      </c>
      <c r="O84" s="82" t="str">
        <f t="shared" si="9"/>
        <v/>
      </c>
      <c r="P84" s="82" t="str">
        <f t="shared" si="10"/>
        <v/>
      </c>
      <c r="Q84" s="82" t="str">
        <f t="shared" si="8"/>
        <v/>
      </c>
      <c r="R84" s="82" t="str">
        <f ca="1">IF(Q$503 = "","",IF(Q$503 &lt;&gt; Q84,"",COUNTIF(C$3:C84,Q$503)))</f>
        <v/>
      </c>
      <c r="S84" s="82" t="str">
        <f t="shared" ca="1" si="11"/>
        <v/>
      </c>
      <c r="T84" s="82"/>
      <c r="U84" s="35"/>
      <c r="V84" s="35"/>
      <c r="W84" s="35"/>
      <c r="X84" s="35"/>
      <c r="Y84" s="35"/>
      <c r="Z84" s="35"/>
    </row>
    <row r="85" spans="1:26" x14ac:dyDescent="0.15">
      <c r="A85" s="59">
        <v>2</v>
      </c>
      <c r="B85" s="62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36" t="str">
        <f t="shared" si="0"/>
        <v/>
      </c>
      <c r="O85" s="82" t="str">
        <f t="shared" si="9"/>
        <v/>
      </c>
      <c r="P85" s="82" t="str">
        <f t="shared" si="10"/>
        <v/>
      </c>
      <c r="Q85" s="82" t="str">
        <f t="shared" si="8"/>
        <v/>
      </c>
      <c r="R85" s="82" t="str">
        <f ca="1">IF(Q$503 = "","",IF(Q$503 &lt;&gt; Q85,"",COUNTIF(C$3:C85,Q$503)))</f>
        <v/>
      </c>
      <c r="S85" s="82" t="str">
        <f t="shared" ca="1" si="11"/>
        <v/>
      </c>
      <c r="T85" s="82"/>
      <c r="U85" s="35"/>
      <c r="V85" s="35"/>
      <c r="W85" s="35"/>
      <c r="X85" s="35"/>
      <c r="Y85" s="35"/>
      <c r="Z85" s="35"/>
    </row>
    <row r="86" spans="1:26" x14ac:dyDescent="0.15">
      <c r="A86" s="61">
        <v>2</v>
      </c>
      <c r="B86" s="62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36" t="str">
        <f t="shared" si="0"/>
        <v/>
      </c>
      <c r="O86" s="82" t="str">
        <f t="shared" si="9"/>
        <v/>
      </c>
      <c r="P86" s="82" t="str">
        <f t="shared" si="10"/>
        <v/>
      </c>
      <c r="Q86" s="82" t="str">
        <f t="shared" si="8"/>
        <v/>
      </c>
      <c r="R86" s="82" t="str">
        <f ca="1">IF(Q$503 = "","",IF(Q$503 &lt;&gt; Q86,"",COUNTIF(C$3:C86,Q$503)))</f>
        <v/>
      </c>
      <c r="S86" s="82" t="str">
        <f t="shared" ca="1" si="11"/>
        <v/>
      </c>
      <c r="T86" s="82"/>
      <c r="U86" s="35"/>
      <c r="V86" s="35"/>
      <c r="W86" s="35"/>
      <c r="X86" s="35"/>
      <c r="Y86" s="35"/>
      <c r="Z86" s="35"/>
    </row>
    <row r="87" spans="1:26" x14ac:dyDescent="0.15">
      <c r="A87" s="59">
        <v>2</v>
      </c>
      <c r="B87" s="62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36" t="str">
        <f t="shared" si="0"/>
        <v/>
      </c>
      <c r="O87" s="82" t="str">
        <f t="shared" si="9"/>
        <v/>
      </c>
      <c r="P87" s="82" t="str">
        <f t="shared" si="10"/>
        <v/>
      </c>
      <c r="Q87" s="82" t="str">
        <f t="shared" si="8"/>
        <v/>
      </c>
      <c r="R87" s="82" t="str">
        <f ca="1">IF(Q$503 = "","",IF(Q$503 &lt;&gt; Q87,"",COUNTIF(C$3:C87,Q$503)))</f>
        <v/>
      </c>
      <c r="S87" s="82" t="str">
        <f t="shared" ca="1" si="11"/>
        <v/>
      </c>
      <c r="T87" s="82"/>
      <c r="U87" s="35"/>
      <c r="V87" s="35"/>
      <c r="W87" s="35"/>
      <c r="X87" s="35"/>
      <c r="Y87" s="35"/>
      <c r="Z87" s="35"/>
    </row>
    <row r="88" spans="1:26" x14ac:dyDescent="0.15">
      <c r="A88" s="61">
        <v>2</v>
      </c>
      <c r="B88" s="62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36" t="str">
        <f t="shared" si="0"/>
        <v/>
      </c>
      <c r="O88" s="82" t="str">
        <f t="shared" si="9"/>
        <v/>
      </c>
      <c r="P88" s="82" t="str">
        <f t="shared" si="10"/>
        <v/>
      </c>
      <c r="Q88" s="82" t="str">
        <f t="shared" si="8"/>
        <v/>
      </c>
      <c r="R88" s="82" t="str">
        <f ca="1">IF(Q$503 = "","",IF(Q$503 &lt;&gt; Q88,"",COUNTIF(C$3:C88,Q$503)))</f>
        <v/>
      </c>
      <c r="S88" s="82" t="str">
        <f t="shared" ca="1" si="11"/>
        <v/>
      </c>
      <c r="T88" s="82"/>
      <c r="U88" s="35"/>
      <c r="V88" s="35"/>
      <c r="W88" s="35"/>
      <c r="X88" s="35"/>
      <c r="Y88" s="35"/>
      <c r="Z88" s="35"/>
    </row>
    <row r="89" spans="1:26" x14ac:dyDescent="0.15">
      <c r="A89" s="59">
        <v>2</v>
      </c>
      <c r="B89" s="62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36" t="str">
        <f t="shared" si="0"/>
        <v/>
      </c>
      <c r="O89" s="82" t="str">
        <f t="shared" si="9"/>
        <v/>
      </c>
      <c r="P89" s="82" t="str">
        <f t="shared" si="10"/>
        <v/>
      </c>
      <c r="Q89" s="82" t="str">
        <f t="shared" si="8"/>
        <v/>
      </c>
      <c r="R89" s="82" t="str">
        <f ca="1">IF(Q$503 = "","",IF(Q$503 &lt;&gt; Q89,"",COUNTIF(C$3:C89,Q$503)))</f>
        <v/>
      </c>
      <c r="S89" s="82" t="str">
        <f t="shared" ca="1" si="11"/>
        <v/>
      </c>
      <c r="T89" s="82"/>
      <c r="U89" s="35"/>
      <c r="V89" s="35"/>
      <c r="W89" s="35"/>
      <c r="X89" s="35"/>
      <c r="Y89" s="35"/>
      <c r="Z89" s="35"/>
    </row>
    <row r="90" spans="1:26" x14ac:dyDescent="0.15">
      <c r="A90" s="61">
        <v>2</v>
      </c>
      <c r="B90" s="62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36" t="str">
        <f t="shared" si="0"/>
        <v/>
      </c>
      <c r="O90" s="82" t="str">
        <f t="shared" si="9"/>
        <v/>
      </c>
      <c r="P90" s="82" t="str">
        <f t="shared" si="10"/>
        <v/>
      </c>
      <c r="Q90" s="82" t="str">
        <f t="shared" si="8"/>
        <v/>
      </c>
      <c r="R90" s="82" t="str">
        <f ca="1">IF(Q$503 = "","",IF(Q$503 &lt;&gt; Q90,"",COUNTIF(C$3:C90,Q$503)))</f>
        <v/>
      </c>
      <c r="S90" s="82" t="str">
        <f t="shared" ca="1" si="11"/>
        <v/>
      </c>
      <c r="T90" s="82"/>
      <c r="U90" s="35"/>
      <c r="V90" s="35"/>
      <c r="W90" s="35"/>
      <c r="X90" s="35"/>
      <c r="Y90" s="35"/>
      <c r="Z90" s="35"/>
    </row>
    <row r="91" spans="1:26" x14ac:dyDescent="0.15">
      <c r="A91" s="59">
        <v>2</v>
      </c>
      <c r="B91" s="62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36" t="str">
        <f t="shared" si="0"/>
        <v/>
      </c>
      <c r="O91" s="82" t="str">
        <f t="shared" si="9"/>
        <v/>
      </c>
      <c r="P91" s="82" t="str">
        <f t="shared" si="10"/>
        <v/>
      </c>
      <c r="Q91" s="82" t="str">
        <f t="shared" si="8"/>
        <v/>
      </c>
      <c r="R91" s="82" t="str">
        <f ca="1">IF(Q$503 = "","",IF(Q$503 &lt;&gt; Q91,"",COUNTIF(C$3:C91,Q$503)))</f>
        <v/>
      </c>
      <c r="S91" s="82" t="str">
        <f t="shared" ca="1" si="11"/>
        <v/>
      </c>
      <c r="T91" s="82"/>
      <c r="U91" s="35"/>
      <c r="V91" s="35"/>
      <c r="W91" s="35"/>
      <c r="X91" s="35"/>
      <c r="Y91" s="35"/>
      <c r="Z91" s="35"/>
    </row>
    <row r="92" spans="1:26" x14ac:dyDescent="0.15">
      <c r="A92" s="61">
        <v>2</v>
      </c>
      <c r="B92" s="62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36" t="str">
        <f t="shared" si="0"/>
        <v/>
      </c>
      <c r="O92" s="82" t="str">
        <f t="shared" si="9"/>
        <v/>
      </c>
      <c r="P92" s="82" t="str">
        <f t="shared" si="10"/>
        <v/>
      </c>
      <c r="Q92" s="82" t="str">
        <f t="shared" si="8"/>
        <v/>
      </c>
      <c r="R92" s="82" t="str">
        <f ca="1">IF(Q$503 = "","",IF(Q$503 &lt;&gt; Q92,"",COUNTIF(C$3:C92,Q$503)))</f>
        <v/>
      </c>
      <c r="S92" s="82" t="str">
        <f t="shared" ca="1" si="11"/>
        <v/>
      </c>
      <c r="T92" s="82"/>
      <c r="U92" s="35"/>
      <c r="V92" s="35"/>
      <c r="W92" s="35"/>
      <c r="X92" s="35"/>
      <c r="Y92" s="35"/>
      <c r="Z92" s="35"/>
    </row>
    <row r="93" spans="1:26" x14ac:dyDescent="0.15">
      <c r="A93" s="59">
        <v>2</v>
      </c>
      <c r="B93" s="62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36" t="str">
        <f t="shared" si="0"/>
        <v/>
      </c>
      <c r="O93" s="82" t="str">
        <f t="shared" si="9"/>
        <v/>
      </c>
      <c r="P93" s="82" t="str">
        <f t="shared" si="10"/>
        <v/>
      </c>
      <c r="Q93" s="82" t="str">
        <f t="shared" si="8"/>
        <v/>
      </c>
      <c r="R93" s="82" t="str">
        <f ca="1">IF(Q$503 = "","",IF(Q$503 &lt;&gt; Q93,"",COUNTIF(C$3:C93,Q$503)))</f>
        <v/>
      </c>
      <c r="S93" s="82" t="str">
        <f t="shared" ca="1" si="11"/>
        <v/>
      </c>
      <c r="T93" s="82"/>
      <c r="U93" s="35"/>
      <c r="V93" s="35"/>
      <c r="W93" s="35"/>
      <c r="X93" s="35"/>
      <c r="Y93" s="35"/>
      <c r="Z93" s="35"/>
    </row>
    <row r="94" spans="1:26" x14ac:dyDescent="0.15">
      <c r="A94" s="61">
        <v>2</v>
      </c>
      <c r="B94" s="62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36" t="str">
        <f t="shared" si="0"/>
        <v/>
      </c>
      <c r="O94" s="82" t="str">
        <f t="shared" si="9"/>
        <v/>
      </c>
      <c r="P94" s="82" t="str">
        <f t="shared" si="10"/>
        <v/>
      </c>
      <c r="Q94" s="82" t="str">
        <f t="shared" si="8"/>
        <v/>
      </c>
      <c r="R94" s="82" t="str">
        <f ca="1">IF(Q$503 = "","",IF(Q$503 &lt;&gt; Q94,"",COUNTIF(C$3:C94,Q$503)))</f>
        <v/>
      </c>
      <c r="S94" s="82" t="str">
        <f t="shared" ca="1" si="11"/>
        <v/>
      </c>
      <c r="T94" s="82"/>
      <c r="U94" s="35"/>
      <c r="V94" s="35"/>
      <c r="W94" s="35"/>
      <c r="X94" s="35"/>
      <c r="Y94" s="35"/>
      <c r="Z94" s="35"/>
    </row>
    <row r="95" spans="1:26" x14ac:dyDescent="0.15">
      <c r="A95" s="59">
        <v>2</v>
      </c>
      <c r="B95" s="62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36" t="str">
        <f t="shared" si="0"/>
        <v/>
      </c>
      <c r="O95" s="82" t="str">
        <f t="shared" si="9"/>
        <v/>
      </c>
      <c r="P95" s="82" t="str">
        <f t="shared" si="10"/>
        <v/>
      </c>
      <c r="Q95" s="82" t="str">
        <f t="shared" si="8"/>
        <v/>
      </c>
      <c r="R95" s="82" t="str">
        <f ca="1">IF(Q$503 = "","",IF(Q$503 &lt;&gt; Q95,"",COUNTIF(C$3:C95,Q$503)))</f>
        <v/>
      </c>
      <c r="S95" s="82" t="str">
        <f t="shared" ca="1" si="11"/>
        <v/>
      </c>
      <c r="T95" s="82"/>
      <c r="U95" s="35"/>
      <c r="V95" s="35"/>
      <c r="W95" s="35"/>
      <c r="X95" s="35"/>
      <c r="Y95" s="35"/>
      <c r="Z95" s="35"/>
    </row>
    <row r="96" spans="1:26" x14ac:dyDescent="0.15">
      <c r="A96" s="61">
        <v>2</v>
      </c>
      <c r="B96" s="62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36" t="str">
        <f t="shared" si="0"/>
        <v/>
      </c>
      <c r="O96" s="82" t="str">
        <f t="shared" si="9"/>
        <v/>
      </c>
      <c r="P96" s="82" t="str">
        <f t="shared" si="10"/>
        <v/>
      </c>
      <c r="Q96" s="82" t="str">
        <f t="shared" si="8"/>
        <v/>
      </c>
      <c r="R96" s="82" t="str">
        <f ca="1">IF(Q$503 = "","",IF(Q$503 &lt;&gt; Q96,"",COUNTIF(C$3:C96,Q$503)))</f>
        <v/>
      </c>
      <c r="S96" s="82" t="str">
        <f t="shared" ca="1" si="11"/>
        <v/>
      </c>
      <c r="T96" s="82"/>
      <c r="U96" s="35"/>
      <c r="V96" s="35"/>
      <c r="W96" s="35"/>
      <c r="X96" s="35"/>
      <c r="Y96" s="35"/>
      <c r="Z96" s="35"/>
    </row>
    <row r="97" spans="1:26" x14ac:dyDescent="0.15">
      <c r="A97" s="59">
        <v>2</v>
      </c>
      <c r="B97" s="62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36" t="str">
        <f t="shared" si="0"/>
        <v/>
      </c>
      <c r="O97" s="82" t="str">
        <f t="shared" si="9"/>
        <v/>
      </c>
      <c r="P97" s="82" t="str">
        <f t="shared" si="10"/>
        <v/>
      </c>
      <c r="Q97" s="82" t="str">
        <f t="shared" si="8"/>
        <v/>
      </c>
      <c r="R97" s="82" t="str">
        <f ca="1">IF(Q$503 = "","",IF(Q$503 &lt;&gt; Q97,"",COUNTIF(C$3:C97,Q$503)))</f>
        <v/>
      </c>
      <c r="S97" s="82" t="str">
        <f t="shared" ca="1" si="11"/>
        <v/>
      </c>
      <c r="T97" s="82"/>
      <c r="U97" s="35"/>
      <c r="V97" s="35"/>
      <c r="W97" s="35"/>
      <c r="X97" s="35"/>
      <c r="Y97" s="35"/>
      <c r="Z97" s="35"/>
    </row>
    <row r="98" spans="1:26" x14ac:dyDescent="0.15">
      <c r="A98" s="61">
        <v>2</v>
      </c>
      <c r="B98" s="62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36" t="str">
        <f t="shared" si="0"/>
        <v/>
      </c>
      <c r="O98" s="82" t="str">
        <f t="shared" si="9"/>
        <v/>
      </c>
      <c r="P98" s="82" t="str">
        <f t="shared" si="10"/>
        <v/>
      </c>
      <c r="Q98" s="82" t="str">
        <f t="shared" si="8"/>
        <v/>
      </c>
      <c r="R98" s="82" t="str">
        <f ca="1">IF(Q$503 = "","",IF(Q$503 &lt;&gt; Q98,"",COUNTIF(C$3:C98,Q$503)))</f>
        <v/>
      </c>
      <c r="S98" s="82" t="str">
        <f t="shared" ca="1" si="11"/>
        <v/>
      </c>
      <c r="T98" s="82"/>
      <c r="U98" s="35"/>
      <c r="V98" s="35"/>
      <c r="W98" s="35"/>
      <c r="X98" s="35"/>
      <c r="Y98" s="35"/>
      <c r="Z98" s="35"/>
    </row>
    <row r="99" spans="1:26" x14ac:dyDescent="0.15">
      <c r="A99" s="59">
        <v>2</v>
      </c>
      <c r="B99" s="62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36" t="str">
        <f t="shared" si="0"/>
        <v/>
      </c>
      <c r="O99" s="82" t="str">
        <f t="shared" si="9"/>
        <v/>
      </c>
      <c r="P99" s="82" t="str">
        <f t="shared" si="10"/>
        <v/>
      </c>
      <c r="Q99" s="82" t="str">
        <f t="shared" si="8"/>
        <v/>
      </c>
      <c r="R99" s="82" t="str">
        <f ca="1">IF(Q$503 = "","",IF(Q$503 &lt;&gt; Q99,"",COUNTIF(C$3:C99,Q$503)))</f>
        <v/>
      </c>
      <c r="S99" s="82" t="str">
        <f t="shared" ca="1" si="11"/>
        <v/>
      </c>
      <c r="T99" s="82"/>
      <c r="U99" s="35"/>
      <c r="V99" s="35"/>
      <c r="W99" s="35"/>
      <c r="X99" s="35"/>
      <c r="Y99" s="35"/>
      <c r="Z99" s="35"/>
    </row>
    <row r="100" spans="1:26" x14ac:dyDescent="0.15">
      <c r="A100" s="61">
        <v>2</v>
      </c>
      <c r="B100" s="62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36" t="str">
        <f t="shared" si="0"/>
        <v/>
      </c>
      <c r="O100" s="82" t="str">
        <f t="shared" si="9"/>
        <v/>
      </c>
      <c r="P100" s="82" t="str">
        <f t="shared" si="10"/>
        <v/>
      </c>
      <c r="Q100" s="82" t="str">
        <f t="shared" si="8"/>
        <v/>
      </c>
      <c r="R100" s="82" t="str">
        <f ca="1">IF(Q$503 = "","",IF(Q$503 &lt;&gt; Q100,"",COUNTIF(C$3:C100,Q$503)))</f>
        <v/>
      </c>
      <c r="S100" s="82" t="str">
        <f t="shared" ca="1" si="11"/>
        <v/>
      </c>
      <c r="T100" s="82"/>
      <c r="U100" s="35"/>
      <c r="V100" s="35"/>
      <c r="W100" s="35"/>
      <c r="X100" s="35"/>
      <c r="Y100" s="35"/>
      <c r="Z100" s="35"/>
    </row>
    <row r="101" spans="1:26" x14ac:dyDescent="0.15">
      <c r="A101" s="59">
        <v>2</v>
      </c>
      <c r="B101" s="62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36" t="str">
        <f t="shared" si="0"/>
        <v/>
      </c>
      <c r="O101" s="82" t="str">
        <f t="shared" si="1"/>
        <v/>
      </c>
      <c r="P101" s="82" t="str">
        <f t="shared" si="2"/>
        <v/>
      </c>
      <c r="Q101" s="82" t="str">
        <f t="shared" si="8"/>
        <v/>
      </c>
      <c r="R101" s="82" t="str">
        <f ca="1">IF(Q$503 = "","",IF(Q$503 &lt;&gt; Q101,"",COUNTIF(C$3:C101,Q$503)))</f>
        <v/>
      </c>
      <c r="S101" s="82" t="str">
        <f t="shared" ca="1" si="4"/>
        <v/>
      </c>
      <c r="T101" s="82"/>
      <c r="U101" s="35"/>
      <c r="V101" s="35"/>
      <c r="W101" s="35"/>
      <c r="X101" s="35"/>
      <c r="Y101" s="35"/>
      <c r="Z101" s="35"/>
    </row>
    <row r="102" spans="1:26" x14ac:dyDescent="0.15">
      <c r="A102" s="63">
        <v>2</v>
      </c>
      <c r="B102" s="64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37" t="str">
        <f t="shared" si="0"/>
        <v/>
      </c>
      <c r="O102" s="82" t="str">
        <f t="shared" si="1"/>
        <v/>
      </c>
      <c r="P102" s="82" t="str">
        <f t="shared" si="2"/>
        <v/>
      </c>
      <c r="Q102" s="82" t="str">
        <f t="shared" si="8"/>
        <v/>
      </c>
      <c r="R102" s="82" t="str">
        <f ca="1">IF(Q$503 = "","",IF(Q$503 &lt;&gt; Q102,"",COUNTIF(C$3:C102,Q$503)))</f>
        <v/>
      </c>
      <c r="S102" s="82" t="str">
        <f t="shared" ca="1" si="4"/>
        <v/>
      </c>
      <c r="T102" s="82"/>
      <c r="U102" s="35"/>
      <c r="V102" s="35"/>
      <c r="W102" s="35"/>
      <c r="X102" s="35"/>
      <c r="Y102" s="35"/>
      <c r="Z102" s="35"/>
    </row>
    <row r="103" spans="1:26" x14ac:dyDescent="0.15">
      <c r="A103" s="59">
        <v>3</v>
      </c>
      <c r="B103" s="62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36" t="str">
        <f t="shared" si="0"/>
        <v/>
      </c>
      <c r="O103" s="82" t="str">
        <f t="shared" si="1"/>
        <v/>
      </c>
      <c r="P103" s="82" t="str">
        <f t="shared" si="2"/>
        <v/>
      </c>
      <c r="Q103" s="82" t="str">
        <f t="shared" si="8"/>
        <v/>
      </c>
      <c r="R103" s="82" t="str">
        <f ca="1">IF(Q$503 = "","",IF(Q$503 &lt;&gt; Q103,"",COUNTIF(C$3:C103,Q$503)))</f>
        <v/>
      </c>
      <c r="S103" s="82" t="str">
        <f t="shared" ca="1" si="4"/>
        <v/>
      </c>
      <c r="T103" s="82"/>
      <c r="U103" s="35"/>
      <c r="V103" s="35"/>
      <c r="W103" s="35"/>
      <c r="X103" s="35"/>
      <c r="Y103" s="35"/>
      <c r="Z103" s="35"/>
    </row>
    <row r="104" spans="1:26" x14ac:dyDescent="0.15">
      <c r="A104" s="59">
        <v>3</v>
      </c>
      <c r="B104" s="62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36" t="str">
        <f t="shared" si="0"/>
        <v/>
      </c>
      <c r="O104" s="82" t="str">
        <f t="shared" si="1"/>
        <v/>
      </c>
      <c r="P104" s="82" t="str">
        <f t="shared" si="2"/>
        <v/>
      </c>
      <c r="Q104" s="82" t="str">
        <f t="shared" si="8"/>
        <v/>
      </c>
      <c r="R104" s="82" t="str">
        <f ca="1">IF(Q$503 = "","",IF(Q$503 &lt;&gt; Q104,"",COUNTIF(C$3:C104,Q$503)))</f>
        <v/>
      </c>
      <c r="S104" s="82" t="str">
        <f t="shared" ca="1" si="4"/>
        <v/>
      </c>
      <c r="T104" s="82"/>
      <c r="U104" s="35"/>
      <c r="V104" s="35"/>
      <c r="W104" s="35"/>
      <c r="X104" s="35"/>
      <c r="Y104" s="35"/>
      <c r="Z104" s="35"/>
    </row>
    <row r="105" spans="1:26" x14ac:dyDescent="0.15">
      <c r="A105" s="59">
        <v>3</v>
      </c>
      <c r="B105" s="62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36" t="str">
        <f t="shared" si="0"/>
        <v/>
      </c>
      <c r="O105" s="82" t="str">
        <f t="shared" si="1"/>
        <v/>
      </c>
      <c r="P105" s="82" t="str">
        <f t="shared" si="2"/>
        <v/>
      </c>
      <c r="Q105" s="82" t="str">
        <f t="shared" si="8"/>
        <v/>
      </c>
      <c r="R105" s="82" t="str">
        <f ca="1">IF(Q$503 = "","",IF(Q$503 &lt;&gt; Q105,"",COUNTIF(C$3:C105,Q$503)))</f>
        <v/>
      </c>
      <c r="S105" s="82" t="str">
        <f t="shared" ca="1" si="4"/>
        <v/>
      </c>
      <c r="T105" s="82"/>
      <c r="U105" s="35"/>
      <c r="V105" s="35"/>
      <c r="W105" s="35"/>
      <c r="X105" s="35"/>
      <c r="Y105" s="35"/>
      <c r="Z105" s="35"/>
    </row>
    <row r="106" spans="1:26" x14ac:dyDescent="0.15">
      <c r="A106" s="59">
        <v>3</v>
      </c>
      <c r="B106" s="62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36" t="str">
        <f t="shared" si="0"/>
        <v/>
      </c>
      <c r="O106" s="82" t="str">
        <f t="shared" si="1"/>
        <v/>
      </c>
      <c r="P106" s="82" t="str">
        <f t="shared" si="2"/>
        <v/>
      </c>
      <c r="Q106" s="82" t="str">
        <f t="shared" si="8"/>
        <v/>
      </c>
      <c r="R106" s="82" t="str">
        <f ca="1">IF(Q$503 = "","",IF(Q$503 &lt;&gt; Q106,"",COUNTIF(C$3:C106,Q$503)))</f>
        <v/>
      </c>
      <c r="S106" s="82" t="str">
        <f t="shared" ca="1" si="4"/>
        <v/>
      </c>
      <c r="T106" s="82"/>
      <c r="U106" s="35"/>
      <c r="V106" s="35"/>
      <c r="W106" s="35"/>
      <c r="X106" s="35"/>
      <c r="Y106" s="35"/>
      <c r="Z106" s="35"/>
    </row>
    <row r="107" spans="1:26" x14ac:dyDescent="0.15">
      <c r="A107" s="59">
        <v>3</v>
      </c>
      <c r="B107" s="62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36" t="str">
        <f t="shared" ref="N107:N210" si="12">IF(AND($H107=0,$I107=0),"",$H107*60+$I107)</f>
        <v/>
      </c>
      <c r="O107" s="82" t="str">
        <f t="shared" si="1"/>
        <v/>
      </c>
      <c r="P107" s="82" t="str">
        <f t="shared" si="2"/>
        <v/>
      </c>
      <c r="Q107" s="82" t="str">
        <f t="shared" si="8"/>
        <v/>
      </c>
      <c r="R107" s="82" t="str">
        <f ca="1">IF(Q$503 = "","",IF(Q$503 &lt;&gt; Q107,"",COUNTIF(C$3:C107,Q$503)))</f>
        <v/>
      </c>
      <c r="S107" s="82" t="str">
        <f t="shared" ca="1" si="4"/>
        <v/>
      </c>
      <c r="T107" s="82"/>
      <c r="U107" s="35"/>
      <c r="V107" s="35"/>
      <c r="W107" s="35"/>
      <c r="X107" s="35"/>
      <c r="Y107" s="35"/>
      <c r="Z107" s="35"/>
    </row>
    <row r="108" spans="1:26" x14ac:dyDescent="0.15">
      <c r="A108" s="59">
        <v>3</v>
      </c>
      <c r="B108" s="62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36" t="str">
        <f t="shared" si="12"/>
        <v/>
      </c>
      <c r="O108" s="82" t="str">
        <f t="shared" ref="O108:O211" si="13">IF(AND(C108="",COUNT(D108:M108)&gt;0),A108 &amp; "組" &amp; B108 &amp; "番","")</f>
        <v/>
      </c>
      <c r="P108" s="82" t="str">
        <f t="shared" ref="P108:P211" si="14">IF(AND(C108&lt;&gt;"",COUNTIF(D108:M108,"")&gt;0,COUNTIF(D108:K108,"")&lt;8),A108 &amp; "組" &amp; B108 &amp; "番","")</f>
        <v/>
      </c>
      <c r="Q108" s="82" t="str">
        <f t="shared" si="8"/>
        <v/>
      </c>
      <c r="R108" s="82" t="str">
        <f ca="1">IF(Q$503 = "","",IF(Q$503 &lt;&gt; Q108,"",COUNTIF(C$3:C108,Q$503)))</f>
        <v/>
      </c>
      <c r="S108" s="82" t="str">
        <f t="shared" ref="S108:S211" ca="1" si="15">IF(R108 = "","",A108 &amp; "-" &amp; B108)</f>
        <v/>
      </c>
      <c r="T108" s="82"/>
      <c r="U108" s="35"/>
      <c r="V108" s="35"/>
      <c r="W108" s="35"/>
      <c r="X108" s="35"/>
      <c r="Y108" s="35"/>
      <c r="Z108" s="35"/>
    </row>
    <row r="109" spans="1:26" x14ac:dyDescent="0.15">
      <c r="A109" s="59">
        <v>3</v>
      </c>
      <c r="B109" s="62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36" t="str">
        <f t="shared" si="12"/>
        <v/>
      </c>
      <c r="O109" s="82" t="str">
        <f t="shared" si="13"/>
        <v/>
      </c>
      <c r="P109" s="82" t="str">
        <f t="shared" si="14"/>
        <v/>
      </c>
      <c r="Q109" s="82" t="str">
        <f t="shared" si="8"/>
        <v/>
      </c>
      <c r="R109" s="82" t="str">
        <f ca="1">IF(Q$503 = "","",IF(Q$503 &lt;&gt; Q109,"",COUNTIF(C$3:C109,Q$503)))</f>
        <v/>
      </c>
      <c r="S109" s="82" t="str">
        <f t="shared" ca="1" si="15"/>
        <v/>
      </c>
      <c r="T109" s="82"/>
      <c r="U109" s="35"/>
      <c r="V109" s="35"/>
      <c r="W109" s="35"/>
      <c r="X109" s="35"/>
      <c r="Y109" s="35"/>
      <c r="Z109" s="35"/>
    </row>
    <row r="110" spans="1:26" x14ac:dyDescent="0.15">
      <c r="A110" s="59">
        <v>3</v>
      </c>
      <c r="B110" s="62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36" t="str">
        <f t="shared" si="12"/>
        <v/>
      </c>
      <c r="O110" s="82" t="str">
        <f t="shared" si="13"/>
        <v/>
      </c>
      <c r="P110" s="82" t="str">
        <f t="shared" si="14"/>
        <v/>
      </c>
      <c r="Q110" s="82" t="str">
        <f t="shared" si="8"/>
        <v/>
      </c>
      <c r="R110" s="82" t="str">
        <f ca="1">IF(Q$503 = "","",IF(Q$503 &lt;&gt; Q110,"",COUNTIF(C$3:C110,Q$503)))</f>
        <v/>
      </c>
      <c r="S110" s="82" t="str">
        <f t="shared" ca="1" si="15"/>
        <v/>
      </c>
      <c r="T110" s="82"/>
      <c r="U110" s="35"/>
      <c r="V110" s="35"/>
      <c r="W110" s="35"/>
      <c r="X110" s="35"/>
      <c r="Y110" s="35"/>
      <c r="Z110" s="35"/>
    </row>
    <row r="111" spans="1:26" x14ac:dyDescent="0.15">
      <c r="A111" s="59">
        <v>3</v>
      </c>
      <c r="B111" s="62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36" t="str">
        <f t="shared" si="12"/>
        <v/>
      </c>
      <c r="O111" s="82" t="str">
        <f t="shared" si="13"/>
        <v/>
      </c>
      <c r="P111" s="82" t="str">
        <f t="shared" si="14"/>
        <v/>
      </c>
      <c r="Q111" s="82" t="str">
        <f t="shared" si="8"/>
        <v/>
      </c>
      <c r="R111" s="82" t="str">
        <f ca="1">IF(Q$503 = "","",IF(Q$503 &lt;&gt; Q111,"",COUNTIF(C$3:C111,Q$503)))</f>
        <v/>
      </c>
      <c r="S111" s="82" t="str">
        <f t="shared" ca="1" si="15"/>
        <v/>
      </c>
      <c r="T111" s="82"/>
      <c r="U111" s="35"/>
      <c r="V111" s="35"/>
      <c r="W111" s="35"/>
      <c r="X111" s="35"/>
      <c r="Y111" s="35"/>
      <c r="Z111" s="35"/>
    </row>
    <row r="112" spans="1:26" x14ac:dyDescent="0.15">
      <c r="A112" s="59">
        <v>3</v>
      </c>
      <c r="B112" s="62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36" t="str">
        <f t="shared" si="12"/>
        <v/>
      </c>
      <c r="O112" s="82" t="str">
        <f t="shared" si="13"/>
        <v/>
      </c>
      <c r="P112" s="82" t="str">
        <f t="shared" si="14"/>
        <v/>
      </c>
      <c r="Q112" s="82" t="str">
        <f t="shared" si="8"/>
        <v/>
      </c>
      <c r="R112" s="82" t="str">
        <f ca="1">IF(Q$503 = "","",IF(Q$503 &lt;&gt; Q112,"",COUNTIF(C$3:C112,Q$503)))</f>
        <v/>
      </c>
      <c r="S112" s="82" t="str">
        <f t="shared" ca="1" si="15"/>
        <v/>
      </c>
      <c r="T112" s="82"/>
      <c r="U112" s="35"/>
      <c r="V112" s="35"/>
      <c r="W112" s="35"/>
      <c r="X112" s="35"/>
      <c r="Y112" s="35"/>
      <c r="Z112" s="35"/>
    </row>
    <row r="113" spans="1:26" x14ac:dyDescent="0.15">
      <c r="A113" s="59">
        <v>3</v>
      </c>
      <c r="B113" s="62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36" t="str">
        <f t="shared" si="12"/>
        <v/>
      </c>
      <c r="O113" s="82" t="str">
        <f t="shared" si="13"/>
        <v/>
      </c>
      <c r="P113" s="82" t="str">
        <f t="shared" si="14"/>
        <v/>
      </c>
      <c r="Q113" s="82" t="str">
        <f t="shared" si="8"/>
        <v/>
      </c>
      <c r="R113" s="82" t="str">
        <f ca="1">IF(Q$503 = "","",IF(Q$503 &lt;&gt; Q113,"",COUNTIF(C$3:C113,Q$503)))</f>
        <v/>
      </c>
      <c r="S113" s="82" t="str">
        <f t="shared" ca="1" si="15"/>
        <v/>
      </c>
      <c r="T113" s="82"/>
      <c r="U113" s="35"/>
      <c r="V113" s="35"/>
      <c r="W113" s="35"/>
      <c r="X113" s="35"/>
      <c r="Y113" s="35"/>
      <c r="Z113" s="35"/>
    </row>
    <row r="114" spans="1:26" x14ac:dyDescent="0.15">
      <c r="A114" s="59">
        <v>3</v>
      </c>
      <c r="B114" s="62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36" t="str">
        <f t="shared" si="12"/>
        <v/>
      </c>
      <c r="O114" s="82" t="str">
        <f t="shared" si="13"/>
        <v/>
      </c>
      <c r="P114" s="82" t="str">
        <f t="shared" si="14"/>
        <v/>
      </c>
      <c r="Q114" s="82" t="str">
        <f t="shared" si="8"/>
        <v/>
      </c>
      <c r="R114" s="82" t="str">
        <f ca="1">IF(Q$503 = "","",IF(Q$503 &lt;&gt; Q114,"",COUNTIF(C$3:C114,Q$503)))</f>
        <v/>
      </c>
      <c r="S114" s="82" t="str">
        <f t="shared" ca="1" si="15"/>
        <v/>
      </c>
      <c r="T114" s="82"/>
      <c r="U114" s="35"/>
      <c r="V114" s="35"/>
      <c r="W114" s="35"/>
      <c r="X114" s="35"/>
      <c r="Y114" s="35"/>
      <c r="Z114" s="35"/>
    </row>
    <row r="115" spans="1:26" x14ac:dyDescent="0.15">
      <c r="A115" s="59">
        <v>3</v>
      </c>
      <c r="B115" s="62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36" t="str">
        <f t="shared" si="12"/>
        <v/>
      </c>
      <c r="O115" s="82" t="str">
        <f t="shared" si="13"/>
        <v/>
      </c>
      <c r="P115" s="82" t="str">
        <f t="shared" si="14"/>
        <v/>
      </c>
      <c r="Q115" s="82" t="str">
        <f t="shared" si="8"/>
        <v/>
      </c>
      <c r="R115" s="82" t="str">
        <f ca="1">IF(Q$503 = "","",IF(Q$503 &lt;&gt; Q115,"",COUNTIF(C$3:C115,Q$503)))</f>
        <v/>
      </c>
      <c r="S115" s="82" t="str">
        <f t="shared" ca="1" si="15"/>
        <v/>
      </c>
      <c r="T115" s="82"/>
      <c r="U115" s="35"/>
      <c r="V115" s="35"/>
      <c r="W115" s="35"/>
      <c r="X115" s="35"/>
      <c r="Y115" s="35"/>
      <c r="Z115" s="35"/>
    </row>
    <row r="116" spans="1:26" x14ac:dyDescent="0.15">
      <c r="A116" s="59">
        <v>3</v>
      </c>
      <c r="B116" s="62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36" t="str">
        <f t="shared" si="12"/>
        <v/>
      </c>
      <c r="O116" s="82" t="str">
        <f t="shared" si="13"/>
        <v/>
      </c>
      <c r="P116" s="82" t="str">
        <f t="shared" si="14"/>
        <v/>
      </c>
      <c r="Q116" s="82" t="str">
        <f t="shared" si="8"/>
        <v/>
      </c>
      <c r="R116" s="82" t="str">
        <f ca="1">IF(Q$503 = "","",IF(Q$503 &lt;&gt; Q116,"",COUNTIF(C$3:C116,Q$503)))</f>
        <v/>
      </c>
      <c r="S116" s="82" t="str">
        <f t="shared" ca="1" si="15"/>
        <v/>
      </c>
      <c r="T116" s="82"/>
      <c r="U116" s="35"/>
      <c r="V116" s="35"/>
      <c r="W116" s="35"/>
      <c r="X116" s="35"/>
      <c r="Y116" s="35"/>
      <c r="Z116" s="35"/>
    </row>
    <row r="117" spans="1:26" x14ac:dyDescent="0.15">
      <c r="A117" s="59">
        <v>3</v>
      </c>
      <c r="B117" s="62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36" t="str">
        <f t="shared" si="12"/>
        <v/>
      </c>
      <c r="O117" s="82" t="str">
        <f t="shared" si="13"/>
        <v/>
      </c>
      <c r="P117" s="82" t="str">
        <f t="shared" si="14"/>
        <v/>
      </c>
      <c r="Q117" s="82" t="str">
        <f t="shared" si="8"/>
        <v/>
      </c>
      <c r="R117" s="82" t="str">
        <f ca="1">IF(Q$503 = "","",IF(Q$503 &lt;&gt; Q117,"",COUNTIF(C$3:C117,Q$503)))</f>
        <v/>
      </c>
      <c r="S117" s="82" t="str">
        <f t="shared" ca="1" si="15"/>
        <v/>
      </c>
      <c r="T117" s="82"/>
      <c r="U117" s="35"/>
      <c r="V117" s="35"/>
      <c r="W117" s="35"/>
      <c r="X117" s="35"/>
      <c r="Y117" s="35"/>
      <c r="Z117" s="35"/>
    </row>
    <row r="118" spans="1:26" x14ac:dyDescent="0.15">
      <c r="A118" s="59">
        <v>3</v>
      </c>
      <c r="B118" s="62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36" t="str">
        <f t="shared" si="12"/>
        <v/>
      </c>
      <c r="O118" s="82" t="str">
        <f t="shared" si="13"/>
        <v/>
      </c>
      <c r="P118" s="82" t="str">
        <f t="shared" si="14"/>
        <v/>
      </c>
      <c r="Q118" s="82" t="str">
        <f t="shared" si="8"/>
        <v/>
      </c>
      <c r="R118" s="82" t="str">
        <f ca="1">IF(Q$503 = "","",IF(Q$503 &lt;&gt; Q118,"",COUNTIF(C$3:C118,Q$503)))</f>
        <v/>
      </c>
      <c r="S118" s="82" t="str">
        <f t="shared" ca="1" si="15"/>
        <v/>
      </c>
      <c r="T118" s="82"/>
      <c r="U118" s="35"/>
      <c r="V118" s="35"/>
      <c r="W118" s="35"/>
      <c r="X118" s="35"/>
      <c r="Y118" s="35"/>
      <c r="Z118" s="35"/>
    </row>
    <row r="119" spans="1:26" x14ac:dyDescent="0.15">
      <c r="A119" s="59">
        <v>3</v>
      </c>
      <c r="B119" s="62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36" t="str">
        <f t="shared" si="12"/>
        <v/>
      </c>
      <c r="O119" s="82" t="str">
        <f t="shared" si="13"/>
        <v/>
      </c>
      <c r="P119" s="82" t="str">
        <f t="shared" si="14"/>
        <v/>
      </c>
      <c r="Q119" s="82" t="str">
        <f t="shared" si="8"/>
        <v/>
      </c>
      <c r="R119" s="82" t="str">
        <f ca="1">IF(Q$503 = "","",IF(Q$503 &lt;&gt; Q119,"",COUNTIF(C$3:C119,Q$503)))</f>
        <v/>
      </c>
      <c r="S119" s="82" t="str">
        <f t="shared" ca="1" si="15"/>
        <v/>
      </c>
      <c r="T119" s="82"/>
      <c r="U119" s="35"/>
      <c r="V119" s="35"/>
      <c r="W119" s="35"/>
      <c r="X119" s="35"/>
      <c r="Y119" s="35"/>
      <c r="Z119" s="35"/>
    </row>
    <row r="120" spans="1:26" x14ac:dyDescent="0.15">
      <c r="A120" s="59">
        <v>3</v>
      </c>
      <c r="B120" s="62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36" t="str">
        <f t="shared" si="12"/>
        <v/>
      </c>
      <c r="O120" s="82" t="str">
        <f t="shared" si="13"/>
        <v/>
      </c>
      <c r="P120" s="82" t="str">
        <f t="shared" si="14"/>
        <v/>
      </c>
      <c r="Q120" s="82" t="str">
        <f t="shared" si="8"/>
        <v/>
      </c>
      <c r="R120" s="82" t="str">
        <f ca="1">IF(Q$503 = "","",IF(Q$503 &lt;&gt; Q120,"",COUNTIF(C$3:C120,Q$503)))</f>
        <v/>
      </c>
      <c r="S120" s="82" t="str">
        <f t="shared" ca="1" si="15"/>
        <v/>
      </c>
      <c r="T120" s="82"/>
      <c r="U120" s="35"/>
      <c r="V120" s="35"/>
      <c r="W120" s="35"/>
      <c r="X120" s="35"/>
      <c r="Y120" s="35"/>
      <c r="Z120" s="35"/>
    </row>
    <row r="121" spans="1:26" x14ac:dyDescent="0.15">
      <c r="A121" s="59">
        <v>3</v>
      </c>
      <c r="B121" s="62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36" t="str">
        <f t="shared" si="12"/>
        <v/>
      </c>
      <c r="O121" s="82" t="str">
        <f t="shared" si="13"/>
        <v/>
      </c>
      <c r="P121" s="82" t="str">
        <f t="shared" si="14"/>
        <v/>
      </c>
      <c r="Q121" s="82" t="str">
        <f t="shared" si="8"/>
        <v/>
      </c>
      <c r="R121" s="82" t="str">
        <f ca="1">IF(Q$503 = "","",IF(Q$503 &lt;&gt; Q121,"",COUNTIF(C$3:C121,Q$503)))</f>
        <v/>
      </c>
      <c r="S121" s="82" t="str">
        <f t="shared" ca="1" si="15"/>
        <v/>
      </c>
      <c r="T121" s="82"/>
      <c r="U121" s="35"/>
      <c r="V121" s="35"/>
      <c r="W121" s="35"/>
      <c r="X121" s="35"/>
      <c r="Y121" s="35"/>
      <c r="Z121" s="35"/>
    </row>
    <row r="122" spans="1:26" x14ac:dyDescent="0.15">
      <c r="A122" s="59">
        <v>3</v>
      </c>
      <c r="B122" s="62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36" t="str">
        <f t="shared" si="12"/>
        <v/>
      </c>
      <c r="O122" s="82" t="str">
        <f t="shared" si="13"/>
        <v/>
      </c>
      <c r="P122" s="82" t="str">
        <f t="shared" si="14"/>
        <v/>
      </c>
      <c r="Q122" s="82" t="str">
        <f t="shared" si="8"/>
        <v/>
      </c>
      <c r="R122" s="82" t="str">
        <f ca="1">IF(Q$503 = "","",IF(Q$503 &lt;&gt; Q122,"",COUNTIF(C$3:C122,Q$503)))</f>
        <v/>
      </c>
      <c r="S122" s="82" t="str">
        <f t="shared" ca="1" si="15"/>
        <v/>
      </c>
      <c r="T122" s="82"/>
      <c r="U122" s="35"/>
      <c r="V122" s="35"/>
      <c r="W122" s="35"/>
      <c r="X122" s="35"/>
      <c r="Y122" s="35"/>
      <c r="Z122" s="35"/>
    </row>
    <row r="123" spans="1:26" x14ac:dyDescent="0.15">
      <c r="A123" s="59">
        <v>3</v>
      </c>
      <c r="B123" s="62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36" t="str">
        <f t="shared" si="12"/>
        <v/>
      </c>
      <c r="O123" s="82" t="str">
        <f t="shared" si="13"/>
        <v/>
      </c>
      <c r="P123" s="82" t="str">
        <f t="shared" si="14"/>
        <v/>
      </c>
      <c r="Q123" s="82" t="str">
        <f t="shared" si="8"/>
        <v/>
      </c>
      <c r="R123" s="82" t="str">
        <f ca="1">IF(Q$503 = "","",IF(Q$503 &lt;&gt; Q123,"",COUNTIF(C$3:C123,Q$503)))</f>
        <v/>
      </c>
      <c r="S123" s="82" t="str">
        <f t="shared" ca="1" si="15"/>
        <v/>
      </c>
      <c r="T123" s="82"/>
      <c r="U123" s="35"/>
      <c r="V123" s="35"/>
      <c r="W123" s="35"/>
      <c r="X123" s="35"/>
      <c r="Y123" s="35"/>
      <c r="Z123" s="35"/>
    </row>
    <row r="124" spans="1:26" x14ac:dyDescent="0.15">
      <c r="A124" s="59">
        <v>3</v>
      </c>
      <c r="B124" s="62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36" t="str">
        <f t="shared" si="12"/>
        <v/>
      </c>
      <c r="O124" s="82" t="str">
        <f t="shared" si="13"/>
        <v/>
      </c>
      <c r="P124" s="82" t="str">
        <f t="shared" si="14"/>
        <v/>
      </c>
      <c r="Q124" s="82" t="str">
        <f t="shared" si="8"/>
        <v/>
      </c>
      <c r="R124" s="82" t="str">
        <f ca="1">IF(Q$503 = "","",IF(Q$503 &lt;&gt; Q124,"",COUNTIF(C$3:C124,Q$503)))</f>
        <v/>
      </c>
      <c r="S124" s="82" t="str">
        <f t="shared" ca="1" si="15"/>
        <v/>
      </c>
      <c r="T124" s="82"/>
      <c r="U124" s="35"/>
      <c r="V124" s="35"/>
      <c r="W124" s="35"/>
      <c r="X124" s="35"/>
      <c r="Y124" s="35"/>
      <c r="Z124" s="35"/>
    </row>
    <row r="125" spans="1:26" x14ac:dyDescent="0.15">
      <c r="A125" s="59">
        <v>3</v>
      </c>
      <c r="B125" s="62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36" t="str">
        <f t="shared" si="12"/>
        <v/>
      </c>
      <c r="O125" s="82" t="str">
        <f t="shared" si="13"/>
        <v/>
      </c>
      <c r="P125" s="82" t="str">
        <f t="shared" si="14"/>
        <v/>
      </c>
      <c r="Q125" s="82" t="str">
        <f t="shared" si="8"/>
        <v/>
      </c>
      <c r="R125" s="82" t="str">
        <f ca="1">IF(Q$503 = "","",IF(Q$503 &lt;&gt; Q125,"",COUNTIF(C$3:C125,Q$503)))</f>
        <v/>
      </c>
      <c r="S125" s="82" t="str">
        <f t="shared" ca="1" si="15"/>
        <v/>
      </c>
      <c r="T125" s="82"/>
      <c r="U125" s="35"/>
      <c r="V125" s="35"/>
      <c r="W125" s="35"/>
      <c r="X125" s="35"/>
      <c r="Y125" s="35"/>
      <c r="Z125" s="35"/>
    </row>
    <row r="126" spans="1:26" x14ac:dyDescent="0.15">
      <c r="A126" s="59">
        <v>3</v>
      </c>
      <c r="B126" s="62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36" t="str">
        <f t="shared" si="12"/>
        <v/>
      </c>
      <c r="O126" s="82" t="str">
        <f t="shared" si="13"/>
        <v/>
      </c>
      <c r="P126" s="82" t="str">
        <f t="shared" si="14"/>
        <v/>
      </c>
      <c r="Q126" s="82" t="str">
        <f t="shared" si="8"/>
        <v/>
      </c>
      <c r="R126" s="82" t="str">
        <f ca="1">IF(Q$503 = "","",IF(Q$503 &lt;&gt; Q126,"",COUNTIF(C$3:C126,Q$503)))</f>
        <v/>
      </c>
      <c r="S126" s="82" t="str">
        <f t="shared" ca="1" si="15"/>
        <v/>
      </c>
      <c r="T126" s="82"/>
      <c r="U126" s="35"/>
      <c r="V126" s="35"/>
      <c r="W126" s="35"/>
      <c r="X126" s="35"/>
      <c r="Y126" s="35"/>
      <c r="Z126" s="35"/>
    </row>
    <row r="127" spans="1:26" x14ac:dyDescent="0.15">
      <c r="A127" s="59">
        <v>3</v>
      </c>
      <c r="B127" s="62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36" t="str">
        <f t="shared" si="12"/>
        <v/>
      </c>
      <c r="O127" s="82" t="str">
        <f t="shared" si="13"/>
        <v/>
      </c>
      <c r="P127" s="82" t="str">
        <f t="shared" si="14"/>
        <v/>
      </c>
      <c r="Q127" s="82" t="str">
        <f t="shared" si="8"/>
        <v/>
      </c>
      <c r="R127" s="82" t="str">
        <f ca="1">IF(Q$503 = "","",IF(Q$503 &lt;&gt; Q127,"",COUNTIF(C$3:C127,Q$503)))</f>
        <v/>
      </c>
      <c r="S127" s="82" t="str">
        <f t="shared" ca="1" si="15"/>
        <v/>
      </c>
      <c r="T127" s="82"/>
      <c r="U127" s="35"/>
      <c r="V127" s="35"/>
      <c r="W127" s="35"/>
      <c r="X127" s="35"/>
      <c r="Y127" s="35"/>
      <c r="Z127" s="35"/>
    </row>
    <row r="128" spans="1:26" x14ac:dyDescent="0.15">
      <c r="A128" s="59">
        <v>3</v>
      </c>
      <c r="B128" s="62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36" t="str">
        <f t="shared" si="12"/>
        <v/>
      </c>
      <c r="O128" s="82" t="str">
        <f t="shared" si="13"/>
        <v/>
      </c>
      <c r="P128" s="82" t="str">
        <f t="shared" si="14"/>
        <v/>
      </c>
      <c r="Q128" s="82" t="str">
        <f t="shared" si="8"/>
        <v/>
      </c>
      <c r="R128" s="82" t="str">
        <f ca="1">IF(Q$503 = "","",IF(Q$503 &lt;&gt; Q128,"",COUNTIF(C$3:C128,Q$503)))</f>
        <v/>
      </c>
      <c r="S128" s="82" t="str">
        <f t="shared" ca="1" si="15"/>
        <v/>
      </c>
      <c r="T128" s="82"/>
      <c r="U128" s="35"/>
      <c r="V128" s="35"/>
      <c r="W128" s="35"/>
      <c r="X128" s="35"/>
      <c r="Y128" s="35"/>
      <c r="Z128" s="35"/>
    </row>
    <row r="129" spans="1:26" x14ac:dyDescent="0.15">
      <c r="A129" s="59">
        <v>3</v>
      </c>
      <c r="B129" s="62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36" t="str">
        <f t="shared" si="12"/>
        <v/>
      </c>
      <c r="O129" s="82" t="str">
        <f t="shared" si="13"/>
        <v/>
      </c>
      <c r="P129" s="82" t="str">
        <f t="shared" si="14"/>
        <v/>
      </c>
      <c r="Q129" s="82" t="str">
        <f t="shared" si="8"/>
        <v/>
      </c>
      <c r="R129" s="82" t="str">
        <f ca="1">IF(Q$503 = "","",IF(Q$503 &lt;&gt; Q129,"",COUNTIF(C$3:C129,Q$503)))</f>
        <v/>
      </c>
      <c r="S129" s="82" t="str">
        <f t="shared" ca="1" si="15"/>
        <v/>
      </c>
      <c r="T129" s="82"/>
      <c r="U129" s="35"/>
      <c r="V129" s="35"/>
      <c r="W129" s="35"/>
      <c r="X129" s="35"/>
      <c r="Y129" s="35"/>
      <c r="Z129" s="35"/>
    </row>
    <row r="130" spans="1:26" x14ac:dyDescent="0.15">
      <c r="A130" s="59">
        <v>3</v>
      </c>
      <c r="B130" s="62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36" t="str">
        <f t="shared" si="12"/>
        <v/>
      </c>
      <c r="O130" s="82" t="str">
        <f t="shared" si="13"/>
        <v/>
      </c>
      <c r="P130" s="82" t="str">
        <f t="shared" si="14"/>
        <v/>
      </c>
      <c r="Q130" s="82" t="str">
        <f t="shared" si="8"/>
        <v/>
      </c>
      <c r="R130" s="82" t="str">
        <f ca="1">IF(Q$503 = "","",IF(Q$503 &lt;&gt; Q130,"",COUNTIF(C$3:C130,Q$503)))</f>
        <v/>
      </c>
      <c r="S130" s="82" t="str">
        <f t="shared" ca="1" si="15"/>
        <v/>
      </c>
      <c r="T130" s="82"/>
      <c r="U130" s="35"/>
      <c r="V130" s="35"/>
      <c r="W130" s="35"/>
      <c r="X130" s="35"/>
      <c r="Y130" s="35"/>
      <c r="Z130" s="35"/>
    </row>
    <row r="131" spans="1:26" x14ac:dyDescent="0.15">
      <c r="A131" s="59">
        <v>3</v>
      </c>
      <c r="B131" s="62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36" t="str">
        <f t="shared" si="12"/>
        <v/>
      </c>
      <c r="O131" s="82" t="str">
        <f t="shared" ref="O131:O150" si="16">IF(AND(C131="",COUNT(D131:M131)&gt;0),A131 &amp; "組" &amp; B131 &amp; "番","")</f>
        <v/>
      </c>
      <c r="P131" s="82" t="str">
        <f t="shared" ref="P131:P150" si="17">IF(AND(C131&lt;&gt;"",COUNTIF(D131:M131,"")&gt;0,COUNTIF(D131:K131,"")&lt;8),A131 &amp; "組" &amp; B131 &amp; "番","")</f>
        <v/>
      </c>
      <c r="Q131" s="82" t="str">
        <f t="shared" si="8"/>
        <v/>
      </c>
      <c r="R131" s="82" t="str">
        <f ca="1">IF(Q$503 = "","",IF(Q$503 &lt;&gt; Q131,"",COUNTIF(C$3:C131,Q$503)))</f>
        <v/>
      </c>
      <c r="S131" s="82" t="str">
        <f t="shared" ref="S131:S150" ca="1" si="18">IF(R131 = "","",A131 &amp; "-" &amp; B131)</f>
        <v/>
      </c>
      <c r="T131" s="82"/>
      <c r="U131" s="35"/>
      <c r="V131" s="35"/>
      <c r="W131" s="35"/>
      <c r="X131" s="35"/>
      <c r="Y131" s="35"/>
      <c r="Z131" s="35"/>
    </row>
    <row r="132" spans="1:26" x14ac:dyDescent="0.15">
      <c r="A132" s="59">
        <v>3</v>
      </c>
      <c r="B132" s="62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36" t="str">
        <f t="shared" si="12"/>
        <v/>
      </c>
      <c r="O132" s="82" t="str">
        <f t="shared" si="16"/>
        <v/>
      </c>
      <c r="P132" s="82" t="str">
        <f t="shared" si="17"/>
        <v/>
      </c>
      <c r="Q132" s="82" t="str">
        <f t="shared" ref="Q132:Q195" si="19">IF(OR(COUNTIF(C$3:C$502,C132) = 1,COUNTIF(C$3:C$502,C132) = 0),"",C132)</f>
        <v/>
      </c>
      <c r="R132" s="82" t="str">
        <f ca="1">IF(Q$503 = "","",IF(Q$503 &lt;&gt; Q132,"",COUNTIF(C$3:C132,Q$503)))</f>
        <v/>
      </c>
      <c r="S132" s="82" t="str">
        <f t="shared" ca="1" si="18"/>
        <v/>
      </c>
      <c r="T132" s="82"/>
      <c r="U132" s="35"/>
      <c r="V132" s="35"/>
      <c r="W132" s="35"/>
      <c r="X132" s="35"/>
      <c r="Y132" s="35"/>
      <c r="Z132" s="35"/>
    </row>
    <row r="133" spans="1:26" x14ac:dyDescent="0.15">
      <c r="A133" s="59">
        <v>3</v>
      </c>
      <c r="B133" s="62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36" t="str">
        <f t="shared" si="12"/>
        <v/>
      </c>
      <c r="O133" s="82" t="str">
        <f t="shared" si="16"/>
        <v/>
      </c>
      <c r="P133" s="82" t="str">
        <f t="shared" si="17"/>
        <v/>
      </c>
      <c r="Q133" s="82" t="str">
        <f t="shared" si="19"/>
        <v/>
      </c>
      <c r="R133" s="82" t="str">
        <f ca="1">IF(Q$503 = "","",IF(Q$503 &lt;&gt; Q133,"",COUNTIF(C$3:C133,Q$503)))</f>
        <v/>
      </c>
      <c r="S133" s="82" t="str">
        <f t="shared" ca="1" si="18"/>
        <v/>
      </c>
      <c r="T133" s="82"/>
      <c r="U133" s="35"/>
      <c r="V133" s="35"/>
      <c r="W133" s="35"/>
      <c r="X133" s="35"/>
      <c r="Y133" s="35"/>
      <c r="Z133" s="35"/>
    </row>
    <row r="134" spans="1:26" x14ac:dyDescent="0.15">
      <c r="A134" s="59">
        <v>3</v>
      </c>
      <c r="B134" s="62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36" t="str">
        <f t="shared" si="12"/>
        <v/>
      </c>
      <c r="O134" s="82" t="str">
        <f t="shared" si="16"/>
        <v/>
      </c>
      <c r="P134" s="82" t="str">
        <f t="shared" si="17"/>
        <v/>
      </c>
      <c r="Q134" s="82" t="str">
        <f t="shared" si="19"/>
        <v/>
      </c>
      <c r="R134" s="82" t="str">
        <f ca="1">IF(Q$503 = "","",IF(Q$503 &lt;&gt; Q134,"",COUNTIF(C$3:C134,Q$503)))</f>
        <v/>
      </c>
      <c r="S134" s="82" t="str">
        <f t="shared" ca="1" si="18"/>
        <v/>
      </c>
      <c r="T134" s="82"/>
      <c r="U134" s="35"/>
      <c r="V134" s="35"/>
      <c r="W134" s="35"/>
      <c r="X134" s="35"/>
      <c r="Y134" s="35"/>
      <c r="Z134" s="35"/>
    </row>
    <row r="135" spans="1:26" x14ac:dyDescent="0.15">
      <c r="A135" s="59">
        <v>3</v>
      </c>
      <c r="B135" s="62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36" t="str">
        <f t="shared" si="12"/>
        <v/>
      </c>
      <c r="O135" s="82" t="str">
        <f t="shared" si="16"/>
        <v/>
      </c>
      <c r="P135" s="82" t="str">
        <f t="shared" si="17"/>
        <v/>
      </c>
      <c r="Q135" s="82" t="str">
        <f t="shared" si="19"/>
        <v/>
      </c>
      <c r="R135" s="82" t="str">
        <f ca="1">IF(Q$503 = "","",IF(Q$503 &lt;&gt; Q135,"",COUNTIF(C$3:C135,Q$503)))</f>
        <v/>
      </c>
      <c r="S135" s="82" t="str">
        <f t="shared" ca="1" si="18"/>
        <v/>
      </c>
      <c r="T135" s="82"/>
      <c r="U135" s="35"/>
      <c r="V135" s="35"/>
      <c r="W135" s="35"/>
      <c r="X135" s="35"/>
      <c r="Y135" s="35"/>
      <c r="Z135" s="35"/>
    </row>
    <row r="136" spans="1:26" x14ac:dyDescent="0.15">
      <c r="A136" s="59">
        <v>3</v>
      </c>
      <c r="B136" s="62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36" t="str">
        <f t="shared" si="12"/>
        <v/>
      </c>
      <c r="O136" s="82" t="str">
        <f t="shared" si="16"/>
        <v/>
      </c>
      <c r="P136" s="82" t="str">
        <f t="shared" si="17"/>
        <v/>
      </c>
      <c r="Q136" s="82" t="str">
        <f t="shared" si="19"/>
        <v/>
      </c>
      <c r="R136" s="82" t="str">
        <f ca="1">IF(Q$503 = "","",IF(Q$503 &lt;&gt; Q136,"",COUNTIF(C$3:C136,Q$503)))</f>
        <v/>
      </c>
      <c r="S136" s="82" t="str">
        <f t="shared" ca="1" si="18"/>
        <v/>
      </c>
      <c r="T136" s="82"/>
      <c r="U136" s="35"/>
      <c r="V136" s="35"/>
      <c r="W136" s="35"/>
      <c r="X136" s="35"/>
      <c r="Y136" s="35"/>
      <c r="Z136" s="35"/>
    </row>
    <row r="137" spans="1:26" x14ac:dyDescent="0.15">
      <c r="A137" s="59">
        <v>3</v>
      </c>
      <c r="B137" s="62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36" t="str">
        <f t="shared" si="12"/>
        <v/>
      </c>
      <c r="O137" s="82" t="str">
        <f t="shared" si="16"/>
        <v/>
      </c>
      <c r="P137" s="82" t="str">
        <f t="shared" si="17"/>
        <v/>
      </c>
      <c r="Q137" s="82" t="str">
        <f t="shared" si="19"/>
        <v/>
      </c>
      <c r="R137" s="82" t="str">
        <f ca="1">IF(Q$503 = "","",IF(Q$503 &lt;&gt; Q137,"",COUNTIF(C$3:C137,Q$503)))</f>
        <v/>
      </c>
      <c r="S137" s="82" t="str">
        <f t="shared" ca="1" si="18"/>
        <v/>
      </c>
      <c r="T137" s="82"/>
      <c r="U137" s="35"/>
      <c r="V137" s="35"/>
      <c r="W137" s="35"/>
      <c r="X137" s="35"/>
      <c r="Y137" s="35"/>
      <c r="Z137" s="35"/>
    </row>
    <row r="138" spans="1:26" x14ac:dyDescent="0.15">
      <c r="A138" s="59">
        <v>3</v>
      </c>
      <c r="B138" s="62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36" t="str">
        <f t="shared" si="12"/>
        <v/>
      </c>
      <c r="O138" s="82" t="str">
        <f t="shared" si="16"/>
        <v/>
      </c>
      <c r="P138" s="82" t="str">
        <f t="shared" si="17"/>
        <v/>
      </c>
      <c r="Q138" s="82" t="str">
        <f t="shared" si="19"/>
        <v/>
      </c>
      <c r="R138" s="82" t="str">
        <f ca="1">IF(Q$503 = "","",IF(Q$503 &lt;&gt; Q138,"",COUNTIF(C$3:C138,Q$503)))</f>
        <v/>
      </c>
      <c r="S138" s="82" t="str">
        <f t="shared" ca="1" si="18"/>
        <v/>
      </c>
      <c r="T138" s="82"/>
      <c r="U138" s="35"/>
      <c r="V138" s="35"/>
      <c r="W138" s="35"/>
      <c r="X138" s="35"/>
      <c r="Y138" s="35"/>
      <c r="Z138" s="35"/>
    </row>
    <row r="139" spans="1:26" x14ac:dyDescent="0.15">
      <c r="A139" s="59">
        <v>3</v>
      </c>
      <c r="B139" s="62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36" t="str">
        <f t="shared" si="12"/>
        <v/>
      </c>
      <c r="O139" s="82" t="str">
        <f t="shared" si="16"/>
        <v/>
      </c>
      <c r="P139" s="82" t="str">
        <f t="shared" si="17"/>
        <v/>
      </c>
      <c r="Q139" s="82" t="str">
        <f t="shared" si="19"/>
        <v/>
      </c>
      <c r="R139" s="82" t="str">
        <f ca="1">IF(Q$503 = "","",IF(Q$503 &lt;&gt; Q139,"",COUNTIF(C$3:C139,Q$503)))</f>
        <v/>
      </c>
      <c r="S139" s="82" t="str">
        <f t="shared" ca="1" si="18"/>
        <v/>
      </c>
      <c r="T139" s="82"/>
      <c r="U139" s="35"/>
      <c r="V139" s="35"/>
      <c r="W139" s="35"/>
      <c r="X139" s="35"/>
      <c r="Y139" s="35"/>
      <c r="Z139" s="35"/>
    </row>
    <row r="140" spans="1:26" x14ac:dyDescent="0.15">
      <c r="A140" s="59">
        <v>3</v>
      </c>
      <c r="B140" s="62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36" t="str">
        <f t="shared" si="12"/>
        <v/>
      </c>
      <c r="O140" s="82" t="str">
        <f t="shared" si="16"/>
        <v/>
      </c>
      <c r="P140" s="82" t="str">
        <f t="shared" si="17"/>
        <v/>
      </c>
      <c r="Q140" s="82" t="str">
        <f t="shared" si="19"/>
        <v/>
      </c>
      <c r="R140" s="82" t="str">
        <f ca="1">IF(Q$503 = "","",IF(Q$503 &lt;&gt; Q140,"",COUNTIF(C$3:C140,Q$503)))</f>
        <v/>
      </c>
      <c r="S140" s="82" t="str">
        <f t="shared" ca="1" si="18"/>
        <v/>
      </c>
      <c r="T140" s="82"/>
      <c r="U140" s="35"/>
      <c r="V140" s="35"/>
      <c r="W140" s="35"/>
      <c r="X140" s="35"/>
      <c r="Y140" s="35"/>
      <c r="Z140" s="35"/>
    </row>
    <row r="141" spans="1:26" x14ac:dyDescent="0.15">
      <c r="A141" s="59">
        <v>3</v>
      </c>
      <c r="B141" s="62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36" t="str">
        <f t="shared" si="12"/>
        <v/>
      </c>
      <c r="O141" s="82" t="str">
        <f t="shared" si="16"/>
        <v/>
      </c>
      <c r="P141" s="82" t="str">
        <f t="shared" si="17"/>
        <v/>
      </c>
      <c r="Q141" s="82" t="str">
        <f t="shared" si="19"/>
        <v/>
      </c>
      <c r="R141" s="82" t="str">
        <f ca="1">IF(Q$503 = "","",IF(Q$503 &lt;&gt; Q141,"",COUNTIF(C$3:C141,Q$503)))</f>
        <v/>
      </c>
      <c r="S141" s="82" t="str">
        <f t="shared" ca="1" si="18"/>
        <v/>
      </c>
      <c r="T141" s="82"/>
      <c r="U141" s="35"/>
      <c r="V141" s="35"/>
      <c r="W141" s="35"/>
      <c r="X141" s="35"/>
      <c r="Y141" s="35"/>
      <c r="Z141" s="35"/>
    </row>
    <row r="142" spans="1:26" x14ac:dyDescent="0.15">
      <c r="A142" s="59">
        <v>3</v>
      </c>
      <c r="B142" s="62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36" t="str">
        <f t="shared" si="12"/>
        <v/>
      </c>
      <c r="O142" s="82" t="str">
        <f t="shared" si="16"/>
        <v/>
      </c>
      <c r="P142" s="82" t="str">
        <f t="shared" si="17"/>
        <v/>
      </c>
      <c r="Q142" s="82" t="str">
        <f t="shared" si="19"/>
        <v/>
      </c>
      <c r="R142" s="82" t="str">
        <f ca="1">IF(Q$503 = "","",IF(Q$503 &lt;&gt; Q142,"",COUNTIF(C$3:C142,Q$503)))</f>
        <v/>
      </c>
      <c r="S142" s="82" t="str">
        <f t="shared" ca="1" si="18"/>
        <v/>
      </c>
      <c r="T142" s="82"/>
      <c r="U142" s="35"/>
      <c r="V142" s="35"/>
      <c r="W142" s="35"/>
      <c r="X142" s="35"/>
      <c r="Y142" s="35"/>
      <c r="Z142" s="35"/>
    </row>
    <row r="143" spans="1:26" x14ac:dyDescent="0.15">
      <c r="A143" s="59">
        <v>3</v>
      </c>
      <c r="B143" s="62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36" t="str">
        <f t="shared" si="12"/>
        <v/>
      </c>
      <c r="O143" s="82" t="str">
        <f t="shared" si="16"/>
        <v/>
      </c>
      <c r="P143" s="82" t="str">
        <f t="shared" si="17"/>
        <v/>
      </c>
      <c r="Q143" s="82" t="str">
        <f t="shared" si="19"/>
        <v/>
      </c>
      <c r="R143" s="82" t="str">
        <f ca="1">IF(Q$503 = "","",IF(Q$503 &lt;&gt; Q143,"",COUNTIF(C$3:C143,Q$503)))</f>
        <v/>
      </c>
      <c r="S143" s="82" t="str">
        <f t="shared" ca="1" si="18"/>
        <v/>
      </c>
      <c r="T143" s="82"/>
      <c r="U143" s="35"/>
      <c r="V143" s="35"/>
      <c r="W143" s="35"/>
      <c r="X143" s="35"/>
      <c r="Y143" s="35"/>
      <c r="Z143" s="35"/>
    </row>
    <row r="144" spans="1:26" x14ac:dyDescent="0.15">
      <c r="A144" s="59">
        <v>3</v>
      </c>
      <c r="B144" s="62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36" t="str">
        <f t="shared" si="12"/>
        <v/>
      </c>
      <c r="O144" s="82" t="str">
        <f t="shared" si="16"/>
        <v/>
      </c>
      <c r="P144" s="82" t="str">
        <f t="shared" si="17"/>
        <v/>
      </c>
      <c r="Q144" s="82" t="str">
        <f t="shared" si="19"/>
        <v/>
      </c>
      <c r="R144" s="82" t="str">
        <f ca="1">IF(Q$503 = "","",IF(Q$503 &lt;&gt; Q144,"",COUNTIF(C$3:C144,Q$503)))</f>
        <v/>
      </c>
      <c r="S144" s="82" t="str">
        <f t="shared" ca="1" si="18"/>
        <v/>
      </c>
      <c r="T144" s="82"/>
      <c r="U144" s="35"/>
      <c r="V144" s="35"/>
      <c r="W144" s="35"/>
      <c r="X144" s="35"/>
      <c r="Y144" s="35"/>
      <c r="Z144" s="35"/>
    </row>
    <row r="145" spans="1:26" x14ac:dyDescent="0.15">
      <c r="A145" s="59">
        <v>3</v>
      </c>
      <c r="B145" s="62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36" t="str">
        <f t="shared" si="12"/>
        <v/>
      </c>
      <c r="O145" s="82" t="str">
        <f t="shared" si="16"/>
        <v/>
      </c>
      <c r="P145" s="82" t="str">
        <f t="shared" si="17"/>
        <v/>
      </c>
      <c r="Q145" s="82" t="str">
        <f t="shared" si="19"/>
        <v/>
      </c>
      <c r="R145" s="82" t="str">
        <f ca="1">IF(Q$503 = "","",IF(Q$503 &lt;&gt; Q145,"",COUNTIF(C$3:C145,Q$503)))</f>
        <v/>
      </c>
      <c r="S145" s="82" t="str">
        <f t="shared" ca="1" si="18"/>
        <v/>
      </c>
      <c r="T145" s="82"/>
      <c r="U145" s="35"/>
      <c r="V145" s="35"/>
      <c r="W145" s="35"/>
      <c r="X145" s="35"/>
      <c r="Y145" s="35"/>
      <c r="Z145" s="35"/>
    </row>
    <row r="146" spans="1:26" x14ac:dyDescent="0.15">
      <c r="A146" s="59">
        <v>3</v>
      </c>
      <c r="B146" s="62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36" t="str">
        <f t="shared" si="12"/>
        <v/>
      </c>
      <c r="O146" s="82" t="str">
        <f t="shared" si="16"/>
        <v/>
      </c>
      <c r="P146" s="82" t="str">
        <f t="shared" si="17"/>
        <v/>
      </c>
      <c r="Q146" s="82" t="str">
        <f t="shared" si="19"/>
        <v/>
      </c>
      <c r="R146" s="82" t="str">
        <f ca="1">IF(Q$503 = "","",IF(Q$503 &lt;&gt; Q146,"",COUNTIF(C$3:C146,Q$503)))</f>
        <v/>
      </c>
      <c r="S146" s="82" t="str">
        <f t="shared" ca="1" si="18"/>
        <v/>
      </c>
      <c r="T146" s="82"/>
      <c r="U146" s="35"/>
      <c r="V146" s="35"/>
      <c r="W146" s="35"/>
      <c r="X146" s="35"/>
      <c r="Y146" s="35"/>
      <c r="Z146" s="35"/>
    </row>
    <row r="147" spans="1:26" x14ac:dyDescent="0.15">
      <c r="A147" s="59">
        <v>3</v>
      </c>
      <c r="B147" s="62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36" t="str">
        <f t="shared" si="12"/>
        <v/>
      </c>
      <c r="O147" s="82" t="str">
        <f t="shared" si="16"/>
        <v/>
      </c>
      <c r="P147" s="82" t="str">
        <f t="shared" si="17"/>
        <v/>
      </c>
      <c r="Q147" s="82" t="str">
        <f t="shared" si="19"/>
        <v/>
      </c>
      <c r="R147" s="82" t="str">
        <f ca="1">IF(Q$503 = "","",IF(Q$503 &lt;&gt; Q147,"",COUNTIF(C$3:C147,Q$503)))</f>
        <v/>
      </c>
      <c r="S147" s="82" t="str">
        <f t="shared" ca="1" si="18"/>
        <v/>
      </c>
      <c r="T147" s="82"/>
      <c r="U147" s="35"/>
      <c r="V147" s="35"/>
      <c r="W147" s="35"/>
      <c r="X147" s="35"/>
      <c r="Y147" s="35"/>
      <c r="Z147" s="35"/>
    </row>
    <row r="148" spans="1:26" x14ac:dyDescent="0.15">
      <c r="A148" s="59">
        <v>3</v>
      </c>
      <c r="B148" s="62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36" t="str">
        <f t="shared" si="12"/>
        <v/>
      </c>
      <c r="O148" s="82" t="str">
        <f t="shared" si="16"/>
        <v/>
      </c>
      <c r="P148" s="82" t="str">
        <f t="shared" si="17"/>
        <v/>
      </c>
      <c r="Q148" s="82" t="str">
        <f t="shared" si="19"/>
        <v/>
      </c>
      <c r="R148" s="82" t="str">
        <f ca="1">IF(Q$503 = "","",IF(Q$503 &lt;&gt; Q148,"",COUNTIF(C$3:C148,Q$503)))</f>
        <v/>
      </c>
      <c r="S148" s="82" t="str">
        <f t="shared" ca="1" si="18"/>
        <v/>
      </c>
      <c r="T148" s="82"/>
      <c r="U148" s="35"/>
      <c r="V148" s="35"/>
      <c r="W148" s="35"/>
      <c r="X148" s="35"/>
      <c r="Y148" s="35"/>
      <c r="Z148" s="35"/>
    </row>
    <row r="149" spans="1:26" x14ac:dyDescent="0.15">
      <c r="A149" s="59">
        <v>3</v>
      </c>
      <c r="B149" s="62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36" t="str">
        <f t="shared" si="12"/>
        <v/>
      </c>
      <c r="O149" s="82" t="str">
        <f t="shared" si="16"/>
        <v/>
      </c>
      <c r="P149" s="82" t="str">
        <f t="shared" si="17"/>
        <v/>
      </c>
      <c r="Q149" s="82" t="str">
        <f t="shared" si="19"/>
        <v/>
      </c>
      <c r="R149" s="82" t="str">
        <f ca="1">IF(Q$503 = "","",IF(Q$503 &lt;&gt; Q149,"",COUNTIF(C$3:C149,Q$503)))</f>
        <v/>
      </c>
      <c r="S149" s="82" t="str">
        <f t="shared" ca="1" si="18"/>
        <v/>
      </c>
      <c r="T149" s="82"/>
      <c r="U149" s="35"/>
      <c r="V149" s="35"/>
      <c r="W149" s="35"/>
      <c r="X149" s="35"/>
      <c r="Y149" s="35"/>
      <c r="Z149" s="35"/>
    </row>
    <row r="150" spans="1:26" x14ac:dyDescent="0.15">
      <c r="A150" s="59">
        <v>3</v>
      </c>
      <c r="B150" s="62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36" t="str">
        <f t="shared" si="12"/>
        <v/>
      </c>
      <c r="O150" s="82" t="str">
        <f t="shared" si="16"/>
        <v/>
      </c>
      <c r="P150" s="82" t="str">
        <f t="shared" si="17"/>
        <v/>
      </c>
      <c r="Q150" s="82" t="str">
        <f t="shared" si="19"/>
        <v/>
      </c>
      <c r="R150" s="82" t="str">
        <f ca="1">IF(Q$503 = "","",IF(Q$503 &lt;&gt; Q150,"",COUNTIF(C$3:C150,Q$503)))</f>
        <v/>
      </c>
      <c r="S150" s="82" t="str">
        <f t="shared" ca="1" si="18"/>
        <v/>
      </c>
      <c r="T150" s="82"/>
      <c r="U150" s="35"/>
      <c r="V150" s="35"/>
      <c r="W150" s="35"/>
      <c r="X150" s="35"/>
      <c r="Y150" s="35"/>
      <c r="Z150" s="35"/>
    </row>
    <row r="151" spans="1:26" x14ac:dyDescent="0.15">
      <c r="A151" s="59">
        <v>3</v>
      </c>
      <c r="B151" s="62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36" t="str">
        <f t="shared" si="12"/>
        <v/>
      </c>
      <c r="O151" s="82" t="str">
        <f t="shared" si="13"/>
        <v/>
      </c>
      <c r="P151" s="82" t="str">
        <f t="shared" si="14"/>
        <v/>
      </c>
      <c r="Q151" s="82" t="str">
        <f t="shared" si="19"/>
        <v/>
      </c>
      <c r="R151" s="82" t="str">
        <f ca="1">IF(Q$503 = "","",IF(Q$503 &lt;&gt; Q151,"",COUNTIF(C$3:C151,Q$503)))</f>
        <v/>
      </c>
      <c r="S151" s="82" t="str">
        <f t="shared" ca="1" si="15"/>
        <v/>
      </c>
      <c r="T151" s="82"/>
      <c r="U151" s="35"/>
      <c r="V151" s="35"/>
      <c r="W151" s="35"/>
      <c r="X151" s="35"/>
      <c r="Y151" s="35"/>
      <c r="Z151" s="35"/>
    </row>
    <row r="152" spans="1:26" x14ac:dyDescent="0.15">
      <c r="A152" s="63">
        <v>3</v>
      </c>
      <c r="B152" s="64">
        <v>50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7" t="str">
        <f t="shared" si="12"/>
        <v/>
      </c>
      <c r="O152" s="82" t="str">
        <f t="shared" si="13"/>
        <v/>
      </c>
      <c r="P152" s="82" t="str">
        <f t="shared" si="14"/>
        <v/>
      </c>
      <c r="Q152" s="82" t="str">
        <f t="shared" si="19"/>
        <v/>
      </c>
      <c r="R152" s="82" t="str">
        <f ca="1">IF(Q$503 = "","",IF(Q$503 &lt;&gt; Q152,"",COUNTIF(C$3:C152,Q$503)))</f>
        <v/>
      </c>
      <c r="S152" s="82" t="str">
        <f t="shared" ca="1" si="15"/>
        <v/>
      </c>
      <c r="T152" s="82"/>
      <c r="U152" s="35"/>
      <c r="V152" s="35"/>
      <c r="W152" s="35"/>
      <c r="X152" s="35"/>
      <c r="Y152" s="35"/>
      <c r="Z152" s="35"/>
    </row>
    <row r="153" spans="1:26" x14ac:dyDescent="0.15">
      <c r="A153" s="59">
        <v>4</v>
      </c>
      <c r="B153" s="62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36" t="str">
        <f t="shared" si="12"/>
        <v/>
      </c>
      <c r="O153" s="82" t="str">
        <f t="shared" si="13"/>
        <v/>
      </c>
      <c r="P153" s="82" t="str">
        <f t="shared" si="14"/>
        <v/>
      </c>
      <c r="Q153" s="82" t="str">
        <f t="shared" si="19"/>
        <v/>
      </c>
      <c r="R153" s="82" t="str">
        <f ca="1">IF(Q$503 = "","",IF(Q$503 &lt;&gt; Q153,"",COUNTIF(C$3:C153,Q$503)))</f>
        <v/>
      </c>
      <c r="S153" s="82" t="str">
        <f t="shared" ca="1" si="15"/>
        <v/>
      </c>
      <c r="T153" s="82"/>
      <c r="U153" s="35"/>
      <c r="V153" s="35"/>
      <c r="W153" s="35"/>
      <c r="X153" s="35"/>
      <c r="Y153" s="35"/>
      <c r="Z153" s="35"/>
    </row>
    <row r="154" spans="1:26" x14ac:dyDescent="0.15">
      <c r="A154" s="59">
        <v>4</v>
      </c>
      <c r="B154" s="62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36" t="str">
        <f t="shared" si="12"/>
        <v/>
      </c>
      <c r="O154" s="82" t="str">
        <f t="shared" si="13"/>
        <v/>
      </c>
      <c r="P154" s="82" t="str">
        <f t="shared" si="14"/>
        <v/>
      </c>
      <c r="Q154" s="82" t="str">
        <f t="shared" si="19"/>
        <v/>
      </c>
      <c r="R154" s="82" t="str">
        <f ca="1">IF(Q$503 = "","",IF(Q$503 &lt;&gt; Q154,"",COUNTIF(C$3:C154,Q$503)))</f>
        <v/>
      </c>
      <c r="S154" s="82" t="str">
        <f t="shared" ca="1" si="15"/>
        <v/>
      </c>
      <c r="T154" s="82"/>
      <c r="U154" s="35"/>
      <c r="V154" s="35"/>
      <c r="W154" s="35"/>
      <c r="X154" s="35"/>
      <c r="Y154" s="35"/>
      <c r="Z154" s="35"/>
    </row>
    <row r="155" spans="1:26" x14ac:dyDescent="0.15">
      <c r="A155" s="59">
        <v>4</v>
      </c>
      <c r="B155" s="62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36" t="str">
        <f t="shared" si="12"/>
        <v/>
      </c>
      <c r="O155" s="82" t="str">
        <f t="shared" si="13"/>
        <v/>
      </c>
      <c r="P155" s="82" t="str">
        <f t="shared" si="14"/>
        <v/>
      </c>
      <c r="Q155" s="82" t="str">
        <f t="shared" si="19"/>
        <v/>
      </c>
      <c r="R155" s="82" t="str">
        <f ca="1">IF(Q$503 = "","",IF(Q$503 &lt;&gt; Q155,"",COUNTIF(C$3:C155,Q$503)))</f>
        <v/>
      </c>
      <c r="S155" s="82" t="str">
        <f t="shared" ca="1" si="15"/>
        <v/>
      </c>
      <c r="T155" s="82"/>
      <c r="U155" s="35"/>
      <c r="V155" s="35"/>
      <c r="W155" s="35"/>
      <c r="X155" s="35"/>
      <c r="Y155" s="35"/>
      <c r="Z155" s="35"/>
    </row>
    <row r="156" spans="1:26" x14ac:dyDescent="0.15">
      <c r="A156" s="59">
        <v>4</v>
      </c>
      <c r="B156" s="62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36" t="str">
        <f t="shared" si="12"/>
        <v/>
      </c>
      <c r="O156" s="82" t="str">
        <f t="shared" si="13"/>
        <v/>
      </c>
      <c r="P156" s="82" t="str">
        <f t="shared" si="14"/>
        <v/>
      </c>
      <c r="Q156" s="82" t="str">
        <f t="shared" si="19"/>
        <v/>
      </c>
      <c r="R156" s="82" t="str">
        <f ca="1">IF(Q$503 = "","",IF(Q$503 &lt;&gt; Q156,"",COUNTIF(C$3:C156,Q$503)))</f>
        <v/>
      </c>
      <c r="S156" s="82" t="str">
        <f t="shared" ca="1" si="15"/>
        <v/>
      </c>
      <c r="T156" s="82"/>
      <c r="U156" s="35"/>
      <c r="V156" s="35"/>
      <c r="W156" s="35"/>
      <c r="X156" s="35"/>
      <c r="Y156" s="35"/>
      <c r="Z156" s="35"/>
    </row>
    <row r="157" spans="1:26" x14ac:dyDescent="0.15">
      <c r="A157" s="59">
        <v>4</v>
      </c>
      <c r="B157" s="62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36" t="str">
        <f t="shared" si="12"/>
        <v/>
      </c>
      <c r="O157" s="82" t="str">
        <f t="shared" si="13"/>
        <v/>
      </c>
      <c r="P157" s="82" t="str">
        <f t="shared" si="14"/>
        <v/>
      </c>
      <c r="Q157" s="82" t="str">
        <f t="shared" si="19"/>
        <v/>
      </c>
      <c r="R157" s="82" t="str">
        <f ca="1">IF(Q$503 = "","",IF(Q$503 &lt;&gt; Q157,"",COUNTIF(C$3:C157,Q$503)))</f>
        <v/>
      </c>
      <c r="S157" s="82" t="str">
        <f t="shared" ca="1" si="15"/>
        <v/>
      </c>
      <c r="T157" s="82"/>
      <c r="U157" s="35"/>
      <c r="V157" s="35"/>
      <c r="W157" s="35"/>
      <c r="X157" s="35"/>
      <c r="Y157" s="35"/>
      <c r="Z157" s="35"/>
    </row>
    <row r="158" spans="1:26" x14ac:dyDescent="0.15">
      <c r="A158" s="59">
        <v>4</v>
      </c>
      <c r="B158" s="62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36" t="str">
        <f t="shared" si="12"/>
        <v/>
      </c>
      <c r="O158" s="82" t="str">
        <f t="shared" si="13"/>
        <v/>
      </c>
      <c r="P158" s="82" t="str">
        <f t="shared" si="14"/>
        <v/>
      </c>
      <c r="Q158" s="82" t="str">
        <f t="shared" si="19"/>
        <v/>
      </c>
      <c r="R158" s="82" t="str">
        <f ca="1">IF(Q$503 = "","",IF(Q$503 &lt;&gt; Q158,"",COUNTIF(C$3:C158,Q$503)))</f>
        <v/>
      </c>
      <c r="S158" s="82" t="str">
        <f t="shared" ca="1" si="15"/>
        <v/>
      </c>
      <c r="T158" s="82"/>
      <c r="U158" s="35"/>
      <c r="V158" s="35"/>
      <c r="W158" s="35"/>
      <c r="X158" s="35"/>
      <c r="Y158" s="35"/>
      <c r="Z158" s="35"/>
    </row>
    <row r="159" spans="1:26" x14ac:dyDescent="0.15">
      <c r="A159" s="59">
        <v>4</v>
      </c>
      <c r="B159" s="62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36" t="str">
        <f t="shared" si="12"/>
        <v/>
      </c>
      <c r="O159" s="82" t="str">
        <f t="shared" si="13"/>
        <v/>
      </c>
      <c r="P159" s="82" t="str">
        <f t="shared" si="14"/>
        <v/>
      </c>
      <c r="Q159" s="82" t="str">
        <f t="shared" si="19"/>
        <v/>
      </c>
      <c r="R159" s="82" t="str">
        <f ca="1">IF(Q$503 = "","",IF(Q$503 &lt;&gt; Q159,"",COUNTIF(C$3:C159,Q$503)))</f>
        <v/>
      </c>
      <c r="S159" s="82" t="str">
        <f t="shared" ca="1" si="15"/>
        <v/>
      </c>
      <c r="T159" s="82"/>
      <c r="U159" s="35"/>
      <c r="V159" s="35"/>
      <c r="W159" s="35"/>
      <c r="X159" s="35"/>
      <c r="Y159" s="35"/>
      <c r="Z159" s="35"/>
    </row>
    <row r="160" spans="1:26" x14ac:dyDescent="0.15">
      <c r="A160" s="59">
        <v>4</v>
      </c>
      <c r="B160" s="62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36" t="str">
        <f t="shared" si="12"/>
        <v/>
      </c>
      <c r="O160" s="82" t="str">
        <f t="shared" si="13"/>
        <v/>
      </c>
      <c r="P160" s="82" t="str">
        <f t="shared" si="14"/>
        <v/>
      </c>
      <c r="Q160" s="82" t="str">
        <f t="shared" si="19"/>
        <v/>
      </c>
      <c r="R160" s="82" t="str">
        <f ca="1">IF(Q$503 = "","",IF(Q$503 &lt;&gt; Q160,"",COUNTIF(C$3:C160,Q$503)))</f>
        <v/>
      </c>
      <c r="S160" s="82" t="str">
        <f t="shared" ca="1" si="15"/>
        <v/>
      </c>
      <c r="T160" s="82"/>
      <c r="U160" s="35"/>
      <c r="V160" s="35"/>
      <c r="W160" s="35"/>
      <c r="X160" s="35"/>
      <c r="Y160" s="35"/>
      <c r="Z160" s="35"/>
    </row>
    <row r="161" spans="1:26" x14ac:dyDescent="0.15">
      <c r="A161" s="59">
        <v>4</v>
      </c>
      <c r="B161" s="62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36" t="str">
        <f t="shared" si="12"/>
        <v/>
      </c>
      <c r="O161" s="82" t="str">
        <f t="shared" si="13"/>
        <v/>
      </c>
      <c r="P161" s="82" t="str">
        <f t="shared" si="14"/>
        <v/>
      </c>
      <c r="Q161" s="82" t="str">
        <f t="shared" si="19"/>
        <v/>
      </c>
      <c r="R161" s="82" t="str">
        <f ca="1">IF(Q$503 = "","",IF(Q$503 &lt;&gt; Q161,"",COUNTIF(C$3:C161,Q$503)))</f>
        <v/>
      </c>
      <c r="S161" s="82" t="str">
        <f t="shared" ca="1" si="15"/>
        <v/>
      </c>
      <c r="T161" s="82"/>
      <c r="U161" s="35"/>
      <c r="V161" s="35"/>
      <c r="W161" s="35"/>
      <c r="X161" s="35"/>
      <c r="Y161" s="35"/>
      <c r="Z161" s="35"/>
    </row>
    <row r="162" spans="1:26" x14ac:dyDescent="0.15">
      <c r="A162" s="59">
        <v>4</v>
      </c>
      <c r="B162" s="62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36" t="str">
        <f t="shared" si="12"/>
        <v/>
      </c>
      <c r="O162" s="82" t="str">
        <f t="shared" si="13"/>
        <v/>
      </c>
      <c r="P162" s="82" t="str">
        <f t="shared" si="14"/>
        <v/>
      </c>
      <c r="Q162" s="82" t="str">
        <f t="shared" si="19"/>
        <v/>
      </c>
      <c r="R162" s="82" t="str">
        <f ca="1">IF(Q$503 = "","",IF(Q$503 &lt;&gt; Q162,"",COUNTIF(C$3:C162,Q$503)))</f>
        <v/>
      </c>
      <c r="S162" s="82" t="str">
        <f t="shared" ca="1" si="15"/>
        <v/>
      </c>
      <c r="T162" s="82"/>
      <c r="U162" s="35"/>
      <c r="V162" s="35"/>
      <c r="W162" s="35"/>
      <c r="X162" s="35"/>
      <c r="Y162" s="35"/>
      <c r="Z162" s="35"/>
    </row>
    <row r="163" spans="1:26" x14ac:dyDescent="0.15">
      <c r="A163" s="59">
        <v>4</v>
      </c>
      <c r="B163" s="62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36" t="str">
        <f t="shared" si="12"/>
        <v/>
      </c>
      <c r="O163" s="82" t="str">
        <f t="shared" si="13"/>
        <v/>
      </c>
      <c r="P163" s="82" t="str">
        <f t="shared" si="14"/>
        <v/>
      </c>
      <c r="Q163" s="82" t="str">
        <f t="shared" si="19"/>
        <v/>
      </c>
      <c r="R163" s="82" t="str">
        <f ca="1">IF(Q$503 = "","",IF(Q$503 &lt;&gt; Q163,"",COUNTIF(C$3:C163,Q$503)))</f>
        <v/>
      </c>
      <c r="S163" s="82" t="str">
        <f t="shared" ca="1" si="15"/>
        <v/>
      </c>
      <c r="T163" s="82"/>
      <c r="U163" s="35"/>
      <c r="V163" s="35"/>
      <c r="W163" s="35"/>
      <c r="X163" s="35"/>
      <c r="Y163" s="35"/>
      <c r="Z163" s="35"/>
    </row>
    <row r="164" spans="1:26" x14ac:dyDescent="0.15">
      <c r="A164" s="59">
        <v>4</v>
      </c>
      <c r="B164" s="62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36" t="str">
        <f t="shared" si="12"/>
        <v/>
      </c>
      <c r="O164" s="82" t="str">
        <f t="shared" si="13"/>
        <v/>
      </c>
      <c r="P164" s="82" t="str">
        <f t="shared" si="14"/>
        <v/>
      </c>
      <c r="Q164" s="82" t="str">
        <f t="shared" si="19"/>
        <v/>
      </c>
      <c r="R164" s="82" t="str">
        <f ca="1">IF(Q$503 = "","",IF(Q$503 &lt;&gt; Q164,"",COUNTIF(C$3:C164,Q$503)))</f>
        <v/>
      </c>
      <c r="S164" s="82" t="str">
        <f t="shared" ca="1" si="15"/>
        <v/>
      </c>
      <c r="T164" s="82"/>
      <c r="U164" s="35"/>
      <c r="V164" s="35"/>
      <c r="W164" s="35"/>
      <c r="X164" s="35"/>
      <c r="Y164" s="35"/>
      <c r="Z164" s="35"/>
    </row>
    <row r="165" spans="1:26" x14ac:dyDescent="0.15">
      <c r="A165" s="59">
        <v>4</v>
      </c>
      <c r="B165" s="62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36" t="str">
        <f t="shared" si="12"/>
        <v/>
      </c>
      <c r="O165" s="82" t="str">
        <f t="shared" si="13"/>
        <v/>
      </c>
      <c r="P165" s="82" t="str">
        <f t="shared" si="14"/>
        <v/>
      </c>
      <c r="Q165" s="82" t="str">
        <f t="shared" si="19"/>
        <v/>
      </c>
      <c r="R165" s="82" t="str">
        <f ca="1">IF(Q$503 = "","",IF(Q$503 &lt;&gt; Q165,"",COUNTIF(C$3:C165,Q$503)))</f>
        <v/>
      </c>
      <c r="S165" s="82" t="str">
        <f t="shared" ca="1" si="15"/>
        <v/>
      </c>
      <c r="T165" s="82"/>
      <c r="U165" s="35"/>
      <c r="V165" s="35"/>
      <c r="W165" s="35"/>
      <c r="X165" s="35"/>
      <c r="Y165" s="35"/>
      <c r="Z165" s="35"/>
    </row>
    <row r="166" spans="1:26" x14ac:dyDescent="0.15">
      <c r="A166" s="59">
        <v>4</v>
      </c>
      <c r="B166" s="62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36" t="str">
        <f t="shared" si="12"/>
        <v/>
      </c>
      <c r="O166" s="82" t="str">
        <f t="shared" si="13"/>
        <v/>
      </c>
      <c r="P166" s="82" t="str">
        <f t="shared" si="14"/>
        <v/>
      </c>
      <c r="Q166" s="82" t="str">
        <f t="shared" si="19"/>
        <v/>
      </c>
      <c r="R166" s="82" t="str">
        <f ca="1">IF(Q$503 = "","",IF(Q$503 &lt;&gt; Q166,"",COUNTIF(C$3:C166,Q$503)))</f>
        <v/>
      </c>
      <c r="S166" s="82" t="str">
        <f t="shared" ca="1" si="15"/>
        <v/>
      </c>
      <c r="T166" s="82"/>
      <c r="U166" s="35"/>
      <c r="V166" s="35"/>
      <c r="W166" s="35"/>
      <c r="X166" s="35"/>
      <c r="Y166" s="35"/>
      <c r="Z166" s="35"/>
    </row>
    <row r="167" spans="1:26" x14ac:dyDescent="0.15">
      <c r="A167" s="59">
        <v>4</v>
      </c>
      <c r="B167" s="62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6" t="str">
        <f t="shared" si="12"/>
        <v/>
      </c>
      <c r="O167" s="82" t="str">
        <f t="shared" si="13"/>
        <v/>
      </c>
      <c r="P167" s="82" t="str">
        <f t="shared" si="14"/>
        <v/>
      </c>
      <c r="Q167" s="82" t="str">
        <f t="shared" si="19"/>
        <v/>
      </c>
      <c r="R167" s="82" t="str">
        <f ca="1">IF(Q$503 = "","",IF(Q$503 &lt;&gt; Q167,"",COUNTIF(C$3:C167,Q$503)))</f>
        <v/>
      </c>
      <c r="S167" s="82" t="str">
        <f t="shared" ca="1" si="15"/>
        <v/>
      </c>
      <c r="T167" s="82"/>
      <c r="U167" s="35"/>
      <c r="V167" s="35"/>
      <c r="W167" s="35"/>
      <c r="X167" s="35"/>
      <c r="Y167" s="35"/>
      <c r="Z167" s="35"/>
    </row>
    <row r="168" spans="1:26" x14ac:dyDescent="0.15">
      <c r="A168" s="59">
        <v>4</v>
      </c>
      <c r="B168" s="62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6" t="str">
        <f t="shared" si="12"/>
        <v/>
      </c>
      <c r="O168" s="82" t="str">
        <f t="shared" si="13"/>
        <v/>
      </c>
      <c r="P168" s="82" t="str">
        <f t="shared" si="14"/>
        <v/>
      </c>
      <c r="Q168" s="82" t="str">
        <f t="shared" si="19"/>
        <v/>
      </c>
      <c r="R168" s="82" t="str">
        <f ca="1">IF(Q$503 = "","",IF(Q$503 &lt;&gt; Q168,"",COUNTIF(C$3:C168,Q$503)))</f>
        <v/>
      </c>
      <c r="S168" s="82" t="str">
        <f t="shared" ca="1" si="15"/>
        <v/>
      </c>
      <c r="T168" s="82"/>
      <c r="U168" s="35"/>
      <c r="V168" s="35"/>
      <c r="W168" s="35"/>
      <c r="X168" s="35"/>
      <c r="Y168" s="35"/>
      <c r="Z168" s="35"/>
    </row>
    <row r="169" spans="1:26" x14ac:dyDescent="0.15">
      <c r="A169" s="59">
        <v>4</v>
      </c>
      <c r="B169" s="62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36" t="str">
        <f t="shared" si="12"/>
        <v/>
      </c>
      <c r="O169" s="82" t="str">
        <f t="shared" si="13"/>
        <v/>
      </c>
      <c r="P169" s="82" t="str">
        <f t="shared" si="14"/>
        <v/>
      </c>
      <c r="Q169" s="82" t="str">
        <f t="shared" si="19"/>
        <v/>
      </c>
      <c r="R169" s="82" t="str">
        <f ca="1">IF(Q$503 = "","",IF(Q$503 &lt;&gt; Q169,"",COUNTIF(C$3:C169,Q$503)))</f>
        <v/>
      </c>
      <c r="S169" s="82" t="str">
        <f t="shared" ca="1" si="15"/>
        <v/>
      </c>
      <c r="T169" s="82"/>
      <c r="U169" s="35"/>
      <c r="V169" s="35"/>
      <c r="W169" s="35"/>
      <c r="X169" s="35"/>
      <c r="Y169" s="35"/>
      <c r="Z169" s="35"/>
    </row>
    <row r="170" spans="1:26" x14ac:dyDescent="0.15">
      <c r="A170" s="59">
        <v>4</v>
      </c>
      <c r="B170" s="62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36" t="str">
        <f t="shared" si="12"/>
        <v/>
      </c>
      <c r="O170" s="82" t="str">
        <f t="shared" si="13"/>
        <v/>
      </c>
      <c r="P170" s="82" t="str">
        <f t="shared" si="14"/>
        <v/>
      </c>
      <c r="Q170" s="82" t="str">
        <f t="shared" si="19"/>
        <v/>
      </c>
      <c r="R170" s="82" t="str">
        <f ca="1">IF(Q$503 = "","",IF(Q$503 &lt;&gt; Q170,"",COUNTIF(C$3:C170,Q$503)))</f>
        <v/>
      </c>
      <c r="S170" s="82" t="str">
        <f t="shared" ca="1" si="15"/>
        <v/>
      </c>
      <c r="T170" s="82"/>
      <c r="U170" s="35"/>
      <c r="V170" s="35"/>
      <c r="W170" s="35"/>
      <c r="X170" s="35"/>
      <c r="Y170" s="35"/>
      <c r="Z170" s="35"/>
    </row>
    <row r="171" spans="1:26" x14ac:dyDescent="0.15">
      <c r="A171" s="59">
        <v>4</v>
      </c>
      <c r="B171" s="62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36" t="str">
        <f t="shared" si="12"/>
        <v/>
      </c>
      <c r="O171" s="82" t="str">
        <f t="shared" si="13"/>
        <v/>
      </c>
      <c r="P171" s="82" t="str">
        <f t="shared" si="14"/>
        <v/>
      </c>
      <c r="Q171" s="82" t="str">
        <f t="shared" si="19"/>
        <v/>
      </c>
      <c r="R171" s="82" t="str">
        <f ca="1">IF(Q$503 = "","",IF(Q$503 &lt;&gt; Q171,"",COUNTIF(C$3:C171,Q$503)))</f>
        <v/>
      </c>
      <c r="S171" s="82" t="str">
        <f t="shared" ca="1" si="15"/>
        <v/>
      </c>
      <c r="T171" s="82"/>
      <c r="U171" s="35"/>
      <c r="V171" s="35"/>
      <c r="W171" s="35"/>
      <c r="X171" s="35"/>
      <c r="Y171" s="35"/>
      <c r="Z171" s="35"/>
    </row>
    <row r="172" spans="1:26" x14ac:dyDescent="0.15">
      <c r="A172" s="59">
        <v>4</v>
      </c>
      <c r="B172" s="62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36" t="str">
        <f t="shared" si="12"/>
        <v/>
      </c>
      <c r="O172" s="82" t="str">
        <f t="shared" si="13"/>
        <v/>
      </c>
      <c r="P172" s="82" t="str">
        <f t="shared" si="14"/>
        <v/>
      </c>
      <c r="Q172" s="82" t="str">
        <f t="shared" si="19"/>
        <v/>
      </c>
      <c r="R172" s="82" t="str">
        <f ca="1">IF(Q$503 = "","",IF(Q$503 &lt;&gt; Q172,"",COUNTIF(C$3:C172,Q$503)))</f>
        <v/>
      </c>
      <c r="S172" s="82" t="str">
        <f t="shared" ca="1" si="15"/>
        <v/>
      </c>
      <c r="T172" s="82"/>
      <c r="U172" s="35"/>
      <c r="V172" s="35"/>
      <c r="W172" s="35"/>
      <c r="X172" s="35"/>
      <c r="Y172" s="35"/>
      <c r="Z172" s="35"/>
    </row>
    <row r="173" spans="1:26" x14ac:dyDescent="0.15">
      <c r="A173" s="59">
        <v>4</v>
      </c>
      <c r="B173" s="62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6" t="str">
        <f t="shared" si="12"/>
        <v/>
      </c>
      <c r="O173" s="82" t="str">
        <f t="shared" si="13"/>
        <v/>
      </c>
      <c r="P173" s="82" t="str">
        <f t="shared" si="14"/>
        <v/>
      </c>
      <c r="Q173" s="82" t="str">
        <f t="shared" si="19"/>
        <v/>
      </c>
      <c r="R173" s="82" t="str">
        <f ca="1">IF(Q$503 = "","",IF(Q$503 &lt;&gt; Q173,"",COUNTIF(C$3:C173,Q$503)))</f>
        <v/>
      </c>
      <c r="S173" s="82" t="str">
        <f t="shared" ca="1" si="15"/>
        <v/>
      </c>
      <c r="T173" s="82"/>
      <c r="U173" s="35"/>
      <c r="V173" s="35"/>
      <c r="W173" s="35"/>
      <c r="X173" s="35"/>
      <c r="Y173" s="35"/>
      <c r="Z173" s="35"/>
    </row>
    <row r="174" spans="1:26" x14ac:dyDescent="0.15">
      <c r="A174" s="59">
        <v>4</v>
      </c>
      <c r="B174" s="62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36" t="str">
        <f t="shared" si="12"/>
        <v/>
      </c>
      <c r="O174" s="82" t="str">
        <f t="shared" si="13"/>
        <v/>
      </c>
      <c r="P174" s="82" t="str">
        <f t="shared" si="14"/>
        <v/>
      </c>
      <c r="Q174" s="82" t="str">
        <f t="shared" si="19"/>
        <v/>
      </c>
      <c r="R174" s="82" t="str">
        <f ca="1">IF(Q$503 = "","",IF(Q$503 &lt;&gt; Q174,"",COUNTIF(C$3:C174,Q$503)))</f>
        <v/>
      </c>
      <c r="S174" s="82" t="str">
        <f t="shared" ca="1" si="15"/>
        <v/>
      </c>
      <c r="T174" s="82"/>
      <c r="U174" s="35"/>
      <c r="V174" s="35"/>
      <c r="W174" s="35"/>
      <c r="X174" s="35"/>
      <c r="Y174" s="35"/>
      <c r="Z174" s="35"/>
    </row>
    <row r="175" spans="1:26" x14ac:dyDescent="0.15">
      <c r="A175" s="59">
        <v>4</v>
      </c>
      <c r="B175" s="62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6" t="str">
        <f t="shared" si="12"/>
        <v/>
      </c>
      <c r="O175" s="82" t="str">
        <f t="shared" si="13"/>
        <v/>
      </c>
      <c r="P175" s="82" t="str">
        <f t="shared" si="14"/>
        <v/>
      </c>
      <c r="Q175" s="82" t="str">
        <f t="shared" si="19"/>
        <v/>
      </c>
      <c r="R175" s="82" t="str">
        <f ca="1">IF(Q$503 = "","",IF(Q$503 &lt;&gt; Q175,"",COUNTIF(C$3:C175,Q$503)))</f>
        <v/>
      </c>
      <c r="S175" s="82" t="str">
        <f t="shared" ca="1" si="15"/>
        <v/>
      </c>
      <c r="T175" s="82"/>
      <c r="U175" s="35"/>
      <c r="V175" s="35"/>
      <c r="W175" s="35"/>
      <c r="X175" s="35"/>
      <c r="Y175" s="35"/>
      <c r="Z175" s="35"/>
    </row>
    <row r="176" spans="1:26" x14ac:dyDescent="0.15">
      <c r="A176" s="59">
        <v>4</v>
      </c>
      <c r="B176" s="62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36" t="str">
        <f t="shared" si="12"/>
        <v/>
      </c>
      <c r="O176" s="82" t="str">
        <f t="shared" si="13"/>
        <v/>
      </c>
      <c r="P176" s="82" t="str">
        <f t="shared" si="14"/>
        <v/>
      </c>
      <c r="Q176" s="82" t="str">
        <f t="shared" si="19"/>
        <v/>
      </c>
      <c r="R176" s="82" t="str">
        <f ca="1">IF(Q$503 = "","",IF(Q$503 &lt;&gt; Q176,"",COUNTIF(C$3:C176,Q$503)))</f>
        <v/>
      </c>
      <c r="S176" s="82" t="str">
        <f t="shared" ca="1" si="15"/>
        <v/>
      </c>
      <c r="T176" s="82"/>
      <c r="U176" s="35"/>
      <c r="V176" s="35"/>
      <c r="W176" s="35"/>
      <c r="X176" s="35"/>
      <c r="Y176" s="35"/>
      <c r="Z176" s="35"/>
    </row>
    <row r="177" spans="1:26" x14ac:dyDescent="0.15">
      <c r="A177" s="59">
        <v>4</v>
      </c>
      <c r="B177" s="62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6" t="str">
        <f t="shared" si="12"/>
        <v/>
      </c>
      <c r="O177" s="82" t="str">
        <f t="shared" si="13"/>
        <v/>
      </c>
      <c r="P177" s="82" t="str">
        <f t="shared" si="14"/>
        <v/>
      </c>
      <c r="Q177" s="82" t="str">
        <f t="shared" si="19"/>
        <v/>
      </c>
      <c r="R177" s="82" t="str">
        <f ca="1">IF(Q$503 = "","",IF(Q$503 &lt;&gt; Q177,"",COUNTIF(C$3:C177,Q$503)))</f>
        <v/>
      </c>
      <c r="S177" s="82" t="str">
        <f t="shared" ca="1" si="15"/>
        <v/>
      </c>
      <c r="T177" s="82"/>
      <c r="U177" s="35"/>
      <c r="V177" s="35"/>
      <c r="W177" s="35"/>
      <c r="X177" s="35"/>
      <c r="Y177" s="35"/>
      <c r="Z177" s="35"/>
    </row>
    <row r="178" spans="1:26" x14ac:dyDescent="0.15">
      <c r="A178" s="59">
        <v>4</v>
      </c>
      <c r="B178" s="62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36" t="str">
        <f t="shared" si="12"/>
        <v/>
      </c>
      <c r="O178" s="82" t="str">
        <f t="shared" si="13"/>
        <v/>
      </c>
      <c r="P178" s="82" t="str">
        <f t="shared" si="14"/>
        <v/>
      </c>
      <c r="Q178" s="82" t="str">
        <f t="shared" si="19"/>
        <v/>
      </c>
      <c r="R178" s="82" t="str">
        <f ca="1">IF(Q$503 = "","",IF(Q$503 &lt;&gt; Q178,"",COUNTIF(C$3:C178,Q$503)))</f>
        <v/>
      </c>
      <c r="S178" s="82" t="str">
        <f t="shared" ca="1" si="15"/>
        <v/>
      </c>
      <c r="T178" s="82"/>
      <c r="U178" s="35"/>
      <c r="V178" s="35"/>
      <c r="W178" s="35"/>
      <c r="X178" s="35"/>
      <c r="Y178" s="35"/>
      <c r="Z178" s="35"/>
    </row>
    <row r="179" spans="1:26" x14ac:dyDescent="0.15">
      <c r="A179" s="59">
        <v>4</v>
      </c>
      <c r="B179" s="62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6" t="str">
        <f t="shared" si="12"/>
        <v/>
      </c>
      <c r="O179" s="82" t="str">
        <f t="shared" si="13"/>
        <v/>
      </c>
      <c r="P179" s="82" t="str">
        <f t="shared" si="14"/>
        <v/>
      </c>
      <c r="Q179" s="82" t="str">
        <f t="shared" si="19"/>
        <v/>
      </c>
      <c r="R179" s="82" t="str">
        <f ca="1">IF(Q$503 = "","",IF(Q$503 &lt;&gt; Q179,"",COUNTIF(C$3:C179,Q$503)))</f>
        <v/>
      </c>
      <c r="S179" s="82" t="str">
        <f t="shared" ca="1" si="15"/>
        <v/>
      </c>
      <c r="T179" s="82"/>
      <c r="U179" s="35"/>
      <c r="V179" s="35"/>
      <c r="W179" s="35"/>
      <c r="X179" s="35"/>
      <c r="Y179" s="35"/>
      <c r="Z179" s="35"/>
    </row>
    <row r="180" spans="1:26" x14ac:dyDescent="0.15">
      <c r="A180" s="59">
        <v>4</v>
      </c>
      <c r="B180" s="62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36" t="str">
        <f t="shared" si="12"/>
        <v/>
      </c>
      <c r="O180" s="82" t="str">
        <f t="shared" si="13"/>
        <v/>
      </c>
      <c r="P180" s="82" t="str">
        <f t="shared" si="14"/>
        <v/>
      </c>
      <c r="Q180" s="82" t="str">
        <f t="shared" si="19"/>
        <v/>
      </c>
      <c r="R180" s="82" t="str">
        <f ca="1">IF(Q$503 = "","",IF(Q$503 &lt;&gt; Q180,"",COUNTIF(C$3:C180,Q$503)))</f>
        <v/>
      </c>
      <c r="S180" s="82" t="str">
        <f t="shared" ca="1" si="15"/>
        <v/>
      </c>
      <c r="T180" s="82"/>
      <c r="U180" s="35"/>
      <c r="V180" s="35"/>
      <c r="W180" s="35"/>
      <c r="X180" s="35"/>
      <c r="Y180" s="35"/>
      <c r="Z180" s="35"/>
    </row>
    <row r="181" spans="1:26" x14ac:dyDescent="0.15">
      <c r="A181" s="59">
        <v>4</v>
      </c>
      <c r="B181" s="62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6" t="str">
        <f t="shared" si="12"/>
        <v/>
      </c>
      <c r="O181" s="82" t="str">
        <f t="shared" ref="O181:O200" si="20">IF(AND(C181="",COUNT(D181:M181)&gt;0),A181 &amp; "組" &amp; B181 &amp; "番","")</f>
        <v/>
      </c>
      <c r="P181" s="82" t="str">
        <f t="shared" ref="P181:P200" si="21">IF(AND(C181&lt;&gt;"",COUNTIF(D181:M181,"")&gt;0,COUNTIF(D181:K181,"")&lt;8),A181 &amp; "組" &amp; B181 &amp; "番","")</f>
        <v/>
      </c>
      <c r="Q181" s="82" t="str">
        <f t="shared" si="19"/>
        <v/>
      </c>
      <c r="R181" s="82" t="str">
        <f ca="1">IF(Q$503 = "","",IF(Q$503 &lt;&gt; Q181,"",COUNTIF(C$3:C181,Q$503)))</f>
        <v/>
      </c>
      <c r="S181" s="82" t="str">
        <f t="shared" ref="S181:S200" ca="1" si="22">IF(R181 = "","",A181 &amp; "-" &amp; B181)</f>
        <v/>
      </c>
      <c r="T181" s="82"/>
      <c r="U181" s="35"/>
      <c r="V181" s="35"/>
      <c r="W181" s="35"/>
      <c r="X181" s="35"/>
      <c r="Y181" s="35"/>
      <c r="Z181" s="35"/>
    </row>
    <row r="182" spans="1:26" x14ac:dyDescent="0.15">
      <c r="A182" s="59">
        <v>4</v>
      </c>
      <c r="B182" s="62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36" t="str">
        <f t="shared" si="12"/>
        <v/>
      </c>
      <c r="O182" s="82" t="str">
        <f t="shared" si="20"/>
        <v/>
      </c>
      <c r="P182" s="82" t="str">
        <f t="shared" si="21"/>
        <v/>
      </c>
      <c r="Q182" s="82" t="str">
        <f t="shared" si="19"/>
        <v/>
      </c>
      <c r="R182" s="82" t="str">
        <f ca="1">IF(Q$503 = "","",IF(Q$503 &lt;&gt; Q182,"",COUNTIF(C$3:C182,Q$503)))</f>
        <v/>
      </c>
      <c r="S182" s="82" t="str">
        <f t="shared" ca="1" si="22"/>
        <v/>
      </c>
      <c r="T182" s="82"/>
      <c r="U182" s="35"/>
      <c r="V182" s="35"/>
      <c r="W182" s="35"/>
      <c r="X182" s="35"/>
      <c r="Y182" s="35"/>
      <c r="Z182" s="35"/>
    </row>
    <row r="183" spans="1:26" x14ac:dyDescent="0.15">
      <c r="A183" s="59">
        <v>4</v>
      </c>
      <c r="B183" s="62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36" t="str">
        <f t="shared" si="12"/>
        <v/>
      </c>
      <c r="O183" s="82" t="str">
        <f t="shared" si="20"/>
        <v/>
      </c>
      <c r="P183" s="82" t="str">
        <f t="shared" si="21"/>
        <v/>
      </c>
      <c r="Q183" s="82" t="str">
        <f t="shared" si="19"/>
        <v/>
      </c>
      <c r="R183" s="82" t="str">
        <f ca="1">IF(Q$503 = "","",IF(Q$503 &lt;&gt; Q183,"",COUNTIF(C$3:C183,Q$503)))</f>
        <v/>
      </c>
      <c r="S183" s="82" t="str">
        <f t="shared" ca="1" si="22"/>
        <v/>
      </c>
      <c r="T183" s="82"/>
      <c r="U183" s="35"/>
      <c r="V183" s="35"/>
      <c r="W183" s="35"/>
      <c r="X183" s="35"/>
      <c r="Y183" s="35"/>
      <c r="Z183" s="35"/>
    </row>
    <row r="184" spans="1:26" x14ac:dyDescent="0.15">
      <c r="A184" s="59">
        <v>4</v>
      </c>
      <c r="B184" s="62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36" t="str">
        <f t="shared" si="12"/>
        <v/>
      </c>
      <c r="O184" s="82" t="str">
        <f t="shared" si="20"/>
        <v/>
      </c>
      <c r="P184" s="82" t="str">
        <f t="shared" si="21"/>
        <v/>
      </c>
      <c r="Q184" s="82" t="str">
        <f t="shared" si="19"/>
        <v/>
      </c>
      <c r="R184" s="82" t="str">
        <f ca="1">IF(Q$503 = "","",IF(Q$503 &lt;&gt; Q184,"",COUNTIF(C$3:C184,Q$503)))</f>
        <v/>
      </c>
      <c r="S184" s="82" t="str">
        <f t="shared" ca="1" si="22"/>
        <v/>
      </c>
      <c r="T184" s="82"/>
      <c r="U184" s="35"/>
      <c r="V184" s="35"/>
      <c r="W184" s="35"/>
      <c r="X184" s="35"/>
      <c r="Y184" s="35"/>
      <c r="Z184" s="35"/>
    </row>
    <row r="185" spans="1:26" x14ac:dyDescent="0.15">
      <c r="A185" s="59">
        <v>4</v>
      </c>
      <c r="B185" s="62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6" t="str">
        <f t="shared" si="12"/>
        <v/>
      </c>
      <c r="O185" s="82" t="str">
        <f t="shared" si="20"/>
        <v/>
      </c>
      <c r="P185" s="82" t="str">
        <f t="shared" si="21"/>
        <v/>
      </c>
      <c r="Q185" s="82" t="str">
        <f t="shared" si="19"/>
        <v/>
      </c>
      <c r="R185" s="82" t="str">
        <f ca="1">IF(Q$503 = "","",IF(Q$503 &lt;&gt; Q185,"",COUNTIF(C$3:C185,Q$503)))</f>
        <v/>
      </c>
      <c r="S185" s="82" t="str">
        <f t="shared" ca="1" si="22"/>
        <v/>
      </c>
      <c r="T185" s="82"/>
      <c r="U185" s="35"/>
      <c r="V185" s="35"/>
      <c r="W185" s="35"/>
      <c r="X185" s="35"/>
      <c r="Y185" s="35"/>
      <c r="Z185" s="35"/>
    </row>
    <row r="186" spans="1:26" x14ac:dyDescent="0.15">
      <c r="A186" s="59">
        <v>4</v>
      </c>
      <c r="B186" s="62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36" t="str">
        <f t="shared" si="12"/>
        <v/>
      </c>
      <c r="O186" s="82" t="str">
        <f t="shared" si="20"/>
        <v/>
      </c>
      <c r="P186" s="82" t="str">
        <f t="shared" si="21"/>
        <v/>
      </c>
      <c r="Q186" s="82" t="str">
        <f t="shared" si="19"/>
        <v/>
      </c>
      <c r="R186" s="82" t="str">
        <f ca="1">IF(Q$503 = "","",IF(Q$503 &lt;&gt; Q186,"",COUNTIF(C$3:C186,Q$503)))</f>
        <v/>
      </c>
      <c r="S186" s="82" t="str">
        <f t="shared" ca="1" si="22"/>
        <v/>
      </c>
      <c r="T186" s="82"/>
      <c r="U186" s="35"/>
      <c r="V186" s="35"/>
      <c r="W186" s="35"/>
      <c r="X186" s="35"/>
      <c r="Y186" s="35"/>
      <c r="Z186" s="35"/>
    </row>
    <row r="187" spans="1:26" x14ac:dyDescent="0.15">
      <c r="A187" s="59">
        <v>4</v>
      </c>
      <c r="B187" s="62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36" t="str">
        <f t="shared" si="12"/>
        <v/>
      </c>
      <c r="O187" s="82" t="str">
        <f t="shared" si="20"/>
        <v/>
      </c>
      <c r="P187" s="82" t="str">
        <f t="shared" si="21"/>
        <v/>
      </c>
      <c r="Q187" s="82" t="str">
        <f t="shared" si="19"/>
        <v/>
      </c>
      <c r="R187" s="82" t="str">
        <f ca="1">IF(Q$503 = "","",IF(Q$503 &lt;&gt; Q187,"",COUNTIF(C$3:C187,Q$503)))</f>
        <v/>
      </c>
      <c r="S187" s="82" t="str">
        <f t="shared" ca="1" si="22"/>
        <v/>
      </c>
      <c r="T187" s="82"/>
      <c r="U187" s="35"/>
      <c r="V187" s="35"/>
      <c r="W187" s="35"/>
      <c r="X187" s="35"/>
      <c r="Y187" s="35"/>
      <c r="Z187" s="35"/>
    </row>
    <row r="188" spans="1:26" x14ac:dyDescent="0.15">
      <c r="A188" s="59">
        <v>4</v>
      </c>
      <c r="B188" s="62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36" t="str">
        <f t="shared" si="12"/>
        <v/>
      </c>
      <c r="O188" s="82" t="str">
        <f t="shared" si="20"/>
        <v/>
      </c>
      <c r="P188" s="82" t="str">
        <f t="shared" si="21"/>
        <v/>
      </c>
      <c r="Q188" s="82" t="str">
        <f t="shared" si="19"/>
        <v/>
      </c>
      <c r="R188" s="82" t="str">
        <f ca="1">IF(Q$503 = "","",IF(Q$503 &lt;&gt; Q188,"",COUNTIF(C$3:C188,Q$503)))</f>
        <v/>
      </c>
      <c r="S188" s="82" t="str">
        <f t="shared" ca="1" si="22"/>
        <v/>
      </c>
      <c r="T188" s="82"/>
      <c r="U188" s="35"/>
      <c r="V188" s="35"/>
      <c r="W188" s="35"/>
      <c r="X188" s="35"/>
      <c r="Y188" s="35"/>
      <c r="Z188" s="35"/>
    </row>
    <row r="189" spans="1:26" x14ac:dyDescent="0.15">
      <c r="A189" s="59">
        <v>4</v>
      </c>
      <c r="B189" s="62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36" t="str">
        <f t="shared" si="12"/>
        <v/>
      </c>
      <c r="O189" s="82" t="str">
        <f t="shared" si="20"/>
        <v/>
      </c>
      <c r="P189" s="82" t="str">
        <f t="shared" si="21"/>
        <v/>
      </c>
      <c r="Q189" s="82" t="str">
        <f t="shared" si="19"/>
        <v/>
      </c>
      <c r="R189" s="82" t="str">
        <f ca="1">IF(Q$503 = "","",IF(Q$503 &lt;&gt; Q189,"",COUNTIF(C$3:C189,Q$503)))</f>
        <v/>
      </c>
      <c r="S189" s="82" t="str">
        <f t="shared" ca="1" si="22"/>
        <v/>
      </c>
      <c r="T189" s="82"/>
      <c r="U189" s="35"/>
      <c r="V189" s="35"/>
      <c r="W189" s="35"/>
      <c r="X189" s="35"/>
      <c r="Y189" s="35"/>
      <c r="Z189" s="35"/>
    </row>
    <row r="190" spans="1:26" x14ac:dyDescent="0.15">
      <c r="A190" s="59">
        <v>4</v>
      </c>
      <c r="B190" s="62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36" t="str">
        <f t="shared" si="12"/>
        <v/>
      </c>
      <c r="O190" s="82" t="str">
        <f t="shared" si="20"/>
        <v/>
      </c>
      <c r="P190" s="82" t="str">
        <f t="shared" si="21"/>
        <v/>
      </c>
      <c r="Q190" s="82" t="str">
        <f t="shared" si="19"/>
        <v/>
      </c>
      <c r="R190" s="82" t="str">
        <f ca="1">IF(Q$503 = "","",IF(Q$503 &lt;&gt; Q190,"",COUNTIF(C$3:C190,Q$503)))</f>
        <v/>
      </c>
      <c r="S190" s="82" t="str">
        <f t="shared" ca="1" si="22"/>
        <v/>
      </c>
      <c r="T190" s="82"/>
      <c r="U190" s="35"/>
      <c r="V190" s="35"/>
      <c r="W190" s="35"/>
      <c r="X190" s="35"/>
      <c r="Y190" s="35"/>
      <c r="Z190" s="35"/>
    </row>
    <row r="191" spans="1:26" x14ac:dyDescent="0.15">
      <c r="A191" s="59">
        <v>4</v>
      </c>
      <c r="B191" s="62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36" t="str">
        <f t="shared" si="12"/>
        <v/>
      </c>
      <c r="O191" s="82" t="str">
        <f t="shared" si="20"/>
        <v/>
      </c>
      <c r="P191" s="82" t="str">
        <f t="shared" si="21"/>
        <v/>
      </c>
      <c r="Q191" s="82" t="str">
        <f t="shared" si="19"/>
        <v/>
      </c>
      <c r="R191" s="82" t="str">
        <f ca="1">IF(Q$503 = "","",IF(Q$503 &lt;&gt; Q191,"",COUNTIF(C$3:C191,Q$503)))</f>
        <v/>
      </c>
      <c r="S191" s="82" t="str">
        <f t="shared" ca="1" si="22"/>
        <v/>
      </c>
      <c r="T191" s="82"/>
      <c r="U191" s="35"/>
      <c r="V191" s="35"/>
      <c r="W191" s="35"/>
      <c r="X191" s="35"/>
      <c r="Y191" s="35"/>
      <c r="Z191" s="35"/>
    </row>
    <row r="192" spans="1:26" x14ac:dyDescent="0.15">
      <c r="A192" s="59">
        <v>4</v>
      </c>
      <c r="B192" s="62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6" t="str">
        <f t="shared" si="12"/>
        <v/>
      </c>
      <c r="O192" s="82" t="str">
        <f t="shared" si="20"/>
        <v/>
      </c>
      <c r="P192" s="82" t="str">
        <f t="shared" si="21"/>
        <v/>
      </c>
      <c r="Q192" s="82" t="str">
        <f t="shared" si="19"/>
        <v/>
      </c>
      <c r="R192" s="82" t="str">
        <f ca="1">IF(Q$503 = "","",IF(Q$503 &lt;&gt; Q192,"",COUNTIF(C$3:C192,Q$503)))</f>
        <v/>
      </c>
      <c r="S192" s="82" t="str">
        <f t="shared" ca="1" si="22"/>
        <v/>
      </c>
      <c r="T192" s="82"/>
      <c r="U192" s="35"/>
      <c r="V192" s="35"/>
      <c r="W192" s="35"/>
      <c r="X192" s="35"/>
      <c r="Y192" s="35"/>
      <c r="Z192" s="35"/>
    </row>
    <row r="193" spans="1:26" x14ac:dyDescent="0.15">
      <c r="A193" s="59">
        <v>4</v>
      </c>
      <c r="B193" s="62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36" t="str">
        <f t="shared" si="12"/>
        <v/>
      </c>
      <c r="O193" s="82" t="str">
        <f t="shared" si="20"/>
        <v/>
      </c>
      <c r="P193" s="82" t="str">
        <f t="shared" si="21"/>
        <v/>
      </c>
      <c r="Q193" s="82" t="str">
        <f t="shared" si="19"/>
        <v/>
      </c>
      <c r="R193" s="82" t="str">
        <f ca="1">IF(Q$503 = "","",IF(Q$503 &lt;&gt; Q193,"",COUNTIF(C$3:C193,Q$503)))</f>
        <v/>
      </c>
      <c r="S193" s="82" t="str">
        <f t="shared" ca="1" si="22"/>
        <v/>
      </c>
      <c r="T193" s="82"/>
      <c r="U193" s="35"/>
      <c r="V193" s="35"/>
      <c r="W193" s="35"/>
      <c r="X193" s="35"/>
      <c r="Y193" s="35"/>
      <c r="Z193" s="35"/>
    </row>
    <row r="194" spans="1:26" x14ac:dyDescent="0.15">
      <c r="A194" s="59">
        <v>4</v>
      </c>
      <c r="B194" s="62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36" t="str">
        <f t="shared" si="12"/>
        <v/>
      </c>
      <c r="O194" s="82" t="str">
        <f t="shared" si="20"/>
        <v/>
      </c>
      <c r="P194" s="82" t="str">
        <f t="shared" si="21"/>
        <v/>
      </c>
      <c r="Q194" s="82" t="str">
        <f t="shared" si="19"/>
        <v/>
      </c>
      <c r="R194" s="82" t="str">
        <f ca="1">IF(Q$503 = "","",IF(Q$503 &lt;&gt; Q194,"",COUNTIF(C$3:C194,Q$503)))</f>
        <v/>
      </c>
      <c r="S194" s="82" t="str">
        <f t="shared" ca="1" si="22"/>
        <v/>
      </c>
      <c r="T194" s="82"/>
      <c r="U194" s="35"/>
      <c r="V194" s="35"/>
      <c r="W194" s="35"/>
      <c r="X194" s="35"/>
      <c r="Y194" s="35"/>
      <c r="Z194" s="35"/>
    </row>
    <row r="195" spans="1:26" x14ac:dyDescent="0.15">
      <c r="A195" s="59">
        <v>4</v>
      </c>
      <c r="B195" s="62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6" t="str">
        <f t="shared" si="12"/>
        <v/>
      </c>
      <c r="O195" s="82" t="str">
        <f t="shared" si="20"/>
        <v/>
      </c>
      <c r="P195" s="82" t="str">
        <f t="shared" si="21"/>
        <v/>
      </c>
      <c r="Q195" s="82" t="str">
        <f t="shared" si="19"/>
        <v/>
      </c>
      <c r="R195" s="82" t="str">
        <f ca="1">IF(Q$503 = "","",IF(Q$503 &lt;&gt; Q195,"",COUNTIF(C$3:C195,Q$503)))</f>
        <v/>
      </c>
      <c r="S195" s="82" t="str">
        <f t="shared" ca="1" si="22"/>
        <v/>
      </c>
      <c r="T195" s="82"/>
      <c r="U195" s="35"/>
      <c r="V195" s="35"/>
      <c r="W195" s="35"/>
      <c r="X195" s="35"/>
      <c r="Y195" s="35"/>
      <c r="Z195" s="35"/>
    </row>
    <row r="196" spans="1:26" x14ac:dyDescent="0.15">
      <c r="A196" s="59">
        <v>4</v>
      </c>
      <c r="B196" s="62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36" t="str">
        <f t="shared" si="12"/>
        <v/>
      </c>
      <c r="O196" s="82" t="str">
        <f t="shared" si="20"/>
        <v/>
      </c>
      <c r="P196" s="82" t="str">
        <f t="shared" si="21"/>
        <v/>
      </c>
      <c r="Q196" s="82" t="str">
        <f t="shared" ref="Q196:Q259" si="23">IF(OR(COUNTIF(C$3:C$502,C196) = 1,COUNTIF(C$3:C$502,C196) = 0),"",C196)</f>
        <v/>
      </c>
      <c r="R196" s="82" t="str">
        <f ca="1">IF(Q$503 = "","",IF(Q$503 &lt;&gt; Q196,"",COUNTIF(C$3:C196,Q$503)))</f>
        <v/>
      </c>
      <c r="S196" s="82" t="str">
        <f t="shared" ca="1" si="22"/>
        <v/>
      </c>
      <c r="T196" s="82"/>
      <c r="U196" s="35"/>
      <c r="V196" s="35"/>
      <c r="W196" s="35"/>
      <c r="X196" s="35"/>
      <c r="Y196" s="35"/>
      <c r="Z196" s="35"/>
    </row>
    <row r="197" spans="1:26" x14ac:dyDescent="0.15">
      <c r="A197" s="59">
        <v>4</v>
      </c>
      <c r="B197" s="62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36" t="str">
        <f t="shared" si="12"/>
        <v/>
      </c>
      <c r="O197" s="82" t="str">
        <f t="shared" si="20"/>
        <v/>
      </c>
      <c r="P197" s="82" t="str">
        <f t="shared" si="21"/>
        <v/>
      </c>
      <c r="Q197" s="82" t="str">
        <f t="shared" si="23"/>
        <v/>
      </c>
      <c r="R197" s="82" t="str">
        <f ca="1">IF(Q$503 = "","",IF(Q$503 &lt;&gt; Q197,"",COUNTIF(C$3:C197,Q$503)))</f>
        <v/>
      </c>
      <c r="S197" s="82" t="str">
        <f t="shared" ca="1" si="22"/>
        <v/>
      </c>
      <c r="T197" s="82"/>
      <c r="U197" s="35"/>
      <c r="V197" s="35"/>
      <c r="W197" s="35"/>
      <c r="X197" s="35"/>
      <c r="Y197" s="35"/>
      <c r="Z197" s="35"/>
    </row>
    <row r="198" spans="1:26" x14ac:dyDescent="0.15">
      <c r="A198" s="59">
        <v>4</v>
      </c>
      <c r="B198" s="62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36" t="str">
        <f t="shared" si="12"/>
        <v/>
      </c>
      <c r="O198" s="82" t="str">
        <f t="shared" si="20"/>
        <v/>
      </c>
      <c r="P198" s="82" t="str">
        <f t="shared" si="21"/>
        <v/>
      </c>
      <c r="Q198" s="82" t="str">
        <f t="shared" si="23"/>
        <v/>
      </c>
      <c r="R198" s="82" t="str">
        <f ca="1">IF(Q$503 = "","",IF(Q$503 &lt;&gt; Q198,"",COUNTIF(C$3:C198,Q$503)))</f>
        <v/>
      </c>
      <c r="S198" s="82" t="str">
        <f t="shared" ca="1" si="22"/>
        <v/>
      </c>
      <c r="T198" s="82"/>
      <c r="U198" s="35"/>
      <c r="V198" s="35"/>
      <c r="W198" s="35"/>
      <c r="X198" s="35"/>
      <c r="Y198" s="35"/>
      <c r="Z198" s="35"/>
    </row>
    <row r="199" spans="1:26" x14ac:dyDescent="0.15">
      <c r="A199" s="59">
        <v>4</v>
      </c>
      <c r="B199" s="62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36" t="str">
        <f t="shared" si="12"/>
        <v/>
      </c>
      <c r="O199" s="82" t="str">
        <f t="shared" si="20"/>
        <v/>
      </c>
      <c r="P199" s="82" t="str">
        <f t="shared" si="21"/>
        <v/>
      </c>
      <c r="Q199" s="82" t="str">
        <f t="shared" si="23"/>
        <v/>
      </c>
      <c r="R199" s="82" t="str">
        <f ca="1">IF(Q$503 = "","",IF(Q$503 &lt;&gt; Q199,"",COUNTIF(C$3:C199,Q$503)))</f>
        <v/>
      </c>
      <c r="S199" s="82" t="str">
        <f t="shared" ca="1" si="22"/>
        <v/>
      </c>
      <c r="T199" s="82"/>
      <c r="U199" s="35"/>
      <c r="V199" s="35"/>
      <c r="W199" s="35"/>
      <c r="X199" s="35"/>
      <c r="Y199" s="35"/>
      <c r="Z199" s="35"/>
    </row>
    <row r="200" spans="1:26" x14ac:dyDescent="0.15">
      <c r="A200" s="59">
        <v>4</v>
      </c>
      <c r="B200" s="62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36" t="str">
        <f t="shared" si="12"/>
        <v/>
      </c>
      <c r="O200" s="82" t="str">
        <f t="shared" si="20"/>
        <v/>
      </c>
      <c r="P200" s="82" t="str">
        <f t="shared" si="21"/>
        <v/>
      </c>
      <c r="Q200" s="82" t="str">
        <f t="shared" si="23"/>
        <v/>
      </c>
      <c r="R200" s="82" t="str">
        <f ca="1">IF(Q$503 = "","",IF(Q$503 &lt;&gt; Q200,"",COUNTIF(C$3:C200,Q$503)))</f>
        <v/>
      </c>
      <c r="S200" s="82" t="str">
        <f t="shared" ca="1" si="22"/>
        <v/>
      </c>
      <c r="T200" s="82"/>
      <c r="U200" s="35"/>
      <c r="V200" s="35"/>
      <c r="W200" s="35"/>
      <c r="X200" s="35"/>
      <c r="Y200" s="35"/>
      <c r="Z200" s="35"/>
    </row>
    <row r="201" spans="1:26" x14ac:dyDescent="0.15">
      <c r="A201" s="59">
        <v>4</v>
      </c>
      <c r="B201" s="62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36" t="str">
        <f t="shared" si="12"/>
        <v/>
      </c>
      <c r="O201" s="82" t="str">
        <f t="shared" si="13"/>
        <v/>
      </c>
      <c r="P201" s="82" t="str">
        <f t="shared" si="14"/>
        <v/>
      </c>
      <c r="Q201" s="82" t="str">
        <f t="shared" si="23"/>
        <v/>
      </c>
      <c r="R201" s="82" t="str">
        <f ca="1">IF(Q$503 = "","",IF(Q$503 &lt;&gt; Q201,"",COUNTIF(C$3:C201,Q$503)))</f>
        <v/>
      </c>
      <c r="S201" s="82" t="str">
        <f t="shared" ca="1" si="15"/>
        <v/>
      </c>
      <c r="T201" s="82"/>
      <c r="U201" s="35"/>
      <c r="V201" s="35"/>
      <c r="W201" s="35"/>
      <c r="X201" s="35"/>
      <c r="Y201" s="35"/>
      <c r="Z201" s="35"/>
    </row>
    <row r="202" spans="1:26" x14ac:dyDescent="0.15">
      <c r="A202" s="63">
        <v>4</v>
      </c>
      <c r="B202" s="64">
        <v>50</v>
      </c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37" t="str">
        <f t="shared" si="12"/>
        <v/>
      </c>
      <c r="O202" s="82" t="str">
        <f t="shared" si="13"/>
        <v/>
      </c>
      <c r="P202" s="82" t="str">
        <f t="shared" si="14"/>
        <v/>
      </c>
      <c r="Q202" s="82" t="str">
        <f t="shared" si="23"/>
        <v/>
      </c>
      <c r="R202" s="82" t="str">
        <f ca="1">IF(Q$503 = "","",IF(Q$503 &lt;&gt; Q202,"",COUNTIF(C$3:C202,Q$503)))</f>
        <v/>
      </c>
      <c r="S202" s="82" t="str">
        <f t="shared" ca="1" si="15"/>
        <v/>
      </c>
      <c r="T202" s="82"/>
      <c r="U202" s="35"/>
      <c r="V202" s="35"/>
      <c r="W202" s="35"/>
      <c r="X202" s="35"/>
      <c r="Y202" s="35"/>
      <c r="Z202" s="35"/>
    </row>
    <row r="203" spans="1:26" x14ac:dyDescent="0.15">
      <c r="A203" s="59">
        <v>5</v>
      </c>
      <c r="B203" s="62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36" t="str">
        <f t="shared" si="12"/>
        <v/>
      </c>
      <c r="O203" s="82" t="str">
        <f t="shared" si="13"/>
        <v/>
      </c>
      <c r="P203" s="82" t="str">
        <f t="shared" si="14"/>
        <v/>
      </c>
      <c r="Q203" s="82" t="str">
        <f t="shared" si="23"/>
        <v/>
      </c>
      <c r="R203" s="82" t="str">
        <f ca="1">IF(Q$503 = "","",IF(Q$503 &lt;&gt; Q203,"",COUNTIF(C$3:C203,Q$503)))</f>
        <v/>
      </c>
      <c r="S203" s="82" t="str">
        <f t="shared" ca="1" si="15"/>
        <v/>
      </c>
      <c r="T203" s="82"/>
      <c r="U203" s="35"/>
      <c r="V203" s="35"/>
      <c r="W203" s="35"/>
      <c r="X203" s="35"/>
      <c r="Y203" s="35"/>
      <c r="Z203" s="35"/>
    </row>
    <row r="204" spans="1:26" x14ac:dyDescent="0.15">
      <c r="A204" s="59">
        <v>5</v>
      </c>
      <c r="B204" s="62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36" t="str">
        <f t="shared" si="12"/>
        <v/>
      </c>
      <c r="O204" s="82" t="str">
        <f t="shared" si="13"/>
        <v/>
      </c>
      <c r="P204" s="82" t="str">
        <f t="shared" si="14"/>
        <v/>
      </c>
      <c r="Q204" s="82" t="str">
        <f t="shared" si="23"/>
        <v/>
      </c>
      <c r="R204" s="82" t="str">
        <f ca="1">IF(Q$503 = "","",IF(Q$503 &lt;&gt; Q204,"",COUNTIF(C$3:C204,Q$503)))</f>
        <v/>
      </c>
      <c r="S204" s="82" t="str">
        <f t="shared" ca="1" si="15"/>
        <v/>
      </c>
      <c r="T204" s="82"/>
      <c r="U204" s="35"/>
      <c r="V204" s="35"/>
      <c r="W204" s="35"/>
      <c r="X204" s="35"/>
      <c r="Y204" s="35"/>
      <c r="Z204" s="35"/>
    </row>
    <row r="205" spans="1:26" x14ac:dyDescent="0.15">
      <c r="A205" s="59">
        <v>5</v>
      </c>
      <c r="B205" s="62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6" t="str">
        <f t="shared" si="12"/>
        <v/>
      </c>
      <c r="O205" s="82" t="str">
        <f t="shared" si="13"/>
        <v/>
      </c>
      <c r="P205" s="82" t="str">
        <f t="shared" si="14"/>
        <v/>
      </c>
      <c r="Q205" s="82" t="str">
        <f t="shared" si="23"/>
        <v/>
      </c>
      <c r="R205" s="82" t="str">
        <f ca="1">IF(Q$503 = "","",IF(Q$503 &lt;&gt; Q205,"",COUNTIF(C$3:C205,Q$503)))</f>
        <v/>
      </c>
      <c r="S205" s="82" t="str">
        <f t="shared" ca="1" si="15"/>
        <v/>
      </c>
      <c r="T205" s="82"/>
      <c r="U205" s="35"/>
      <c r="V205" s="35"/>
      <c r="W205" s="35"/>
      <c r="X205" s="35"/>
      <c r="Y205" s="35"/>
      <c r="Z205" s="35"/>
    </row>
    <row r="206" spans="1:26" x14ac:dyDescent="0.15">
      <c r="A206" s="59">
        <v>5</v>
      </c>
      <c r="B206" s="62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36" t="str">
        <f t="shared" si="12"/>
        <v/>
      </c>
      <c r="O206" s="82" t="str">
        <f t="shared" si="13"/>
        <v/>
      </c>
      <c r="P206" s="82" t="str">
        <f t="shared" si="14"/>
        <v/>
      </c>
      <c r="Q206" s="82" t="str">
        <f t="shared" si="23"/>
        <v/>
      </c>
      <c r="R206" s="82" t="str">
        <f ca="1">IF(Q$503 = "","",IF(Q$503 &lt;&gt; Q206,"",COUNTIF(C$3:C206,Q$503)))</f>
        <v/>
      </c>
      <c r="S206" s="82" t="str">
        <f t="shared" ca="1" si="15"/>
        <v/>
      </c>
      <c r="T206" s="82"/>
      <c r="U206" s="35"/>
      <c r="V206" s="35"/>
      <c r="W206" s="35"/>
      <c r="X206" s="35"/>
      <c r="Y206" s="35"/>
      <c r="Z206" s="35"/>
    </row>
    <row r="207" spans="1:26" x14ac:dyDescent="0.15">
      <c r="A207" s="59">
        <v>5</v>
      </c>
      <c r="B207" s="62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6" t="str">
        <f t="shared" si="12"/>
        <v/>
      </c>
      <c r="O207" s="82" t="str">
        <f t="shared" si="13"/>
        <v/>
      </c>
      <c r="P207" s="82" t="str">
        <f t="shared" si="14"/>
        <v/>
      </c>
      <c r="Q207" s="82" t="str">
        <f t="shared" si="23"/>
        <v/>
      </c>
      <c r="R207" s="82" t="str">
        <f ca="1">IF(Q$503 = "","",IF(Q$503 &lt;&gt; Q207,"",COUNTIF(C$3:C207,Q$503)))</f>
        <v/>
      </c>
      <c r="S207" s="82" t="str">
        <f t="shared" ca="1" si="15"/>
        <v/>
      </c>
      <c r="T207" s="82"/>
      <c r="U207" s="35"/>
      <c r="V207" s="35"/>
      <c r="W207" s="35"/>
      <c r="X207" s="35"/>
      <c r="Y207" s="35"/>
      <c r="Z207" s="35"/>
    </row>
    <row r="208" spans="1:26" x14ac:dyDescent="0.15">
      <c r="A208" s="59">
        <v>5</v>
      </c>
      <c r="B208" s="62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36" t="str">
        <f t="shared" si="12"/>
        <v/>
      </c>
      <c r="O208" s="82" t="str">
        <f t="shared" si="13"/>
        <v/>
      </c>
      <c r="P208" s="82" t="str">
        <f t="shared" si="14"/>
        <v/>
      </c>
      <c r="Q208" s="82" t="str">
        <f t="shared" si="23"/>
        <v/>
      </c>
      <c r="R208" s="82" t="str">
        <f ca="1">IF(Q$503 = "","",IF(Q$503 &lt;&gt; Q208,"",COUNTIF(C$3:C208,Q$503)))</f>
        <v/>
      </c>
      <c r="S208" s="82" t="str">
        <f t="shared" ca="1" si="15"/>
        <v/>
      </c>
      <c r="T208" s="82"/>
      <c r="U208" s="35"/>
      <c r="V208" s="35"/>
      <c r="W208" s="35"/>
      <c r="X208" s="35"/>
      <c r="Y208" s="35"/>
      <c r="Z208" s="35"/>
    </row>
    <row r="209" spans="1:26" x14ac:dyDescent="0.15">
      <c r="A209" s="59">
        <v>5</v>
      </c>
      <c r="B209" s="62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6" t="str">
        <f t="shared" si="12"/>
        <v/>
      </c>
      <c r="O209" s="82" t="str">
        <f t="shared" si="13"/>
        <v/>
      </c>
      <c r="P209" s="82" t="str">
        <f t="shared" si="14"/>
        <v/>
      </c>
      <c r="Q209" s="82" t="str">
        <f t="shared" si="23"/>
        <v/>
      </c>
      <c r="R209" s="82" t="str">
        <f ca="1">IF(Q$503 = "","",IF(Q$503 &lt;&gt; Q209,"",COUNTIF(C$3:C209,Q$503)))</f>
        <v/>
      </c>
      <c r="S209" s="82" t="str">
        <f t="shared" ca="1" si="15"/>
        <v/>
      </c>
      <c r="T209" s="82"/>
      <c r="U209" s="35"/>
      <c r="V209" s="35"/>
      <c r="W209" s="35"/>
      <c r="X209" s="35"/>
      <c r="Y209" s="35"/>
      <c r="Z209" s="35"/>
    </row>
    <row r="210" spans="1:26" x14ac:dyDescent="0.15">
      <c r="A210" s="59">
        <v>5</v>
      </c>
      <c r="B210" s="62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36" t="str">
        <f t="shared" si="12"/>
        <v/>
      </c>
      <c r="O210" s="82" t="str">
        <f t="shared" si="13"/>
        <v/>
      </c>
      <c r="P210" s="82" t="str">
        <f t="shared" si="14"/>
        <v/>
      </c>
      <c r="Q210" s="82" t="str">
        <f t="shared" si="23"/>
        <v/>
      </c>
      <c r="R210" s="82" t="str">
        <f ca="1">IF(Q$503 = "","",IF(Q$503 &lt;&gt; Q210,"",COUNTIF(C$3:C210,Q$503)))</f>
        <v/>
      </c>
      <c r="S210" s="82" t="str">
        <f t="shared" ca="1" si="15"/>
        <v/>
      </c>
      <c r="T210" s="82"/>
      <c r="U210" s="35"/>
      <c r="V210" s="35"/>
      <c r="W210" s="35"/>
      <c r="X210" s="35"/>
      <c r="Y210" s="35"/>
      <c r="Z210" s="35"/>
    </row>
    <row r="211" spans="1:26" x14ac:dyDescent="0.15">
      <c r="A211" s="59">
        <v>5</v>
      </c>
      <c r="B211" s="62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36" t="str">
        <f t="shared" ref="N211:N314" si="24">IF(AND($H211=0,$I211=0),"",$H211*60+$I211)</f>
        <v/>
      </c>
      <c r="O211" s="82" t="str">
        <f t="shared" si="13"/>
        <v/>
      </c>
      <c r="P211" s="82" t="str">
        <f t="shared" si="14"/>
        <v/>
      </c>
      <c r="Q211" s="82" t="str">
        <f t="shared" si="23"/>
        <v/>
      </c>
      <c r="R211" s="82" t="str">
        <f ca="1">IF(Q$503 = "","",IF(Q$503 &lt;&gt; Q211,"",COUNTIF(C$3:C211,Q$503)))</f>
        <v/>
      </c>
      <c r="S211" s="82" t="str">
        <f t="shared" ca="1" si="15"/>
        <v/>
      </c>
      <c r="T211" s="82"/>
      <c r="U211" s="35"/>
      <c r="V211" s="35"/>
      <c r="W211" s="35"/>
      <c r="X211" s="35"/>
      <c r="Y211" s="35"/>
      <c r="Z211" s="35"/>
    </row>
    <row r="212" spans="1:26" x14ac:dyDescent="0.15">
      <c r="A212" s="59">
        <v>5</v>
      </c>
      <c r="B212" s="62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36" t="str">
        <f t="shared" si="24"/>
        <v/>
      </c>
      <c r="O212" s="82" t="str">
        <f t="shared" ref="O212:O315" si="25">IF(AND(C212="",COUNT(D212:M212)&gt;0),A212 &amp; "組" &amp; B212 &amp; "番","")</f>
        <v/>
      </c>
      <c r="P212" s="82" t="str">
        <f t="shared" ref="P212:P315" si="26">IF(AND(C212&lt;&gt;"",COUNTIF(D212:M212,"")&gt;0,COUNTIF(D212:K212,"")&lt;8),A212 &amp; "組" &amp; B212 &amp; "番","")</f>
        <v/>
      </c>
      <c r="Q212" s="82" t="str">
        <f t="shared" si="23"/>
        <v/>
      </c>
      <c r="R212" s="82" t="str">
        <f ca="1">IF(Q$503 = "","",IF(Q$503 &lt;&gt; Q212,"",COUNTIF(C$3:C212,Q$503)))</f>
        <v/>
      </c>
      <c r="S212" s="82" t="str">
        <f t="shared" ref="S212:S315" ca="1" si="27">IF(R212 = "","",A212 &amp; "-" &amp; B212)</f>
        <v/>
      </c>
      <c r="T212" s="82"/>
      <c r="U212" s="35"/>
      <c r="V212" s="35"/>
      <c r="W212" s="35"/>
      <c r="X212" s="35"/>
      <c r="Y212" s="35"/>
      <c r="Z212" s="35"/>
    </row>
    <row r="213" spans="1:26" x14ac:dyDescent="0.15">
      <c r="A213" s="59">
        <v>5</v>
      </c>
      <c r="B213" s="62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36" t="str">
        <f t="shared" si="24"/>
        <v/>
      </c>
      <c r="O213" s="82" t="str">
        <f t="shared" si="25"/>
        <v/>
      </c>
      <c r="P213" s="82" t="str">
        <f t="shared" si="26"/>
        <v/>
      </c>
      <c r="Q213" s="82" t="str">
        <f t="shared" si="23"/>
        <v/>
      </c>
      <c r="R213" s="82" t="str">
        <f ca="1">IF(Q$503 = "","",IF(Q$503 &lt;&gt; Q213,"",COUNTIF(C$3:C213,Q$503)))</f>
        <v/>
      </c>
      <c r="S213" s="82" t="str">
        <f t="shared" ca="1" si="27"/>
        <v/>
      </c>
      <c r="T213" s="82"/>
      <c r="U213" s="35"/>
      <c r="V213" s="35"/>
      <c r="W213" s="35"/>
      <c r="X213" s="35"/>
      <c r="Y213" s="35"/>
      <c r="Z213" s="35"/>
    </row>
    <row r="214" spans="1:26" x14ac:dyDescent="0.15">
      <c r="A214" s="59">
        <v>5</v>
      </c>
      <c r="B214" s="62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36" t="str">
        <f t="shared" si="24"/>
        <v/>
      </c>
      <c r="O214" s="82" t="str">
        <f t="shared" si="25"/>
        <v/>
      </c>
      <c r="P214" s="82" t="str">
        <f t="shared" si="26"/>
        <v/>
      </c>
      <c r="Q214" s="82" t="str">
        <f t="shared" si="23"/>
        <v/>
      </c>
      <c r="R214" s="82" t="str">
        <f ca="1">IF(Q$503 = "","",IF(Q$503 &lt;&gt; Q214,"",COUNTIF(C$3:C214,Q$503)))</f>
        <v/>
      </c>
      <c r="S214" s="82" t="str">
        <f t="shared" ca="1" si="27"/>
        <v/>
      </c>
      <c r="T214" s="82"/>
      <c r="U214" s="35"/>
      <c r="V214" s="35"/>
      <c r="W214" s="35"/>
      <c r="X214" s="35"/>
      <c r="Y214" s="35"/>
      <c r="Z214" s="35"/>
    </row>
    <row r="215" spans="1:26" x14ac:dyDescent="0.15">
      <c r="A215" s="59">
        <v>5</v>
      </c>
      <c r="B215" s="62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36" t="str">
        <f t="shared" si="24"/>
        <v/>
      </c>
      <c r="O215" s="82" t="str">
        <f t="shared" si="25"/>
        <v/>
      </c>
      <c r="P215" s="82" t="str">
        <f t="shared" si="26"/>
        <v/>
      </c>
      <c r="Q215" s="82" t="str">
        <f t="shared" si="23"/>
        <v/>
      </c>
      <c r="R215" s="82" t="str">
        <f ca="1">IF(Q$503 = "","",IF(Q$503 &lt;&gt; Q215,"",COUNTIF(C$3:C215,Q$503)))</f>
        <v/>
      </c>
      <c r="S215" s="82" t="str">
        <f t="shared" ca="1" si="27"/>
        <v/>
      </c>
      <c r="T215" s="82"/>
      <c r="U215" s="35"/>
      <c r="V215" s="35"/>
      <c r="W215" s="35"/>
      <c r="X215" s="35"/>
      <c r="Y215" s="35"/>
      <c r="Z215" s="35"/>
    </row>
    <row r="216" spans="1:26" x14ac:dyDescent="0.15">
      <c r="A216" s="59">
        <v>5</v>
      </c>
      <c r="B216" s="62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36" t="str">
        <f t="shared" si="24"/>
        <v/>
      </c>
      <c r="O216" s="82" t="str">
        <f t="shared" si="25"/>
        <v/>
      </c>
      <c r="P216" s="82" t="str">
        <f t="shared" si="26"/>
        <v/>
      </c>
      <c r="Q216" s="82" t="str">
        <f t="shared" si="23"/>
        <v/>
      </c>
      <c r="R216" s="82" t="str">
        <f ca="1">IF(Q$503 = "","",IF(Q$503 &lt;&gt; Q216,"",COUNTIF(C$3:C216,Q$503)))</f>
        <v/>
      </c>
      <c r="S216" s="82" t="str">
        <f t="shared" ca="1" si="27"/>
        <v/>
      </c>
      <c r="T216" s="82"/>
      <c r="U216" s="35"/>
      <c r="V216" s="35"/>
      <c r="W216" s="35"/>
      <c r="X216" s="35"/>
      <c r="Y216" s="35"/>
      <c r="Z216" s="35"/>
    </row>
    <row r="217" spans="1:26" x14ac:dyDescent="0.15">
      <c r="A217" s="59">
        <v>5</v>
      </c>
      <c r="B217" s="62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36" t="str">
        <f t="shared" si="24"/>
        <v/>
      </c>
      <c r="O217" s="82" t="str">
        <f t="shared" si="25"/>
        <v/>
      </c>
      <c r="P217" s="82" t="str">
        <f t="shared" si="26"/>
        <v/>
      </c>
      <c r="Q217" s="82" t="str">
        <f t="shared" si="23"/>
        <v/>
      </c>
      <c r="R217" s="82" t="str">
        <f ca="1">IF(Q$503 = "","",IF(Q$503 &lt;&gt; Q217,"",COUNTIF(C$3:C217,Q$503)))</f>
        <v/>
      </c>
      <c r="S217" s="82" t="str">
        <f t="shared" ca="1" si="27"/>
        <v/>
      </c>
      <c r="T217" s="82"/>
      <c r="U217" s="35"/>
      <c r="V217" s="35"/>
      <c r="W217" s="35"/>
      <c r="X217" s="35"/>
      <c r="Y217" s="35"/>
      <c r="Z217" s="35"/>
    </row>
    <row r="218" spans="1:26" x14ac:dyDescent="0.15">
      <c r="A218" s="59">
        <v>5</v>
      </c>
      <c r="B218" s="62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6" t="str">
        <f t="shared" si="24"/>
        <v/>
      </c>
      <c r="O218" s="82" t="str">
        <f t="shared" si="25"/>
        <v/>
      </c>
      <c r="P218" s="82" t="str">
        <f t="shared" si="26"/>
        <v/>
      </c>
      <c r="Q218" s="82" t="str">
        <f t="shared" si="23"/>
        <v/>
      </c>
      <c r="R218" s="82" t="str">
        <f ca="1">IF(Q$503 = "","",IF(Q$503 &lt;&gt; Q218,"",COUNTIF(C$3:C218,Q$503)))</f>
        <v/>
      </c>
      <c r="S218" s="82" t="str">
        <f t="shared" ca="1" si="27"/>
        <v/>
      </c>
      <c r="T218" s="82"/>
      <c r="U218" s="35"/>
      <c r="V218" s="35"/>
      <c r="W218" s="35"/>
      <c r="X218" s="35"/>
      <c r="Y218" s="35"/>
      <c r="Z218" s="35"/>
    </row>
    <row r="219" spans="1:26" x14ac:dyDescent="0.15">
      <c r="A219" s="59">
        <v>5</v>
      </c>
      <c r="B219" s="62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6" t="str">
        <f t="shared" si="24"/>
        <v/>
      </c>
      <c r="O219" s="82" t="str">
        <f t="shared" si="25"/>
        <v/>
      </c>
      <c r="P219" s="82" t="str">
        <f t="shared" si="26"/>
        <v/>
      </c>
      <c r="Q219" s="82" t="str">
        <f t="shared" si="23"/>
        <v/>
      </c>
      <c r="R219" s="82" t="str">
        <f ca="1">IF(Q$503 = "","",IF(Q$503 &lt;&gt; Q219,"",COUNTIF(C$3:C219,Q$503)))</f>
        <v/>
      </c>
      <c r="S219" s="82" t="str">
        <f t="shared" ca="1" si="27"/>
        <v/>
      </c>
      <c r="T219" s="82"/>
      <c r="U219" s="35"/>
      <c r="V219" s="35"/>
      <c r="W219" s="35"/>
      <c r="X219" s="35"/>
      <c r="Y219" s="35"/>
      <c r="Z219" s="35"/>
    </row>
    <row r="220" spans="1:26" x14ac:dyDescent="0.15">
      <c r="A220" s="59">
        <v>5</v>
      </c>
      <c r="B220" s="62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36" t="str">
        <f t="shared" si="24"/>
        <v/>
      </c>
      <c r="O220" s="82" t="str">
        <f t="shared" si="25"/>
        <v/>
      </c>
      <c r="P220" s="82" t="str">
        <f t="shared" si="26"/>
        <v/>
      </c>
      <c r="Q220" s="82" t="str">
        <f t="shared" si="23"/>
        <v/>
      </c>
      <c r="R220" s="82" t="str">
        <f ca="1">IF(Q$503 = "","",IF(Q$503 &lt;&gt; Q220,"",COUNTIF(C$3:C220,Q$503)))</f>
        <v/>
      </c>
      <c r="S220" s="82" t="str">
        <f t="shared" ca="1" si="27"/>
        <v/>
      </c>
      <c r="T220" s="82"/>
      <c r="U220" s="35"/>
      <c r="V220" s="35"/>
      <c r="W220" s="35"/>
      <c r="X220" s="35"/>
      <c r="Y220" s="35"/>
      <c r="Z220" s="35"/>
    </row>
    <row r="221" spans="1:26" x14ac:dyDescent="0.15">
      <c r="A221" s="59">
        <v>5</v>
      </c>
      <c r="B221" s="62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6" t="str">
        <f t="shared" si="24"/>
        <v/>
      </c>
      <c r="O221" s="82" t="str">
        <f t="shared" si="25"/>
        <v/>
      </c>
      <c r="P221" s="82" t="str">
        <f t="shared" si="26"/>
        <v/>
      </c>
      <c r="Q221" s="82" t="str">
        <f t="shared" si="23"/>
        <v/>
      </c>
      <c r="R221" s="82" t="str">
        <f ca="1">IF(Q$503 = "","",IF(Q$503 &lt;&gt; Q221,"",COUNTIF(C$3:C221,Q$503)))</f>
        <v/>
      </c>
      <c r="S221" s="82" t="str">
        <f t="shared" ca="1" si="27"/>
        <v/>
      </c>
      <c r="T221" s="82"/>
      <c r="U221" s="35"/>
      <c r="V221" s="35"/>
      <c r="W221" s="35"/>
      <c r="X221" s="35"/>
      <c r="Y221" s="35"/>
      <c r="Z221" s="35"/>
    </row>
    <row r="222" spans="1:26" x14ac:dyDescent="0.15">
      <c r="A222" s="59">
        <v>5</v>
      </c>
      <c r="B222" s="62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36" t="str">
        <f t="shared" si="24"/>
        <v/>
      </c>
      <c r="O222" s="82" t="str">
        <f t="shared" si="25"/>
        <v/>
      </c>
      <c r="P222" s="82" t="str">
        <f t="shared" si="26"/>
        <v/>
      </c>
      <c r="Q222" s="82" t="str">
        <f t="shared" si="23"/>
        <v/>
      </c>
      <c r="R222" s="82" t="str">
        <f ca="1">IF(Q$503 = "","",IF(Q$503 &lt;&gt; Q222,"",COUNTIF(C$3:C222,Q$503)))</f>
        <v/>
      </c>
      <c r="S222" s="82" t="str">
        <f t="shared" ca="1" si="27"/>
        <v/>
      </c>
      <c r="T222" s="82"/>
      <c r="U222" s="35"/>
      <c r="V222" s="35"/>
      <c r="W222" s="35"/>
      <c r="X222" s="35"/>
      <c r="Y222" s="35"/>
      <c r="Z222" s="35"/>
    </row>
    <row r="223" spans="1:26" x14ac:dyDescent="0.15">
      <c r="A223" s="59">
        <v>5</v>
      </c>
      <c r="B223" s="62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36" t="str">
        <f t="shared" si="24"/>
        <v/>
      </c>
      <c r="O223" s="82" t="str">
        <f t="shared" si="25"/>
        <v/>
      </c>
      <c r="P223" s="82" t="str">
        <f t="shared" si="26"/>
        <v/>
      </c>
      <c r="Q223" s="82" t="str">
        <f t="shared" si="23"/>
        <v/>
      </c>
      <c r="R223" s="82" t="str">
        <f ca="1">IF(Q$503 = "","",IF(Q$503 &lt;&gt; Q223,"",COUNTIF(C$3:C223,Q$503)))</f>
        <v/>
      </c>
      <c r="S223" s="82" t="str">
        <f t="shared" ca="1" si="27"/>
        <v/>
      </c>
      <c r="T223" s="82"/>
      <c r="U223" s="35"/>
      <c r="V223" s="35"/>
      <c r="W223" s="35"/>
      <c r="X223" s="35"/>
      <c r="Y223" s="35"/>
      <c r="Z223" s="35"/>
    </row>
    <row r="224" spans="1:26" x14ac:dyDescent="0.15">
      <c r="A224" s="59">
        <v>5</v>
      </c>
      <c r="B224" s="62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36" t="str">
        <f t="shared" si="24"/>
        <v/>
      </c>
      <c r="O224" s="82" t="str">
        <f t="shared" si="25"/>
        <v/>
      </c>
      <c r="P224" s="82" t="str">
        <f t="shared" si="26"/>
        <v/>
      </c>
      <c r="Q224" s="82" t="str">
        <f t="shared" si="23"/>
        <v/>
      </c>
      <c r="R224" s="82" t="str">
        <f ca="1">IF(Q$503 = "","",IF(Q$503 &lt;&gt; Q224,"",COUNTIF(C$3:C224,Q$503)))</f>
        <v/>
      </c>
      <c r="S224" s="82" t="str">
        <f t="shared" ca="1" si="27"/>
        <v/>
      </c>
      <c r="T224" s="82"/>
      <c r="U224" s="35"/>
      <c r="V224" s="35"/>
      <c r="W224" s="35"/>
      <c r="X224" s="35"/>
      <c r="Y224" s="35"/>
      <c r="Z224" s="35"/>
    </row>
    <row r="225" spans="1:26" x14ac:dyDescent="0.15">
      <c r="A225" s="59">
        <v>5</v>
      </c>
      <c r="B225" s="62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36" t="str">
        <f t="shared" si="24"/>
        <v/>
      </c>
      <c r="O225" s="82" t="str">
        <f t="shared" si="25"/>
        <v/>
      </c>
      <c r="P225" s="82" t="str">
        <f t="shared" si="26"/>
        <v/>
      </c>
      <c r="Q225" s="82" t="str">
        <f t="shared" si="23"/>
        <v/>
      </c>
      <c r="R225" s="82" t="str">
        <f ca="1">IF(Q$503 = "","",IF(Q$503 &lt;&gt; Q225,"",COUNTIF(C$3:C225,Q$503)))</f>
        <v/>
      </c>
      <c r="S225" s="82" t="str">
        <f t="shared" ca="1" si="27"/>
        <v/>
      </c>
      <c r="T225" s="82"/>
      <c r="U225" s="35"/>
      <c r="V225" s="35"/>
      <c r="W225" s="35"/>
      <c r="X225" s="35"/>
      <c r="Y225" s="35"/>
      <c r="Z225" s="35"/>
    </row>
    <row r="226" spans="1:26" x14ac:dyDescent="0.15">
      <c r="A226" s="59">
        <v>5</v>
      </c>
      <c r="B226" s="62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6" t="str">
        <f t="shared" si="24"/>
        <v/>
      </c>
      <c r="O226" s="82" t="str">
        <f t="shared" si="25"/>
        <v/>
      </c>
      <c r="P226" s="82" t="str">
        <f t="shared" si="26"/>
        <v/>
      </c>
      <c r="Q226" s="82" t="str">
        <f t="shared" si="23"/>
        <v/>
      </c>
      <c r="R226" s="82" t="str">
        <f ca="1">IF(Q$503 = "","",IF(Q$503 &lt;&gt; Q226,"",COUNTIF(C$3:C226,Q$503)))</f>
        <v/>
      </c>
      <c r="S226" s="82" t="str">
        <f t="shared" ca="1" si="27"/>
        <v/>
      </c>
      <c r="T226" s="82"/>
      <c r="U226" s="35"/>
      <c r="V226" s="35"/>
      <c r="W226" s="35"/>
      <c r="X226" s="35"/>
      <c r="Y226" s="35"/>
      <c r="Z226" s="35"/>
    </row>
    <row r="227" spans="1:26" x14ac:dyDescent="0.15">
      <c r="A227" s="59">
        <v>5</v>
      </c>
      <c r="B227" s="62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36" t="str">
        <f t="shared" si="24"/>
        <v/>
      </c>
      <c r="O227" s="82" t="str">
        <f t="shared" si="25"/>
        <v/>
      </c>
      <c r="P227" s="82" t="str">
        <f t="shared" si="26"/>
        <v/>
      </c>
      <c r="Q227" s="82" t="str">
        <f t="shared" si="23"/>
        <v/>
      </c>
      <c r="R227" s="82" t="str">
        <f ca="1">IF(Q$503 = "","",IF(Q$503 &lt;&gt; Q227,"",COUNTIF(C$3:C227,Q$503)))</f>
        <v/>
      </c>
      <c r="S227" s="82" t="str">
        <f t="shared" ca="1" si="27"/>
        <v/>
      </c>
      <c r="T227" s="82"/>
      <c r="U227" s="35"/>
      <c r="V227" s="35"/>
      <c r="W227" s="35"/>
      <c r="X227" s="35"/>
      <c r="Y227" s="35"/>
      <c r="Z227" s="35"/>
    </row>
    <row r="228" spans="1:26" x14ac:dyDescent="0.15">
      <c r="A228" s="59">
        <v>5</v>
      </c>
      <c r="B228" s="62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6" t="str">
        <f t="shared" si="24"/>
        <v/>
      </c>
      <c r="O228" s="82" t="str">
        <f t="shared" si="25"/>
        <v/>
      </c>
      <c r="P228" s="82" t="str">
        <f t="shared" si="26"/>
        <v/>
      </c>
      <c r="Q228" s="82" t="str">
        <f t="shared" si="23"/>
        <v/>
      </c>
      <c r="R228" s="82" t="str">
        <f ca="1">IF(Q$503 = "","",IF(Q$503 &lt;&gt; Q228,"",COUNTIF(C$3:C228,Q$503)))</f>
        <v/>
      </c>
      <c r="S228" s="82" t="str">
        <f t="shared" ca="1" si="27"/>
        <v/>
      </c>
      <c r="T228" s="82"/>
      <c r="U228" s="35"/>
      <c r="V228" s="35"/>
      <c r="W228" s="35"/>
      <c r="X228" s="35"/>
      <c r="Y228" s="35"/>
      <c r="Z228" s="35"/>
    </row>
    <row r="229" spans="1:26" x14ac:dyDescent="0.15">
      <c r="A229" s="59">
        <v>5</v>
      </c>
      <c r="B229" s="62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36" t="str">
        <f t="shared" si="24"/>
        <v/>
      </c>
      <c r="O229" s="82" t="str">
        <f t="shared" si="25"/>
        <v/>
      </c>
      <c r="P229" s="82" t="str">
        <f t="shared" si="26"/>
        <v/>
      </c>
      <c r="Q229" s="82" t="str">
        <f t="shared" si="23"/>
        <v/>
      </c>
      <c r="R229" s="82" t="str">
        <f ca="1">IF(Q$503 = "","",IF(Q$503 &lt;&gt; Q229,"",COUNTIF(C$3:C229,Q$503)))</f>
        <v/>
      </c>
      <c r="S229" s="82" t="str">
        <f t="shared" ca="1" si="27"/>
        <v/>
      </c>
      <c r="T229" s="82"/>
      <c r="U229" s="35"/>
      <c r="V229" s="35"/>
      <c r="W229" s="35"/>
      <c r="X229" s="35"/>
      <c r="Y229" s="35"/>
      <c r="Z229" s="35"/>
    </row>
    <row r="230" spans="1:26" x14ac:dyDescent="0.15">
      <c r="A230" s="59">
        <v>5</v>
      </c>
      <c r="B230" s="62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36" t="str">
        <f t="shared" si="24"/>
        <v/>
      </c>
      <c r="O230" s="82" t="str">
        <f t="shared" si="25"/>
        <v/>
      </c>
      <c r="P230" s="82" t="str">
        <f t="shared" si="26"/>
        <v/>
      </c>
      <c r="Q230" s="82" t="str">
        <f t="shared" si="23"/>
        <v/>
      </c>
      <c r="R230" s="82" t="str">
        <f ca="1">IF(Q$503 = "","",IF(Q$503 &lt;&gt; Q230,"",COUNTIF(C$3:C230,Q$503)))</f>
        <v/>
      </c>
      <c r="S230" s="82" t="str">
        <f t="shared" ca="1" si="27"/>
        <v/>
      </c>
      <c r="T230" s="82"/>
      <c r="U230" s="35"/>
      <c r="V230" s="35"/>
      <c r="W230" s="35"/>
      <c r="X230" s="35"/>
      <c r="Y230" s="35"/>
      <c r="Z230" s="35"/>
    </row>
    <row r="231" spans="1:26" x14ac:dyDescent="0.15">
      <c r="A231" s="59">
        <v>5</v>
      </c>
      <c r="B231" s="62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6" t="str">
        <f t="shared" si="24"/>
        <v/>
      </c>
      <c r="O231" s="82" t="str">
        <f t="shared" si="25"/>
        <v/>
      </c>
      <c r="P231" s="82" t="str">
        <f t="shared" si="26"/>
        <v/>
      </c>
      <c r="Q231" s="82" t="str">
        <f t="shared" si="23"/>
        <v/>
      </c>
      <c r="R231" s="82" t="str">
        <f ca="1">IF(Q$503 = "","",IF(Q$503 &lt;&gt; Q231,"",COUNTIF(C$3:C231,Q$503)))</f>
        <v/>
      </c>
      <c r="S231" s="82" t="str">
        <f t="shared" ca="1" si="27"/>
        <v/>
      </c>
      <c r="T231" s="82"/>
      <c r="U231" s="35"/>
      <c r="V231" s="35"/>
      <c r="W231" s="35"/>
      <c r="X231" s="35"/>
      <c r="Y231" s="35"/>
      <c r="Z231" s="35"/>
    </row>
    <row r="232" spans="1:26" x14ac:dyDescent="0.15">
      <c r="A232" s="59">
        <v>5</v>
      </c>
      <c r="B232" s="62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36" t="str">
        <f t="shared" si="24"/>
        <v/>
      </c>
      <c r="O232" s="82" t="str">
        <f t="shared" ref="O232:O250" si="28">IF(AND(C232="",COUNT(D232:M232)&gt;0),A232 &amp; "組" &amp; B232 &amp; "番","")</f>
        <v/>
      </c>
      <c r="P232" s="82" t="str">
        <f t="shared" ref="P232:P250" si="29">IF(AND(C232&lt;&gt;"",COUNTIF(D232:M232,"")&gt;0,COUNTIF(D232:K232,"")&lt;8),A232 &amp; "組" &amp; B232 &amp; "番","")</f>
        <v/>
      </c>
      <c r="Q232" s="82" t="str">
        <f t="shared" si="23"/>
        <v/>
      </c>
      <c r="R232" s="82" t="str">
        <f ca="1">IF(Q$503 = "","",IF(Q$503 &lt;&gt; Q232,"",COUNTIF(C$3:C232,Q$503)))</f>
        <v/>
      </c>
      <c r="S232" s="82" t="str">
        <f t="shared" ref="S232:S250" ca="1" si="30">IF(R232 = "","",A232 &amp; "-" &amp; B232)</f>
        <v/>
      </c>
      <c r="T232" s="82"/>
      <c r="U232" s="35"/>
      <c r="V232" s="35"/>
      <c r="W232" s="35"/>
      <c r="X232" s="35"/>
      <c r="Y232" s="35"/>
      <c r="Z232" s="35"/>
    </row>
    <row r="233" spans="1:26" x14ac:dyDescent="0.15">
      <c r="A233" s="59">
        <v>5</v>
      </c>
      <c r="B233" s="62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36" t="str">
        <f t="shared" si="24"/>
        <v/>
      </c>
      <c r="O233" s="82" t="str">
        <f t="shared" si="28"/>
        <v/>
      </c>
      <c r="P233" s="82" t="str">
        <f t="shared" si="29"/>
        <v/>
      </c>
      <c r="Q233" s="82" t="str">
        <f t="shared" si="23"/>
        <v/>
      </c>
      <c r="R233" s="82" t="str">
        <f ca="1">IF(Q$503 = "","",IF(Q$503 &lt;&gt; Q233,"",COUNTIF(C$3:C233,Q$503)))</f>
        <v/>
      </c>
      <c r="S233" s="82" t="str">
        <f t="shared" ca="1" si="30"/>
        <v/>
      </c>
      <c r="T233" s="82"/>
      <c r="U233" s="35"/>
      <c r="V233" s="35"/>
      <c r="W233" s="35"/>
      <c r="X233" s="35"/>
      <c r="Y233" s="35"/>
      <c r="Z233" s="35"/>
    </row>
    <row r="234" spans="1:26" x14ac:dyDescent="0.15">
      <c r="A234" s="59">
        <v>5</v>
      </c>
      <c r="B234" s="62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36" t="str">
        <f t="shared" si="24"/>
        <v/>
      </c>
      <c r="O234" s="82" t="str">
        <f t="shared" si="28"/>
        <v/>
      </c>
      <c r="P234" s="82" t="str">
        <f t="shared" si="29"/>
        <v/>
      </c>
      <c r="Q234" s="82" t="str">
        <f t="shared" si="23"/>
        <v/>
      </c>
      <c r="R234" s="82" t="str">
        <f ca="1">IF(Q$503 = "","",IF(Q$503 &lt;&gt; Q234,"",COUNTIF(C$3:C234,Q$503)))</f>
        <v/>
      </c>
      <c r="S234" s="82" t="str">
        <f t="shared" ca="1" si="30"/>
        <v/>
      </c>
      <c r="T234" s="82"/>
      <c r="U234" s="35"/>
      <c r="V234" s="35"/>
      <c r="W234" s="35"/>
      <c r="X234" s="35"/>
      <c r="Y234" s="35"/>
      <c r="Z234" s="35"/>
    </row>
    <row r="235" spans="1:26" x14ac:dyDescent="0.15">
      <c r="A235" s="59">
        <v>5</v>
      </c>
      <c r="B235" s="62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36" t="str">
        <f t="shared" si="24"/>
        <v/>
      </c>
      <c r="O235" s="82" t="str">
        <f t="shared" si="28"/>
        <v/>
      </c>
      <c r="P235" s="82" t="str">
        <f t="shared" si="29"/>
        <v/>
      </c>
      <c r="Q235" s="82" t="str">
        <f t="shared" si="23"/>
        <v/>
      </c>
      <c r="R235" s="82" t="str">
        <f ca="1">IF(Q$503 = "","",IF(Q$503 &lt;&gt; Q235,"",COUNTIF(C$3:C235,Q$503)))</f>
        <v/>
      </c>
      <c r="S235" s="82" t="str">
        <f t="shared" ca="1" si="30"/>
        <v/>
      </c>
      <c r="T235" s="82"/>
      <c r="U235" s="35"/>
      <c r="V235" s="35"/>
      <c r="W235" s="35"/>
      <c r="X235" s="35"/>
      <c r="Y235" s="35"/>
      <c r="Z235" s="35"/>
    </row>
    <row r="236" spans="1:26" x14ac:dyDescent="0.15">
      <c r="A236" s="59">
        <v>5</v>
      </c>
      <c r="B236" s="62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36" t="str">
        <f t="shared" si="24"/>
        <v/>
      </c>
      <c r="O236" s="82" t="str">
        <f t="shared" si="28"/>
        <v/>
      </c>
      <c r="P236" s="82" t="str">
        <f t="shared" si="29"/>
        <v/>
      </c>
      <c r="Q236" s="82" t="str">
        <f t="shared" si="23"/>
        <v/>
      </c>
      <c r="R236" s="82" t="str">
        <f ca="1">IF(Q$503 = "","",IF(Q$503 &lt;&gt; Q236,"",COUNTIF(C$3:C236,Q$503)))</f>
        <v/>
      </c>
      <c r="S236" s="82" t="str">
        <f t="shared" ca="1" si="30"/>
        <v/>
      </c>
      <c r="T236" s="82"/>
      <c r="U236" s="35"/>
      <c r="V236" s="35"/>
      <c r="W236" s="35"/>
      <c r="X236" s="35"/>
      <c r="Y236" s="35"/>
      <c r="Z236" s="35"/>
    </row>
    <row r="237" spans="1:26" x14ac:dyDescent="0.15">
      <c r="A237" s="59">
        <v>5</v>
      </c>
      <c r="B237" s="62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36" t="str">
        <f t="shared" si="24"/>
        <v/>
      </c>
      <c r="O237" s="82" t="str">
        <f t="shared" si="28"/>
        <v/>
      </c>
      <c r="P237" s="82" t="str">
        <f t="shared" si="29"/>
        <v/>
      </c>
      <c r="Q237" s="82" t="str">
        <f t="shared" si="23"/>
        <v/>
      </c>
      <c r="R237" s="82" t="str">
        <f ca="1">IF(Q$503 = "","",IF(Q$503 &lt;&gt; Q237,"",COUNTIF(C$3:C237,Q$503)))</f>
        <v/>
      </c>
      <c r="S237" s="82" t="str">
        <f t="shared" ca="1" si="30"/>
        <v/>
      </c>
      <c r="T237" s="82"/>
      <c r="U237" s="35"/>
      <c r="V237" s="35"/>
      <c r="W237" s="35"/>
      <c r="X237" s="35"/>
      <c r="Y237" s="35"/>
      <c r="Z237" s="35"/>
    </row>
    <row r="238" spans="1:26" x14ac:dyDescent="0.15">
      <c r="A238" s="59">
        <v>5</v>
      </c>
      <c r="B238" s="62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36" t="str">
        <f t="shared" si="24"/>
        <v/>
      </c>
      <c r="O238" s="82" t="str">
        <f t="shared" si="28"/>
        <v/>
      </c>
      <c r="P238" s="82" t="str">
        <f t="shared" si="29"/>
        <v/>
      </c>
      <c r="Q238" s="82" t="str">
        <f t="shared" si="23"/>
        <v/>
      </c>
      <c r="R238" s="82" t="str">
        <f ca="1">IF(Q$503 = "","",IF(Q$503 &lt;&gt; Q238,"",COUNTIF(C$3:C238,Q$503)))</f>
        <v/>
      </c>
      <c r="S238" s="82" t="str">
        <f t="shared" ca="1" si="30"/>
        <v/>
      </c>
      <c r="T238" s="82"/>
      <c r="U238" s="35"/>
      <c r="V238" s="35"/>
      <c r="W238" s="35"/>
      <c r="X238" s="35"/>
      <c r="Y238" s="35"/>
      <c r="Z238" s="35"/>
    </row>
    <row r="239" spans="1:26" x14ac:dyDescent="0.15">
      <c r="A239" s="59">
        <v>5</v>
      </c>
      <c r="B239" s="62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36" t="str">
        <f t="shared" si="24"/>
        <v/>
      </c>
      <c r="O239" s="82" t="str">
        <f t="shared" si="28"/>
        <v/>
      </c>
      <c r="P239" s="82" t="str">
        <f t="shared" si="29"/>
        <v/>
      </c>
      <c r="Q239" s="82" t="str">
        <f t="shared" si="23"/>
        <v/>
      </c>
      <c r="R239" s="82" t="str">
        <f ca="1">IF(Q$503 = "","",IF(Q$503 &lt;&gt; Q239,"",COUNTIF(C$3:C239,Q$503)))</f>
        <v/>
      </c>
      <c r="S239" s="82" t="str">
        <f t="shared" ca="1" si="30"/>
        <v/>
      </c>
      <c r="T239" s="82"/>
      <c r="U239" s="35"/>
      <c r="V239" s="35"/>
      <c r="W239" s="35"/>
      <c r="X239" s="35"/>
      <c r="Y239" s="35"/>
      <c r="Z239" s="35"/>
    </row>
    <row r="240" spans="1:26" x14ac:dyDescent="0.15">
      <c r="A240" s="59">
        <v>5</v>
      </c>
      <c r="B240" s="62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36" t="str">
        <f t="shared" si="24"/>
        <v/>
      </c>
      <c r="O240" s="82" t="str">
        <f t="shared" si="28"/>
        <v/>
      </c>
      <c r="P240" s="82" t="str">
        <f t="shared" si="29"/>
        <v/>
      </c>
      <c r="Q240" s="82" t="str">
        <f t="shared" si="23"/>
        <v/>
      </c>
      <c r="R240" s="82" t="str">
        <f ca="1">IF(Q$503 = "","",IF(Q$503 &lt;&gt; Q240,"",COUNTIF(C$3:C240,Q$503)))</f>
        <v/>
      </c>
      <c r="S240" s="82" t="str">
        <f t="shared" ca="1" si="30"/>
        <v/>
      </c>
      <c r="T240" s="82"/>
      <c r="U240" s="35"/>
      <c r="V240" s="35"/>
      <c r="W240" s="35"/>
      <c r="X240" s="35"/>
      <c r="Y240" s="35"/>
      <c r="Z240" s="35"/>
    </row>
    <row r="241" spans="1:26" x14ac:dyDescent="0.15">
      <c r="A241" s="59">
        <v>5</v>
      </c>
      <c r="B241" s="62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36" t="str">
        <f t="shared" si="24"/>
        <v/>
      </c>
      <c r="O241" s="82" t="str">
        <f t="shared" si="28"/>
        <v/>
      </c>
      <c r="P241" s="82" t="str">
        <f t="shared" si="29"/>
        <v/>
      </c>
      <c r="Q241" s="82" t="str">
        <f t="shared" si="23"/>
        <v/>
      </c>
      <c r="R241" s="82" t="str">
        <f ca="1">IF(Q$503 = "","",IF(Q$503 &lt;&gt; Q241,"",COUNTIF(C$3:C241,Q$503)))</f>
        <v/>
      </c>
      <c r="S241" s="82" t="str">
        <f t="shared" ca="1" si="30"/>
        <v/>
      </c>
      <c r="T241" s="82"/>
      <c r="U241" s="35"/>
      <c r="V241" s="35"/>
      <c r="W241" s="35"/>
      <c r="X241" s="35"/>
      <c r="Y241" s="35"/>
      <c r="Z241" s="35"/>
    </row>
    <row r="242" spans="1:26" x14ac:dyDescent="0.15">
      <c r="A242" s="59">
        <v>5</v>
      </c>
      <c r="B242" s="62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36" t="str">
        <f t="shared" si="24"/>
        <v/>
      </c>
      <c r="O242" s="82" t="str">
        <f t="shared" si="28"/>
        <v/>
      </c>
      <c r="P242" s="82" t="str">
        <f t="shared" si="29"/>
        <v/>
      </c>
      <c r="Q242" s="82" t="str">
        <f t="shared" si="23"/>
        <v/>
      </c>
      <c r="R242" s="82" t="str">
        <f ca="1">IF(Q$503 = "","",IF(Q$503 &lt;&gt; Q242,"",COUNTIF(C$3:C242,Q$503)))</f>
        <v/>
      </c>
      <c r="S242" s="82" t="str">
        <f t="shared" ca="1" si="30"/>
        <v/>
      </c>
      <c r="T242" s="82"/>
      <c r="U242" s="35"/>
      <c r="V242" s="35"/>
      <c r="W242" s="35"/>
      <c r="X242" s="35"/>
      <c r="Y242" s="35"/>
      <c r="Z242" s="35"/>
    </row>
    <row r="243" spans="1:26" x14ac:dyDescent="0.15">
      <c r="A243" s="59">
        <v>5</v>
      </c>
      <c r="B243" s="62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36" t="str">
        <f t="shared" si="24"/>
        <v/>
      </c>
      <c r="O243" s="82" t="str">
        <f t="shared" si="28"/>
        <v/>
      </c>
      <c r="P243" s="82" t="str">
        <f t="shared" si="29"/>
        <v/>
      </c>
      <c r="Q243" s="82" t="str">
        <f t="shared" si="23"/>
        <v/>
      </c>
      <c r="R243" s="82" t="str">
        <f ca="1">IF(Q$503 = "","",IF(Q$503 &lt;&gt; Q243,"",COUNTIF(C$3:C243,Q$503)))</f>
        <v/>
      </c>
      <c r="S243" s="82" t="str">
        <f t="shared" ca="1" si="30"/>
        <v/>
      </c>
      <c r="T243" s="82"/>
      <c r="U243" s="35"/>
      <c r="V243" s="35"/>
      <c r="W243" s="35"/>
      <c r="X243" s="35"/>
      <c r="Y243" s="35"/>
      <c r="Z243" s="35"/>
    </row>
    <row r="244" spans="1:26" x14ac:dyDescent="0.15">
      <c r="A244" s="59">
        <v>5</v>
      </c>
      <c r="B244" s="62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36" t="str">
        <f t="shared" si="24"/>
        <v/>
      </c>
      <c r="O244" s="82" t="str">
        <f t="shared" si="28"/>
        <v/>
      </c>
      <c r="P244" s="82" t="str">
        <f t="shared" si="29"/>
        <v/>
      </c>
      <c r="Q244" s="82" t="str">
        <f t="shared" si="23"/>
        <v/>
      </c>
      <c r="R244" s="82" t="str">
        <f ca="1">IF(Q$503 = "","",IF(Q$503 &lt;&gt; Q244,"",COUNTIF(C$3:C244,Q$503)))</f>
        <v/>
      </c>
      <c r="S244" s="82" t="str">
        <f t="shared" ca="1" si="30"/>
        <v/>
      </c>
      <c r="T244" s="82"/>
      <c r="U244" s="35"/>
      <c r="V244" s="35"/>
      <c r="W244" s="35"/>
      <c r="X244" s="35"/>
      <c r="Y244" s="35"/>
      <c r="Z244" s="35"/>
    </row>
    <row r="245" spans="1:26" x14ac:dyDescent="0.15">
      <c r="A245" s="59">
        <v>5</v>
      </c>
      <c r="B245" s="62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36" t="str">
        <f t="shared" si="24"/>
        <v/>
      </c>
      <c r="O245" s="82" t="str">
        <f t="shared" si="28"/>
        <v/>
      </c>
      <c r="P245" s="82" t="str">
        <f t="shared" si="29"/>
        <v/>
      </c>
      <c r="Q245" s="82" t="str">
        <f t="shared" si="23"/>
        <v/>
      </c>
      <c r="R245" s="82" t="str">
        <f ca="1">IF(Q$503 = "","",IF(Q$503 &lt;&gt; Q245,"",COUNTIF(C$3:C245,Q$503)))</f>
        <v/>
      </c>
      <c r="S245" s="82" t="str">
        <f t="shared" ca="1" si="30"/>
        <v/>
      </c>
      <c r="T245" s="82"/>
      <c r="U245" s="35"/>
      <c r="V245" s="35"/>
      <c r="W245" s="35"/>
      <c r="X245" s="35"/>
      <c r="Y245" s="35"/>
      <c r="Z245" s="35"/>
    </row>
    <row r="246" spans="1:26" x14ac:dyDescent="0.15">
      <c r="A246" s="59">
        <v>5</v>
      </c>
      <c r="B246" s="62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36" t="str">
        <f t="shared" si="24"/>
        <v/>
      </c>
      <c r="O246" s="82" t="str">
        <f t="shared" si="28"/>
        <v/>
      </c>
      <c r="P246" s="82" t="str">
        <f t="shared" si="29"/>
        <v/>
      </c>
      <c r="Q246" s="82" t="str">
        <f t="shared" si="23"/>
        <v/>
      </c>
      <c r="R246" s="82" t="str">
        <f ca="1">IF(Q$503 = "","",IF(Q$503 &lt;&gt; Q246,"",COUNTIF(C$3:C246,Q$503)))</f>
        <v/>
      </c>
      <c r="S246" s="82" t="str">
        <f t="shared" ca="1" si="30"/>
        <v/>
      </c>
      <c r="T246" s="82"/>
      <c r="U246" s="35"/>
      <c r="V246" s="35"/>
      <c r="W246" s="35"/>
      <c r="X246" s="35"/>
      <c r="Y246" s="35"/>
      <c r="Z246" s="35"/>
    </row>
    <row r="247" spans="1:26" x14ac:dyDescent="0.15">
      <c r="A247" s="59">
        <v>5</v>
      </c>
      <c r="B247" s="62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36" t="str">
        <f t="shared" si="24"/>
        <v/>
      </c>
      <c r="O247" s="82" t="str">
        <f t="shared" si="28"/>
        <v/>
      </c>
      <c r="P247" s="82" t="str">
        <f t="shared" si="29"/>
        <v/>
      </c>
      <c r="Q247" s="82" t="str">
        <f t="shared" si="23"/>
        <v/>
      </c>
      <c r="R247" s="82" t="str">
        <f ca="1">IF(Q$503 = "","",IF(Q$503 &lt;&gt; Q247,"",COUNTIF(C$3:C247,Q$503)))</f>
        <v/>
      </c>
      <c r="S247" s="82" t="str">
        <f t="shared" ca="1" si="30"/>
        <v/>
      </c>
      <c r="T247" s="82"/>
      <c r="U247" s="35"/>
      <c r="V247" s="35"/>
      <c r="W247" s="35"/>
      <c r="X247" s="35"/>
      <c r="Y247" s="35"/>
      <c r="Z247" s="35"/>
    </row>
    <row r="248" spans="1:26" x14ac:dyDescent="0.15">
      <c r="A248" s="59">
        <v>5</v>
      </c>
      <c r="B248" s="62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36" t="str">
        <f t="shared" si="24"/>
        <v/>
      </c>
      <c r="O248" s="82" t="str">
        <f t="shared" si="28"/>
        <v/>
      </c>
      <c r="P248" s="82" t="str">
        <f t="shared" si="29"/>
        <v/>
      </c>
      <c r="Q248" s="82" t="str">
        <f t="shared" si="23"/>
        <v/>
      </c>
      <c r="R248" s="82" t="str">
        <f ca="1">IF(Q$503 = "","",IF(Q$503 &lt;&gt; Q248,"",COUNTIF(C$3:C248,Q$503)))</f>
        <v/>
      </c>
      <c r="S248" s="82" t="str">
        <f t="shared" ca="1" si="30"/>
        <v/>
      </c>
      <c r="T248" s="82"/>
      <c r="U248" s="35"/>
      <c r="V248" s="35"/>
      <c r="W248" s="35"/>
      <c r="X248" s="35"/>
      <c r="Y248" s="35"/>
      <c r="Z248" s="35"/>
    </row>
    <row r="249" spans="1:26" x14ac:dyDescent="0.15">
      <c r="A249" s="59">
        <v>5</v>
      </c>
      <c r="B249" s="62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36" t="str">
        <f t="shared" si="24"/>
        <v/>
      </c>
      <c r="O249" s="82" t="str">
        <f t="shared" si="28"/>
        <v/>
      </c>
      <c r="P249" s="82" t="str">
        <f t="shared" si="29"/>
        <v/>
      </c>
      <c r="Q249" s="82" t="str">
        <f t="shared" si="23"/>
        <v/>
      </c>
      <c r="R249" s="82" t="str">
        <f ca="1">IF(Q$503 = "","",IF(Q$503 &lt;&gt; Q249,"",COUNTIF(C$3:C249,Q$503)))</f>
        <v/>
      </c>
      <c r="S249" s="82" t="str">
        <f t="shared" ca="1" si="30"/>
        <v/>
      </c>
      <c r="T249" s="82"/>
      <c r="U249" s="35"/>
      <c r="V249" s="35"/>
      <c r="W249" s="35"/>
      <c r="X249" s="35"/>
      <c r="Y249" s="35"/>
      <c r="Z249" s="35"/>
    </row>
    <row r="250" spans="1:26" x14ac:dyDescent="0.15">
      <c r="A250" s="59">
        <v>5</v>
      </c>
      <c r="B250" s="62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36" t="str">
        <f t="shared" si="24"/>
        <v/>
      </c>
      <c r="O250" s="82" t="str">
        <f t="shared" si="28"/>
        <v/>
      </c>
      <c r="P250" s="82" t="str">
        <f t="shared" si="29"/>
        <v/>
      </c>
      <c r="Q250" s="82" t="str">
        <f t="shared" si="23"/>
        <v/>
      </c>
      <c r="R250" s="82" t="str">
        <f ca="1">IF(Q$503 = "","",IF(Q$503 &lt;&gt; Q250,"",COUNTIF(C$3:C250,Q$503)))</f>
        <v/>
      </c>
      <c r="S250" s="82" t="str">
        <f t="shared" ca="1" si="30"/>
        <v/>
      </c>
      <c r="T250" s="82"/>
      <c r="U250" s="35"/>
      <c r="V250" s="35"/>
      <c r="W250" s="35"/>
      <c r="X250" s="35"/>
      <c r="Y250" s="35"/>
      <c r="Z250" s="35"/>
    </row>
    <row r="251" spans="1:26" x14ac:dyDescent="0.15">
      <c r="A251" s="59">
        <v>5</v>
      </c>
      <c r="B251" s="62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36" t="str">
        <f t="shared" si="24"/>
        <v/>
      </c>
      <c r="O251" s="82" t="str">
        <f t="shared" si="25"/>
        <v/>
      </c>
      <c r="P251" s="82" t="str">
        <f t="shared" si="26"/>
        <v/>
      </c>
      <c r="Q251" s="82" t="str">
        <f t="shared" si="23"/>
        <v/>
      </c>
      <c r="R251" s="82" t="str">
        <f ca="1">IF(Q$503 = "","",IF(Q$503 &lt;&gt; Q251,"",COUNTIF(C$3:C251,Q$503)))</f>
        <v/>
      </c>
      <c r="S251" s="82" t="str">
        <f t="shared" ca="1" si="27"/>
        <v/>
      </c>
      <c r="T251" s="82"/>
      <c r="U251" s="35"/>
      <c r="V251" s="35"/>
      <c r="W251" s="35"/>
      <c r="X251" s="35"/>
      <c r="Y251" s="35"/>
      <c r="Z251" s="35"/>
    </row>
    <row r="252" spans="1:26" x14ac:dyDescent="0.15">
      <c r="A252" s="63">
        <v>5</v>
      </c>
      <c r="B252" s="64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37" t="str">
        <f t="shared" si="24"/>
        <v/>
      </c>
      <c r="O252" s="82" t="str">
        <f t="shared" si="25"/>
        <v/>
      </c>
      <c r="P252" s="82" t="str">
        <f t="shared" si="26"/>
        <v/>
      </c>
      <c r="Q252" s="82" t="str">
        <f t="shared" si="23"/>
        <v/>
      </c>
      <c r="R252" s="82" t="str">
        <f ca="1">IF(Q$503 = "","",IF(Q$503 &lt;&gt; Q252,"",COUNTIF(C$3:C252,Q$503)))</f>
        <v/>
      </c>
      <c r="S252" s="82" t="str">
        <f t="shared" ca="1" si="27"/>
        <v/>
      </c>
      <c r="T252" s="82"/>
      <c r="U252" s="35"/>
      <c r="V252" s="35"/>
      <c r="W252" s="35"/>
      <c r="X252" s="35"/>
      <c r="Y252" s="35"/>
      <c r="Z252" s="35"/>
    </row>
    <row r="253" spans="1:26" x14ac:dyDescent="0.15">
      <c r="A253" s="59">
        <v>6</v>
      </c>
      <c r="B253" s="62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36" t="str">
        <f t="shared" si="24"/>
        <v/>
      </c>
      <c r="O253" s="82" t="str">
        <f t="shared" si="25"/>
        <v/>
      </c>
      <c r="P253" s="82" t="str">
        <f t="shared" si="26"/>
        <v/>
      </c>
      <c r="Q253" s="82" t="str">
        <f t="shared" si="23"/>
        <v/>
      </c>
      <c r="R253" s="82" t="str">
        <f ca="1">IF(Q$503 = "","",IF(Q$503 &lt;&gt; Q253,"",COUNTIF(C$3:C253,Q$503)))</f>
        <v/>
      </c>
      <c r="S253" s="82" t="str">
        <f t="shared" ca="1" si="27"/>
        <v/>
      </c>
      <c r="T253" s="82"/>
      <c r="U253" s="35"/>
      <c r="V253" s="35"/>
      <c r="W253" s="35"/>
      <c r="X253" s="35"/>
      <c r="Y253" s="35"/>
      <c r="Z253" s="35"/>
    </row>
    <row r="254" spans="1:26" x14ac:dyDescent="0.15">
      <c r="A254" s="59">
        <v>6</v>
      </c>
      <c r="B254" s="62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36" t="str">
        <f t="shared" si="24"/>
        <v/>
      </c>
      <c r="O254" s="82" t="str">
        <f t="shared" si="25"/>
        <v/>
      </c>
      <c r="P254" s="82" t="str">
        <f t="shared" si="26"/>
        <v/>
      </c>
      <c r="Q254" s="82" t="str">
        <f t="shared" si="23"/>
        <v/>
      </c>
      <c r="R254" s="82" t="str">
        <f ca="1">IF(Q$503 = "","",IF(Q$503 &lt;&gt; Q254,"",COUNTIF(C$3:C254,Q$503)))</f>
        <v/>
      </c>
      <c r="S254" s="82" t="str">
        <f t="shared" ca="1" si="27"/>
        <v/>
      </c>
      <c r="T254" s="82"/>
      <c r="U254" s="35"/>
      <c r="V254" s="35"/>
      <c r="W254" s="35"/>
      <c r="X254" s="35"/>
      <c r="Y254" s="35"/>
      <c r="Z254" s="35"/>
    </row>
    <row r="255" spans="1:26" x14ac:dyDescent="0.15">
      <c r="A255" s="59">
        <v>6</v>
      </c>
      <c r="B255" s="62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36" t="str">
        <f t="shared" si="24"/>
        <v/>
      </c>
      <c r="O255" s="82" t="str">
        <f t="shared" si="25"/>
        <v/>
      </c>
      <c r="P255" s="82" t="str">
        <f t="shared" si="26"/>
        <v/>
      </c>
      <c r="Q255" s="82" t="str">
        <f t="shared" si="23"/>
        <v/>
      </c>
      <c r="R255" s="82" t="str">
        <f ca="1">IF(Q$503 = "","",IF(Q$503 &lt;&gt; Q255,"",COUNTIF(C$3:C255,Q$503)))</f>
        <v/>
      </c>
      <c r="S255" s="82" t="str">
        <f t="shared" ca="1" si="27"/>
        <v/>
      </c>
      <c r="T255" s="82"/>
      <c r="U255" s="35"/>
      <c r="V255" s="35"/>
      <c r="W255" s="35"/>
      <c r="X255" s="35"/>
      <c r="Y255" s="35"/>
      <c r="Z255" s="35"/>
    </row>
    <row r="256" spans="1:26" x14ac:dyDescent="0.15">
      <c r="A256" s="59">
        <v>6</v>
      </c>
      <c r="B256" s="62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36" t="str">
        <f t="shared" si="24"/>
        <v/>
      </c>
      <c r="O256" s="82" t="str">
        <f t="shared" si="25"/>
        <v/>
      </c>
      <c r="P256" s="82" t="str">
        <f t="shared" si="26"/>
        <v/>
      </c>
      <c r="Q256" s="82" t="str">
        <f t="shared" si="23"/>
        <v/>
      </c>
      <c r="R256" s="82" t="str">
        <f ca="1">IF(Q$503 = "","",IF(Q$503 &lt;&gt; Q256,"",COUNTIF(C$3:C256,Q$503)))</f>
        <v/>
      </c>
      <c r="S256" s="82" t="str">
        <f t="shared" ca="1" si="27"/>
        <v/>
      </c>
      <c r="T256" s="82"/>
      <c r="U256" s="35"/>
      <c r="V256" s="35"/>
      <c r="W256" s="35"/>
      <c r="X256" s="35"/>
      <c r="Y256" s="35"/>
      <c r="Z256" s="35"/>
    </row>
    <row r="257" spans="1:26" x14ac:dyDescent="0.15">
      <c r="A257" s="59">
        <v>6</v>
      </c>
      <c r="B257" s="62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36" t="str">
        <f t="shared" si="24"/>
        <v/>
      </c>
      <c r="O257" s="82" t="str">
        <f t="shared" si="25"/>
        <v/>
      </c>
      <c r="P257" s="82" t="str">
        <f t="shared" si="26"/>
        <v/>
      </c>
      <c r="Q257" s="82" t="str">
        <f t="shared" si="23"/>
        <v/>
      </c>
      <c r="R257" s="82" t="str">
        <f ca="1">IF(Q$503 = "","",IF(Q$503 &lt;&gt; Q257,"",COUNTIF(C$3:C257,Q$503)))</f>
        <v/>
      </c>
      <c r="S257" s="82" t="str">
        <f t="shared" ca="1" si="27"/>
        <v/>
      </c>
      <c r="T257" s="82"/>
      <c r="U257" s="35"/>
      <c r="V257" s="35"/>
      <c r="W257" s="35"/>
      <c r="X257" s="35"/>
      <c r="Y257" s="35"/>
      <c r="Z257" s="35"/>
    </row>
    <row r="258" spans="1:26" x14ac:dyDescent="0.15">
      <c r="A258" s="59">
        <v>6</v>
      </c>
      <c r="B258" s="62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36" t="str">
        <f t="shared" si="24"/>
        <v/>
      </c>
      <c r="O258" s="82" t="str">
        <f t="shared" si="25"/>
        <v/>
      </c>
      <c r="P258" s="82" t="str">
        <f t="shared" si="26"/>
        <v/>
      </c>
      <c r="Q258" s="82" t="str">
        <f t="shared" si="23"/>
        <v/>
      </c>
      <c r="R258" s="82" t="str">
        <f ca="1">IF(Q$503 = "","",IF(Q$503 &lt;&gt; Q258,"",COUNTIF(C$3:C258,Q$503)))</f>
        <v/>
      </c>
      <c r="S258" s="82" t="str">
        <f t="shared" ca="1" si="27"/>
        <v/>
      </c>
      <c r="T258" s="82"/>
      <c r="U258" s="35"/>
      <c r="V258" s="35"/>
      <c r="W258" s="35"/>
      <c r="X258" s="35"/>
      <c r="Y258" s="35"/>
      <c r="Z258" s="35"/>
    </row>
    <row r="259" spans="1:26" x14ac:dyDescent="0.15">
      <c r="A259" s="59">
        <v>6</v>
      </c>
      <c r="B259" s="62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36" t="str">
        <f t="shared" si="24"/>
        <v/>
      </c>
      <c r="O259" s="82" t="str">
        <f t="shared" si="25"/>
        <v/>
      </c>
      <c r="P259" s="82" t="str">
        <f t="shared" si="26"/>
        <v/>
      </c>
      <c r="Q259" s="82" t="str">
        <f t="shared" si="23"/>
        <v/>
      </c>
      <c r="R259" s="82" t="str">
        <f ca="1">IF(Q$503 = "","",IF(Q$503 &lt;&gt; Q259,"",COUNTIF(C$3:C259,Q$503)))</f>
        <v/>
      </c>
      <c r="S259" s="82" t="str">
        <f t="shared" ca="1" si="27"/>
        <v/>
      </c>
      <c r="T259" s="82"/>
      <c r="U259" s="35"/>
      <c r="V259" s="35"/>
      <c r="W259" s="35"/>
      <c r="X259" s="35"/>
      <c r="Y259" s="35"/>
      <c r="Z259" s="35"/>
    </row>
    <row r="260" spans="1:26" x14ac:dyDescent="0.15">
      <c r="A260" s="59">
        <v>6</v>
      </c>
      <c r="B260" s="62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36" t="str">
        <f t="shared" si="24"/>
        <v/>
      </c>
      <c r="O260" s="82" t="str">
        <f t="shared" si="25"/>
        <v/>
      </c>
      <c r="P260" s="82" t="str">
        <f t="shared" si="26"/>
        <v/>
      </c>
      <c r="Q260" s="82" t="str">
        <f t="shared" ref="Q260:Q323" si="31">IF(OR(COUNTIF(C$3:C$502,C260) = 1,COUNTIF(C$3:C$502,C260) = 0),"",C260)</f>
        <v/>
      </c>
      <c r="R260" s="82" t="str">
        <f ca="1">IF(Q$503 = "","",IF(Q$503 &lt;&gt; Q260,"",COUNTIF(C$3:C260,Q$503)))</f>
        <v/>
      </c>
      <c r="S260" s="82" t="str">
        <f t="shared" ca="1" si="27"/>
        <v/>
      </c>
      <c r="T260" s="82"/>
      <c r="U260" s="35"/>
      <c r="V260" s="35"/>
      <c r="W260" s="35"/>
      <c r="X260" s="35"/>
      <c r="Y260" s="35"/>
      <c r="Z260" s="35"/>
    </row>
    <row r="261" spans="1:26" x14ac:dyDescent="0.15">
      <c r="A261" s="59">
        <v>6</v>
      </c>
      <c r="B261" s="62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36" t="str">
        <f t="shared" si="24"/>
        <v/>
      </c>
      <c r="O261" s="82" t="str">
        <f t="shared" si="25"/>
        <v/>
      </c>
      <c r="P261" s="82" t="str">
        <f t="shared" si="26"/>
        <v/>
      </c>
      <c r="Q261" s="82" t="str">
        <f t="shared" si="31"/>
        <v/>
      </c>
      <c r="R261" s="82" t="str">
        <f ca="1">IF(Q$503 = "","",IF(Q$503 &lt;&gt; Q261,"",COUNTIF(C$3:C261,Q$503)))</f>
        <v/>
      </c>
      <c r="S261" s="82" t="str">
        <f t="shared" ca="1" si="27"/>
        <v/>
      </c>
      <c r="T261" s="82"/>
      <c r="U261" s="35"/>
      <c r="V261" s="35"/>
      <c r="W261" s="35"/>
      <c r="X261" s="35"/>
      <c r="Y261" s="35"/>
      <c r="Z261" s="35"/>
    </row>
    <row r="262" spans="1:26" x14ac:dyDescent="0.15">
      <c r="A262" s="59">
        <v>6</v>
      </c>
      <c r="B262" s="62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36" t="str">
        <f t="shared" si="24"/>
        <v/>
      </c>
      <c r="O262" s="82" t="str">
        <f t="shared" si="25"/>
        <v/>
      </c>
      <c r="P262" s="82" t="str">
        <f t="shared" si="26"/>
        <v/>
      </c>
      <c r="Q262" s="82" t="str">
        <f t="shared" si="31"/>
        <v/>
      </c>
      <c r="R262" s="82" t="str">
        <f ca="1">IF(Q$503 = "","",IF(Q$503 &lt;&gt; Q262,"",COUNTIF(C$3:C262,Q$503)))</f>
        <v/>
      </c>
      <c r="S262" s="82" t="str">
        <f t="shared" ca="1" si="27"/>
        <v/>
      </c>
      <c r="T262" s="82"/>
      <c r="U262" s="35"/>
      <c r="V262" s="35"/>
      <c r="W262" s="35"/>
      <c r="X262" s="35"/>
      <c r="Y262" s="35"/>
      <c r="Z262" s="35"/>
    </row>
    <row r="263" spans="1:26" x14ac:dyDescent="0.15">
      <c r="A263" s="59">
        <v>6</v>
      </c>
      <c r="B263" s="62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36" t="str">
        <f t="shared" si="24"/>
        <v/>
      </c>
      <c r="O263" s="82" t="str">
        <f t="shared" si="25"/>
        <v/>
      </c>
      <c r="P263" s="82" t="str">
        <f t="shared" si="26"/>
        <v/>
      </c>
      <c r="Q263" s="82" t="str">
        <f t="shared" si="31"/>
        <v/>
      </c>
      <c r="R263" s="82" t="str">
        <f ca="1">IF(Q$503 = "","",IF(Q$503 &lt;&gt; Q263,"",COUNTIF(C$3:C263,Q$503)))</f>
        <v/>
      </c>
      <c r="S263" s="82" t="str">
        <f t="shared" ca="1" si="27"/>
        <v/>
      </c>
      <c r="T263" s="82"/>
      <c r="U263" s="35"/>
      <c r="V263" s="35"/>
      <c r="W263" s="35"/>
      <c r="X263" s="35"/>
      <c r="Y263" s="35"/>
      <c r="Z263" s="35"/>
    </row>
    <row r="264" spans="1:26" x14ac:dyDescent="0.15">
      <c r="A264" s="59">
        <v>6</v>
      </c>
      <c r="B264" s="62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36" t="str">
        <f t="shared" si="24"/>
        <v/>
      </c>
      <c r="O264" s="82" t="str">
        <f t="shared" si="25"/>
        <v/>
      </c>
      <c r="P264" s="82" t="str">
        <f t="shared" si="26"/>
        <v/>
      </c>
      <c r="Q264" s="82" t="str">
        <f t="shared" si="31"/>
        <v/>
      </c>
      <c r="R264" s="82" t="str">
        <f ca="1">IF(Q$503 = "","",IF(Q$503 &lt;&gt; Q264,"",COUNTIF(C$3:C264,Q$503)))</f>
        <v/>
      </c>
      <c r="S264" s="82" t="str">
        <f t="shared" ca="1" si="27"/>
        <v/>
      </c>
      <c r="T264" s="82"/>
      <c r="U264" s="35"/>
      <c r="V264" s="35"/>
      <c r="W264" s="35"/>
      <c r="X264" s="35"/>
      <c r="Y264" s="35"/>
      <c r="Z264" s="35"/>
    </row>
    <row r="265" spans="1:26" x14ac:dyDescent="0.15">
      <c r="A265" s="59">
        <v>6</v>
      </c>
      <c r="B265" s="62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36" t="str">
        <f t="shared" si="24"/>
        <v/>
      </c>
      <c r="O265" s="82" t="str">
        <f t="shared" si="25"/>
        <v/>
      </c>
      <c r="P265" s="82" t="str">
        <f t="shared" si="26"/>
        <v/>
      </c>
      <c r="Q265" s="82" t="str">
        <f t="shared" si="31"/>
        <v/>
      </c>
      <c r="R265" s="82" t="str">
        <f ca="1">IF(Q$503 = "","",IF(Q$503 &lt;&gt; Q265,"",COUNTIF(C$3:C265,Q$503)))</f>
        <v/>
      </c>
      <c r="S265" s="82" t="str">
        <f t="shared" ca="1" si="27"/>
        <v/>
      </c>
      <c r="T265" s="82"/>
      <c r="U265" s="35"/>
      <c r="V265" s="35"/>
      <c r="W265" s="35"/>
      <c r="X265" s="35"/>
      <c r="Y265" s="35"/>
      <c r="Z265" s="35"/>
    </row>
    <row r="266" spans="1:26" x14ac:dyDescent="0.15">
      <c r="A266" s="59">
        <v>6</v>
      </c>
      <c r="B266" s="62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36" t="str">
        <f t="shared" si="24"/>
        <v/>
      </c>
      <c r="O266" s="82" t="str">
        <f t="shared" si="25"/>
        <v/>
      </c>
      <c r="P266" s="82" t="str">
        <f t="shared" si="26"/>
        <v/>
      </c>
      <c r="Q266" s="82" t="str">
        <f t="shared" si="31"/>
        <v/>
      </c>
      <c r="R266" s="82" t="str">
        <f ca="1">IF(Q$503 = "","",IF(Q$503 &lt;&gt; Q266,"",COUNTIF(C$3:C266,Q$503)))</f>
        <v/>
      </c>
      <c r="S266" s="82" t="str">
        <f t="shared" ca="1" si="27"/>
        <v/>
      </c>
      <c r="T266" s="82"/>
      <c r="U266" s="35"/>
      <c r="V266" s="35"/>
      <c r="W266" s="35"/>
      <c r="X266" s="35"/>
      <c r="Y266" s="35"/>
      <c r="Z266" s="35"/>
    </row>
    <row r="267" spans="1:26" x14ac:dyDescent="0.15">
      <c r="A267" s="59">
        <v>6</v>
      </c>
      <c r="B267" s="62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36" t="str">
        <f t="shared" si="24"/>
        <v/>
      </c>
      <c r="O267" s="82" t="str">
        <f t="shared" si="25"/>
        <v/>
      </c>
      <c r="P267" s="82" t="str">
        <f t="shared" si="26"/>
        <v/>
      </c>
      <c r="Q267" s="82" t="str">
        <f t="shared" si="31"/>
        <v/>
      </c>
      <c r="R267" s="82" t="str">
        <f ca="1">IF(Q$503 = "","",IF(Q$503 &lt;&gt; Q267,"",COUNTIF(C$3:C267,Q$503)))</f>
        <v/>
      </c>
      <c r="S267" s="82" t="str">
        <f t="shared" ca="1" si="27"/>
        <v/>
      </c>
      <c r="T267" s="82"/>
      <c r="U267" s="35"/>
      <c r="V267" s="35"/>
      <c r="W267" s="35"/>
      <c r="X267" s="35"/>
      <c r="Y267" s="35"/>
      <c r="Z267" s="35"/>
    </row>
    <row r="268" spans="1:26" x14ac:dyDescent="0.15">
      <c r="A268" s="59">
        <v>6</v>
      </c>
      <c r="B268" s="62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36" t="str">
        <f t="shared" si="24"/>
        <v/>
      </c>
      <c r="O268" s="82" t="str">
        <f t="shared" si="25"/>
        <v/>
      </c>
      <c r="P268" s="82" t="str">
        <f t="shared" si="26"/>
        <v/>
      </c>
      <c r="Q268" s="82" t="str">
        <f t="shared" si="31"/>
        <v/>
      </c>
      <c r="R268" s="82" t="str">
        <f ca="1">IF(Q$503 = "","",IF(Q$503 &lt;&gt; Q268,"",COUNTIF(C$3:C268,Q$503)))</f>
        <v/>
      </c>
      <c r="S268" s="82" t="str">
        <f t="shared" ca="1" si="27"/>
        <v/>
      </c>
      <c r="T268" s="82"/>
      <c r="U268" s="35"/>
      <c r="V268" s="35"/>
      <c r="W268" s="35"/>
      <c r="X268" s="35"/>
      <c r="Y268" s="35"/>
      <c r="Z268" s="35"/>
    </row>
    <row r="269" spans="1:26" x14ac:dyDescent="0.15">
      <c r="A269" s="59">
        <v>6</v>
      </c>
      <c r="B269" s="62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36" t="str">
        <f t="shared" si="24"/>
        <v/>
      </c>
      <c r="O269" s="82" t="str">
        <f t="shared" si="25"/>
        <v/>
      </c>
      <c r="P269" s="82" t="str">
        <f t="shared" si="26"/>
        <v/>
      </c>
      <c r="Q269" s="82" t="str">
        <f t="shared" si="31"/>
        <v/>
      </c>
      <c r="R269" s="82" t="str">
        <f ca="1">IF(Q$503 = "","",IF(Q$503 &lt;&gt; Q269,"",COUNTIF(C$3:C269,Q$503)))</f>
        <v/>
      </c>
      <c r="S269" s="82" t="str">
        <f t="shared" ca="1" si="27"/>
        <v/>
      </c>
      <c r="T269" s="82"/>
      <c r="U269" s="35"/>
      <c r="V269" s="35"/>
      <c r="W269" s="35"/>
      <c r="X269" s="35"/>
      <c r="Y269" s="35"/>
      <c r="Z269" s="35"/>
    </row>
    <row r="270" spans="1:26" x14ac:dyDescent="0.15">
      <c r="A270" s="59">
        <v>6</v>
      </c>
      <c r="B270" s="62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36" t="str">
        <f t="shared" si="24"/>
        <v/>
      </c>
      <c r="O270" s="82" t="str">
        <f t="shared" si="25"/>
        <v/>
      </c>
      <c r="P270" s="82" t="str">
        <f t="shared" si="26"/>
        <v/>
      </c>
      <c r="Q270" s="82" t="str">
        <f t="shared" si="31"/>
        <v/>
      </c>
      <c r="R270" s="82" t="str">
        <f ca="1">IF(Q$503 = "","",IF(Q$503 &lt;&gt; Q270,"",COUNTIF(C$3:C270,Q$503)))</f>
        <v/>
      </c>
      <c r="S270" s="82" t="str">
        <f t="shared" ca="1" si="27"/>
        <v/>
      </c>
      <c r="T270" s="82"/>
      <c r="U270" s="35"/>
      <c r="V270" s="35"/>
      <c r="W270" s="35"/>
      <c r="X270" s="35"/>
      <c r="Y270" s="35"/>
      <c r="Z270" s="35"/>
    </row>
    <row r="271" spans="1:26" x14ac:dyDescent="0.15">
      <c r="A271" s="59">
        <v>6</v>
      </c>
      <c r="B271" s="62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36" t="str">
        <f t="shared" si="24"/>
        <v/>
      </c>
      <c r="O271" s="82" t="str">
        <f t="shared" si="25"/>
        <v/>
      </c>
      <c r="P271" s="82" t="str">
        <f t="shared" si="26"/>
        <v/>
      </c>
      <c r="Q271" s="82" t="str">
        <f t="shared" si="31"/>
        <v/>
      </c>
      <c r="R271" s="82" t="str">
        <f ca="1">IF(Q$503 = "","",IF(Q$503 &lt;&gt; Q271,"",COUNTIF(C$3:C271,Q$503)))</f>
        <v/>
      </c>
      <c r="S271" s="82" t="str">
        <f t="shared" ca="1" si="27"/>
        <v/>
      </c>
      <c r="T271" s="82"/>
      <c r="U271" s="35"/>
      <c r="V271" s="35"/>
      <c r="W271" s="35"/>
      <c r="X271" s="35"/>
      <c r="Y271" s="35"/>
      <c r="Z271" s="35"/>
    </row>
    <row r="272" spans="1:26" x14ac:dyDescent="0.15">
      <c r="A272" s="59">
        <v>6</v>
      </c>
      <c r="B272" s="62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36" t="str">
        <f t="shared" si="24"/>
        <v/>
      </c>
      <c r="O272" s="82" t="str">
        <f t="shared" si="25"/>
        <v/>
      </c>
      <c r="P272" s="82" t="str">
        <f t="shared" si="26"/>
        <v/>
      </c>
      <c r="Q272" s="82" t="str">
        <f t="shared" si="31"/>
        <v/>
      </c>
      <c r="R272" s="82" t="str">
        <f ca="1">IF(Q$503 = "","",IF(Q$503 &lt;&gt; Q272,"",COUNTIF(C$3:C272,Q$503)))</f>
        <v/>
      </c>
      <c r="S272" s="82" t="str">
        <f t="shared" ca="1" si="27"/>
        <v/>
      </c>
      <c r="T272" s="82"/>
      <c r="U272" s="35"/>
      <c r="V272" s="35"/>
      <c r="W272" s="35"/>
      <c r="X272" s="35"/>
      <c r="Y272" s="35"/>
      <c r="Z272" s="35"/>
    </row>
    <row r="273" spans="1:26" x14ac:dyDescent="0.15">
      <c r="A273" s="59">
        <v>6</v>
      </c>
      <c r="B273" s="62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36" t="str">
        <f t="shared" si="24"/>
        <v/>
      </c>
      <c r="O273" s="82" t="str">
        <f t="shared" si="25"/>
        <v/>
      </c>
      <c r="P273" s="82" t="str">
        <f t="shared" si="26"/>
        <v/>
      </c>
      <c r="Q273" s="82" t="str">
        <f t="shared" si="31"/>
        <v/>
      </c>
      <c r="R273" s="82" t="str">
        <f ca="1">IF(Q$503 = "","",IF(Q$503 &lt;&gt; Q273,"",COUNTIF(C$3:C273,Q$503)))</f>
        <v/>
      </c>
      <c r="S273" s="82" t="str">
        <f t="shared" ca="1" si="27"/>
        <v/>
      </c>
      <c r="T273" s="82"/>
      <c r="U273" s="35"/>
      <c r="V273" s="35"/>
      <c r="W273" s="35"/>
      <c r="X273" s="35"/>
      <c r="Y273" s="35"/>
      <c r="Z273" s="35"/>
    </row>
    <row r="274" spans="1:26" x14ac:dyDescent="0.15">
      <c r="A274" s="59">
        <v>6</v>
      </c>
      <c r="B274" s="62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36" t="str">
        <f t="shared" si="24"/>
        <v/>
      </c>
      <c r="O274" s="82" t="str">
        <f t="shared" si="25"/>
        <v/>
      </c>
      <c r="P274" s="82" t="str">
        <f t="shared" si="26"/>
        <v/>
      </c>
      <c r="Q274" s="82" t="str">
        <f t="shared" si="31"/>
        <v/>
      </c>
      <c r="R274" s="82" t="str">
        <f ca="1">IF(Q$503 = "","",IF(Q$503 &lt;&gt; Q274,"",COUNTIF(C$3:C274,Q$503)))</f>
        <v/>
      </c>
      <c r="S274" s="82" t="str">
        <f t="shared" ca="1" si="27"/>
        <v/>
      </c>
      <c r="T274" s="82"/>
      <c r="U274" s="35"/>
      <c r="V274" s="35"/>
      <c r="W274" s="35"/>
      <c r="X274" s="35"/>
      <c r="Y274" s="35"/>
      <c r="Z274" s="35"/>
    </row>
    <row r="275" spans="1:26" x14ac:dyDescent="0.15">
      <c r="A275" s="59">
        <v>6</v>
      </c>
      <c r="B275" s="62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36" t="str">
        <f t="shared" si="24"/>
        <v/>
      </c>
      <c r="O275" s="82" t="str">
        <f t="shared" si="25"/>
        <v/>
      </c>
      <c r="P275" s="82" t="str">
        <f t="shared" si="26"/>
        <v/>
      </c>
      <c r="Q275" s="82" t="str">
        <f t="shared" si="31"/>
        <v/>
      </c>
      <c r="R275" s="82" t="str">
        <f ca="1">IF(Q$503 = "","",IF(Q$503 &lt;&gt; Q275,"",COUNTIF(C$3:C275,Q$503)))</f>
        <v/>
      </c>
      <c r="S275" s="82" t="str">
        <f t="shared" ca="1" si="27"/>
        <v/>
      </c>
      <c r="T275" s="82"/>
      <c r="U275" s="35"/>
      <c r="V275" s="35"/>
      <c r="W275" s="35"/>
      <c r="X275" s="35"/>
      <c r="Y275" s="35"/>
      <c r="Z275" s="35"/>
    </row>
    <row r="276" spans="1:26" x14ac:dyDescent="0.15">
      <c r="A276" s="59">
        <v>6</v>
      </c>
      <c r="B276" s="62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36" t="str">
        <f t="shared" si="24"/>
        <v/>
      </c>
      <c r="O276" s="82" t="str">
        <f t="shared" si="25"/>
        <v/>
      </c>
      <c r="P276" s="82" t="str">
        <f t="shared" si="26"/>
        <v/>
      </c>
      <c r="Q276" s="82" t="str">
        <f t="shared" si="31"/>
        <v/>
      </c>
      <c r="R276" s="82" t="str">
        <f ca="1">IF(Q$503 = "","",IF(Q$503 &lt;&gt; Q276,"",COUNTIF(C$3:C276,Q$503)))</f>
        <v/>
      </c>
      <c r="S276" s="82" t="str">
        <f t="shared" ca="1" si="27"/>
        <v/>
      </c>
      <c r="T276" s="82"/>
      <c r="U276" s="35"/>
      <c r="V276" s="35"/>
      <c r="W276" s="35"/>
      <c r="X276" s="35"/>
      <c r="Y276" s="35"/>
      <c r="Z276" s="35"/>
    </row>
    <row r="277" spans="1:26" x14ac:dyDescent="0.15">
      <c r="A277" s="59">
        <v>6</v>
      </c>
      <c r="B277" s="62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36" t="str">
        <f t="shared" si="24"/>
        <v/>
      </c>
      <c r="O277" s="82" t="str">
        <f t="shared" si="25"/>
        <v/>
      </c>
      <c r="P277" s="82" t="str">
        <f t="shared" si="26"/>
        <v/>
      </c>
      <c r="Q277" s="82" t="str">
        <f t="shared" si="31"/>
        <v/>
      </c>
      <c r="R277" s="82" t="str">
        <f ca="1">IF(Q$503 = "","",IF(Q$503 &lt;&gt; Q277,"",COUNTIF(C$3:C277,Q$503)))</f>
        <v/>
      </c>
      <c r="S277" s="82" t="str">
        <f t="shared" ca="1" si="27"/>
        <v/>
      </c>
      <c r="T277" s="82"/>
      <c r="U277" s="35"/>
      <c r="V277" s="35"/>
      <c r="W277" s="35"/>
      <c r="X277" s="35"/>
      <c r="Y277" s="35"/>
      <c r="Z277" s="35"/>
    </row>
    <row r="278" spans="1:26" x14ac:dyDescent="0.15">
      <c r="A278" s="59">
        <v>6</v>
      </c>
      <c r="B278" s="62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36" t="str">
        <f t="shared" si="24"/>
        <v/>
      </c>
      <c r="O278" s="82" t="str">
        <f t="shared" si="25"/>
        <v/>
      </c>
      <c r="P278" s="82" t="str">
        <f t="shared" si="26"/>
        <v/>
      </c>
      <c r="Q278" s="82" t="str">
        <f t="shared" si="31"/>
        <v/>
      </c>
      <c r="R278" s="82" t="str">
        <f ca="1">IF(Q$503 = "","",IF(Q$503 &lt;&gt; Q278,"",COUNTIF(C$3:C278,Q$503)))</f>
        <v/>
      </c>
      <c r="S278" s="82" t="str">
        <f t="shared" ca="1" si="27"/>
        <v/>
      </c>
      <c r="T278" s="82"/>
      <c r="U278" s="35"/>
      <c r="V278" s="35"/>
      <c r="W278" s="35"/>
      <c r="X278" s="35"/>
      <c r="Y278" s="35"/>
      <c r="Z278" s="35"/>
    </row>
    <row r="279" spans="1:26" x14ac:dyDescent="0.15">
      <c r="A279" s="59">
        <v>6</v>
      </c>
      <c r="B279" s="62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36" t="str">
        <f t="shared" si="24"/>
        <v/>
      </c>
      <c r="O279" s="82" t="str">
        <f t="shared" si="25"/>
        <v/>
      </c>
      <c r="P279" s="82" t="str">
        <f t="shared" si="26"/>
        <v/>
      </c>
      <c r="Q279" s="82" t="str">
        <f t="shared" si="31"/>
        <v/>
      </c>
      <c r="R279" s="82" t="str">
        <f ca="1">IF(Q$503 = "","",IF(Q$503 &lt;&gt; Q279,"",COUNTIF(C$3:C279,Q$503)))</f>
        <v/>
      </c>
      <c r="S279" s="82" t="str">
        <f t="shared" ca="1" si="27"/>
        <v/>
      </c>
      <c r="T279" s="82"/>
      <c r="U279" s="35"/>
      <c r="V279" s="35"/>
      <c r="W279" s="35"/>
      <c r="X279" s="35"/>
      <c r="Y279" s="35"/>
      <c r="Z279" s="35"/>
    </row>
    <row r="280" spans="1:26" x14ac:dyDescent="0.15">
      <c r="A280" s="59">
        <v>6</v>
      </c>
      <c r="B280" s="62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36" t="str">
        <f t="shared" si="24"/>
        <v/>
      </c>
      <c r="O280" s="82" t="str">
        <f t="shared" si="25"/>
        <v/>
      </c>
      <c r="P280" s="82" t="str">
        <f t="shared" si="26"/>
        <v/>
      </c>
      <c r="Q280" s="82" t="str">
        <f t="shared" si="31"/>
        <v/>
      </c>
      <c r="R280" s="82" t="str">
        <f ca="1">IF(Q$503 = "","",IF(Q$503 &lt;&gt; Q280,"",COUNTIF(C$3:C280,Q$503)))</f>
        <v/>
      </c>
      <c r="S280" s="82" t="str">
        <f t="shared" ca="1" si="27"/>
        <v/>
      </c>
      <c r="T280" s="82"/>
      <c r="U280" s="35"/>
      <c r="V280" s="35"/>
      <c r="W280" s="35"/>
      <c r="X280" s="35"/>
      <c r="Y280" s="35"/>
      <c r="Z280" s="35"/>
    </row>
    <row r="281" spans="1:26" x14ac:dyDescent="0.15">
      <c r="A281" s="59">
        <v>6</v>
      </c>
      <c r="B281" s="62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36" t="str">
        <f t="shared" si="24"/>
        <v/>
      </c>
      <c r="O281" s="82" t="str">
        <f t="shared" ref="O281:O300" si="32">IF(AND(C281="",COUNT(D281:M281)&gt;0),A281 &amp; "組" &amp; B281 &amp; "番","")</f>
        <v/>
      </c>
      <c r="P281" s="82" t="str">
        <f t="shared" ref="P281:P300" si="33">IF(AND(C281&lt;&gt;"",COUNTIF(D281:M281,"")&gt;0,COUNTIF(D281:K281,"")&lt;8),A281 &amp; "組" &amp; B281 &amp; "番","")</f>
        <v/>
      </c>
      <c r="Q281" s="82" t="str">
        <f t="shared" si="31"/>
        <v/>
      </c>
      <c r="R281" s="82" t="str">
        <f ca="1">IF(Q$503 = "","",IF(Q$503 &lt;&gt; Q281,"",COUNTIF(C$3:C281,Q$503)))</f>
        <v/>
      </c>
      <c r="S281" s="82" t="str">
        <f t="shared" ref="S281:S300" ca="1" si="34">IF(R281 = "","",A281 &amp; "-" &amp; B281)</f>
        <v/>
      </c>
      <c r="T281" s="82"/>
      <c r="U281" s="35"/>
      <c r="V281" s="35"/>
      <c r="W281" s="35"/>
      <c r="X281" s="35"/>
      <c r="Y281" s="35"/>
      <c r="Z281" s="35"/>
    </row>
    <row r="282" spans="1:26" x14ac:dyDescent="0.15">
      <c r="A282" s="59">
        <v>6</v>
      </c>
      <c r="B282" s="62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36" t="str">
        <f t="shared" si="24"/>
        <v/>
      </c>
      <c r="O282" s="82" t="str">
        <f t="shared" si="32"/>
        <v/>
      </c>
      <c r="P282" s="82" t="str">
        <f t="shared" si="33"/>
        <v/>
      </c>
      <c r="Q282" s="82" t="str">
        <f t="shared" si="31"/>
        <v/>
      </c>
      <c r="R282" s="82" t="str">
        <f ca="1">IF(Q$503 = "","",IF(Q$503 &lt;&gt; Q282,"",COUNTIF(C$3:C282,Q$503)))</f>
        <v/>
      </c>
      <c r="S282" s="82" t="str">
        <f t="shared" ca="1" si="34"/>
        <v/>
      </c>
      <c r="T282" s="82"/>
      <c r="U282" s="35"/>
      <c r="V282" s="35"/>
      <c r="W282" s="35"/>
      <c r="X282" s="35"/>
      <c r="Y282" s="35"/>
      <c r="Z282" s="35"/>
    </row>
    <row r="283" spans="1:26" x14ac:dyDescent="0.15">
      <c r="A283" s="59">
        <v>6</v>
      </c>
      <c r="B283" s="62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36" t="str">
        <f t="shared" si="24"/>
        <v/>
      </c>
      <c r="O283" s="82" t="str">
        <f t="shared" si="32"/>
        <v/>
      </c>
      <c r="P283" s="82" t="str">
        <f t="shared" si="33"/>
        <v/>
      </c>
      <c r="Q283" s="82" t="str">
        <f t="shared" si="31"/>
        <v/>
      </c>
      <c r="R283" s="82" t="str">
        <f ca="1">IF(Q$503 = "","",IF(Q$503 &lt;&gt; Q283,"",COUNTIF(C$3:C283,Q$503)))</f>
        <v/>
      </c>
      <c r="S283" s="82" t="str">
        <f t="shared" ca="1" si="34"/>
        <v/>
      </c>
      <c r="T283" s="82"/>
      <c r="U283" s="35"/>
      <c r="V283" s="35"/>
      <c r="W283" s="35"/>
      <c r="X283" s="35"/>
      <c r="Y283" s="35"/>
      <c r="Z283" s="35"/>
    </row>
    <row r="284" spans="1:26" x14ac:dyDescent="0.15">
      <c r="A284" s="59">
        <v>6</v>
      </c>
      <c r="B284" s="62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36" t="str">
        <f t="shared" si="24"/>
        <v/>
      </c>
      <c r="O284" s="82" t="str">
        <f t="shared" si="32"/>
        <v/>
      </c>
      <c r="P284" s="82" t="str">
        <f t="shared" si="33"/>
        <v/>
      </c>
      <c r="Q284" s="82" t="str">
        <f t="shared" si="31"/>
        <v/>
      </c>
      <c r="R284" s="82" t="str">
        <f ca="1">IF(Q$503 = "","",IF(Q$503 &lt;&gt; Q284,"",COUNTIF(C$3:C284,Q$503)))</f>
        <v/>
      </c>
      <c r="S284" s="82" t="str">
        <f t="shared" ca="1" si="34"/>
        <v/>
      </c>
      <c r="T284" s="82"/>
      <c r="U284" s="35"/>
      <c r="V284" s="35"/>
      <c r="W284" s="35"/>
      <c r="X284" s="35"/>
      <c r="Y284" s="35"/>
      <c r="Z284" s="35"/>
    </row>
    <row r="285" spans="1:26" x14ac:dyDescent="0.15">
      <c r="A285" s="59">
        <v>6</v>
      </c>
      <c r="B285" s="62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36" t="str">
        <f t="shared" si="24"/>
        <v/>
      </c>
      <c r="O285" s="82" t="str">
        <f t="shared" si="32"/>
        <v/>
      </c>
      <c r="P285" s="82" t="str">
        <f t="shared" si="33"/>
        <v/>
      </c>
      <c r="Q285" s="82" t="str">
        <f t="shared" si="31"/>
        <v/>
      </c>
      <c r="R285" s="82" t="str">
        <f ca="1">IF(Q$503 = "","",IF(Q$503 &lt;&gt; Q285,"",COUNTIF(C$3:C285,Q$503)))</f>
        <v/>
      </c>
      <c r="S285" s="82" t="str">
        <f t="shared" ca="1" si="34"/>
        <v/>
      </c>
      <c r="T285" s="82"/>
      <c r="U285" s="35"/>
      <c r="V285" s="35"/>
      <c r="W285" s="35"/>
      <c r="X285" s="35"/>
      <c r="Y285" s="35"/>
      <c r="Z285" s="35"/>
    </row>
    <row r="286" spans="1:26" x14ac:dyDescent="0.15">
      <c r="A286" s="59">
        <v>6</v>
      </c>
      <c r="B286" s="62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36" t="str">
        <f t="shared" si="24"/>
        <v/>
      </c>
      <c r="O286" s="82" t="str">
        <f t="shared" si="32"/>
        <v/>
      </c>
      <c r="P286" s="82" t="str">
        <f t="shared" si="33"/>
        <v/>
      </c>
      <c r="Q286" s="82" t="str">
        <f t="shared" si="31"/>
        <v/>
      </c>
      <c r="R286" s="82" t="str">
        <f ca="1">IF(Q$503 = "","",IF(Q$503 &lt;&gt; Q286,"",COUNTIF(C$3:C286,Q$503)))</f>
        <v/>
      </c>
      <c r="S286" s="82" t="str">
        <f t="shared" ca="1" si="34"/>
        <v/>
      </c>
      <c r="T286" s="82"/>
      <c r="U286" s="35"/>
      <c r="V286" s="35"/>
      <c r="W286" s="35"/>
      <c r="X286" s="35"/>
      <c r="Y286" s="35"/>
      <c r="Z286" s="35"/>
    </row>
    <row r="287" spans="1:26" x14ac:dyDescent="0.15">
      <c r="A287" s="59">
        <v>6</v>
      </c>
      <c r="B287" s="62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36" t="str">
        <f t="shared" si="24"/>
        <v/>
      </c>
      <c r="O287" s="82" t="str">
        <f t="shared" si="32"/>
        <v/>
      </c>
      <c r="P287" s="82" t="str">
        <f t="shared" si="33"/>
        <v/>
      </c>
      <c r="Q287" s="82" t="str">
        <f t="shared" si="31"/>
        <v/>
      </c>
      <c r="R287" s="82" t="str">
        <f ca="1">IF(Q$503 = "","",IF(Q$503 &lt;&gt; Q287,"",COUNTIF(C$3:C287,Q$503)))</f>
        <v/>
      </c>
      <c r="S287" s="82" t="str">
        <f t="shared" ca="1" si="34"/>
        <v/>
      </c>
      <c r="T287" s="82"/>
      <c r="U287" s="35"/>
      <c r="V287" s="35"/>
      <c r="W287" s="35"/>
      <c r="X287" s="35"/>
      <c r="Y287" s="35"/>
      <c r="Z287" s="35"/>
    </row>
    <row r="288" spans="1:26" x14ac:dyDescent="0.15">
      <c r="A288" s="59">
        <v>6</v>
      </c>
      <c r="B288" s="62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36" t="str">
        <f t="shared" si="24"/>
        <v/>
      </c>
      <c r="O288" s="82" t="str">
        <f t="shared" si="32"/>
        <v/>
      </c>
      <c r="P288" s="82" t="str">
        <f t="shared" si="33"/>
        <v/>
      </c>
      <c r="Q288" s="82" t="str">
        <f t="shared" si="31"/>
        <v/>
      </c>
      <c r="R288" s="82" t="str">
        <f ca="1">IF(Q$503 = "","",IF(Q$503 &lt;&gt; Q288,"",COUNTIF(C$3:C288,Q$503)))</f>
        <v/>
      </c>
      <c r="S288" s="82" t="str">
        <f t="shared" ca="1" si="34"/>
        <v/>
      </c>
      <c r="T288" s="82"/>
      <c r="U288" s="35"/>
      <c r="V288" s="35"/>
      <c r="W288" s="35"/>
      <c r="X288" s="35"/>
      <c r="Y288" s="35"/>
      <c r="Z288" s="35"/>
    </row>
    <row r="289" spans="1:26" x14ac:dyDescent="0.15">
      <c r="A289" s="59">
        <v>6</v>
      </c>
      <c r="B289" s="62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36" t="str">
        <f t="shared" si="24"/>
        <v/>
      </c>
      <c r="O289" s="82" t="str">
        <f t="shared" si="32"/>
        <v/>
      </c>
      <c r="P289" s="82" t="str">
        <f t="shared" si="33"/>
        <v/>
      </c>
      <c r="Q289" s="82" t="str">
        <f t="shared" si="31"/>
        <v/>
      </c>
      <c r="R289" s="82" t="str">
        <f ca="1">IF(Q$503 = "","",IF(Q$503 &lt;&gt; Q289,"",COUNTIF(C$3:C289,Q$503)))</f>
        <v/>
      </c>
      <c r="S289" s="82" t="str">
        <f t="shared" ca="1" si="34"/>
        <v/>
      </c>
      <c r="T289" s="82"/>
      <c r="U289" s="35"/>
      <c r="V289" s="35"/>
      <c r="W289" s="35"/>
      <c r="X289" s="35"/>
      <c r="Y289" s="35"/>
      <c r="Z289" s="35"/>
    </row>
    <row r="290" spans="1:26" x14ac:dyDescent="0.15">
      <c r="A290" s="59">
        <v>6</v>
      </c>
      <c r="B290" s="62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36" t="str">
        <f t="shared" si="24"/>
        <v/>
      </c>
      <c r="O290" s="82" t="str">
        <f t="shared" si="32"/>
        <v/>
      </c>
      <c r="P290" s="82" t="str">
        <f t="shared" si="33"/>
        <v/>
      </c>
      <c r="Q290" s="82" t="str">
        <f t="shared" si="31"/>
        <v/>
      </c>
      <c r="R290" s="82" t="str">
        <f ca="1">IF(Q$503 = "","",IF(Q$503 &lt;&gt; Q290,"",COUNTIF(C$3:C290,Q$503)))</f>
        <v/>
      </c>
      <c r="S290" s="82" t="str">
        <f t="shared" ca="1" si="34"/>
        <v/>
      </c>
      <c r="T290" s="82"/>
      <c r="U290" s="35"/>
      <c r="V290" s="35"/>
      <c r="W290" s="35"/>
      <c r="X290" s="35"/>
      <c r="Y290" s="35"/>
      <c r="Z290" s="35"/>
    </row>
    <row r="291" spans="1:26" x14ac:dyDescent="0.15">
      <c r="A291" s="59">
        <v>6</v>
      </c>
      <c r="B291" s="62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36" t="str">
        <f t="shared" si="24"/>
        <v/>
      </c>
      <c r="O291" s="82" t="str">
        <f t="shared" si="32"/>
        <v/>
      </c>
      <c r="P291" s="82" t="str">
        <f t="shared" si="33"/>
        <v/>
      </c>
      <c r="Q291" s="82" t="str">
        <f t="shared" si="31"/>
        <v/>
      </c>
      <c r="R291" s="82" t="str">
        <f ca="1">IF(Q$503 = "","",IF(Q$503 &lt;&gt; Q291,"",COUNTIF(C$3:C291,Q$503)))</f>
        <v/>
      </c>
      <c r="S291" s="82" t="str">
        <f t="shared" ca="1" si="34"/>
        <v/>
      </c>
      <c r="T291" s="82"/>
      <c r="U291" s="35"/>
      <c r="V291" s="35"/>
      <c r="W291" s="35"/>
      <c r="X291" s="35"/>
      <c r="Y291" s="35"/>
      <c r="Z291" s="35"/>
    </row>
    <row r="292" spans="1:26" x14ac:dyDescent="0.15">
      <c r="A292" s="59">
        <v>6</v>
      </c>
      <c r="B292" s="62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36" t="str">
        <f t="shared" si="24"/>
        <v/>
      </c>
      <c r="O292" s="82" t="str">
        <f t="shared" si="32"/>
        <v/>
      </c>
      <c r="P292" s="82" t="str">
        <f t="shared" si="33"/>
        <v/>
      </c>
      <c r="Q292" s="82" t="str">
        <f t="shared" si="31"/>
        <v/>
      </c>
      <c r="R292" s="82" t="str">
        <f ca="1">IF(Q$503 = "","",IF(Q$503 &lt;&gt; Q292,"",COUNTIF(C$3:C292,Q$503)))</f>
        <v/>
      </c>
      <c r="S292" s="82" t="str">
        <f t="shared" ca="1" si="34"/>
        <v/>
      </c>
      <c r="T292" s="82"/>
      <c r="U292" s="35"/>
      <c r="V292" s="35"/>
      <c r="W292" s="35"/>
      <c r="X292" s="35"/>
      <c r="Y292" s="35"/>
      <c r="Z292" s="35"/>
    </row>
    <row r="293" spans="1:26" x14ac:dyDescent="0.15">
      <c r="A293" s="59">
        <v>6</v>
      </c>
      <c r="B293" s="62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36" t="str">
        <f t="shared" si="24"/>
        <v/>
      </c>
      <c r="O293" s="82" t="str">
        <f t="shared" si="32"/>
        <v/>
      </c>
      <c r="P293" s="82" t="str">
        <f t="shared" si="33"/>
        <v/>
      </c>
      <c r="Q293" s="82" t="str">
        <f t="shared" si="31"/>
        <v/>
      </c>
      <c r="R293" s="82" t="str">
        <f ca="1">IF(Q$503 = "","",IF(Q$503 &lt;&gt; Q293,"",COUNTIF(C$3:C293,Q$503)))</f>
        <v/>
      </c>
      <c r="S293" s="82" t="str">
        <f t="shared" ca="1" si="34"/>
        <v/>
      </c>
      <c r="T293" s="82"/>
      <c r="U293" s="35"/>
      <c r="V293" s="35"/>
      <c r="W293" s="35"/>
      <c r="X293" s="35"/>
      <c r="Y293" s="35"/>
      <c r="Z293" s="35"/>
    </row>
    <row r="294" spans="1:26" x14ac:dyDescent="0.15">
      <c r="A294" s="59">
        <v>6</v>
      </c>
      <c r="B294" s="62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36" t="str">
        <f t="shared" si="24"/>
        <v/>
      </c>
      <c r="O294" s="82" t="str">
        <f t="shared" si="32"/>
        <v/>
      </c>
      <c r="P294" s="82" t="str">
        <f t="shared" si="33"/>
        <v/>
      </c>
      <c r="Q294" s="82" t="str">
        <f t="shared" si="31"/>
        <v/>
      </c>
      <c r="R294" s="82" t="str">
        <f ca="1">IF(Q$503 = "","",IF(Q$503 &lt;&gt; Q294,"",COUNTIF(C$3:C294,Q$503)))</f>
        <v/>
      </c>
      <c r="S294" s="82" t="str">
        <f t="shared" ca="1" si="34"/>
        <v/>
      </c>
      <c r="T294" s="82"/>
      <c r="U294" s="35"/>
      <c r="V294" s="35"/>
      <c r="W294" s="35"/>
      <c r="X294" s="35"/>
      <c r="Y294" s="35"/>
      <c r="Z294" s="35"/>
    </row>
    <row r="295" spans="1:26" x14ac:dyDescent="0.15">
      <c r="A295" s="59">
        <v>6</v>
      </c>
      <c r="B295" s="62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36" t="str">
        <f t="shared" si="24"/>
        <v/>
      </c>
      <c r="O295" s="82" t="str">
        <f t="shared" si="32"/>
        <v/>
      </c>
      <c r="P295" s="82" t="str">
        <f t="shared" si="33"/>
        <v/>
      </c>
      <c r="Q295" s="82" t="str">
        <f t="shared" si="31"/>
        <v/>
      </c>
      <c r="R295" s="82" t="str">
        <f ca="1">IF(Q$503 = "","",IF(Q$503 &lt;&gt; Q295,"",COUNTIF(C$3:C295,Q$503)))</f>
        <v/>
      </c>
      <c r="S295" s="82" t="str">
        <f t="shared" ca="1" si="34"/>
        <v/>
      </c>
      <c r="T295" s="82"/>
      <c r="U295" s="35"/>
      <c r="V295" s="35"/>
      <c r="W295" s="35"/>
      <c r="X295" s="35"/>
      <c r="Y295" s="35"/>
      <c r="Z295" s="35"/>
    </row>
    <row r="296" spans="1:26" x14ac:dyDescent="0.15">
      <c r="A296" s="59">
        <v>6</v>
      </c>
      <c r="B296" s="62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36" t="str">
        <f t="shared" si="24"/>
        <v/>
      </c>
      <c r="O296" s="82" t="str">
        <f t="shared" si="32"/>
        <v/>
      </c>
      <c r="P296" s="82" t="str">
        <f t="shared" si="33"/>
        <v/>
      </c>
      <c r="Q296" s="82" t="str">
        <f t="shared" si="31"/>
        <v/>
      </c>
      <c r="R296" s="82" t="str">
        <f ca="1">IF(Q$503 = "","",IF(Q$503 &lt;&gt; Q296,"",COUNTIF(C$3:C296,Q$503)))</f>
        <v/>
      </c>
      <c r="S296" s="82" t="str">
        <f t="shared" ca="1" si="34"/>
        <v/>
      </c>
      <c r="T296" s="82"/>
      <c r="U296" s="35"/>
      <c r="V296" s="35"/>
      <c r="W296" s="35"/>
      <c r="X296" s="35"/>
      <c r="Y296" s="35"/>
      <c r="Z296" s="35"/>
    </row>
    <row r="297" spans="1:26" x14ac:dyDescent="0.15">
      <c r="A297" s="59">
        <v>6</v>
      </c>
      <c r="B297" s="62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36" t="str">
        <f t="shared" si="24"/>
        <v/>
      </c>
      <c r="O297" s="82" t="str">
        <f t="shared" si="32"/>
        <v/>
      </c>
      <c r="P297" s="82" t="str">
        <f t="shared" si="33"/>
        <v/>
      </c>
      <c r="Q297" s="82" t="str">
        <f t="shared" si="31"/>
        <v/>
      </c>
      <c r="R297" s="82" t="str">
        <f ca="1">IF(Q$503 = "","",IF(Q$503 &lt;&gt; Q297,"",COUNTIF(C$3:C297,Q$503)))</f>
        <v/>
      </c>
      <c r="S297" s="82" t="str">
        <f t="shared" ca="1" si="34"/>
        <v/>
      </c>
      <c r="T297" s="82"/>
      <c r="U297" s="35"/>
      <c r="V297" s="35"/>
      <c r="W297" s="35"/>
      <c r="X297" s="35"/>
      <c r="Y297" s="35"/>
      <c r="Z297" s="35"/>
    </row>
    <row r="298" spans="1:26" x14ac:dyDescent="0.15">
      <c r="A298" s="59">
        <v>6</v>
      </c>
      <c r="B298" s="62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36" t="str">
        <f t="shared" si="24"/>
        <v/>
      </c>
      <c r="O298" s="82" t="str">
        <f t="shared" si="32"/>
        <v/>
      </c>
      <c r="P298" s="82" t="str">
        <f t="shared" si="33"/>
        <v/>
      </c>
      <c r="Q298" s="82" t="str">
        <f t="shared" si="31"/>
        <v/>
      </c>
      <c r="R298" s="82" t="str">
        <f ca="1">IF(Q$503 = "","",IF(Q$503 &lt;&gt; Q298,"",COUNTIF(C$3:C298,Q$503)))</f>
        <v/>
      </c>
      <c r="S298" s="82" t="str">
        <f t="shared" ca="1" si="34"/>
        <v/>
      </c>
      <c r="T298" s="82"/>
      <c r="U298" s="35"/>
      <c r="V298" s="35"/>
      <c r="W298" s="35"/>
      <c r="X298" s="35"/>
      <c r="Y298" s="35"/>
      <c r="Z298" s="35"/>
    </row>
    <row r="299" spans="1:26" x14ac:dyDescent="0.15">
      <c r="A299" s="59">
        <v>6</v>
      </c>
      <c r="B299" s="62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36" t="str">
        <f t="shared" si="24"/>
        <v/>
      </c>
      <c r="O299" s="82" t="str">
        <f t="shared" si="32"/>
        <v/>
      </c>
      <c r="P299" s="82" t="str">
        <f t="shared" si="33"/>
        <v/>
      </c>
      <c r="Q299" s="82" t="str">
        <f t="shared" si="31"/>
        <v/>
      </c>
      <c r="R299" s="82" t="str">
        <f ca="1">IF(Q$503 = "","",IF(Q$503 &lt;&gt; Q299,"",COUNTIF(C$3:C299,Q$503)))</f>
        <v/>
      </c>
      <c r="S299" s="82" t="str">
        <f t="shared" ca="1" si="34"/>
        <v/>
      </c>
      <c r="T299" s="82"/>
      <c r="U299" s="35"/>
      <c r="V299" s="35"/>
      <c r="W299" s="35"/>
      <c r="X299" s="35"/>
      <c r="Y299" s="35"/>
      <c r="Z299" s="35"/>
    </row>
    <row r="300" spans="1:26" x14ac:dyDescent="0.15">
      <c r="A300" s="59">
        <v>6</v>
      </c>
      <c r="B300" s="62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36" t="str">
        <f t="shared" si="24"/>
        <v/>
      </c>
      <c r="O300" s="82" t="str">
        <f t="shared" si="32"/>
        <v/>
      </c>
      <c r="P300" s="82" t="str">
        <f t="shared" si="33"/>
        <v/>
      </c>
      <c r="Q300" s="82" t="str">
        <f t="shared" si="31"/>
        <v/>
      </c>
      <c r="R300" s="82" t="str">
        <f ca="1">IF(Q$503 = "","",IF(Q$503 &lt;&gt; Q300,"",COUNTIF(C$3:C300,Q$503)))</f>
        <v/>
      </c>
      <c r="S300" s="82" t="str">
        <f t="shared" ca="1" si="34"/>
        <v/>
      </c>
      <c r="T300" s="82"/>
      <c r="U300" s="35"/>
      <c r="V300" s="35"/>
      <c r="W300" s="35"/>
      <c r="X300" s="35"/>
      <c r="Y300" s="35"/>
      <c r="Z300" s="35"/>
    </row>
    <row r="301" spans="1:26" x14ac:dyDescent="0.15">
      <c r="A301" s="59">
        <v>6</v>
      </c>
      <c r="B301" s="62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36" t="str">
        <f t="shared" si="24"/>
        <v/>
      </c>
      <c r="O301" s="82" t="str">
        <f t="shared" si="25"/>
        <v/>
      </c>
      <c r="P301" s="82" t="str">
        <f t="shared" si="26"/>
        <v/>
      </c>
      <c r="Q301" s="82" t="str">
        <f t="shared" si="31"/>
        <v/>
      </c>
      <c r="R301" s="82" t="str">
        <f ca="1">IF(Q$503 = "","",IF(Q$503 &lt;&gt; Q301,"",COUNTIF(C$3:C301,Q$503)))</f>
        <v/>
      </c>
      <c r="S301" s="82" t="str">
        <f t="shared" ca="1" si="27"/>
        <v/>
      </c>
      <c r="T301" s="82"/>
      <c r="U301" s="35"/>
      <c r="V301" s="35"/>
      <c r="W301" s="35"/>
      <c r="X301" s="35"/>
      <c r="Y301" s="35"/>
      <c r="Z301" s="35"/>
    </row>
    <row r="302" spans="1:26" x14ac:dyDescent="0.15">
      <c r="A302" s="63">
        <v>6</v>
      </c>
      <c r="B302" s="64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37" t="str">
        <f t="shared" si="24"/>
        <v/>
      </c>
      <c r="O302" s="82" t="str">
        <f t="shared" si="25"/>
        <v/>
      </c>
      <c r="P302" s="82" t="str">
        <f t="shared" si="26"/>
        <v/>
      </c>
      <c r="Q302" s="82" t="str">
        <f t="shared" si="31"/>
        <v/>
      </c>
      <c r="R302" s="82" t="str">
        <f ca="1">IF(Q$503 = "","",IF(Q$503 &lt;&gt; Q302,"",COUNTIF(C$3:C302,Q$503)))</f>
        <v/>
      </c>
      <c r="S302" s="82" t="str">
        <f t="shared" ca="1" si="27"/>
        <v/>
      </c>
      <c r="T302" s="82"/>
      <c r="U302" s="35"/>
      <c r="V302" s="35"/>
      <c r="W302" s="35"/>
      <c r="X302" s="35"/>
      <c r="Y302" s="35"/>
      <c r="Z302" s="35"/>
    </row>
    <row r="303" spans="1:26" x14ac:dyDescent="0.15">
      <c r="A303" s="59">
        <v>7</v>
      </c>
      <c r="B303" s="62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36" t="str">
        <f t="shared" si="24"/>
        <v/>
      </c>
      <c r="O303" s="82" t="str">
        <f t="shared" si="25"/>
        <v/>
      </c>
      <c r="P303" s="82" t="str">
        <f t="shared" si="26"/>
        <v/>
      </c>
      <c r="Q303" s="82" t="str">
        <f t="shared" si="31"/>
        <v/>
      </c>
      <c r="R303" s="82" t="str">
        <f ca="1">IF(Q$503 = "","",IF(Q$503 &lt;&gt; Q303,"",COUNTIF(C$3:C303,Q$503)))</f>
        <v/>
      </c>
      <c r="S303" s="82" t="str">
        <f t="shared" ca="1" si="27"/>
        <v/>
      </c>
      <c r="T303" s="82"/>
      <c r="U303" s="35"/>
      <c r="V303" s="35"/>
      <c r="W303" s="35"/>
      <c r="X303" s="35"/>
      <c r="Y303" s="35"/>
      <c r="Z303" s="35"/>
    </row>
    <row r="304" spans="1:26" x14ac:dyDescent="0.15">
      <c r="A304" s="59">
        <v>7</v>
      </c>
      <c r="B304" s="62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36" t="str">
        <f t="shared" si="24"/>
        <v/>
      </c>
      <c r="O304" s="82" t="str">
        <f t="shared" si="25"/>
        <v/>
      </c>
      <c r="P304" s="82" t="str">
        <f t="shared" si="26"/>
        <v/>
      </c>
      <c r="Q304" s="82" t="str">
        <f t="shared" si="31"/>
        <v/>
      </c>
      <c r="R304" s="82" t="str">
        <f ca="1">IF(Q$503 = "","",IF(Q$503 &lt;&gt; Q304,"",COUNTIF(C$3:C304,Q$503)))</f>
        <v/>
      </c>
      <c r="S304" s="82" t="str">
        <f t="shared" ca="1" si="27"/>
        <v/>
      </c>
      <c r="T304" s="82"/>
      <c r="U304" s="35"/>
      <c r="V304" s="35"/>
      <c r="W304" s="35"/>
      <c r="X304" s="35"/>
      <c r="Y304" s="35"/>
      <c r="Z304" s="35"/>
    </row>
    <row r="305" spans="1:26" x14ac:dyDescent="0.15">
      <c r="A305" s="59">
        <v>7</v>
      </c>
      <c r="B305" s="62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36" t="str">
        <f t="shared" si="24"/>
        <v/>
      </c>
      <c r="O305" s="82" t="str">
        <f t="shared" si="25"/>
        <v/>
      </c>
      <c r="P305" s="82" t="str">
        <f t="shared" si="26"/>
        <v/>
      </c>
      <c r="Q305" s="82" t="str">
        <f t="shared" si="31"/>
        <v/>
      </c>
      <c r="R305" s="82" t="str">
        <f ca="1">IF(Q$503 = "","",IF(Q$503 &lt;&gt; Q305,"",COUNTIF(C$3:C305,Q$503)))</f>
        <v/>
      </c>
      <c r="S305" s="82" t="str">
        <f t="shared" ca="1" si="27"/>
        <v/>
      </c>
      <c r="T305" s="82"/>
      <c r="U305" s="35"/>
      <c r="V305" s="35"/>
      <c r="W305" s="35"/>
      <c r="X305" s="35"/>
      <c r="Y305" s="35"/>
      <c r="Z305" s="35"/>
    </row>
    <row r="306" spans="1:26" x14ac:dyDescent="0.15">
      <c r="A306" s="59">
        <v>7</v>
      </c>
      <c r="B306" s="62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36" t="str">
        <f t="shared" si="24"/>
        <v/>
      </c>
      <c r="O306" s="82" t="str">
        <f t="shared" si="25"/>
        <v/>
      </c>
      <c r="P306" s="82" t="str">
        <f t="shared" si="26"/>
        <v/>
      </c>
      <c r="Q306" s="82" t="str">
        <f t="shared" si="31"/>
        <v/>
      </c>
      <c r="R306" s="82" t="str">
        <f ca="1">IF(Q$503 = "","",IF(Q$503 &lt;&gt; Q306,"",COUNTIF(C$3:C306,Q$503)))</f>
        <v/>
      </c>
      <c r="S306" s="82" t="str">
        <f t="shared" ca="1" si="27"/>
        <v/>
      </c>
      <c r="T306" s="82"/>
      <c r="U306" s="35"/>
      <c r="V306" s="35"/>
      <c r="W306" s="35"/>
      <c r="X306" s="35"/>
      <c r="Y306" s="35"/>
      <c r="Z306" s="35"/>
    </row>
    <row r="307" spans="1:26" x14ac:dyDescent="0.15">
      <c r="A307" s="59">
        <v>7</v>
      </c>
      <c r="B307" s="62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36" t="str">
        <f t="shared" si="24"/>
        <v/>
      </c>
      <c r="O307" s="82" t="str">
        <f t="shared" si="25"/>
        <v/>
      </c>
      <c r="P307" s="82" t="str">
        <f t="shared" si="26"/>
        <v/>
      </c>
      <c r="Q307" s="82" t="str">
        <f t="shared" si="31"/>
        <v/>
      </c>
      <c r="R307" s="82" t="str">
        <f ca="1">IF(Q$503 = "","",IF(Q$503 &lt;&gt; Q307,"",COUNTIF(C$3:C307,Q$503)))</f>
        <v/>
      </c>
      <c r="S307" s="82" t="str">
        <f t="shared" ca="1" si="27"/>
        <v/>
      </c>
      <c r="T307" s="82"/>
      <c r="U307" s="35"/>
      <c r="V307" s="35"/>
      <c r="W307" s="35"/>
      <c r="X307" s="35"/>
      <c r="Y307" s="35"/>
      <c r="Z307" s="35"/>
    </row>
    <row r="308" spans="1:26" x14ac:dyDescent="0.15">
      <c r="A308" s="59">
        <v>7</v>
      </c>
      <c r="B308" s="62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36" t="str">
        <f t="shared" si="24"/>
        <v/>
      </c>
      <c r="O308" s="82" t="str">
        <f t="shared" si="25"/>
        <v/>
      </c>
      <c r="P308" s="82" t="str">
        <f t="shared" si="26"/>
        <v/>
      </c>
      <c r="Q308" s="82" t="str">
        <f t="shared" si="31"/>
        <v/>
      </c>
      <c r="R308" s="82" t="str">
        <f ca="1">IF(Q$503 = "","",IF(Q$503 &lt;&gt; Q308,"",COUNTIF(C$3:C308,Q$503)))</f>
        <v/>
      </c>
      <c r="S308" s="82" t="str">
        <f t="shared" ca="1" si="27"/>
        <v/>
      </c>
      <c r="T308" s="82"/>
      <c r="U308" s="35"/>
      <c r="V308" s="35"/>
      <c r="W308" s="35"/>
      <c r="X308" s="35"/>
      <c r="Y308" s="35"/>
      <c r="Z308" s="35"/>
    </row>
    <row r="309" spans="1:26" x14ac:dyDescent="0.15">
      <c r="A309" s="59">
        <v>7</v>
      </c>
      <c r="B309" s="62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36" t="str">
        <f t="shared" si="24"/>
        <v/>
      </c>
      <c r="O309" s="82" t="str">
        <f t="shared" si="25"/>
        <v/>
      </c>
      <c r="P309" s="82" t="str">
        <f t="shared" si="26"/>
        <v/>
      </c>
      <c r="Q309" s="82" t="str">
        <f t="shared" si="31"/>
        <v/>
      </c>
      <c r="R309" s="82" t="str">
        <f ca="1">IF(Q$503 = "","",IF(Q$503 &lt;&gt; Q309,"",COUNTIF(C$3:C309,Q$503)))</f>
        <v/>
      </c>
      <c r="S309" s="82" t="str">
        <f t="shared" ca="1" si="27"/>
        <v/>
      </c>
      <c r="T309" s="82"/>
      <c r="U309" s="35"/>
      <c r="V309" s="35"/>
      <c r="W309" s="35"/>
      <c r="X309" s="35"/>
      <c r="Y309" s="35"/>
      <c r="Z309" s="35"/>
    </row>
    <row r="310" spans="1:26" x14ac:dyDescent="0.15">
      <c r="A310" s="59">
        <v>7</v>
      </c>
      <c r="B310" s="62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36" t="str">
        <f t="shared" si="24"/>
        <v/>
      </c>
      <c r="O310" s="82" t="str">
        <f t="shared" si="25"/>
        <v/>
      </c>
      <c r="P310" s="82" t="str">
        <f t="shared" si="26"/>
        <v/>
      </c>
      <c r="Q310" s="82" t="str">
        <f t="shared" si="31"/>
        <v/>
      </c>
      <c r="R310" s="82" t="str">
        <f ca="1">IF(Q$503 = "","",IF(Q$503 &lt;&gt; Q310,"",COUNTIF(C$3:C310,Q$503)))</f>
        <v/>
      </c>
      <c r="S310" s="82" t="str">
        <f t="shared" ca="1" si="27"/>
        <v/>
      </c>
      <c r="T310" s="82"/>
      <c r="U310" s="35"/>
      <c r="V310" s="35"/>
      <c r="W310" s="35"/>
      <c r="X310" s="35"/>
      <c r="Y310" s="35"/>
      <c r="Z310" s="35"/>
    </row>
    <row r="311" spans="1:26" x14ac:dyDescent="0.15">
      <c r="A311" s="59">
        <v>7</v>
      </c>
      <c r="B311" s="62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36" t="str">
        <f t="shared" si="24"/>
        <v/>
      </c>
      <c r="O311" s="82" t="str">
        <f t="shared" si="25"/>
        <v/>
      </c>
      <c r="P311" s="82" t="str">
        <f t="shared" si="26"/>
        <v/>
      </c>
      <c r="Q311" s="82" t="str">
        <f t="shared" si="31"/>
        <v/>
      </c>
      <c r="R311" s="82" t="str">
        <f ca="1">IF(Q$503 = "","",IF(Q$503 &lt;&gt; Q311,"",COUNTIF(C$3:C311,Q$503)))</f>
        <v/>
      </c>
      <c r="S311" s="82" t="str">
        <f t="shared" ca="1" si="27"/>
        <v/>
      </c>
      <c r="T311" s="82"/>
      <c r="U311" s="35"/>
      <c r="V311" s="35"/>
      <c r="W311" s="35"/>
      <c r="X311" s="35"/>
      <c r="Y311" s="35"/>
      <c r="Z311" s="35"/>
    </row>
    <row r="312" spans="1:26" x14ac:dyDescent="0.15">
      <c r="A312" s="59">
        <v>7</v>
      </c>
      <c r="B312" s="62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36" t="str">
        <f t="shared" si="24"/>
        <v/>
      </c>
      <c r="O312" s="82" t="str">
        <f t="shared" si="25"/>
        <v/>
      </c>
      <c r="P312" s="82" t="str">
        <f t="shared" si="26"/>
        <v/>
      </c>
      <c r="Q312" s="82" t="str">
        <f t="shared" si="31"/>
        <v/>
      </c>
      <c r="R312" s="82" t="str">
        <f ca="1">IF(Q$503 = "","",IF(Q$503 &lt;&gt; Q312,"",COUNTIF(C$3:C312,Q$503)))</f>
        <v/>
      </c>
      <c r="S312" s="82" t="str">
        <f t="shared" ca="1" si="27"/>
        <v/>
      </c>
      <c r="T312" s="82"/>
      <c r="U312" s="35"/>
      <c r="V312" s="35"/>
      <c r="W312" s="35"/>
      <c r="X312" s="35"/>
      <c r="Y312" s="35"/>
      <c r="Z312" s="35"/>
    </row>
    <row r="313" spans="1:26" x14ac:dyDescent="0.15">
      <c r="A313" s="59">
        <v>7</v>
      </c>
      <c r="B313" s="62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36" t="str">
        <f t="shared" si="24"/>
        <v/>
      </c>
      <c r="O313" s="82" t="str">
        <f t="shared" si="25"/>
        <v/>
      </c>
      <c r="P313" s="82" t="str">
        <f t="shared" si="26"/>
        <v/>
      </c>
      <c r="Q313" s="82" t="str">
        <f t="shared" si="31"/>
        <v/>
      </c>
      <c r="R313" s="82" t="str">
        <f ca="1">IF(Q$503 = "","",IF(Q$503 &lt;&gt; Q313,"",COUNTIF(C$3:C313,Q$503)))</f>
        <v/>
      </c>
      <c r="S313" s="82" t="str">
        <f t="shared" ca="1" si="27"/>
        <v/>
      </c>
      <c r="T313" s="82"/>
      <c r="U313" s="35"/>
      <c r="V313" s="35"/>
      <c r="W313" s="35"/>
      <c r="X313" s="35"/>
      <c r="Y313" s="35"/>
      <c r="Z313" s="35"/>
    </row>
    <row r="314" spans="1:26" x14ac:dyDescent="0.15">
      <c r="A314" s="59">
        <v>7</v>
      </c>
      <c r="B314" s="62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36" t="str">
        <f t="shared" si="24"/>
        <v/>
      </c>
      <c r="O314" s="82" t="str">
        <f t="shared" si="25"/>
        <v/>
      </c>
      <c r="P314" s="82" t="str">
        <f t="shared" si="26"/>
        <v/>
      </c>
      <c r="Q314" s="82" t="str">
        <f t="shared" si="31"/>
        <v/>
      </c>
      <c r="R314" s="82" t="str">
        <f ca="1">IF(Q$503 = "","",IF(Q$503 &lt;&gt; Q314,"",COUNTIF(C$3:C314,Q$503)))</f>
        <v/>
      </c>
      <c r="S314" s="82" t="str">
        <f t="shared" ca="1" si="27"/>
        <v/>
      </c>
      <c r="T314" s="82"/>
      <c r="U314" s="35"/>
      <c r="V314" s="35"/>
      <c r="W314" s="35"/>
      <c r="X314" s="35"/>
      <c r="Y314" s="35"/>
      <c r="Z314" s="35"/>
    </row>
    <row r="315" spans="1:26" x14ac:dyDescent="0.15">
      <c r="A315" s="59">
        <v>7</v>
      </c>
      <c r="B315" s="62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36" t="str">
        <f t="shared" ref="N315:N468" si="35">IF(AND($H315=0,$I315=0),"",$H315*60+$I315)</f>
        <v/>
      </c>
      <c r="O315" s="82" t="str">
        <f t="shared" si="25"/>
        <v/>
      </c>
      <c r="P315" s="82" t="str">
        <f t="shared" si="26"/>
        <v/>
      </c>
      <c r="Q315" s="82" t="str">
        <f t="shared" si="31"/>
        <v/>
      </c>
      <c r="R315" s="82" t="str">
        <f ca="1">IF(Q$503 = "","",IF(Q$503 &lt;&gt; Q315,"",COUNTIF(C$3:C315,Q$503)))</f>
        <v/>
      </c>
      <c r="S315" s="82" t="str">
        <f t="shared" ca="1" si="27"/>
        <v/>
      </c>
      <c r="T315" s="82"/>
      <c r="U315" s="35"/>
      <c r="V315" s="35"/>
      <c r="W315" s="35"/>
      <c r="X315" s="35"/>
      <c r="Y315" s="35"/>
      <c r="Z315" s="35"/>
    </row>
    <row r="316" spans="1:26" x14ac:dyDescent="0.15">
      <c r="A316" s="59">
        <v>7</v>
      </c>
      <c r="B316" s="62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36" t="str">
        <f t="shared" si="35"/>
        <v/>
      </c>
      <c r="O316" s="82" t="str">
        <f t="shared" ref="O316:O469" si="36">IF(AND(C316="",COUNT(D316:M316)&gt;0),A316 &amp; "組" &amp; B316 &amp; "番","")</f>
        <v/>
      </c>
      <c r="P316" s="82" t="str">
        <f t="shared" ref="P316:P469" si="37">IF(AND(C316&lt;&gt;"",COUNTIF(D316:M316,"")&gt;0,COUNTIF(D316:K316,"")&lt;8),A316 &amp; "組" &amp; B316 &amp; "番","")</f>
        <v/>
      </c>
      <c r="Q316" s="82" t="str">
        <f t="shared" si="31"/>
        <v/>
      </c>
      <c r="R316" s="82" t="str">
        <f ca="1">IF(Q$503 = "","",IF(Q$503 &lt;&gt; Q316,"",COUNTIF(C$3:C316,Q$503)))</f>
        <v/>
      </c>
      <c r="S316" s="82" t="str">
        <f t="shared" ref="S316:S469" ca="1" si="38">IF(R316 = "","",A316 &amp; "-" &amp; B316)</f>
        <v/>
      </c>
      <c r="T316" s="82"/>
      <c r="U316" s="35"/>
      <c r="V316" s="35"/>
      <c r="W316" s="35"/>
      <c r="X316" s="35"/>
      <c r="Y316" s="35"/>
      <c r="Z316" s="35"/>
    </row>
    <row r="317" spans="1:26" x14ac:dyDescent="0.15">
      <c r="A317" s="59">
        <v>7</v>
      </c>
      <c r="B317" s="62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36" t="str">
        <f t="shared" si="35"/>
        <v/>
      </c>
      <c r="O317" s="82" t="str">
        <f t="shared" si="36"/>
        <v/>
      </c>
      <c r="P317" s="82" t="str">
        <f t="shared" si="37"/>
        <v/>
      </c>
      <c r="Q317" s="82" t="str">
        <f t="shared" si="31"/>
        <v/>
      </c>
      <c r="R317" s="82" t="str">
        <f ca="1">IF(Q$503 = "","",IF(Q$503 &lt;&gt; Q317,"",COUNTIF(C$3:C317,Q$503)))</f>
        <v/>
      </c>
      <c r="S317" s="82" t="str">
        <f t="shared" ca="1" si="38"/>
        <v/>
      </c>
      <c r="T317" s="82"/>
      <c r="U317" s="35"/>
      <c r="V317" s="35"/>
      <c r="W317" s="35"/>
      <c r="X317" s="35"/>
      <c r="Y317" s="35"/>
      <c r="Z317" s="35"/>
    </row>
    <row r="318" spans="1:26" x14ac:dyDescent="0.15">
      <c r="A318" s="59">
        <v>7</v>
      </c>
      <c r="B318" s="62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36" t="str">
        <f t="shared" si="35"/>
        <v/>
      </c>
      <c r="O318" s="82" t="str">
        <f t="shared" si="36"/>
        <v/>
      </c>
      <c r="P318" s="82" t="str">
        <f t="shared" si="37"/>
        <v/>
      </c>
      <c r="Q318" s="82" t="str">
        <f t="shared" si="31"/>
        <v/>
      </c>
      <c r="R318" s="82" t="str">
        <f ca="1">IF(Q$503 = "","",IF(Q$503 &lt;&gt; Q318,"",COUNTIF(C$3:C318,Q$503)))</f>
        <v/>
      </c>
      <c r="S318" s="82" t="str">
        <f t="shared" ca="1" si="38"/>
        <v/>
      </c>
      <c r="T318" s="82"/>
      <c r="U318" s="35"/>
      <c r="V318" s="35"/>
      <c r="W318" s="35"/>
      <c r="X318" s="35"/>
      <c r="Y318" s="35"/>
      <c r="Z318" s="35"/>
    </row>
    <row r="319" spans="1:26" x14ac:dyDescent="0.15">
      <c r="A319" s="59">
        <v>7</v>
      </c>
      <c r="B319" s="62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36" t="str">
        <f t="shared" si="35"/>
        <v/>
      </c>
      <c r="O319" s="82" t="str">
        <f t="shared" si="36"/>
        <v/>
      </c>
      <c r="P319" s="82" t="str">
        <f t="shared" si="37"/>
        <v/>
      </c>
      <c r="Q319" s="82" t="str">
        <f t="shared" si="31"/>
        <v/>
      </c>
      <c r="R319" s="82" t="str">
        <f ca="1">IF(Q$503 = "","",IF(Q$503 &lt;&gt; Q319,"",COUNTIF(C$3:C319,Q$503)))</f>
        <v/>
      </c>
      <c r="S319" s="82" t="str">
        <f t="shared" ca="1" si="38"/>
        <v/>
      </c>
      <c r="T319" s="82"/>
      <c r="U319" s="35"/>
      <c r="V319" s="35"/>
      <c r="W319" s="35"/>
      <c r="X319" s="35"/>
      <c r="Y319" s="35"/>
      <c r="Z319" s="35"/>
    </row>
    <row r="320" spans="1:26" x14ac:dyDescent="0.15">
      <c r="A320" s="59">
        <v>7</v>
      </c>
      <c r="B320" s="62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36" t="str">
        <f t="shared" si="35"/>
        <v/>
      </c>
      <c r="O320" s="82" t="str">
        <f t="shared" si="36"/>
        <v/>
      </c>
      <c r="P320" s="82" t="str">
        <f t="shared" si="37"/>
        <v/>
      </c>
      <c r="Q320" s="82" t="str">
        <f t="shared" si="31"/>
        <v/>
      </c>
      <c r="R320" s="82" t="str">
        <f ca="1">IF(Q$503 = "","",IF(Q$503 &lt;&gt; Q320,"",COUNTIF(C$3:C320,Q$503)))</f>
        <v/>
      </c>
      <c r="S320" s="82" t="str">
        <f t="shared" ca="1" si="38"/>
        <v/>
      </c>
      <c r="T320" s="82"/>
      <c r="U320" s="35"/>
      <c r="V320" s="35"/>
      <c r="W320" s="35"/>
      <c r="X320" s="35"/>
      <c r="Y320" s="35"/>
      <c r="Z320" s="35"/>
    </row>
    <row r="321" spans="1:26" x14ac:dyDescent="0.15">
      <c r="A321" s="59">
        <v>7</v>
      </c>
      <c r="B321" s="62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36" t="str">
        <f t="shared" si="35"/>
        <v/>
      </c>
      <c r="O321" s="82" t="str">
        <f t="shared" si="36"/>
        <v/>
      </c>
      <c r="P321" s="82" t="str">
        <f t="shared" si="37"/>
        <v/>
      </c>
      <c r="Q321" s="82" t="str">
        <f t="shared" si="31"/>
        <v/>
      </c>
      <c r="R321" s="82" t="str">
        <f ca="1">IF(Q$503 = "","",IF(Q$503 &lt;&gt; Q321,"",COUNTIF(C$3:C321,Q$503)))</f>
        <v/>
      </c>
      <c r="S321" s="82" t="str">
        <f t="shared" ca="1" si="38"/>
        <v/>
      </c>
      <c r="T321" s="82"/>
      <c r="U321" s="35"/>
      <c r="V321" s="35"/>
      <c r="W321" s="35"/>
      <c r="X321" s="35"/>
      <c r="Y321" s="35"/>
      <c r="Z321" s="35"/>
    </row>
    <row r="322" spans="1:26" x14ac:dyDescent="0.15">
      <c r="A322" s="59">
        <v>7</v>
      </c>
      <c r="B322" s="62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36" t="str">
        <f t="shared" si="35"/>
        <v/>
      </c>
      <c r="O322" s="82" t="str">
        <f t="shared" si="36"/>
        <v/>
      </c>
      <c r="P322" s="82" t="str">
        <f t="shared" si="37"/>
        <v/>
      </c>
      <c r="Q322" s="82" t="str">
        <f t="shared" si="31"/>
        <v/>
      </c>
      <c r="R322" s="82" t="str">
        <f ca="1">IF(Q$503 = "","",IF(Q$503 &lt;&gt; Q322,"",COUNTIF(C$3:C322,Q$503)))</f>
        <v/>
      </c>
      <c r="S322" s="82" t="str">
        <f t="shared" ca="1" si="38"/>
        <v/>
      </c>
      <c r="T322" s="82"/>
      <c r="U322" s="35"/>
      <c r="V322" s="35"/>
      <c r="W322" s="35"/>
      <c r="X322" s="35"/>
      <c r="Y322" s="35"/>
      <c r="Z322" s="35"/>
    </row>
    <row r="323" spans="1:26" x14ac:dyDescent="0.15">
      <c r="A323" s="59">
        <v>7</v>
      </c>
      <c r="B323" s="62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36" t="str">
        <f t="shared" si="35"/>
        <v/>
      </c>
      <c r="O323" s="82" t="str">
        <f t="shared" si="36"/>
        <v/>
      </c>
      <c r="P323" s="82" t="str">
        <f t="shared" si="37"/>
        <v/>
      </c>
      <c r="Q323" s="82" t="str">
        <f t="shared" si="31"/>
        <v/>
      </c>
      <c r="R323" s="82" t="str">
        <f ca="1">IF(Q$503 = "","",IF(Q$503 &lt;&gt; Q323,"",COUNTIF(C$3:C323,Q$503)))</f>
        <v/>
      </c>
      <c r="S323" s="82" t="str">
        <f t="shared" ca="1" si="38"/>
        <v/>
      </c>
      <c r="T323" s="82"/>
      <c r="U323" s="35"/>
      <c r="V323" s="35"/>
      <c r="W323" s="35"/>
      <c r="X323" s="35"/>
      <c r="Y323" s="35"/>
      <c r="Z323" s="35"/>
    </row>
    <row r="324" spans="1:26" x14ac:dyDescent="0.15">
      <c r="A324" s="59">
        <v>7</v>
      </c>
      <c r="B324" s="62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36" t="str">
        <f t="shared" si="35"/>
        <v/>
      </c>
      <c r="O324" s="82" t="str">
        <f t="shared" si="36"/>
        <v/>
      </c>
      <c r="P324" s="82" t="str">
        <f t="shared" si="37"/>
        <v/>
      </c>
      <c r="Q324" s="82" t="str">
        <f t="shared" ref="Q324:Q387" si="39">IF(OR(COUNTIF(C$3:C$502,C324) = 1,COUNTIF(C$3:C$502,C324) = 0),"",C324)</f>
        <v/>
      </c>
      <c r="R324" s="82" t="str">
        <f ca="1">IF(Q$503 = "","",IF(Q$503 &lt;&gt; Q324,"",COUNTIF(C$3:C324,Q$503)))</f>
        <v/>
      </c>
      <c r="S324" s="82" t="str">
        <f t="shared" ca="1" si="38"/>
        <v/>
      </c>
      <c r="T324" s="82"/>
      <c r="U324" s="35"/>
      <c r="V324" s="35"/>
      <c r="W324" s="35"/>
      <c r="X324" s="35"/>
      <c r="Y324" s="35"/>
      <c r="Z324" s="35"/>
    </row>
    <row r="325" spans="1:26" x14ac:dyDescent="0.15">
      <c r="A325" s="59">
        <v>7</v>
      </c>
      <c r="B325" s="62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36" t="str">
        <f t="shared" si="35"/>
        <v/>
      </c>
      <c r="O325" s="82" t="str">
        <f t="shared" si="36"/>
        <v/>
      </c>
      <c r="P325" s="82" t="str">
        <f t="shared" si="37"/>
        <v/>
      </c>
      <c r="Q325" s="82" t="str">
        <f t="shared" si="39"/>
        <v/>
      </c>
      <c r="R325" s="82" t="str">
        <f ca="1">IF(Q$503 = "","",IF(Q$503 &lt;&gt; Q325,"",COUNTIF(C$3:C325,Q$503)))</f>
        <v/>
      </c>
      <c r="S325" s="82" t="str">
        <f t="shared" ca="1" si="38"/>
        <v/>
      </c>
      <c r="T325" s="82"/>
      <c r="U325" s="35"/>
      <c r="V325" s="35"/>
      <c r="W325" s="35"/>
      <c r="X325" s="35"/>
      <c r="Y325" s="35"/>
      <c r="Z325" s="35"/>
    </row>
    <row r="326" spans="1:26" x14ac:dyDescent="0.15">
      <c r="A326" s="59">
        <v>7</v>
      </c>
      <c r="B326" s="62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36" t="str">
        <f t="shared" si="35"/>
        <v/>
      </c>
      <c r="O326" s="82" t="str">
        <f t="shared" si="36"/>
        <v/>
      </c>
      <c r="P326" s="82" t="str">
        <f t="shared" si="37"/>
        <v/>
      </c>
      <c r="Q326" s="82" t="str">
        <f t="shared" si="39"/>
        <v/>
      </c>
      <c r="R326" s="82" t="str">
        <f ca="1">IF(Q$503 = "","",IF(Q$503 &lt;&gt; Q326,"",COUNTIF(C$3:C326,Q$503)))</f>
        <v/>
      </c>
      <c r="S326" s="82" t="str">
        <f t="shared" ca="1" si="38"/>
        <v/>
      </c>
      <c r="T326" s="82"/>
      <c r="U326" s="35"/>
      <c r="V326" s="35"/>
      <c r="W326" s="35"/>
      <c r="X326" s="35"/>
      <c r="Y326" s="35"/>
      <c r="Z326" s="35"/>
    </row>
    <row r="327" spans="1:26" x14ac:dyDescent="0.15">
      <c r="A327" s="59">
        <v>7</v>
      </c>
      <c r="B327" s="62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36" t="str">
        <f t="shared" si="35"/>
        <v/>
      </c>
      <c r="O327" s="82" t="str">
        <f t="shared" si="36"/>
        <v/>
      </c>
      <c r="P327" s="82" t="str">
        <f t="shared" si="37"/>
        <v/>
      </c>
      <c r="Q327" s="82" t="str">
        <f t="shared" si="39"/>
        <v/>
      </c>
      <c r="R327" s="82" t="str">
        <f ca="1">IF(Q$503 = "","",IF(Q$503 &lt;&gt; Q327,"",COUNTIF(C$3:C327,Q$503)))</f>
        <v/>
      </c>
      <c r="S327" s="82" t="str">
        <f t="shared" ca="1" si="38"/>
        <v/>
      </c>
      <c r="T327" s="82"/>
      <c r="U327" s="35"/>
      <c r="V327" s="35"/>
      <c r="W327" s="35"/>
      <c r="X327" s="35"/>
      <c r="Y327" s="35"/>
      <c r="Z327" s="35"/>
    </row>
    <row r="328" spans="1:26" x14ac:dyDescent="0.15">
      <c r="A328" s="59">
        <v>7</v>
      </c>
      <c r="B328" s="62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36" t="str">
        <f t="shared" si="35"/>
        <v/>
      </c>
      <c r="O328" s="82" t="str">
        <f t="shared" si="36"/>
        <v/>
      </c>
      <c r="P328" s="82" t="str">
        <f t="shared" si="37"/>
        <v/>
      </c>
      <c r="Q328" s="82" t="str">
        <f t="shared" si="39"/>
        <v/>
      </c>
      <c r="R328" s="82" t="str">
        <f ca="1">IF(Q$503 = "","",IF(Q$503 &lt;&gt; Q328,"",COUNTIF(C$3:C328,Q$503)))</f>
        <v/>
      </c>
      <c r="S328" s="82" t="str">
        <f t="shared" ca="1" si="38"/>
        <v/>
      </c>
      <c r="T328" s="82"/>
      <c r="U328" s="35"/>
      <c r="V328" s="35"/>
      <c r="W328" s="35"/>
      <c r="X328" s="35"/>
      <c r="Y328" s="35"/>
      <c r="Z328" s="35"/>
    </row>
    <row r="329" spans="1:26" x14ac:dyDescent="0.15">
      <c r="A329" s="59">
        <v>7</v>
      </c>
      <c r="B329" s="62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36" t="str">
        <f t="shared" si="35"/>
        <v/>
      </c>
      <c r="O329" s="82" t="str">
        <f t="shared" si="36"/>
        <v/>
      </c>
      <c r="P329" s="82" t="str">
        <f t="shared" si="37"/>
        <v/>
      </c>
      <c r="Q329" s="82" t="str">
        <f t="shared" si="39"/>
        <v/>
      </c>
      <c r="R329" s="82" t="str">
        <f ca="1">IF(Q$503 = "","",IF(Q$503 &lt;&gt; Q329,"",COUNTIF(C$3:C329,Q$503)))</f>
        <v/>
      </c>
      <c r="S329" s="82" t="str">
        <f t="shared" ca="1" si="38"/>
        <v/>
      </c>
      <c r="T329" s="82"/>
      <c r="U329" s="35"/>
      <c r="V329" s="35"/>
      <c r="W329" s="35"/>
      <c r="X329" s="35"/>
      <c r="Y329" s="35"/>
      <c r="Z329" s="35"/>
    </row>
    <row r="330" spans="1:26" x14ac:dyDescent="0.15">
      <c r="A330" s="59">
        <v>7</v>
      </c>
      <c r="B330" s="62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36" t="str">
        <f t="shared" si="35"/>
        <v/>
      </c>
      <c r="O330" s="82" t="str">
        <f t="shared" si="36"/>
        <v/>
      </c>
      <c r="P330" s="82" t="str">
        <f t="shared" si="37"/>
        <v/>
      </c>
      <c r="Q330" s="82" t="str">
        <f t="shared" si="39"/>
        <v/>
      </c>
      <c r="R330" s="82" t="str">
        <f ca="1">IF(Q$503 = "","",IF(Q$503 &lt;&gt; Q330,"",COUNTIF(C$3:C330,Q$503)))</f>
        <v/>
      </c>
      <c r="S330" s="82" t="str">
        <f t="shared" ca="1" si="38"/>
        <v/>
      </c>
      <c r="T330" s="82"/>
      <c r="U330" s="35"/>
      <c r="V330" s="35"/>
      <c r="W330" s="35"/>
      <c r="X330" s="35"/>
      <c r="Y330" s="35"/>
      <c r="Z330" s="35"/>
    </row>
    <row r="331" spans="1:26" x14ac:dyDescent="0.15">
      <c r="A331" s="59">
        <v>7</v>
      </c>
      <c r="B331" s="62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36" t="str">
        <f t="shared" si="35"/>
        <v/>
      </c>
      <c r="O331" s="82" t="str">
        <f t="shared" si="36"/>
        <v/>
      </c>
      <c r="P331" s="82" t="str">
        <f t="shared" si="37"/>
        <v/>
      </c>
      <c r="Q331" s="82" t="str">
        <f t="shared" si="39"/>
        <v/>
      </c>
      <c r="R331" s="82" t="str">
        <f ca="1">IF(Q$503 = "","",IF(Q$503 &lt;&gt; Q331,"",COUNTIF(C$3:C331,Q$503)))</f>
        <v/>
      </c>
      <c r="S331" s="82" t="str">
        <f t="shared" ca="1" si="38"/>
        <v/>
      </c>
      <c r="T331" s="82"/>
      <c r="U331" s="35"/>
      <c r="V331" s="35"/>
      <c r="W331" s="35"/>
      <c r="X331" s="35"/>
      <c r="Y331" s="35"/>
      <c r="Z331" s="35"/>
    </row>
    <row r="332" spans="1:26" x14ac:dyDescent="0.15">
      <c r="A332" s="59">
        <v>7</v>
      </c>
      <c r="B332" s="62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36" t="str">
        <f t="shared" si="35"/>
        <v/>
      </c>
      <c r="O332" s="82" t="str">
        <f t="shared" si="36"/>
        <v/>
      </c>
      <c r="P332" s="82" t="str">
        <f t="shared" si="37"/>
        <v/>
      </c>
      <c r="Q332" s="82" t="str">
        <f t="shared" si="39"/>
        <v/>
      </c>
      <c r="R332" s="82" t="str">
        <f ca="1">IF(Q$503 = "","",IF(Q$503 &lt;&gt; Q332,"",COUNTIF(C$3:C332,Q$503)))</f>
        <v/>
      </c>
      <c r="S332" s="82" t="str">
        <f t="shared" ca="1" si="38"/>
        <v/>
      </c>
      <c r="T332" s="82"/>
      <c r="U332" s="35"/>
      <c r="V332" s="35"/>
      <c r="W332" s="35"/>
      <c r="X332" s="35"/>
      <c r="Y332" s="35"/>
      <c r="Z332" s="35"/>
    </row>
    <row r="333" spans="1:26" x14ac:dyDescent="0.15">
      <c r="A333" s="59">
        <v>7</v>
      </c>
      <c r="B333" s="62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36" t="str">
        <f t="shared" si="35"/>
        <v/>
      </c>
      <c r="O333" s="82" t="str">
        <f t="shared" si="36"/>
        <v/>
      </c>
      <c r="P333" s="82" t="str">
        <f t="shared" si="37"/>
        <v/>
      </c>
      <c r="Q333" s="82" t="str">
        <f t="shared" si="39"/>
        <v/>
      </c>
      <c r="R333" s="82" t="str">
        <f ca="1">IF(Q$503 = "","",IF(Q$503 &lt;&gt; Q333,"",COUNTIF(C$3:C333,Q$503)))</f>
        <v/>
      </c>
      <c r="S333" s="82" t="str">
        <f t="shared" ca="1" si="38"/>
        <v/>
      </c>
      <c r="T333" s="82"/>
      <c r="U333" s="35"/>
      <c r="V333" s="35"/>
      <c r="W333" s="35"/>
      <c r="X333" s="35"/>
      <c r="Y333" s="35"/>
      <c r="Z333" s="35"/>
    </row>
    <row r="334" spans="1:26" x14ac:dyDescent="0.15">
      <c r="A334" s="59">
        <v>7</v>
      </c>
      <c r="B334" s="62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36" t="str">
        <f t="shared" si="35"/>
        <v/>
      </c>
      <c r="O334" s="82" t="str">
        <f t="shared" si="36"/>
        <v/>
      </c>
      <c r="P334" s="82" t="str">
        <f t="shared" si="37"/>
        <v/>
      </c>
      <c r="Q334" s="82" t="str">
        <f t="shared" si="39"/>
        <v/>
      </c>
      <c r="R334" s="82" t="str">
        <f ca="1">IF(Q$503 = "","",IF(Q$503 &lt;&gt; Q334,"",COUNTIF(C$3:C334,Q$503)))</f>
        <v/>
      </c>
      <c r="S334" s="82" t="str">
        <f t="shared" ca="1" si="38"/>
        <v/>
      </c>
      <c r="T334" s="82"/>
      <c r="U334" s="35"/>
      <c r="V334" s="35"/>
      <c r="W334" s="35"/>
      <c r="X334" s="35"/>
      <c r="Y334" s="35"/>
      <c r="Z334" s="35"/>
    </row>
    <row r="335" spans="1:26" x14ac:dyDescent="0.15">
      <c r="A335" s="59">
        <v>7</v>
      </c>
      <c r="B335" s="62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36" t="str">
        <f t="shared" si="35"/>
        <v/>
      </c>
      <c r="O335" s="82" t="str">
        <f t="shared" si="36"/>
        <v/>
      </c>
      <c r="P335" s="82" t="str">
        <f t="shared" si="37"/>
        <v/>
      </c>
      <c r="Q335" s="82" t="str">
        <f t="shared" si="39"/>
        <v/>
      </c>
      <c r="R335" s="82" t="str">
        <f ca="1">IF(Q$503 = "","",IF(Q$503 &lt;&gt; Q335,"",COUNTIF(C$3:C335,Q$503)))</f>
        <v/>
      </c>
      <c r="S335" s="82" t="str">
        <f t="shared" ca="1" si="38"/>
        <v/>
      </c>
      <c r="T335" s="82"/>
      <c r="U335" s="35"/>
      <c r="V335" s="35"/>
      <c r="W335" s="35"/>
      <c r="X335" s="35"/>
      <c r="Y335" s="35"/>
      <c r="Z335" s="35"/>
    </row>
    <row r="336" spans="1:26" x14ac:dyDescent="0.15">
      <c r="A336" s="59">
        <v>7</v>
      </c>
      <c r="B336" s="62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36" t="str">
        <f t="shared" si="35"/>
        <v/>
      </c>
      <c r="O336" s="82" t="str">
        <f t="shared" ref="O336:O350" si="40">IF(AND(C336="",COUNT(D336:M336)&gt;0),A336 &amp; "組" &amp; B336 &amp; "番","")</f>
        <v/>
      </c>
      <c r="P336" s="82" t="str">
        <f t="shared" ref="P336:P350" si="41">IF(AND(C336&lt;&gt;"",COUNTIF(D336:M336,"")&gt;0,COUNTIF(D336:K336,"")&lt;8),A336 &amp; "組" &amp; B336 &amp; "番","")</f>
        <v/>
      </c>
      <c r="Q336" s="82" t="str">
        <f t="shared" si="39"/>
        <v/>
      </c>
      <c r="R336" s="82" t="str">
        <f ca="1">IF(Q$503 = "","",IF(Q$503 &lt;&gt; Q336,"",COUNTIF(C$3:C336,Q$503)))</f>
        <v/>
      </c>
      <c r="S336" s="82" t="str">
        <f t="shared" ref="S336:S350" ca="1" si="42">IF(R336 = "","",A336 &amp; "-" &amp; B336)</f>
        <v/>
      </c>
      <c r="T336" s="82"/>
      <c r="U336" s="35"/>
      <c r="V336" s="35"/>
      <c r="W336" s="35"/>
      <c r="X336" s="35"/>
      <c r="Y336" s="35"/>
      <c r="Z336" s="35"/>
    </row>
    <row r="337" spans="1:26" x14ac:dyDescent="0.15">
      <c r="A337" s="59">
        <v>7</v>
      </c>
      <c r="B337" s="62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36" t="str">
        <f t="shared" si="35"/>
        <v/>
      </c>
      <c r="O337" s="82" t="str">
        <f t="shared" si="40"/>
        <v/>
      </c>
      <c r="P337" s="82" t="str">
        <f t="shared" si="41"/>
        <v/>
      </c>
      <c r="Q337" s="82" t="str">
        <f t="shared" si="39"/>
        <v/>
      </c>
      <c r="R337" s="82" t="str">
        <f ca="1">IF(Q$503 = "","",IF(Q$503 &lt;&gt; Q337,"",COUNTIF(C$3:C337,Q$503)))</f>
        <v/>
      </c>
      <c r="S337" s="82" t="str">
        <f t="shared" ca="1" si="42"/>
        <v/>
      </c>
      <c r="T337" s="82"/>
      <c r="U337" s="35"/>
      <c r="V337" s="35"/>
      <c r="W337" s="35"/>
      <c r="X337" s="35"/>
      <c r="Y337" s="35"/>
      <c r="Z337" s="35"/>
    </row>
    <row r="338" spans="1:26" x14ac:dyDescent="0.15">
      <c r="A338" s="59">
        <v>7</v>
      </c>
      <c r="B338" s="62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36" t="str">
        <f t="shared" si="35"/>
        <v/>
      </c>
      <c r="O338" s="82" t="str">
        <f t="shared" si="40"/>
        <v/>
      </c>
      <c r="P338" s="82" t="str">
        <f t="shared" si="41"/>
        <v/>
      </c>
      <c r="Q338" s="82" t="str">
        <f t="shared" si="39"/>
        <v/>
      </c>
      <c r="R338" s="82" t="str">
        <f ca="1">IF(Q$503 = "","",IF(Q$503 &lt;&gt; Q338,"",COUNTIF(C$3:C338,Q$503)))</f>
        <v/>
      </c>
      <c r="S338" s="82" t="str">
        <f t="shared" ca="1" si="42"/>
        <v/>
      </c>
      <c r="T338" s="82"/>
      <c r="U338" s="35"/>
      <c r="V338" s="35"/>
      <c r="W338" s="35"/>
      <c r="X338" s="35"/>
      <c r="Y338" s="35"/>
      <c r="Z338" s="35"/>
    </row>
    <row r="339" spans="1:26" x14ac:dyDescent="0.15">
      <c r="A339" s="59">
        <v>7</v>
      </c>
      <c r="B339" s="62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36" t="str">
        <f t="shared" si="35"/>
        <v/>
      </c>
      <c r="O339" s="82" t="str">
        <f t="shared" si="40"/>
        <v/>
      </c>
      <c r="P339" s="82" t="str">
        <f t="shared" si="41"/>
        <v/>
      </c>
      <c r="Q339" s="82" t="str">
        <f t="shared" si="39"/>
        <v/>
      </c>
      <c r="R339" s="82" t="str">
        <f ca="1">IF(Q$503 = "","",IF(Q$503 &lt;&gt; Q339,"",COUNTIF(C$3:C339,Q$503)))</f>
        <v/>
      </c>
      <c r="S339" s="82" t="str">
        <f t="shared" ca="1" si="42"/>
        <v/>
      </c>
      <c r="T339" s="82"/>
      <c r="U339" s="35"/>
      <c r="V339" s="35"/>
      <c r="W339" s="35"/>
      <c r="X339" s="35"/>
      <c r="Y339" s="35"/>
      <c r="Z339" s="35"/>
    </row>
    <row r="340" spans="1:26" x14ac:dyDescent="0.15">
      <c r="A340" s="59">
        <v>7</v>
      </c>
      <c r="B340" s="62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36" t="str">
        <f t="shared" si="35"/>
        <v/>
      </c>
      <c r="O340" s="82" t="str">
        <f t="shared" si="40"/>
        <v/>
      </c>
      <c r="P340" s="82" t="str">
        <f t="shared" si="41"/>
        <v/>
      </c>
      <c r="Q340" s="82" t="str">
        <f t="shared" si="39"/>
        <v/>
      </c>
      <c r="R340" s="82" t="str">
        <f ca="1">IF(Q$503 = "","",IF(Q$503 &lt;&gt; Q340,"",COUNTIF(C$3:C340,Q$503)))</f>
        <v/>
      </c>
      <c r="S340" s="82" t="str">
        <f t="shared" ca="1" si="42"/>
        <v/>
      </c>
      <c r="T340" s="82"/>
      <c r="U340" s="35"/>
      <c r="V340" s="35"/>
      <c r="W340" s="35"/>
      <c r="X340" s="35"/>
      <c r="Y340" s="35"/>
      <c r="Z340" s="35"/>
    </row>
    <row r="341" spans="1:26" x14ac:dyDescent="0.15">
      <c r="A341" s="59">
        <v>7</v>
      </c>
      <c r="B341" s="62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36" t="str">
        <f t="shared" si="35"/>
        <v/>
      </c>
      <c r="O341" s="82" t="str">
        <f t="shared" si="40"/>
        <v/>
      </c>
      <c r="P341" s="82" t="str">
        <f t="shared" si="41"/>
        <v/>
      </c>
      <c r="Q341" s="82" t="str">
        <f t="shared" si="39"/>
        <v/>
      </c>
      <c r="R341" s="82" t="str">
        <f ca="1">IF(Q$503 = "","",IF(Q$503 &lt;&gt; Q341,"",COUNTIF(C$3:C341,Q$503)))</f>
        <v/>
      </c>
      <c r="S341" s="82" t="str">
        <f t="shared" ca="1" si="42"/>
        <v/>
      </c>
      <c r="T341" s="82"/>
      <c r="U341" s="35"/>
      <c r="V341" s="35"/>
      <c r="W341" s="35"/>
      <c r="X341" s="35"/>
      <c r="Y341" s="35"/>
      <c r="Z341" s="35"/>
    </row>
    <row r="342" spans="1:26" x14ac:dyDescent="0.15">
      <c r="A342" s="59">
        <v>7</v>
      </c>
      <c r="B342" s="62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36" t="str">
        <f t="shared" si="35"/>
        <v/>
      </c>
      <c r="O342" s="82" t="str">
        <f t="shared" si="40"/>
        <v/>
      </c>
      <c r="P342" s="82" t="str">
        <f t="shared" si="41"/>
        <v/>
      </c>
      <c r="Q342" s="82" t="str">
        <f t="shared" si="39"/>
        <v/>
      </c>
      <c r="R342" s="82" t="str">
        <f ca="1">IF(Q$503 = "","",IF(Q$503 &lt;&gt; Q342,"",COUNTIF(C$3:C342,Q$503)))</f>
        <v/>
      </c>
      <c r="S342" s="82" t="str">
        <f t="shared" ca="1" si="42"/>
        <v/>
      </c>
      <c r="T342" s="82"/>
      <c r="U342" s="35"/>
      <c r="V342" s="35"/>
      <c r="W342" s="35"/>
      <c r="X342" s="35"/>
      <c r="Y342" s="35"/>
      <c r="Z342" s="35"/>
    </row>
    <row r="343" spans="1:26" x14ac:dyDescent="0.15">
      <c r="A343" s="59">
        <v>7</v>
      </c>
      <c r="B343" s="62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36" t="str">
        <f t="shared" si="35"/>
        <v/>
      </c>
      <c r="O343" s="82" t="str">
        <f t="shared" si="40"/>
        <v/>
      </c>
      <c r="P343" s="82" t="str">
        <f t="shared" si="41"/>
        <v/>
      </c>
      <c r="Q343" s="82" t="str">
        <f t="shared" si="39"/>
        <v/>
      </c>
      <c r="R343" s="82" t="str">
        <f ca="1">IF(Q$503 = "","",IF(Q$503 &lt;&gt; Q343,"",COUNTIF(C$3:C343,Q$503)))</f>
        <v/>
      </c>
      <c r="S343" s="82" t="str">
        <f t="shared" ca="1" si="42"/>
        <v/>
      </c>
      <c r="T343" s="82"/>
      <c r="U343" s="35"/>
      <c r="V343" s="35"/>
      <c r="W343" s="35"/>
      <c r="X343" s="35"/>
      <c r="Y343" s="35"/>
      <c r="Z343" s="35"/>
    </row>
    <row r="344" spans="1:26" x14ac:dyDescent="0.15">
      <c r="A344" s="59">
        <v>7</v>
      </c>
      <c r="B344" s="62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36" t="str">
        <f t="shared" si="35"/>
        <v/>
      </c>
      <c r="O344" s="82" t="str">
        <f t="shared" si="40"/>
        <v/>
      </c>
      <c r="P344" s="82" t="str">
        <f t="shared" si="41"/>
        <v/>
      </c>
      <c r="Q344" s="82" t="str">
        <f t="shared" si="39"/>
        <v/>
      </c>
      <c r="R344" s="82" t="str">
        <f ca="1">IF(Q$503 = "","",IF(Q$503 &lt;&gt; Q344,"",COUNTIF(C$3:C344,Q$503)))</f>
        <v/>
      </c>
      <c r="S344" s="82" t="str">
        <f t="shared" ca="1" si="42"/>
        <v/>
      </c>
      <c r="T344" s="82"/>
      <c r="U344" s="35"/>
      <c r="V344" s="35"/>
      <c r="W344" s="35"/>
      <c r="X344" s="35"/>
      <c r="Y344" s="35"/>
      <c r="Z344" s="35"/>
    </row>
    <row r="345" spans="1:26" x14ac:dyDescent="0.15">
      <c r="A345" s="59">
        <v>7</v>
      </c>
      <c r="B345" s="62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36" t="str">
        <f t="shared" si="35"/>
        <v/>
      </c>
      <c r="O345" s="82" t="str">
        <f t="shared" si="40"/>
        <v/>
      </c>
      <c r="P345" s="82" t="str">
        <f t="shared" si="41"/>
        <v/>
      </c>
      <c r="Q345" s="82" t="str">
        <f t="shared" si="39"/>
        <v/>
      </c>
      <c r="R345" s="82" t="str">
        <f ca="1">IF(Q$503 = "","",IF(Q$503 &lt;&gt; Q345,"",COUNTIF(C$3:C345,Q$503)))</f>
        <v/>
      </c>
      <c r="S345" s="82" t="str">
        <f t="shared" ca="1" si="42"/>
        <v/>
      </c>
      <c r="T345" s="82"/>
      <c r="U345" s="35"/>
      <c r="V345" s="35"/>
      <c r="W345" s="35"/>
      <c r="X345" s="35"/>
      <c r="Y345" s="35"/>
      <c r="Z345" s="35"/>
    </row>
    <row r="346" spans="1:26" x14ac:dyDescent="0.15">
      <c r="A346" s="59">
        <v>7</v>
      </c>
      <c r="B346" s="62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36" t="str">
        <f t="shared" si="35"/>
        <v/>
      </c>
      <c r="O346" s="82" t="str">
        <f t="shared" si="40"/>
        <v/>
      </c>
      <c r="P346" s="82" t="str">
        <f t="shared" si="41"/>
        <v/>
      </c>
      <c r="Q346" s="82" t="str">
        <f t="shared" si="39"/>
        <v/>
      </c>
      <c r="R346" s="82" t="str">
        <f ca="1">IF(Q$503 = "","",IF(Q$503 &lt;&gt; Q346,"",COUNTIF(C$3:C346,Q$503)))</f>
        <v/>
      </c>
      <c r="S346" s="82" t="str">
        <f t="shared" ca="1" si="42"/>
        <v/>
      </c>
      <c r="T346" s="82"/>
      <c r="U346" s="35"/>
      <c r="V346" s="35"/>
      <c r="W346" s="35"/>
      <c r="X346" s="35"/>
      <c r="Y346" s="35"/>
      <c r="Z346" s="35"/>
    </row>
    <row r="347" spans="1:26" x14ac:dyDescent="0.15">
      <c r="A347" s="59">
        <v>7</v>
      </c>
      <c r="B347" s="62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36" t="str">
        <f t="shared" si="35"/>
        <v/>
      </c>
      <c r="O347" s="82" t="str">
        <f t="shared" si="40"/>
        <v/>
      </c>
      <c r="P347" s="82" t="str">
        <f t="shared" si="41"/>
        <v/>
      </c>
      <c r="Q347" s="82" t="str">
        <f t="shared" si="39"/>
        <v/>
      </c>
      <c r="R347" s="82" t="str">
        <f ca="1">IF(Q$503 = "","",IF(Q$503 &lt;&gt; Q347,"",COUNTIF(C$3:C347,Q$503)))</f>
        <v/>
      </c>
      <c r="S347" s="82" t="str">
        <f t="shared" ca="1" si="42"/>
        <v/>
      </c>
      <c r="T347" s="82"/>
      <c r="U347" s="35"/>
      <c r="V347" s="35"/>
      <c r="W347" s="35"/>
      <c r="X347" s="35"/>
      <c r="Y347" s="35"/>
      <c r="Z347" s="35"/>
    </row>
    <row r="348" spans="1:26" x14ac:dyDescent="0.15">
      <c r="A348" s="59">
        <v>7</v>
      </c>
      <c r="B348" s="62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36" t="str">
        <f t="shared" si="35"/>
        <v/>
      </c>
      <c r="O348" s="82" t="str">
        <f t="shared" si="40"/>
        <v/>
      </c>
      <c r="P348" s="82" t="str">
        <f t="shared" si="41"/>
        <v/>
      </c>
      <c r="Q348" s="82" t="str">
        <f t="shared" si="39"/>
        <v/>
      </c>
      <c r="R348" s="82" t="str">
        <f ca="1">IF(Q$503 = "","",IF(Q$503 &lt;&gt; Q348,"",COUNTIF(C$3:C348,Q$503)))</f>
        <v/>
      </c>
      <c r="S348" s="82" t="str">
        <f t="shared" ca="1" si="42"/>
        <v/>
      </c>
      <c r="T348" s="82"/>
      <c r="U348" s="35"/>
      <c r="V348" s="35"/>
      <c r="W348" s="35"/>
      <c r="X348" s="35"/>
      <c r="Y348" s="35"/>
      <c r="Z348" s="35"/>
    </row>
    <row r="349" spans="1:26" x14ac:dyDescent="0.15">
      <c r="A349" s="59">
        <v>7</v>
      </c>
      <c r="B349" s="62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36" t="str">
        <f t="shared" si="35"/>
        <v/>
      </c>
      <c r="O349" s="82" t="str">
        <f t="shared" si="40"/>
        <v/>
      </c>
      <c r="P349" s="82" t="str">
        <f t="shared" si="41"/>
        <v/>
      </c>
      <c r="Q349" s="82" t="str">
        <f t="shared" si="39"/>
        <v/>
      </c>
      <c r="R349" s="82" t="str">
        <f ca="1">IF(Q$503 = "","",IF(Q$503 &lt;&gt; Q349,"",COUNTIF(C$3:C349,Q$503)))</f>
        <v/>
      </c>
      <c r="S349" s="82" t="str">
        <f t="shared" ca="1" si="42"/>
        <v/>
      </c>
      <c r="T349" s="82"/>
      <c r="U349" s="35"/>
      <c r="V349" s="35"/>
      <c r="W349" s="35"/>
      <c r="X349" s="35"/>
      <c r="Y349" s="35"/>
      <c r="Z349" s="35"/>
    </row>
    <row r="350" spans="1:26" x14ac:dyDescent="0.15">
      <c r="A350" s="59">
        <v>7</v>
      </c>
      <c r="B350" s="62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36" t="str">
        <f t="shared" si="35"/>
        <v/>
      </c>
      <c r="O350" s="82" t="str">
        <f t="shared" si="40"/>
        <v/>
      </c>
      <c r="P350" s="82" t="str">
        <f t="shared" si="41"/>
        <v/>
      </c>
      <c r="Q350" s="82" t="str">
        <f t="shared" si="39"/>
        <v/>
      </c>
      <c r="R350" s="82" t="str">
        <f ca="1">IF(Q$503 = "","",IF(Q$503 &lt;&gt; Q350,"",COUNTIF(C$3:C350,Q$503)))</f>
        <v/>
      </c>
      <c r="S350" s="82" t="str">
        <f t="shared" ca="1" si="42"/>
        <v/>
      </c>
      <c r="T350" s="82"/>
      <c r="U350" s="35"/>
      <c r="V350" s="35"/>
      <c r="W350" s="35"/>
      <c r="X350" s="35"/>
      <c r="Y350" s="35"/>
      <c r="Z350" s="35"/>
    </row>
    <row r="351" spans="1:26" x14ac:dyDescent="0.15">
      <c r="A351" s="59">
        <v>7</v>
      </c>
      <c r="B351" s="62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36" t="str">
        <f t="shared" si="35"/>
        <v/>
      </c>
      <c r="O351" s="82" t="str">
        <f t="shared" si="36"/>
        <v/>
      </c>
      <c r="P351" s="82" t="str">
        <f t="shared" si="37"/>
        <v/>
      </c>
      <c r="Q351" s="82" t="str">
        <f t="shared" si="39"/>
        <v/>
      </c>
      <c r="R351" s="82" t="str">
        <f ca="1">IF(Q$503 = "","",IF(Q$503 &lt;&gt; Q351,"",COUNTIF(C$3:C351,Q$503)))</f>
        <v/>
      </c>
      <c r="S351" s="82" t="str">
        <f t="shared" ca="1" si="38"/>
        <v/>
      </c>
      <c r="T351" s="82"/>
      <c r="U351" s="35"/>
      <c r="V351" s="35"/>
      <c r="W351" s="35"/>
      <c r="X351" s="35"/>
      <c r="Y351" s="35"/>
      <c r="Z351" s="35"/>
    </row>
    <row r="352" spans="1:26" x14ac:dyDescent="0.15">
      <c r="A352" s="63">
        <v>7</v>
      </c>
      <c r="B352" s="64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37" t="str">
        <f t="shared" si="35"/>
        <v/>
      </c>
      <c r="O352" s="82" t="str">
        <f t="shared" si="36"/>
        <v/>
      </c>
      <c r="P352" s="82" t="str">
        <f t="shared" si="37"/>
        <v/>
      </c>
      <c r="Q352" s="82" t="str">
        <f t="shared" si="39"/>
        <v/>
      </c>
      <c r="R352" s="82" t="str">
        <f ca="1">IF(Q$503 = "","",IF(Q$503 &lt;&gt; Q352,"",COUNTIF(C$3:C352,Q$503)))</f>
        <v/>
      </c>
      <c r="S352" s="82" t="str">
        <f t="shared" ca="1" si="38"/>
        <v/>
      </c>
      <c r="T352" s="82"/>
      <c r="U352" s="35"/>
      <c r="V352" s="35"/>
      <c r="W352" s="35"/>
      <c r="X352" s="35"/>
      <c r="Y352" s="35"/>
      <c r="Z352" s="35"/>
    </row>
    <row r="353" spans="1:26" x14ac:dyDescent="0.15">
      <c r="A353" s="59">
        <v>8</v>
      </c>
      <c r="B353" s="62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36" t="str">
        <f t="shared" si="35"/>
        <v/>
      </c>
      <c r="O353" s="82" t="str">
        <f t="shared" si="36"/>
        <v/>
      </c>
      <c r="P353" s="82" t="str">
        <f t="shared" si="37"/>
        <v/>
      </c>
      <c r="Q353" s="82" t="str">
        <f t="shared" si="39"/>
        <v/>
      </c>
      <c r="R353" s="82" t="str">
        <f ca="1">IF(Q$503 = "","",IF(Q$503 &lt;&gt; Q353,"",COUNTIF(C$3:C353,Q$503)))</f>
        <v/>
      </c>
      <c r="S353" s="82" t="str">
        <f t="shared" ca="1" si="38"/>
        <v/>
      </c>
      <c r="T353" s="82"/>
      <c r="U353" s="35"/>
      <c r="V353" s="35"/>
      <c r="W353" s="35"/>
      <c r="X353" s="35"/>
      <c r="Y353" s="35"/>
      <c r="Z353" s="35"/>
    </row>
    <row r="354" spans="1:26" x14ac:dyDescent="0.15">
      <c r="A354" s="59">
        <v>8</v>
      </c>
      <c r="B354" s="62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36" t="str">
        <f t="shared" si="35"/>
        <v/>
      </c>
      <c r="O354" s="82" t="str">
        <f t="shared" si="36"/>
        <v/>
      </c>
      <c r="P354" s="82" t="str">
        <f t="shared" si="37"/>
        <v/>
      </c>
      <c r="Q354" s="82" t="str">
        <f t="shared" si="39"/>
        <v/>
      </c>
      <c r="R354" s="82" t="str">
        <f ca="1">IF(Q$503 = "","",IF(Q$503 &lt;&gt; Q354,"",COUNTIF(C$3:C354,Q$503)))</f>
        <v/>
      </c>
      <c r="S354" s="82" t="str">
        <f t="shared" ca="1" si="38"/>
        <v/>
      </c>
      <c r="T354" s="82"/>
      <c r="U354" s="35"/>
      <c r="V354" s="35"/>
      <c r="W354" s="35"/>
      <c r="X354" s="35"/>
      <c r="Y354" s="35"/>
      <c r="Z354" s="35"/>
    </row>
    <row r="355" spans="1:26" x14ac:dyDescent="0.15">
      <c r="A355" s="59">
        <v>8</v>
      </c>
      <c r="B355" s="62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36" t="str">
        <f t="shared" si="35"/>
        <v/>
      </c>
      <c r="O355" s="82" t="str">
        <f t="shared" si="36"/>
        <v/>
      </c>
      <c r="P355" s="82" t="str">
        <f t="shared" si="37"/>
        <v/>
      </c>
      <c r="Q355" s="82" t="str">
        <f t="shared" si="39"/>
        <v/>
      </c>
      <c r="R355" s="82" t="str">
        <f ca="1">IF(Q$503 = "","",IF(Q$503 &lt;&gt; Q355,"",COUNTIF(C$3:C355,Q$503)))</f>
        <v/>
      </c>
      <c r="S355" s="82" t="str">
        <f t="shared" ca="1" si="38"/>
        <v/>
      </c>
      <c r="T355" s="82"/>
      <c r="U355" s="35"/>
      <c r="V355" s="35"/>
      <c r="W355" s="35"/>
      <c r="X355" s="35"/>
      <c r="Y355" s="35"/>
      <c r="Z355" s="35"/>
    </row>
    <row r="356" spans="1:26" x14ac:dyDescent="0.15">
      <c r="A356" s="59">
        <v>8</v>
      </c>
      <c r="B356" s="62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36" t="str">
        <f t="shared" si="35"/>
        <v/>
      </c>
      <c r="O356" s="82" t="str">
        <f t="shared" si="36"/>
        <v/>
      </c>
      <c r="P356" s="82" t="str">
        <f t="shared" si="37"/>
        <v/>
      </c>
      <c r="Q356" s="82" t="str">
        <f t="shared" si="39"/>
        <v/>
      </c>
      <c r="R356" s="82" t="str">
        <f ca="1">IF(Q$503 = "","",IF(Q$503 &lt;&gt; Q356,"",COUNTIF(C$3:C356,Q$503)))</f>
        <v/>
      </c>
      <c r="S356" s="82" t="str">
        <f t="shared" ca="1" si="38"/>
        <v/>
      </c>
      <c r="T356" s="82"/>
      <c r="U356" s="35"/>
      <c r="V356" s="35"/>
      <c r="W356" s="35"/>
      <c r="X356" s="35"/>
      <c r="Y356" s="35"/>
      <c r="Z356" s="35"/>
    </row>
    <row r="357" spans="1:26" x14ac:dyDescent="0.15">
      <c r="A357" s="59">
        <v>8</v>
      </c>
      <c r="B357" s="62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36" t="str">
        <f t="shared" si="35"/>
        <v/>
      </c>
      <c r="O357" s="82" t="str">
        <f t="shared" si="36"/>
        <v/>
      </c>
      <c r="P357" s="82" t="str">
        <f t="shared" si="37"/>
        <v/>
      </c>
      <c r="Q357" s="82" t="str">
        <f t="shared" si="39"/>
        <v/>
      </c>
      <c r="R357" s="82" t="str">
        <f ca="1">IF(Q$503 = "","",IF(Q$503 &lt;&gt; Q357,"",COUNTIF(C$3:C357,Q$503)))</f>
        <v/>
      </c>
      <c r="S357" s="82" t="str">
        <f t="shared" ca="1" si="38"/>
        <v/>
      </c>
      <c r="T357" s="82"/>
      <c r="U357" s="35"/>
      <c r="V357" s="35"/>
      <c r="W357" s="35"/>
      <c r="X357" s="35"/>
      <c r="Y357" s="35"/>
      <c r="Z357" s="35"/>
    </row>
    <row r="358" spans="1:26" x14ac:dyDescent="0.15">
      <c r="A358" s="59">
        <v>8</v>
      </c>
      <c r="B358" s="62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36" t="str">
        <f t="shared" si="35"/>
        <v/>
      </c>
      <c r="O358" s="82" t="str">
        <f t="shared" si="36"/>
        <v/>
      </c>
      <c r="P358" s="82" t="str">
        <f t="shared" si="37"/>
        <v/>
      </c>
      <c r="Q358" s="82" t="str">
        <f t="shared" si="39"/>
        <v/>
      </c>
      <c r="R358" s="82" t="str">
        <f ca="1">IF(Q$503 = "","",IF(Q$503 &lt;&gt; Q358,"",COUNTIF(C$3:C358,Q$503)))</f>
        <v/>
      </c>
      <c r="S358" s="82" t="str">
        <f t="shared" ca="1" si="38"/>
        <v/>
      </c>
      <c r="T358" s="82"/>
      <c r="U358" s="35"/>
      <c r="V358" s="35"/>
      <c r="W358" s="35"/>
      <c r="X358" s="35"/>
      <c r="Y358" s="35"/>
      <c r="Z358" s="35"/>
    </row>
    <row r="359" spans="1:26" x14ac:dyDescent="0.15">
      <c r="A359" s="59">
        <v>8</v>
      </c>
      <c r="B359" s="62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36" t="str">
        <f t="shared" si="35"/>
        <v/>
      </c>
      <c r="O359" s="82" t="str">
        <f t="shared" si="36"/>
        <v/>
      </c>
      <c r="P359" s="82" t="str">
        <f t="shared" si="37"/>
        <v/>
      </c>
      <c r="Q359" s="82" t="str">
        <f t="shared" si="39"/>
        <v/>
      </c>
      <c r="R359" s="82" t="str">
        <f ca="1">IF(Q$503 = "","",IF(Q$503 &lt;&gt; Q359,"",COUNTIF(C$3:C359,Q$503)))</f>
        <v/>
      </c>
      <c r="S359" s="82" t="str">
        <f t="shared" ca="1" si="38"/>
        <v/>
      </c>
      <c r="T359" s="82"/>
      <c r="U359" s="35"/>
      <c r="V359" s="35"/>
      <c r="W359" s="35"/>
      <c r="X359" s="35"/>
      <c r="Y359" s="35"/>
      <c r="Z359" s="35"/>
    </row>
    <row r="360" spans="1:26" x14ac:dyDescent="0.15">
      <c r="A360" s="59">
        <v>8</v>
      </c>
      <c r="B360" s="62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36" t="str">
        <f t="shared" si="35"/>
        <v/>
      </c>
      <c r="O360" s="82" t="str">
        <f t="shared" si="36"/>
        <v/>
      </c>
      <c r="P360" s="82" t="str">
        <f t="shared" si="37"/>
        <v/>
      </c>
      <c r="Q360" s="82" t="str">
        <f t="shared" si="39"/>
        <v/>
      </c>
      <c r="R360" s="82" t="str">
        <f ca="1">IF(Q$503 = "","",IF(Q$503 &lt;&gt; Q360,"",COUNTIF(C$3:C360,Q$503)))</f>
        <v/>
      </c>
      <c r="S360" s="82" t="str">
        <f t="shared" ca="1" si="38"/>
        <v/>
      </c>
      <c r="T360" s="82"/>
      <c r="U360" s="35"/>
      <c r="V360" s="35"/>
      <c r="W360" s="35"/>
      <c r="X360" s="35"/>
      <c r="Y360" s="35"/>
      <c r="Z360" s="35"/>
    </row>
    <row r="361" spans="1:26" x14ac:dyDescent="0.15">
      <c r="A361" s="59">
        <v>8</v>
      </c>
      <c r="B361" s="62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36" t="str">
        <f t="shared" si="35"/>
        <v/>
      </c>
      <c r="O361" s="82" t="str">
        <f t="shared" si="36"/>
        <v/>
      </c>
      <c r="P361" s="82" t="str">
        <f t="shared" si="37"/>
        <v/>
      </c>
      <c r="Q361" s="82" t="str">
        <f t="shared" si="39"/>
        <v/>
      </c>
      <c r="R361" s="82" t="str">
        <f ca="1">IF(Q$503 = "","",IF(Q$503 &lt;&gt; Q361,"",COUNTIF(C$3:C361,Q$503)))</f>
        <v/>
      </c>
      <c r="S361" s="82" t="str">
        <f t="shared" ca="1" si="38"/>
        <v/>
      </c>
      <c r="T361" s="82"/>
      <c r="U361" s="35"/>
      <c r="V361" s="35"/>
      <c r="W361" s="35"/>
      <c r="X361" s="35"/>
      <c r="Y361" s="35"/>
      <c r="Z361" s="35"/>
    </row>
    <row r="362" spans="1:26" x14ac:dyDescent="0.15">
      <c r="A362" s="59">
        <v>8</v>
      </c>
      <c r="B362" s="62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36" t="str">
        <f t="shared" si="35"/>
        <v/>
      </c>
      <c r="O362" s="82" t="str">
        <f t="shared" si="36"/>
        <v/>
      </c>
      <c r="P362" s="82" t="str">
        <f t="shared" si="37"/>
        <v/>
      </c>
      <c r="Q362" s="82" t="str">
        <f t="shared" si="39"/>
        <v/>
      </c>
      <c r="R362" s="82" t="str">
        <f ca="1">IF(Q$503 = "","",IF(Q$503 &lt;&gt; Q362,"",COUNTIF(C$3:C362,Q$503)))</f>
        <v/>
      </c>
      <c r="S362" s="82" t="str">
        <f t="shared" ca="1" si="38"/>
        <v/>
      </c>
      <c r="T362" s="82"/>
      <c r="U362" s="35"/>
      <c r="V362" s="35"/>
      <c r="W362" s="35"/>
      <c r="X362" s="35"/>
      <c r="Y362" s="35"/>
      <c r="Z362" s="35"/>
    </row>
    <row r="363" spans="1:26" x14ac:dyDescent="0.15">
      <c r="A363" s="59">
        <v>8</v>
      </c>
      <c r="B363" s="62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36" t="str">
        <f t="shared" si="35"/>
        <v/>
      </c>
      <c r="O363" s="82" t="str">
        <f t="shared" si="36"/>
        <v/>
      </c>
      <c r="P363" s="82" t="str">
        <f t="shared" si="37"/>
        <v/>
      </c>
      <c r="Q363" s="82" t="str">
        <f t="shared" si="39"/>
        <v/>
      </c>
      <c r="R363" s="82" t="str">
        <f ca="1">IF(Q$503 = "","",IF(Q$503 &lt;&gt; Q363,"",COUNTIF(C$3:C363,Q$503)))</f>
        <v/>
      </c>
      <c r="S363" s="82" t="str">
        <f t="shared" ca="1" si="38"/>
        <v/>
      </c>
      <c r="T363" s="82"/>
      <c r="U363" s="35"/>
      <c r="V363" s="35"/>
      <c r="W363" s="35"/>
      <c r="X363" s="35"/>
      <c r="Y363" s="35"/>
      <c r="Z363" s="35"/>
    </row>
    <row r="364" spans="1:26" x14ac:dyDescent="0.15">
      <c r="A364" s="59">
        <v>8</v>
      </c>
      <c r="B364" s="62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36" t="str">
        <f t="shared" si="35"/>
        <v/>
      </c>
      <c r="O364" s="82" t="str">
        <f t="shared" si="36"/>
        <v/>
      </c>
      <c r="P364" s="82" t="str">
        <f t="shared" si="37"/>
        <v/>
      </c>
      <c r="Q364" s="82" t="str">
        <f t="shared" si="39"/>
        <v/>
      </c>
      <c r="R364" s="82" t="str">
        <f ca="1">IF(Q$503 = "","",IF(Q$503 &lt;&gt; Q364,"",COUNTIF(C$3:C364,Q$503)))</f>
        <v/>
      </c>
      <c r="S364" s="82" t="str">
        <f t="shared" ca="1" si="38"/>
        <v/>
      </c>
      <c r="T364" s="82"/>
      <c r="U364" s="35"/>
      <c r="V364" s="35"/>
      <c r="W364" s="35"/>
      <c r="X364" s="35"/>
      <c r="Y364" s="35"/>
      <c r="Z364" s="35"/>
    </row>
    <row r="365" spans="1:26" x14ac:dyDescent="0.15">
      <c r="A365" s="59">
        <v>8</v>
      </c>
      <c r="B365" s="62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36" t="str">
        <f t="shared" si="35"/>
        <v/>
      </c>
      <c r="O365" s="82" t="str">
        <f t="shared" si="36"/>
        <v/>
      </c>
      <c r="P365" s="82" t="str">
        <f t="shared" si="37"/>
        <v/>
      </c>
      <c r="Q365" s="82" t="str">
        <f t="shared" si="39"/>
        <v/>
      </c>
      <c r="R365" s="82" t="str">
        <f ca="1">IF(Q$503 = "","",IF(Q$503 &lt;&gt; Q365,"",COUNTIF(C$3:C365,Q$503)))</f>
        <v/>
      </c>
      <c r="S365" s="82" t="str">
        <f t="shared" ca="1" si="38"/>
        <v/>
      </c>
      <c r="T365" s="82"/>
      <c r="U365" s="35"/>
      <c r="V365" s="35"/>
      <c r="W365" s="35"/>
      <c r="X365" s="35"/>
      <c r="Y365" s="35"/>
      <c r="Z365" s="35"/>
    </row>
    <row r="366" spans="1:26" x14ac:dyDescent="0.15">
      <c r="A366" s="59">
        <v>8</v>
      </c>
      <c r="B366" s="62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36" t="str">
        <f t="shared" si="35"/>
        <v/>
      </c>
      <c r="O366" s="82" t="str">
        <f t="shared" si="36"/>
        <v/>
      </c>
      <c r="P366" s="82" t="str">
        <f t="shared" si="37"/>
        <v/>
      </c>
      <c r="Q366" s="82" t="str">
        <f t="shared" si="39"/>
        <v/>
      </c>
      <c r="R366" s="82" t="str">
        <f ca="1">IF(Q$503 = "","",IF(Q$503 &lt;&gt; Q366,"",COUNTIF(C$3:C366,Q$503)))</f>
        <v/>
      </c>
      <c r="S366" s="82" t="str">
        <f t="shared" ca="1" si="38"/>
        <v/>
      </c>
      <c r="T366" s="82"/>
      <c r="U366" s="35"/>
      <c r="V366" s="35"/>
      <c r="W366" s="35"/>
      <c r="X366" s="35"/>
      <c r="Y366" s="35"/>
      <c r="Z366" s="35"/>
    </row>
    <row r="367" spans="1:26" x14ac:dyDescent="0.15">
      <c r="A367" s="59">
        <v>8</v>
      </c>
      <c r="B367" s="62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36" t="str">
        <f t="shared" si="35"/>
        <v/>
      </c>
      <c r="O367" s="82" t="str">
        <f t="shared" si="36"/>
        <v/>
      </c>
      <c r="P367" s="82" t="str">
        <f t="shared" si="37"/>
        <v/>
      </c>
      <c r="Q367" s="82" t="str">
        <f t="shared" si="39"/>
        <v/>
      </c>
      <c r="R367" s="82" t="str">
        <f ca="1">IF(Q$503 = "","",IF(Q$503 &lt;&gt; Q367,"",COUNTIF(C$3:C367,Q$503)))</f>
        <v/>
      </c>
      <c r="S367" s="82" t="str">
        <f t="shared" ca="1" si="38"/>
        <v/>
      </c>
      <c r="T367" s="82"/>
      <c r="U367" s="35"/>
      <c r="V367" s="35"/>
      <c r="W367" s="35"/>
      <c r="X367" s="35"/>
      <c r="Y367" s="35"/>
      <c r="Z367" s="35"/>
    </row>
    <row r="368" spans="1:26" x14ac:dyDescent="0.15">
      <c r="A368" s="59">
        <v>8</v>
      </c>
      <c r="B368" s="62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36" t="str">
        <f t="shared" si="35"/>
        <v/>
      </c>
      <c r="O368" s="82" t="str">
        <f t="shared" si="36"/>
        <v/>
      </c>
      <c r="P368" s="82" t="str">
        <f t="shared" si="37"/>
        <v/>
      </c>
      <c r="Q368" s="82" t="str">
        <f t="shared" si="39"/>
        <v/>
      </c>
      <c r="R368" s="82" t="str">
        <f ca="1">IF(Q$503 = "","",IF(Q$503 &lt;&gt; Q368,"",COUNTIF(C$3:C368,Q$503)))</f>
        <v/>
      </c>
      <c r="S368" s="82" t="str">
        <f t="shared" ca="1" si="38"/>
        <v/>
      </c>
      <c r="T368" s="82"/>
      <c r="U368" s="35"/>
      <c r="V368" s="35"/>
      <c r="W368" s="35"/>
      <c r="X368" s="35"/>
      <c r="Y368" s="35"/>
      <c r="Z368" s="35"/>
    </row>
    <row r="369" spans="1:26" x14ac:dyDescent="0.15">
      <c r="A369" s="59">
        <v>8</v>
      </c>
      <c r="B369" s="62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36" t="str">
        <f t="shared" si="35"/>
        <v/>
      </c>
      <c r="O369" s="82" t="str">
        <f t="shared" si="36"/>
        <v/>
      </c>
      <c r="P369" s="82" t="str">
        <f t="shared" si="37"/>
        <v/>
      </c>
      <c r="Q369" s="82" t="str">
        <f t="shared" si="39"/>
        <v/>
      </c>
      <c r="R369" s="82" t="str">
        <f ca="1">IF(Q$503 = "","",IF(Q$503 &lt;&gt; Q369,"",COUNTIF(C$3:C369,Q$503)))</f>
        <v/>
      </c>
      <c r="S369" s="82" t="str">
        <f t="shared" ca="1" si="38"/>
        <v/>
      </c>
      <c r="T369" s="82"/>
      <c r="U369" s="35"/>
      <c r="V369" s="35"/>
      <c r="W369" s="35"/>
      <c r="X369" s="35"/>
      <c r="Y369" s="35"/>
      <c r="Z369" s="35"/>
    </row>
    <row r="370" spans="1:26" x14ac:dyDescent="0.15">
      <c r="A370" s="59">
        <v>8</v>
      </c>
      <c r="B370" s="62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36" t="str">
        <f t="shared" si="35"/>
        <v/>
      </c>
      <c r="O370" s="82" t="str">
        <f t="shared" si="36"/>
        <v/>
      </c>
      <c r="P370" s="82" t="str">
        <f t="shared" si="37"/>
        <v/>
      </c>
      <c r="Q370" s="82" t="str">
        <f t="shared" si="39"/>
        <v/>
      </c>
      <c r="R370" s="82" t="str">
        <f ca="1">IF(Q$503 = "","",IF(Q$503 &lt;&gt; Q370,"",COUNTIF(C$3:C370,Q$503)))</f>
        <v/>
      </c>
      <c r="S370" s="82" t="str">
        <f t="shared" ca="1" si="38"/>
        <v/>
      </c>
      <c r="T370" s="82"/>
      <c r="U370" s="35"/>
      <c r="V370" s="35"/>
      <c r="W370" s="35"/>
      <c r="X370" s="35"/>
      <c r="Y370" s="35"/>
      <c r="Z370" s="35"/>
    </row>
    <row r="371" spans="1:26" x14ac:dyDescent="0.15">
      <c r="A371" s="59">
        <v>8</v>
      </c>
      <c r="B371" s="62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36" t="str">
        <f t="shared" si="35"/>
        <v/>
      </c>
      <c r="O371" s="82" t="str">
        <f t="shared" si="36"/>
        <v/>
      </c>
      <c r="P371" s="82" t="str">
        <f t="shared" si="37"/>
        <v/>
      </c>
      <c r="Q371" s="82" t="str">
        <f t="shared" si="39"/>
        <v/>
      </c>
      <c r="R371" s="82" t="str">
        <f ca="1">IF(Q$503 = "","",IF(Q$503 &lt;&gt; Q371,"",COUNTIF(C$3:C371,Q$503)))</f>
        <v/>
      </c>
      <c r="S371" s="82" t="str">
        <f t="shared" ca="1" si="38"/>
        <v/>
      </c>
      <c r="T371" s="82"/>
      <c r="U371" s="35"/>
      <c r="V371" s="35"/>
      <c r="W371" s="35"/>
      <c r="X371" s="35"/>
      <c r="Y371" s="35"/>
      <c r="Z371" s="35"/>
    </row>
    <row r="372" spans="1:26" x14ac:dyDescent="0.15">
      <c r="A372" s="59">
        <v>8</v>
      </c>
      <c r="B372" s="62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36" t="str">
        <f t="shared" si="35"/>
        <v/>
      </c>
      <c r="O372" s="82" t="str">
        <f t="shared" si="36"/>
        <v/>
      </c>
      <c r="P372" s="82" t="str">
        <f t="shared" si="37"/>
        <v/>
      </c>
      <c r="Q372" s="82" t="str">
        <f t="shared" si="39"/>
        <v/>
      </c>
      <c r="R372" s="82" t="str">
        <f ca="1">IF(Q$503 = "","",IF(Q$503 &lt;&gt; Q372,"",COUNTIF(C$3:C372,Q$503)))</f>
        <v/>
      </c>
      <c r="S372" s="82" t="str">
        <f t="shared" ca="1" si="38"/>
        <v/>
      </c>
      <c r="T372" s="82"/>
      <c r="U372" s="35"/>
      <c r="V372" s="35"/>
      <c r="W372" s="35"/>
      <c r="X372" s="35"/>
      <c r="Y372" s="35"/>
      <c r="Z372" s="35"/>
    </row>
    <row r="373" spans="1:26" x14ac:dyDescent="0.15">
      <c r="A373" s="59">
        <v>8</v>
      </c>
      <c r="B373" s="62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36" t="str">
        <f t="shared" si="35"/>
        <v/>
      </c>
      <c r="O373" s="82" t="str">
        <f t="shared" si="36"/>
        <v/>
      </c>
      <c r="P373" s="82" t="str">
        <f t="shared" si="37"/>
        <v/>
      </c>
      <c r="Q373" s="82" t="str">
        <f t="shared" si="39"/>
        <v/>
      </c>
      <c r="R373" s="82" t="str">
        <f ca="1">IF(Q$503 = "","",IF(Q$503 &lt;&gt; Q373,"",COUNTIF(C$3:C373,Q$503)))</f>
        <v/>
      </c>
      <c r="S373" s="82" t="str">
        <f t="shared" ca="1" si="38"/>
        <v/>
      </c>
      <c r="T373" s="82"/>
      <c r="U373" s="35"/>
      <c r="V373" s="35"/>
      <c r="W373" s="35"/>
      <c r="X373" s="35"/>
      <c r="Y373" s="35"/>
      <c r="Z373" s="35"/>
    </row>
    <row r="374" spans="1:26" x14ac:dyDescent="0.15">
      <c r="A374" s="59">
        <v>8</v>
      </c>
      <c r="B374" s="62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36" t="str">
        <f t="shared" si="35"/>
        <v/>
      </c>
      <c r="O374" s="82" t="str">
        <f t="shared" si="36"/>
        <v/>
      </c>
      <c r="P374" s="82" t="str">
        <f t="shared" si="37"/>
        <v/>
      </c>
      <c r="Q374" s="82" t="str">
        <f t="shared" si="39"/>
        <v/>
      </c>
      <c r="R374" s="82" t="str">
        <f ca="1">IF(Q$503 = "","",IF(Q$503 &lt;&gt; Q374,"",COUNTIF(C$3:C374,Q$503)))</f>
        <v/>
      </c>
      <c r="S374" s="82" t="str">
        <f t="shared" ca="1" si="38"/>
        <v/>
      </c>
      <c r="T374" s="82"/>
      <c r="U374" s="35"/>
      <c r="V374" s="35"/>
      <c r="W374" s="35"/>
      <c r="X374" s="35"/>
      <c r="Y374" s="35"/>
      <c r="Z374" s="35"/>
    </row>
    <row r="375" spans="1:26" x14ac:dyDescent="0.15">
      <c r="A375" s="59">
        <v>8</v>
      </c>
      <c r="B375" s="62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36" t="str">
        <f t="shared" si="35"/>
        <v/>
      </c>
      <c r="O375" s="82" t="str">
        <f t="shared" si="36"/>
        <v/>
      </c>
      <c r="P375" s="82" t="str">
        <f t="shared" si="37"/>
        <v/>
      </c>
      <c r="Q375" s="82" t="str">
        <f t="shared" si="39"/>
        <v/>
      </c>
      <c r="R375" s="82" t="str">
        <f ca="1">IF(Q$503 = "","",IF(Q$503 &lt;&gt; Q375,"",COUNTIF(C$3:C375,Q$503)))</f>
        <v/>
      </c>
      <c r="S375" s="82" t="str">
        <f t="shared" ca="1" si="38"/>
        <v/>
      </c>
      <c r="T375" s="82"/>
      <c r="U375" s="35"/>
      <c r="V375" s="35"/>
      <c r="W375" s="35"/>
      <c r="X375" s="35"/>
      <c r="Y375" s="35"/>
      <c r="Z375" s="35"/>
    </row>
    <row r="376" spans="1:26" x14ac:dyDescent="0.15">
      <c r="A376" s="59">
        <v>8</v>
      </c>
      <c r="B376" s="62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36" t="str">
        <f t="shared" si="35"/>
        <v/>
      </c>
      <c r="O376" s="82" t="str">
        <f t="shared" si="36"/>
        <v/>
      </c>
      <c r="P376" s="82" t="str">
        <f t="shared" si="37"/>
        <v/>
      </c>
      <c r="Q376" s="82" t="str">
        <f t="shared" si="39"/>
        <v/>
      </c>
      <c r="R376" s="82" t="str">
        <f ca="1">IF(Q$503 = "","",IF(Q$503 &lt;&gt; Q376,"",COUNTIF(C$3:C376,Q$503)))</f>
        <v/>
      </c>
      <c r="S376" s="82" t="str">
        <f t="shared" ca="1" si="38"/>
        <v/>
      </c>
      <c r="T376" s="82"/>
      <c r="U376" s="35"/>
      <c r="V376" s="35"/>
      <c r="W376" s="35"/>
      <c r="X376" s="35"/>
      <c r="Y376" s="35"/>
      <c r="Z376" s="35"/>
    </row>
    <row r="377" spans="1:26" x14ac:dyDescent="0.15">
      <c r="A377" s="59">
        <v>8</v>
      </c>
      <c r="B377" s="62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36" t="str">
        <f t="shared" si="35"/>
        <v/>
      </c>
      <c r="O377" s="82" t="str">
        <f t="shared" si="36"/>
        <v/>
      </c>
      <c r="P377" s="82" t="str">
        <f t="shared" si="37"/>
        <v/>
      </c>
      <c r="Q377" s="82" t="str">
        <f t="shared" si="39"/>
        <v/>
      </c>
      <c r="R377" s="82" t="str">
        <f ca="1">IF(Q$503 = "","",IF(Q$503 &lt;&gt; Q377,"",COUNTIF(C$3:C377,Q$503)))</f>
        <v/>
      </c>
      <c r="S377" s="82" t="str">
        <f t="shared" ca="1" si="38"/>
        <v/>
      </c>
      <c r="T377" s="82"/>
      <c r="U377" s="35"/>
      <c r="V377" s="35"/>
      <c r="W377" s="35"/>
      <c r="X377" s="35"/>
      <c r="Y377" s="35"/>
      <c r="Z377" s="35"/>
    </row>
    <row r="378" spans="1:26" x14ac:dyDescent="0.15">
      <c r="A378" s="59">
        <v>8</v>
      </c>
      <c r="B378" s="62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36" t="str">
        <f t="shared" si="35"/>
        <v/>
      </c>
      <c r="O378" s="82" t="str">
        <f t="shared" si="36"/>
        <v/>
      </c>
      <c r="P378" s="82" t="str">
        <f t="shared" si="37"/>
        <v/>
      </c>
      <c r="Q378" s="82" t="str">
        <f t="shared" si="39"/>
        <v/>
      </c>
      <c r="R378" s="82" t="str">
        <f ca="1">IF(Q$503 = "","",IF(Q$503 &lt;&gt; Q378,"",COUNTIF(C$3:C378,Q$503)))</f>
        <v/>
      </c>
      <c r="S378" s="82" t="str">
        <f t="shared" ca="1" si="38"/>
        <v/>
      </c>
      <c r="T378" s="82"/>
      <c r="U378" s="35"/>
      <c r="V378" s="35"/>
      <c r="W378" s="35"/>
      <c r="X378" s="35"/>
      <c r="Y378" s="35"/>
      <c r="Z378" s="35"/>
    </row>
    <row r="379" spans="1:26" x14ac:dyDescent="0.15">
      <c r="A379" s="59">
        <v>8</v>
      </c>
      <c r="B379" s="62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36" t="str">
        <f t="shared" si="35"/>
        <v/>
      </c>
      <c r="O379" s="82" t="str">
        <f t="shared" si="36"/>
        <v/>
      </c>
      <c r="P379" s="82" t="str">
        <f t="shared" si="37"/>
        <v/>
      </c>
      <c r="Q379" s="82" t="str">
        <f t="shared" si="39"/>
        <v/>
      </c>
      <c r="R379" s="82" t="str">
        <f ca="1">IF(Q$503 = "","",IF(Q$503 &lt;&gt; Q379,"",COUNTIF(C$3:C379,Q$503)))</f>
        <v/>
      </c>
      <c r="S379" s="82" t="str">
        <f t="shared" ca="1" si="38"/>
        <v/>
      </c>
      <c r="T379" s="82"/>
      <c r="U379" s="35"/>
      <c r="V379" s="35"/>
      <c r="W379" s="35"/>
      <c r="X379" s="35"/>
      <c r="Y379" s="35"/>
      <c r="Z379" s="35"/>
    </row>
    <row r="380" spans="1:26" x14ac:dyDescent="0.15">
      <c r="A380" s="59">
        <v>8</v>
      </c>
      <c r="B380" s="62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36" t="str">
        <f t="shared" si="35"/>
        <v/>
      </c>
      <c r="O380" s="82" t="str">
        <f t="shared" si="36"/>
        <v/>
      </c>
      <c r="P380" s="82" t="str">
        <f t="shared" si="37"/>
        <v/>
      </c>
      <c r="Q380" s="82" t="str">
        <f t="shared" si="39"/>
        <v/>
      </c>
      <c r="R380" s="82" t="str">
        <f ca="1">IF(Q$503 = "","",IF(Q$503 &lt;&gt; Q380,"",COUNTIF(C$3:C380,Q$503)))</f>
        <v/>
      </c>
      <c r="S380" s="82" t="str">
        <f t="shared" ca="1" si="38"/>
        <v/>
      </c>
      <c r="T380" s="82"/>
      <c r="U380" s="35"/>
      <c r="V380" s="35"/>
      <c r="W380" s="35"/>
      <c r="X380" s="35"/>
      <c r="Y380" s="35"/>
      <c r="Z380" s="35"/>
    </row>
    <row r="381" spans="1:26" x14ac:dyDescent="0.15">
      <c r="A381" s="59">
        <v>8</v>
      </c>
      <c r="B381" s="62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36" t="str">
        <f t="shared" si="35"/>
        <v/>
      </c>
      <c r="O381" s="82" t="str">
        <f t="shared" ref="O381:O400" si="43">IF(AND(C381="",COUNT(D381:M381)&gt;0),A381 &amp; "組" &amp; B381 &amp; "番","")</f>
        <v/>
      </c>
      <c r="P381" s="82" t="str">
        <f t="shared" ref="P381:P400" si="44">IF(AND(C381&lt;&gt;"",COUNTIF(D381:M381,"")&gt;0,COUNTIF(D381:K381,"")&lt;8),A381 &amp; "組" &amp; B381 &amp; "番","")</f>
        <v/>
      </c>
      <c r="Q381" s="82" t="str">
        <f t="shared" si="39"/>
        <v/>
      </c>
      <c r="R381" s="82" t="str">
        <f ca="1">IF(Q$503 = "","",IF(Q$503 &lt;&gt; Q381,"",COUNTIF(C$3:C381,Q$503)))</f>
        <v/>
      </c>
      <c r="S381" s="82" t="str">
        <f t="shared" ref="S381:S400" ca="1" si="45">IF(R381 = "","",A381 &amp; "-" &amp; B381)</f>
        <v/>
      </c>
      <c r="T381" s="82"/>
      <c r="U381" s="35"/>
      <c r="V381" s="35"/>
      <c r="W381" s="35"/>
      <c r="X381" s="35"/>
      <c r="Y381" s="35"/>
      <c r="Z381" s="35"/>
    </row>
    <row r="382" spans="1:26" x14ac:dyDescent="0.15">
      <c r="A382" s="59">
        <v>8</v>
      </c>
      <c r="B382" s="62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36" t="str">
        <f t="shared" si="35"/>
        <v/>
      </c>
      <c r="O382" s="82" t="str">
        <f t="shared" si="43"/>
        <v/>
      </c>
      <c r="P382" s="82" t="str">
        <f t="shared" si="44"/>
        <v/>
      </c>
      <c r="Q382" s="82" t="str">
        <f t="shared" si="39"/>
        <v/>
      </c>
      <c r="R382" s="82" t="str">
        <f ca="1">IF(Q$503 = "","",IF(Q$503 &lt;&gt; Q382,"",COUNTIF(C$3:C382,Q$503)))</f>
        <v/>
      </c>
      <c r="S382" s="82" t="str">
        <f t="shared" ca="1" si="45"/>
        <v/>
      </c>
      <c r="T382" s="82"/>
      <c r="U382" s="35"/>
      <c r="V382" s="35"/>
      <c r="W382" s="35"/>
      <c r="X382" s="35"/>
      <c r="Y382" s="35"/>
      <c r="Z382" s="35"/>
    </row>
    <row r="383" spans="1:26" x14ac:dyDescent="0.15">
      <c r="A383" s="59">
        <v>8</v>
      </c>
      <c r="B383" s="62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36" t="str">
        <f t="shared" si="35"/>
        <v/>
      </c>
      <c r="O383" s="82" t="str">
        <f t="shared" si="43"/>
        <v/>
      </c>
      <c r="P383" s="82" t="str">
        <f t="shared" si="44"/>
        <v/>
      </c>
      <c r="Q383" s="82" t="str">
        <f t="shared" si="39"/>
        <v/>
      </c>
      <c r="R383" s="82" t="str">
        <f ca="1">IF(Q$503 = "","",IF(Q$503 &lt;&gt; Q383,"",COUNTIF(C$3:C383,Q$503)))</f>
        <v/>
      </c>
      <c r="S383" s="82" t="str">
        <f t="shared" ca="1" si="45"/>
        <v/>
      </c>
      <c r="T383" s="82"/>
      <c r="U383" s="35"/>
      <c r="V383" s="35"/>
      <c r="W383" s="35"/>
      <c r="X383" s="35"/>
      <c r="Y383" s="35"/>
      <c r="Z383" s="35"/>
    </row>
    <row r="384" spans="1:26" x14ac:dyDescent="0.15">
      <c r="A384" s="59">
        <v>8</v>
      </c>
      <c r="B384" s="62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36" t="str">
        <f t="shared" si="35"/>
        <v/>
      </c>
      <c r="O384" s="82" t="str">
        <f t="shared" si="43"/>
        <v/>
      </c>
      <c r="P384" s="82" t="str">
        <f t="shared" si="44"/>
        <v/>
      </c>
      <c r="Q384" s="82" t="str">
        <f t="shared" si="39"/>
        <v/>
      </c>
      <c r="R384" s="82" t="str">
        <f ca="1">IF(Q$503 = "","",IF(Q$503 &lt;&gt; Q384,"",COUNTIF(C$3:C384,Q$503)))</f>
        <v/>
      </c>
      <c r="S384" s="82" t="str">
        <f t="shared" ca="1" si="45"/>
        <v/>
      </c>
      <c r="T384" s="82"/>
      <c r="U384" s="35"/>
      <c r="V384" s="35"/>
      <c r="W384" s="35"/>
      <c r="X384" s="35"/>
      <c r="Y384" s="35"/>
      <c r="Z384" s="35"/>
    </row>
    <row r="385" spans="1:26" x14ac:dyDescent="0.15">
      <c r="A385" s="59">
        <v>8</v>
      </c>
      <c r="B385" s="62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36" t="str">
        <f t="shared" si="35"/>
        <v/>
      </c>
      <c r="O385" s="82" t="str">
        <f t="shared" si="43"/>
        <v/>
      </c>
      <c r="P385" s="82" t="str">
        <f t="shared" si="44"/>
        <v/>
      </c>
      <c r="Q385" s="82" t="str">
        <f t="shared" si="39"/>
        <v/>
      </c>
      <c r="R385" s="82" t="str">
        <f ca="1">IF(Q$503 = "","",IF(Q$503 &lt;&gt; Q385,"",COUNTIF(C$3:C385,Q$503)))</f>
        <v/>
      </c>
      <c r="S385" s="82" t="str">
        <f t="shared" ca="1" si="45"/>
        <v/>
      </c>
      <c r="T385" s="82"/>
      <c r="U385" s="35"/>
      <c r="V385" s="35"/>
      <c r="W385" s="35"/>
      <c r="X385" s="35"/>
      <c r="Y385" s="35"/>
      <c r="Z385" s="35"/>
    </row>
    <row r="386" spans="1:26" x14ac:dyDescent="0.15">
      <c r="A386" s="59">
        <v>8</v>
      </c>
      <c r="B386" s="62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36" t="str">
        <f t="shared" si="35"/>
        <v/>
      </c>
      <c r="O386" s="82" t="str">
        <f t="shared" si="43"/>
        <v/>
      </c>
      <c r="P386" s="82" t="str">
        <f t="shared" si="44"/>
        <v/>
      </c>
      <c r="Q386" s="82" t="str">
        <f t="shared" si="39"/>
        <v/>
      </c>
      <c r="R386" s="82" t="str">
        <f ca="1">IF(Q$503 = "","",IF(Q$503 &lt;&gt; Q386,"",COUNTIF(C$3:C386,Q$503)))</f>
        <v/>
      </c>
      <c r="S386" s="82" t="str">
        <f t="shared" ca="1" si="45"/>
        <v/>
      </c>
      <c r="T386" s="82"/>
      <c r="U386" s="35"/>
      <c r="V386" s="35"/>
      <c r="W386" s="35"/>
      <c r="X386" s="35"/>
      <c r="Y386" s="35"/>
      <c r="Z386" s="35"/>
    </row>
    <row r="387" spans="1:26" x14ac:dyDescent="0.15">
      <c r="A387" s="59">
        <v>8</v>
      </c>
      <c r="B387" s="62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36" t="str">
        <f t="shared" si="35"/>
        <v/>
      </c>
      <c r="O387" s="82" t="str">
        <f t="shared" si="43"/>
        <v/>
      </c>
      <c r="P387" s="82" t="str">
        <f t="shared" si="44"/>
        <v/>
      </c>
      <c r="Q387" s="82" t="str">
        <f t="shared" si="39"/>
        <v/>
      </c>
      <c r="R387" s="82" t="str">
        <f ca="1">IF(Q$503 = "","",IF(Q$503 &lt;&gt; Q387,"",COUNTIF(C$3:C387,Q$503)))</f>
        <v/>
      </c>
      <c r="S387" s="82" t="str">
        <f t="shared" ca="1" si="45"/>
        <v/>
      </c>
      <c r="T387" s="82"/>
      <c r="U387" s="35"/>
      <c r="V387" s="35"/>
      <c r="W387" s="35"/>
      <c r="X387" s="35"/>
      <c r="Y387" s="35"/>
      <c r="Z387" s="35"/>
    </row>
    <row r="388" spans="1:26" x14ac:dyDescent="0.15">
      <c r="A388" s="59">
        <v>8</v>
      </c>
      <c r="B388" s="62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36" t="str">
        <f t="shared" si="35"/>
        <v/>
      </c>
      <c r="O388" s="82" t="str">
        <f t="shared" si="43"/>
        <v/>
      </c>
      <c r="P388" s="82" t="str">
        <f t="shared" si="44"/>
        <v/>
      </c>
      <c r="Q388" s="82" t="str">
        <f t="shared" ref="Q388:Q451" si="46">IF(OR(COUNTIF(C$3:C$502,C388) = 1,COUNTIF(C$3:C$502,C388) = 0),"",C388)</f>
        <v/>
      </c>
      <c r="R388" s="82" t="str">
        <f ca="1">IF(Q$503 = "","",IF(Q$503 &lt;&gt; Q388,"",COUNTIF(C$3:C388,Q$503)))</f>
        <v/>
      </c>
      <c r="S388" s="82" t="str">
        <f t="shared" ca="1" si="45"/>
        <v/>
      </c>
      <c r="T388" s="82"/>
      <c r="U388" s="35"/>
      <c r="V388" s="35"/>
      <c r="W388" s="35"/>
      <c r="X388" s="35"/>
      <c r="Y388" s="35"/>
      <c r="Z388" s="35"/>
    </row>
    <row r="389" spans="1:26" x14ac:dyDescent="0.15">
      <c r="A389" s="59">
        <v>8</v>
      </c>
      <c r="B389" s="62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36" t="str">
        <f t="shared" si="35"/>
        <v/>
      </c>
      <c r="O389" s="82" t="str">
        <f t="shared" si="43"/>
        <v/>
      </c>
      <c r="P389" s="82" t="str">
        <f t="shared" si="44"/>
        <v/>
      </c>
      <c r="Q389" s="82" t="str">
        <f t="shared" si="46"/>
        <v/>
      </c>
      <c r="R389" s="82" t="str">
        <f ca="1">IF(Q$503 = "","",IF(Q$503 &lt;&gt; Q389,"",COUNTIF(C$3:C389,Q$503)))</f>
        <v/>
      </c>
      <c r="S389" s="82" t="str">
        <f t="shared" ca="1" si="45"/>
        <v/>
      </c>
      <c r="T389" s="82"/>
      <c r="U389" s="35"/>
      <c r="V389" s="35"/>
      <c r="W389" s="35"/>
      <c r="X389" s="35"/>
      <c r="Y389" s="35"/>
      <c r="Z389" s="35"/>
    </row>
    <row r="390" spans="1:26" x14ac:dyDescent="0.15">
      <c r="A390" s="59">
        <v>8</v>
      </c>
      <c r="B390" s="62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36" t="str">
        <f t="shared" si="35"/>
        <v/>
      </c>
      <c r="O390" s="82" t="str">
        <f t="shared" si="43"/>
        <v/>
      </c>
      <c r="P390" s="82" t="str">
        <f t="shared" si="44"/>
        <v/>
      </c>
      <c r="Q390" s="82" t="str">
        <f t="shared" si="46"/>
        <v/>
      </c>
      <c r="R390" s="82" t="str">
        <f ca="1">IF(Q$503 = "","",IF(Q$503 &lt;&gt; Q390,"",COUNTIF(C$3:C390,Q$503)))</f>
        <v/>
      </c>
      <c r="S390" s="82" t="str">
        <f t="shared" ca="1" si="45"/>
        <v/>
      </c>
      <c r="T390" s="82"/>
      <c r="U390" s="35"/>
      <c r="V390" s="35"/>
      <c r="W390" s="35"/>
      <c r="X390" s="35"/>
      <c r="Y390" s="35"/>
      <c r="Z390" s="35"/>
    </row>
    <row r="391" spans="1:26" x14ac:dyDescent="0.15">
      <c r="A391" s="59">
        <v>8</v>
      </c>
      <c r="B391" s="62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36" t="str">
        <f t="shared" si="35"/>
        <v/>
      </c>
      <c r="O391" s="82" t="str">
        <f t="shared" si="43"/>
        <v/>
      </c>
      <c r="P391" s="82" t="str">
        <f t="shared" si="44"/>
        <v/>
      </c>
      <c r="Q391" s="82" t="str">
        <f t="shared" si="46"/>
        <v/>
      </c>
      <c r="R391" s="82" t="str">
        <f ca="1">IF(Q$503 = "","",IF(Q$503 &lt;&gt; Q391,"",COUNTIF(C$3:C391,Q$503)))</f>
        <v/>
      </c>
      <c r="S391" s="82" t="str">
        <f t="shared" ca="1" si="45"/>
        <v/>
      </c>
      <c r="T391" s="82"/>
      <c r="U391" s="35"/>
      <c r="V391" s="35"/>
      <c r="W391" s="35"/>
      <c r="X391" s="35"/>
      <c r="Y391" s="35"/>
      <c r="Z391" s="35"/>
    </row>
    <row r="392" spans="1:26" x14ac:dyDescent="0.15">
      <c r="A392" s="59">
        <v>8</v>
      </c>
      <c r="B392" s="62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36" t="str">
        <f t="shared" si="35"/>
        <v/>
      </c>
      <c r="O392" s="82" t="str">
        <f t="shared" si="43"/>
        <v/>
      </c>
      <c r="P392" s="82" t="str">
        <f t="shared" si="44"/>
        <v/>
      </c>
      <c r="Q392" s="82" t="str">
        <f t="shared" si="46"/>
        <v/>
      </c>
      <c r="R392" s="82" t="str">
        <f ca="1">IF(Q$503 = "","",IF(Q$503 &lt;&gt; Q392,"",COUNTIF(C$3:C392,Q$503)))</f>
        <v/>
      </c>
      <c r="S392" s="82" t="str">
        <f t="shared" ca="1" si="45"/>
        <v/>
      </c>
      <c r="T392" s="82"/>
      <c r="U392" s="35"/>
      <c r="V392" s="35"/>
      <c r="W392" s="35"/>
      <c r="X392" s="35"/>
      <c r="Y392" s="35"/>
      <c r="Z392" s="35"/>
    </row>
    <row r="393" spans="1:26" x14ac:dyDescent="0.15">
      <c r="A393" s="59">
        <v>8</v>
      </c>
      <c r="B393" s="62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36" t="str">
        <f t="shared" si="35"/>
        <v/>
      </c>
      <c r="O393" s="82" t="str">
        <f t="shared" si="43"/>
        <v/>
      </c>
      <c r="P393" s="82" t="str">
        <f t="shared" si="44"/>
        <v/>
      </c>
      <c r="Q393" s="82" t="str">
        <f t="shared" si="46"/>
        <v/>
      </c>
      <c r="R393" s="82" t="str">
        <f ca="1">IF(Q$503 = "","",IF(Q$503 &lt;&gt; Q393,"",COUNTIF(C$3:C393,Q$503)))</f>
        <v/>
      </c>
      <c r="S393" s="82" t="str">
        <f t="shared" ca="1" si="45"/>
        <v/>
      </c>
      <c r="T393" s="82"/>
      <c r="U393" s="35"/>
      <c r="V393" s="35"/>
      <c r="W393" s="35"/>
      <c r="X393" s="35"/>
      <c r="Y393" s="35"/>
      <c r="Z393" s="35"/>
    </row>
    <row r="394" spans="1:26" x14ac:dyDescent="0.15">
      <c r="A394" s="59">
        <v>8</v>
      </c>
      <c r="B394" s="62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36" t="str">
        <f t="shared" si="35"/>
        <v/>
      </c>
      <c r="O394" s="82" t="str">
        <f t="shared" si="43"/>
        <v/>
      </c>
      <c r="P394" s="82" t="str">
        <f t="shared" si="44"/>
        <v/>
      </c>
      <c r="Q394" s="82" t="str">
        <f t="shared" si="46"/>
        <v/>
      </c>
      <c r="R394" s="82" t="str">
        <f ca="1">IF(Q$503 = "","",IF(Q$503 &lt;&gt; Q394,"",COUNTIF(C$3:C394,Q$503)))</f>
        <v/>
      </c>
      <c r="S394" s="82" t="str">
        <f t="shared" ca="1" si="45"/>
        <v/>
      </c>
      <c r="T394" s="82"/>
      <c r="U394" s="35"/>
      <c r="V394" s="35"/>
      <c r="W394" s="35"/>
      <c r="X394" s="35"/>
      <c r="Y394" s="35"/>
      <c r="Z394" s="35"/>
    </row>
    <row r="395" spans="1:26" x14ac:dyDescent="0.15">
      <c r="A395" s="59">
        <v>8</v>
      </c>
      <c r="B395" s="62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36" t="str">
        <f t="shared" si="35"/>
        <v/>
      </c>
      <c r="O395" s="82" t="str">
        <f t="shared" si="43"/>
        <v/>
      </c>
      <c r="P395" s="82" t="str">
        <f t="shared" si="44"/>
        <v/>
      </c>
      <c r="Q395" s="82" t="str">
        <f t="shared" si="46"/>
        <v/>
      </c>
      <c r="R395" s="82" t="str">
        <f ca="1">IF(Q$503 = "","",IF(Q$503 &lt;&gt; Q395,"",COUNTIF(C$3:C395,Q$503)))</f>
        <v/>
      </c>
      <c r="S395" s="82" t="str">
        <f t="shared" ca="1" si="45"/>
        <v/>
      </c>
      <c r="T395" s="82"/>
      <c r="U395" s="35"/>
      <c r="V395" s="35"/>
      <c r="W395" s="35"/>
      <c r="X395" s="35"/>
      <c r="Y395" s="35"/>
      <c r="Z395" s="35"/>
    </row>
    <row r="396" spans="1:26" x14ac:dyDescent="0.15">
      <c r="A396" s="59">
        <v>8</v>
      </c>
      <c r="B396" s="62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36" t="str">
        <f t="shared" si="35"/>
        <v/>
      </c>
      <c r="O396" s="82" t="str">
        <f t="shared" si="43"/>
        <v/>
      </c>
      <c r="P396" s="82" t="str">
        <f t="shared" si="44"/>
        <v/>
      </c>
      <c r="Q396" s="82" t="str">
        <f t="shared" si="46"/>
        <v/>
      </c>
      <c r="R396" s="82" t="str">
        <f ca="1">IF(Q$503 = "","",IF(Q$503 &lt;&gt; Q396,"",COUNTIF(C$3:C396,Q$503)))</f>
        <v/>
      </c>
      <c r="S396" s="82" t="str">
        <f t="shared" ca="1" si="45"/>
        <v/>
      </c>
      <c r="T396" s="82"/>
      <c r="U396" s="35"/>
      <c r="V396" s="35"/>
      <c r="W396" s="35"/>
      <c r="X396" s="35"/>
      <c r="Y396" s="35"/>
      <c r="Z396" s="35"/>
    </row>
    <row r="397" spans="1:26" x14ac:dyDescent="0.15">
      <c r="A397" s="59">
        <v>8</v>
      </c>
      <c r="B397" s="62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36" t="str">
        <f t="shared" si="35"/>
        <v/>
      </c>
      <c r="O397" s="82" t="str">
        <f t="shared" si="43"/>
        <v/>
      </c>
      <c r="P397" s="82" t="str">
        <f t="shared" si="44"/>
        <v/>
      </c>
      <c r="Q397" s="82" t="str">
        <f t="shared" si="46"/>
        <v/>
      </c>
      <c r="R397" s="82" t="str">
        <f ca="1">IF(Q$503 = "","",IF(Q$503 &lt;&gt; Q397,"",COUNTIF(C$3:C397,Q$503)))</f>
        <v/>
      </c>
      <c r="S397" s="82" t="str">
        <f t="shared" ca="1" si="45"/>
        <v/>
      </c>
      <c r="T397" s="82"/>
      <c r="U397" s="35"/>
      <c r="V397" s="35"/>
      <c r="W397" s="35"/>
      <c r="X397" s="35"/>
      <c r="Y397" s="35"/>
      <c r="Z397" s="35"/>
    </row>
    <row r="398" spans="1:26" x14ac:dyDescent="0.15">
      <c r="A398" s="59">
        <v>8</v>
      </c>
      <c r="B398" s="62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36" t="str">
        <f t="shared" si="35"/>
        <v/>
      </c>
      <c r="O398" s="82" t="str">
        <f t="shared" si="43"/>
        <v/>
      </c>
      <c r="P398" s="82" t="str">
        <f t="shared" si="44"/>
        <v/>
      </c>
      <c r="Q398" s="82" t="str">
        <f t="shared" si="46"/>
        <v/>
      </c>
      <c r="R398" s="82" t="str">
        <f ca="1">IF(Q$503 = "","",IF(Q$503 &lt;&gt; Q398,"",COUNTIF(C$3:C398,Q$503)))</f>
        <v/>
      </c>
      <c r="S398" s="82" t="str">
        <f t="shared" ca="1" si="45"/>
        <v/>
      </c>
      <c r="T398" s="82"/>
      <c r="U398" s="35"/>
      <c r="V398" s="35"/>
      <c r="W398" s="35"/>
      <c r="X398" s="35"/>
      <c r="Y398" s="35"/>
      <c r="Z398" s="35"/>
    </row>
    <row r="399" spans="1:26" x14ac:dyDescent="0.15">
      <c r="A399" s="59">
        <v>8</v>
      </c>
      <c r="B399" s="62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36" t="str">
        <f t="shared" si="35"/>
        <v/>
      </c>
      <c r="O399" s="82" t="str">
        <f t="shared" si="43"/>
        <v/>
      </c>
      <c r="P399" s="82" t="str">
        <f t="shared" si="44"/>
        <v/>
      </c>
      <c r="Q399" s="82" t="str">
        <f t="shared" si="46"/>
        <v/>
      </c>
      <c r="R399" s="82" t="str">
        <f ca="1">IF(Q$503 = "","",IF(Q$503 &lt;&gt; Q399,"",COUNTIF(C$3:C399,Q$503)))</f>
        <v/>
      </c>
      <c r="S399" s="82" t="str">
        <f t="shared" ca="1" si="45"/>
        <v/>
      </c>
      <c r="T399" s="82"/>
      <c r="U399" s="35"/>
      <c r="V399" s="35"/>
      <c r="W399" s="35"/>
      <c r="X399" s="35"/>
      <c r="Y399" s="35"/>
      <c r="Z399" s="35"/>
    </row>
    <row r="400" spans="1:26" x14ac:dyDescent="0.15">
      <c r="A400" s="59">
        <v>8</v>
      </c>
      <c r="B400" s="62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36" t="str">
        <f t="shared" si="35"/>
        <v/>
      </c>
      <c r="O400" s="82" t="str">
        <f t="shared" si="43"/>
        <v/>
      </c>
      <c r="P400" s="82" t="str">
        <f t="shared" si="44"/>
        <v/>
      </c>
      <c r="Q400" s="82" t="str">
        <f t="shared" si="46"/>
        <v/>
      </c>
      <c r="R400" s="82" t="str">
        <f ca="1">IF(Q$503 = "","",IF(Q$503 &lt;&gt; Q400,"",COUNTIF(C$3:C400,Q$503)))</f>
        <v/>
      </c>
      <c r="S400" s="82" t="str">
        <f t="shared" ca="1" si="45"/>
        <v/>
      </c>
      <c r="T400" s="82"/>
      <c r="U400" s="35"/>
      <c r="V400" s="35"/>
      <c r="W400" s="35"/>
      <c r="X400" s="35"/>
      <c r="Y400" s="35"/>
      <c r="Z400" s="35"/>
    </row>
    <row r="401" spans="1:26" x14ac:dyDescent="0.15">
      <c r="A401" s="59">
        <v>8</v>
      </c>
      <c r="B401" s="62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36" t="str">
        <f t="shared" si="35"/>
        <v/>
      </c>
      <c r="O401" s="82" t="str">
        <f t="shared" si="36"/>
        <v/>
      </c>
      <c r="P401" s="82" t="str">
        <f t="shared" si="37"/>
        <v/>
      </c>
      <c r="Q401" s="82" t="str">
        <f t="shared" si="46"/>
        <v/>
      </c>
      <c r="R401" s="82" t="str">
        <f ca="1">IF(Q$503 = "","",IF(Q$503 &lt;&gt; Q401,"",COUNTIF(C$3:C401,Q$503)))</f>
        <v/>
      </c>
      <c r="S401" s="82" t="str">
        <f t="shared" ca="1" si="38"/>
        <v/>
      </c>
      <c r="T401" s="82"/>
      <c r="U401" s="35"/>
      <c r="V401" s="35"/>
      <c r="W401" s="35"/>
      <c r="X401" s="35"/>
      <c r="Y401" s="35"/>
      <c r="Z401" s="35"/>
    </row>
    <row r="402" spans="1:26" x14ac:dyDescent="0.15">
      <c r="A402" s="63">
        <v>8</v>
      </c>
      <c r="B402" s="64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37" t="str">
        <f t="shared" si="35"/>
        <v/>
      </c>
      <c r="O402" s="82" t="str">
        <f t="shared" si="36"/>
        <v/>
      </c>
      <c r="P402" s="82" t="str">
        <f t="shared" si="37"/>
        <v/>
      </c>
      <c r="Q402" s="82" t="str">
        <f t="shared" si="46"/>
        <v/>
      </c>
      <c r="R402" s="82" t="str">
        <f ca="1">IF(Q$503 = "","",IF(Q$503 &lt;&gt; Q402,"",COUNTIF(C$3:C402,Q$503)))</f>
        <v/>
      </c>
      <c r="S402" s="82" t="str">
        <f t="shared" ca="1" si="38"/>
        <v/>
      </c>
      <c r="T402" s="82"/>
      <c r="U402" s="35"/>
      <c r="V402" s="35"/>
      <c r="W402" s="35"/>
      <c r="X402" s="35"/>
      <c r="Y402" s="35"/>
      <c r="Z402" s="35"/>
    </row>
    <row r="403" spans="1:26" x14ac:dyDescent="0.15">
      <c r="A403" s="59">
        <v>9</v>
      </c>
      <c r="B403" s="62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36" t="str">
        <f t="shared" si="35"/>
        <v/>
      </c>
      <c r="O403" s="82" t="str">
        <f t="shared" ref="O403:O452" si="47">IF(AND(C403="",COUNT(D403:M403)&gt;0),A403 &amp; "組" &amp; B403 &amp; "番","")</f>
        <v/>
      </c>
      <c r="P403" s="82" t="str">
        <f t="shared" ref="P403:P452" si="48">IF(AND(C403&lt;&gt;"",COUNTIF(D403:M403,"")&gt;0,COUNTIF(D403:K403,"")&lt;8),A403 &amp; "組" &amp; B403 &amp; "番","")</f>
        <v/>
      </c>
      <c r="Q403" s="82" t="str">
        <f t="shared" si="46"/>
        <v/>
      </c>
      <c r="R403" s="82" t="str">
        <f ca="1">IF(Q$503 = "","",IF(Q$503 &lt;&gt; Q403,"",COUNTIF(C$3:C403,Q$503)))</f>
        <v/>
      </c>
      <c r="S403" s="82" t="str">
        <f t="shared" ref="S403:S452" ca="1" si="49">IF(R403 = "","",A403 &amp; "-" &amp; B403)</f>
        <v/>
      </c>
      <c r="T403" s="82"/>
      <c r="U403" s="35"/>
      <c r="V403" s="35"/>
      <c r="W403" s="35"/>
      <c r="X403" s="35"/>
      <c r="Y403" s="35"/>
      <c r="Z403" s="35"/>
    </row>
    <row r="404" spans="1:26" x14ac:dyDescent="0.15">
      <c r="A404" s="59">
        <v>9</v>
      </c>
      <c r="B404" s="62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36" t="str">
        <f t="shared" si="35"/>
        <v/>
      </c>
      <c r="O404" s="82" t="str">
        <f t="shared" si="47"/>
        <v/>
      </c>
      <c r="P404" s="82" t="str">
        <f t="shared" si="48"/>
        <v/>
      </c>
      <c r="Q404" s="82" t="str">
        <f t="shared" si="46"/>
        <v/>
      </c>
      <c r="R404" s="82" t="str">
        <f ca="1">IF(Q$503 = "","",IF(Q$503 &lt;&gt; Q404,"",COUNTIF(C$3:C404,Q$503)))</f>
        <v/>
      </c>
      <c r="S404" s="82" t="str">
        <f t="shared" ca="1" si="49"/>
        <v/>
      </c>
      <c r="T404" s="82"/>
      <c r="U404" s="35"/>
      <c r="V404" s="35"/>
      <c r="W404" s="35"/>
      <c r="X404" s="35"/>
      <c r="Y404" s="35"/>
      <c r="Z404" s="35"/>
    </row>
    <row r="405" spans="1:26" x14ac:dyDescent="0.15">
      <c r="A405" s="59">
        <v>9</v>
      </c>
      <c r="B405" s="62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36" t="str">
        <f t="shared" si="35"/>
        <v/>
      </c>
      <c r="O405" s="82" t="str">
        <f t="shared" si="47"/>
        <v/>
      </c>
      <c r="P405" s="82" t="str">
        <f t="shared" si="48"/>
        <v/>
      </c>
      <c r="Q405" s="82" t="str">
        <f t="shared" si="46"/>
        <v/>
      </c>
      <c r="R405" s="82" t="str">
        <f ca="1">IF(Q$503 = "","",IF(Q$503 &lt;&gt; Q405,"",COUNTIF(C$3:C405,Q$503)))</f>
        <v/>
      </c>
      <c r="S405" s="82" t="str">
        <f t="shared" ca="1" si="49"/>
        <v/>
      </c>
      <c r="T405" s="82"/>
      <c r="U405" s="35"/>
      <c r="V405" s="35"/>
      <c r="W405" s="35"/>
      <c r="X405" s="35"/>
      <c r="Y405" s="35"/>
      <c r="Z405" s="35"/>
    </row>
    <row r="406" spans="1:26" x14ac:dyDescent="0.15">
      <c r="A406" s="59">
        <v>9</v>
      </c>
      <c r="B406" s="62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36" t="str">
        <f t="shared" si="35"/>
        <v/>
      </c>
      <c r="O406" s="82" t="str">
        <f t="shared" si="47"/>
        <v/>
      </c>
      <c r="P406" s="82" t="str">
        <f t="shared" si="48"/>
        <v/>
      </c>
      <c r="Q406" s="82" t="str">
        <f t="shared" si="46"/>
        <v/>
      </c>
      <c r="R406" s="82" t="str">
        <f ca="1">IF(Q$503 = "","",IF(Q$503 &lt;&gt; Q406,"",COUNTIF(C$3:C406,Q$503)))</f>
        <v/>
      </c>
      <c r="S406" s="82" t="str">
        <f t="shared" ca="1" si="49"/>
        <v/>
      </c>
      <c r="T406" s="82"/>
      <c r="U406" s="35"/>
      <c r="V406" s="35"/>
      <c r="W406" s="35"/>
      <c r="X406" s="35"/>
      <c r="Y406" s="35"/>
      <c r="Z406" s="35"/>
    </row>
    <row r="407" spans="1:26" x14ac:dyDescent="0.15">
      <c r="A407" s="59">
        <v>9</v>
      </c>
      <c r="B407" s="62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36" t="str">
        <f t="shared" si="35"/>
        <v/>
      </c>
      <c r="O407" s="82" t="str">
        <f t="shared" si="47"/>
        <v/>
      </c>
      <c r="P407" s="82" t="str">
        <f t="shared" si="48"/>
        <v/>
      </c>
      <c r="Q407" s="82" t="str">
        <f t="shared" si="46"/>
        <v/>
      </c>
      <c r="R407" s="82" t="str">
        <f ca="1">IF(Q$503 = "","",IF(Q$503 &lt;&gt; Q407,"",COUNTIF(C$3:C407,Q$503)))</f>
        <v/>
      </c>
      <c r="S407" s="82" t="str">
        <f t="shared" ca="1" si="49"/>
        <v/>
      </c>
      <c r="T407" s="82"/>
      <c r="U407" s="35"/>
      <c r="V407" s="35"/>
      <c r="W407" s="35"/>
      <c r="X407" s="35"/>
      <c r="Y407" s="35"/>
      <c r="Z407" s="35"/>
    </row>
    <row r="408" spans="1:26" x14ac:dyDescent="0.15">
      <c r="A408" s="59">
        <v>9</v>
      </c>
      <c r="B408" s="62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36" t="str">
        <f t="shared" si="35"/>
        <v/>
      </c>
      <c r="O408" s="82" t="str">
        <f t="shared" si="47"/>
        <v/>
      </c>
      <c r="P408" s="82" t="str">
        <f t="shared" si="48"/>
        <v/>
      </c>
      <c r="Q408" s="82" t="str">
        <f t="shared" si="46"/>
        <v/>
      </c>
      <c r="R408" s="82" t="str">
        <f ca="1">IF(Q$503 = "","",IF(Q$503 &lt;&gt; Q408,"",COUNTIF(C$3:C408,Q$503)))</f>
        <v/>
      </c>
      <c r="S408" s="82" t="str">
        <f t="shared" ca="1" si="49"/>
        <v/>
      </c>
      <c r="T408" s="82"/>
      <c r="U408" s="35"/>
      <c r="V408" s="35"/>
      <c r="W408" s="35"/>
      <c r="X408" s="35"/>
      <c r="Y408" s="35"/>
      <c r="Z408" s="35"/>
    </row>
    <row r="409" spans="1:26" x14ac:dyDescent="0.15">
      <c r="A409" s="59">
        <v>9</v>
      </c>
      <c r="B409" s="62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36" t="str">
        <f t="shared" si="35"/>
        <v/>
      </c>
      <c r="O409" s="82" t="str">
        <f t="shared" si="47"/>
        <v/>
      </c>
      <c r="P409" s="82" t="str">
        <f t="shared" si="48"/>
        <v/>
      </c>
      <c r="Q409" s="82" t="str">
        <f t="shared" si="46"/>
        <v/>
      </c>
      <c r="R409" s="82" t="str">
        <f ca="1">IF(Q$503 = "","",IF(Q$503 &lt;&gt; Q409,"",COUNTIF(C$3:C409,Q$503)))</f>
        <v/>
      </c>
      <c r="S409" s="82" t="str">
        <f t="shared" ca="1" si="49"/>
        <v/>
      </c>
      <c r="T409" s="82"/>
      <c r="U409" s="35"/>
      <c r="V409" s="35"/>
      <c r="W409" s="35"/>
      <c r="X409" s="35"/>
      <c r="Y409" s="35"/>
      <c r="Z409" s="35"/>
    </row>
    <row r="410" spans="1:26" x14ac:dyDescent="0.15">
      <c r="A410" s="59">
        <v>9</v>
      </c>
      <c r="B410" s="62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36" t="str">
        <f t="shared" si="35"/>
        <v/>
      </c>
      <c r="O410" s="82" t="str">
        <f t="shared" si="47"/>
        <v/>
      </c>
      <c r="P410" s="82" t="str">
        <f t="shared" si="48"/>
        <v/>
      </c>
      <c r="Q410" s="82" t="str">
        <f t="shared" si="46"/>
        <v/>
      </c>
      <c r="R410" s="82" t="str">
        <f ca="1">IF(Q$503 = "","",IF(Q$503 &lt;&gt; Q410,"",COUNTIF(C$3:C410,Q$503)))</f>
        <v/>
      </c>
      <c r="S410" s="82" t="str">
        <f t="shared" ca="1" si="49"/>
        <v/>
      </c>
      <c r="T410" s="82"/>
      <c r="U410" s="35"/>
      <c r="V410" s="35"/>
      <c r="W410" s="35"/>
      <c r="X410" s="35"/>
      <c r="Y410" s="35"/>
      <c r="Z410" s="35"/>
    </row>
    <row r="411" spans="1:26" x14ac:dyDescent="0.15">
      <c r="A411" s="59">
        <v>9</v>
      </c>
      <c r="B411" s="62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36" t="str">
        <f t="shared" si="35"/>
        <v/>
      </c>
      <c r="O411" s="82" t="str">
        <f t="shared" si="47"/>
        <v/>
      </c>
      <c r="P411" s="82" t="str">
        <f t="shared" si="48"/>
        <v/>
      </c>
      <c r="Q411" s="82" t="str">
        <f t="shared" si="46"/>
        <v/>
      </c>
      <c r="R411" s="82" t="str">
        <f ca="1">IF(Q$503 = "","",IF(Q$503 &lt;&gt; Q411,"",COUNTIF(C$3:C411,Q$503)))</f>
        <v/>
      </c>
      <c r="S411" s="82" t="str">
        <f t="shared" ca="1" si="49"/>
        <v/>
      </c>
      <c r="T411" s="82"/>
      <c r="U411" s="35"/>
      <c r="V411" s="35"/>
      <c r="W411" s="35"/>
      <c r="X411" s="35"/>
      <c r="Y411" s="35"/>
      <c r="Z411" s="35"/>
    </row>
    <row r="412" spans="1:26" x14ac:dyDescent="0.15">
      <c r="A412" s="59">
        <v>9</v>
      </c>
      <c r="B412" s="62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36" t="str">
        <f t="shared" si="35"/>
        <v/>
      </c>
      <c r="O412" s="82" t="str">
        <f t="shared" si="47"/>
        <v/>
      </c>
      <c r="P412" s="82" t="str">
        <f t="shared" si="48"/>
        <v/>
      </c>
      <c r="Q412" s="82" t="str">
        <f t="shared" si="46"/>
        <v/>
      </c>
      <c r="R412" s="82" t="str">
        <f ca="1">IF(Q$503 = "","",IF(Q$503 &lt;&gt; Q412,"",COUNTIF(C$3:C412,Q$503)))</f>
        <v/>
      </c>
      <c r="S412" s="82" t="str">
        <f t="shared" ca="1" si="49"/>
        <v/>
      </c>
      <c r="T412" s="82"/>
      <c r="U412" s="35"/>
      <c r="V412" s="35"/>
      <c r="W412" s="35"/>
      <c r="X412" s="35"/>
      <c r="Y412" s="35"/>
      <c r="Z412" s="35"/>
    </row>
    <row r="413" spans="1:26" x14ac:dyDescent="0.15">
      <c r="A413" s="59">
        <v>9</v>
      </c>
      <c r="B413" s="62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36" t="str">
        <f t="shared" si="35"/>
        <v/>
      </c>
      <c r="O413" s="82" t="str">
        <f t="shared" si="47"/>
        <v/>
      </c>
      <c r="P413" s="82" t="str">
        <f t="shared" si="48"/>
        <v/>
      </c>
      <c r="Q413" s="82" t="str">
        <f t="shared" si="46"/>
        <v/>
      </c>
      <c r="R413" s="82" t="str">
        <f ca="1">IF(Q$503 = "","",IF(Q$503 &lt;&gt; Q413,"",COUNTIF(C$3:C413,Q$503)))</f>
        <v/>
      </c>
      <c r="S413" s="82" t="str">
        <f t="shared" ca="1" si="49"/>
        <v/>
      </c>
      <c r="T413" s="82"/>
      <c r="U413" s="35"/>
      <c r="V413" s="35"/>
      <c r="W413" s="35"/>
      <c r="X413" s="35"/>
      <c r="Y413" s="35"/>
      <c r="Z413" s="35"/>
    </row>
    <row r="414" spans="1:26" x14ac:dyDescent="0.15">
      <c r="A414" s="59">
        <v>9</v>
      </c>
      <c r="B414" s="62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36" t="str">
        <f t="shared" si="35"/>
        <v/>
      </c>
      <c r="O414" s="82" t="str">
        <f t="shared" si="47"/>
        <v/>
      </c>
      <c r="P414" s="82" t="str">
        <f t="shared" si="48"/>
        <v/>
      </c>
      <c r="Q414" s="82" t="str">
        <f t="shared" si="46"/>
        <v/>
      </c>
      <c r="R414" s="82" t="str">
        <f ca="1">IF(Q$503 = "","",IF(Q$503 &lt;&gt; Q414,"",COUNTIF(C$3:C414,Q$503)))</f>
        <v/>
      </c>
      <c r="S414" s="82" t="str">
        <f t="shared" ca="1" si="49"/>
        <v/>
      </c>
      <c r="T414" s="82"/>
      <c r="U414" s="35"/>
      <c r="V414" s="35"/>
      <c r="W414" s="35"/>
      <c r="X414" s="35"/>
      <c r="Y414" s="35"/>
      <c r="Z414" s="35"/>
    </row>
    <row r="415" spans="1:26" x14ac:dyDescent="0.15">
      <c r="A415" s="59">
        <v>9</v>
      </c>
      <c r="B415" s="62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36" t="str">
        <f t="shared" si="35"/>
        <v/>
      </c>
      <c r="O415" s="82" t="str">
        <f t="shared" si="47"/>
        <v/>
      </c>
      <c r="P415" s="82" t="str">
        <f t="shared" si="48"/>
        <v/>
      </c>
      <c r="Q415" s="82" t="str">
        <f t="shared" si="46"/>
        <v/>
      </c>
      <c r="R415" s="82" t="str">
        <f ca="1">IF(Q$503 = "","",IF(Q$503 &lt;&gt; Q415,"",COUNTIF(C$3:C415,Q$503)))</f>
        <v/>
      </c>
      <c r="S415" s="82" t="str">
        <f t="shared" ca="1" si="49"/>
        <v/>
      </c>
      <c r="T415" s="82"/>
      <c r="U415" s="35"/>
      <c r="V415" s="35"/>
      <c r="W415" s="35"/>
      <c r="X415" s="35"/>
      <c r="Y415" s="35"/>
      <c r="Z415" s="35"/>
    </row>
    <row r="416" spans="1:26" x14ac:dyDescent="0.15">
      <c r="A416" s="59">
        <v>9</v>
      </c>
      <c r="B416" s="62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36" t="str">
        <f t="shared" si="35"/>
        <v/>
      </c>
      <c r="O416" s="82" t="str">
        <f t="shared" si="47"/>
        <v/>
      </c>
      <c r="P416" s="82" t="str">
        <f t="shared" si="48"/>
        <v/>
      </c>
      <c r="Q416" s="82" t="str">
        <f t="shared" si="46"/>
        <v/>
      </c>
      <c r="R416" s="82" t="str">
        <f ca="1">IF(Q$503 = "","",IF(Q$503 &lt;&gt; Q416,"",COUNTIF(C$3:C416,Q$503)))</f>
        <v/>
      </c>
      <c r="S416" s="82" t="str">
        <f t="shared" ca="1" si="49"/>
        <v/>
      </c>
      <c r="T416" s="82"/>
      <c r="U416" s="35"/>
      <c r="V416" s="35"/>
      <c r="W416" s="35"/>
      <c r="X416" s="35"/>
      <c r="Y416" s="35"/>
      <c r="Z416" s="35"/>
    </row>
    <row r="417" spans="1:26" x14ac:dyDescent="0.15">
      <c r="A417" s="59">
        <v>9</v>
      </c>
      <c r="B417" s="62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36" t="str">
        <f t="shared" si="35"/>
        <v/>
      </c>
      <c r="O417" s="82" t="str">
        <f t="shared" si="47"/>
        <v/>
      </c>
      <c r="P417" s="82" t="str">
        <f t="shared" si="48"/>
        <v/>
      </c>
      <c r="Q417" s="82" t="str">
        <f t="shared" si="46"/>
        <v/>
      </c>
      <c r="R417" s="82" t="str">
        <f ca="1">IF(Q$503 = "","",IF(Q$503 &lt;&gt; Q417,"",COUNTIF(C$3:C417,Q$503)))</f>
        <v/>
      </c>
      <c r="S417" s="82" t="str">
        <f t="shared" ca="1" si="49"/>
        <v/>
      </c>
      <c r="T417" s="82"/>
      <c r="U417" s="35"/>
      <c r="V417" s="35"/>
      <c r="W417" s="35"/>
      <c r="X417" s="35"/>
      <c r="Y417" s="35"/>
      <c r="Z417" s="35"/>
    </row>
    <row r="418" spans="1:26" x14ac:dyDescent="0.15">
      <c r="A418" s="59">
        <v>9</v>
      </c>
      <c r="B418" s="62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36" t="str">
        <f t="shared" si="35"/>
        <v/>
      </c>
      <c r="O418" s="82" t="str">
        <f t="shared" si="47"/>
        <v/>
      </c>
      <c r="P418" s="82" t="str">
        <f t="shared" si="48"/>
        <v/>
      </c>
      <c r="Q418" s="82" t="str">
        <f t="shared" si="46"/>
        <v/>
      </c>
      <c r="R418" s="82" t="str">
        <f ca="1">IF(Q$503 = "","",IF(Q$503 &lt;&gt; Q418,"",COUNTIF(C$3:C418,Q$503)))</f>
        <v/>
      </c>
      <c r="S418" s="82" t="str">
        <f t="shared" ca="1" si="49"/>
        <v/>
      </c>
      <c r="T418" s="82"/>
      <c r="U418" s="35"/>
      <c r="V418" s="35"/>
      <c r="W418" s="35"/>
      <c r="X418" s="35"/>
      <c r="Y418" s="35"/>
      <c r="Z418" s="35"/>
    </row>
    <row r="419" spans="1:26" x14ac:dyDescent="0.15">
      <c r="A419" s="59">
        <v>9</v>
      </c>
      <c r="B419" s="62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36" t="str">
        <f t="shared" si="35"/>
        <v/>
      </c>
      <c r="O419" s="82" t="str">
        <f t="shared" si="47"/>
        <v/>
      </c>
      <c r="P419" s="82" t="str">
        <f t="shared" si="48"/>
        <v/>
      </c>
      <c r="Q419" s="82" t="str">
        <f t="shared" si="46"/>
        <v/>
      </c>
      <c r="R419" s="82" t="str">
        <f ca="1">IF(Q$503 = "","",IF(Q$503 &lt;&gt; Q419,"",COUNTIF(C$3:C419,Q$503)))</f>
        <v/>
      </c>
      <c r="S419" s="82" t="str">
        <f t="shared" ca="1" si="49"/>
        <v/>
      </c>
      <c r="T419" s="82"/>
      <c r="U419" s="35"/>
      <c r="V419" s="35"/>
      <c r="W419" s="35"/>
      <c r="X419" s="35"/>
      <c r="Y419" s="35"/>
      <c r="Z419" s="35"/>
    </row>
    <row r="420" spans="1:26" x14ac:dyDescent="0.15">
      <c r="A420" s="59">
        <v>9</v>
      </c>
      <c r="B420" s="62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36" t="str">
        <f t="shared" si="35"/>
        <v/>
      </c>
      <c r="O420" s="82" t="str">
        <f t="shared" si="47"/>
        <v/>
      </c>
      <c r="P420" s="82" t="str">
        <f t="shared" si="48"/>
        <v/>
      </c>
      <c r="Q420" s="82" t="str">
        <f t="shared" si="46"/>
        <v/>
      </c>
      <c r="R420" s="82" t="str">
        <f ca="1">IF(Q$503 = "","",IF(Q$503 &lt;&gt; Q420,"",COUNTIF(C$3:C420,Q$503)))</f>
        <v/>
      </c>
      <c r="S420" s="82" t="str">
        <f t="shared" ca="1" si="49"/>
        <v/>
      </c>
      <c r="T420" s="82"/>
      <c r="U420" s="35"/>
      <c r="V420" s="35"/>
      <c r="W420" s="35"/>
      <c r="X420" s="35"/>
      <c r="Y420" s="35"/>
      <c r="Z420" s="35"/>
    </row>
    <row r="421" spans="1:26" x14ac:dyDescent="0.15">
      <c r="A421" s="59">
        <v>9</v>
      </c>
      <c r="B421" s="62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36" t="str">
        <f t="shared" si="35"/>
        <v/>
      </c>
      <c r="O421" s="82" t="str">
        <f t="shared" si="47"/>
        <v/>
      </c>
      <c r="P421" s="82" t="str">
        <f t="shared" si="48"/>
        <v/>
      </c>
      <c r="Q421" s="82" t="str">
        <f t="shared" si="46"/>
        <v/>
      </c>
      <c r="R421" s="82" t="str">
        <f ca="1">IF(Q$503 = "","",IF(Q$503 &lt;&gt; Q421,"",COUNTIF(C$3:C421,Q$503)))</f>
        <v/>
      </c>
      <c r="S421" s="82" t="str">
        <f t="shared" ca="1" si="49"/>
        <v/>
      </c>
      <c r="T421" s="82"/>
      <c r="U421" s="35"/>
      <c r="V421" s="35"/>
      <c r="W421" s="35"/>
      <c r="X421" s="35"/>
      <c r="Y421" s="35"/>
      <c r="Z421" s="35"/>
    </row>
    <row r="422" spans="1:26" x14ac:dyDescent="0.15">
      <c r="A422" s="59">
        <v>9</v>
      </c>
      <c r="B422" s="62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36" t="str">
        <f t="shared" si="35"/>
        <v/>
      </c>
      <c r="O422" s="82" t="str">
        <f t="shared" si="47"/>
        <v/>
      </c>
      <c r="P422" s="82" t="str">
        <f t="shared" si="48"/>
        <v/>
      </c>
      <c r="Q422" s="82" t="str">
        <f t="shared" si="46"/>
        <v/>
      </c>
      <c r="R422" s="82" t="str">
        <f ca="1">IF(Q$503 = "","",IF(Q$503 &lt;&gt; Q422,"",COUNTIF(C$3:C422,Q$503)))</f>
        <v/>
      </c>
      <c r="S422" s="82" t="str">
        <f t="shared" ca="1" si="49"/>
        <v/>
      </c>
      <c r="T422" s="82"/>
      <c r="U422" s="35"/>
      <c r="V422" s="35"/>
      <c r="W422" s="35"/>
      <c r="X422" s="35"/>
      <c r="Y422" s="35"/>
      <c r="Z422" s="35"/>
    </row>
    <row r="423" spans="1:26" x14ac:dyDescent="0.15">
      <c r="A423" s="59">
        <v>9</v>
      </c>
      <c r="B423" s="62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36" t="str">
        <f t="shared" si="35"/>
        <v/>
      </c>
      <c r="O423" s="82" t="str">
        <f t="shared" si="47"/>
        <v/>
      </c>
      <c r="P423" s="82" t="str">
        <f t="shared" si="48"/>
        <v/>
      </c>
      <c r="Q423" s="82" t="str">
        <f t="shared" si="46"/>
        <v/>
      </c>
      <c r="R423" s="82" t="str">
        <f ca="1">IF(Q$503 = "","",IF(Q$503 &lt;&gt; Q423,"",COUNTIF(C$3:C423,Q$503)))</f>
        <v/>
      </c>
      <c r="S423" s="82" t="str">
        <f t="shared" ca="1" si="49"/>
        <v/>
      </c>
      <c r="T423" s="82"/>
      <c r="U423" s="35"/>
      <c r="V423" s="35"/>
      <c r="W423" s="35"/>
      <c r="X423" s="35"/>
      <c r="Y423" s="35"/>
      <c r="Z423" s="35"/>
    </row>
    <row r="424" spans="1:26" x14ac:dyDescent="0.15">
      <c r="A424" s="59">
        <v>9</v>
      </c>
      <c r="B424" s="62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36" t="str">
        <f t="shared" si="35"/>
        <v/>
      </c>
      <c r="O424" s="82" t="str">
        <f t="shared" si="47"/>
        <v/>
      </c>
      <c r="P424" s="82" t="str">
        <f t="shared" si="48"/>
        <v/>
      </c>
      <c r="Q424" s="82" t="str">
        <f t="shared" si="46"/>
        <v/>
      </c>
      <c r="R424" s="82" t="str">
        <f ca="1">IF(Q$503 = "","",IF(Q$503 &lt;&gt; Q424,"",COUNTIF(C$3:C424,Q$503)))</f>
        <v/>
      </c>
      <c r="S424" s="82" t="str">
        <f t="shared" ca="1" si="49"/>
        <v/>
      </c>
      <c r="T424" s="82"/>
      <c r="U424" s="35"/>
      <c r="V424" s="35"/>
      <c r="W424" s="35"/>
      <c r="X424" s="35"/>
      <c r="Y424" s="35"/>
      <c r="Z424" s="35"/>
    </row>
    <row r="425" spans="1:26" x14ac:dyDescent="0.15">
      <c r="A425" s="59">
        <v>9</v>
      </c>
      <c r="B425" s="62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36" t="str">
        <f t="shared" si="35"/>
        <v/>
      </c>
      <c r="O425" s="82" t="str">
        <f t="shared" si="47"/>
        <v/>
      </c>
      <c r="P425" s="82" t="str">
        <f t="shared" si="48"/>
        <v/>
      </c>
      <c r="Q425" s="82" t="str">
        <f t="shared" si="46"/>
        <v/>
      </c>
      <c r="R425" s="82" t="str">
        <f ca="1">IF(Q$503 = "","",IF(Q$503 &lt;&gt; Q425,"",COUNTIF(C$3:C425,Q$503)))</f>
        <v/>
      </c>
      <c r="S425" s="82" t="str">
        <f t="shared" ca="1" si="49"/>
        <v/>
      </c>
      <c r="T425" s="82"/>
      <c r="U425" s="35"/>
      <c r="V425" s="35"/>
      <c r="W425" s="35"/>
      <c r="X425" s="35"/>
      <c r="Y425" s="35"/>
      <c r="Z425" s="35"/>
    </row>
    <row r="426" spans="1:26" x14ac:dyDescent="0.15">
      <c r="A426" s="59">
        <v>9</v>
      </c>
      <c r="B426" s="62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36" t="str">
        <f t="shared" si="35"/>
        <v/>
      </c>
      <c r="O426" s="82" t="str">
        <f t="shared" si="47"/>
        <v/>
      </c>
      <c r="P426" s="82" t="str">
        <f t="shared" si="48"/>
        <v/>
      </c>
      <c r="Q426" s="82" t="str">
        <f t="shared" si="46"/>
        <v/>
      </c>
      <c r="R426" s="82" t="str">
        <f ca="1">IF(Q$503 = "","",IF(Q$503 &lt;&gt; Q426,"",COUNTIF(C$3:C426,Q$503)))</f>
        <v/>
      </c>
      <c r="S426" s="82" t="str">
        <f t="shared" ca="1" si="49"/>
        <v/>
      </c>
      <c r="T426" s="82"/>
      <c r="U426" s="35"/>
      <c r="V426" s="35"/>
      <c r="W426" s="35"/>
      <c r="X426" s="35"/>
      <c r="Y426" s="35"/>
      <c r="Z426" s="35"/>
    </row>
    <row r="427" spans="1:26" x14ac:dyDescent="0.15">
      <c r="A427" s="59">
        <v>9</v>
      </c>
      <c r="B427" s="62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36" t="str">
        <f t="shared" si="35"/>
        <v/>
      </c>
      <c r="O427" s="82" t="str">
        <f t="shared" si="47"/>
        <v/>
      </c>
      <c r="P427" s="82" t="str">
        <f t="shared" si="48"/>
        <v/>
      </c>
      <c r="Q427" s="82" t="str">
        <f t="shared" si="46"/>
        <v/>
      </c>
      <c r="R427" s="82" t="str">
        <f ca="1">IF(Q$503 = "","",IF(Q$503 &lt;&gt; Q427,"",COUNTIF(C$3:C427,Q$503)))</f>
        <v/>
      </c>
      <c r="S427" s="82" t="str">
        <f t="shared" ca="1" si="49"/>
        <v/>
      </c>
      <c r="T427" s="82"/>
      <c r="U427" s="35"/>
      <c r="V427" s="35"/>
      <c r="W427" s="35"/>
      <c r="X427" s="35"/>
      <c r="Y427" s="35"/>
      <c r="Z427" s="35"/>
    </row>
    <row r="428" spans="1:26" x14ac:dyDescent="0.15">
      <c r="A428" s="59">
        <v>9</v>
      </c>
      <c r="B428" s="62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36" t="str">
        <f t="shared" si="35"/>
        <v/>
      </c>
      <c r="O428" s="82" t="str">
        <f t="shared" si="47"/>
        <v/>
      </c>
      <c r="P428" s="82" t="str">
        <f t="shared" si="48"/>
        <v/>
      </c>
      <c r="Q428" s="82" t="str">
        <f t="shared" si="46"/>
        <v/>
      </c>
      <c r="R428" s="82" t="str">
        <f ca="1">IF(Q$503 = "","",IF(Q$503 &lt;&gt; Q428,"",COUNTIF(C$3:C428,Q$503)))</f>
        <v/>
      </c>
      <c r="S428" s="82" t="str">
        <f t="shared" ca="1" si="49"/>
        <v/>
      </c>
      <c r="T428" s="82"/>
      <c r="U428" s="35"/>
      <c r="V428" s="35"/>
      <c r="W428" s="35"/>
      <c r="X428" s="35"/>
      <c r="Y428" s="35"/>
      <c r="Z428" s="35"/>
    </row>
    <row r="429" spans="1:26" x14ac:dyDescent="0.15">
      <c r="A429" s="59">
        <v>9</v>
      </c>
      <c r="B429" s="62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36" t="str">
        <f t="shared" si="35"/>
        <v/>
      </c>
      <c r="O429" s="82" t="str">
        <f t="shared" si="47"/>
        <v/>
      </c>
      <c r="P429" s="82" t="str">
        <f t="shared" si="48"/>
        <v/>
      </c>
      <c r="Q429" s="82" t="str">
        <f t="shared" si="46"/>
        <v/>
      </c>
      <c r="R429" s="82" t="str">
        <f ca="1">IF(Q$503 = "","",IF(Q$503 &lt;&gt; Q429,"",COUNTIF(C$3:C429,Q$503)))</f>
        <v/>
      </c>
      <c r="S429" s="82" t="str">
        <f t="shared" ca="1" si="49"/>
        <v/>
      </c>
      <c r="T429" s="82"/>
      <c r="U429" s="35"/>
      <c r="V429" s="35"/>
      <c r="W429" s="35"/>
      <c r="X429" s="35"/>
      <c r="Y429" s="35"/>
      <c r="Z429" s="35"/>
    </row>
    <row r="430" spans="1:26" x14ac:dyDescent="0.15">
      <c r="A430" s="59">
        <v>9</v>
      </c>
      <c r="B430" s="62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36" t="str">
        <f t="shared" si="35"/>
        <v/>
      </c>
      <c r="O430" s="82" t="str">
        <f t="shared" si="47"/>
        <v/>
      </c>
      <c r="P430" s="82" t="str">
        <f t="shared" si="48"/>
        <v/>
      </c>
      <c r="Q430" s="82" t="str">
        <f t="shared" si="46"/>
        <v/>
      </c>
      <c r="R430" s="82" t="str">
        <f ca="1">IF(Q$503 = "","",IF(Q$503 &lt;&gt; Q430,"",COUNTIF(C$3:C430,Q$503)))</f>
        <v/>
      </c>
      <c r="S430" s="82" t="str">
        <f t="shared" ca="1" si="49"/>
        <v/>
      </c>
      <c r="T430" s="82"/>
      <c r="U430" s="35"/>
      <c r="V430" s="35"/>
      <c r="W430" s="35"/>
      <c r="X430" s="35"/>
      <c r="Y430" s="35"/>
      <c r="Z430" s="35"/>
    </row>
    <row r="431" spans="1:26" x14ac:dyDescent="0.15">
      <c r="A431" s="59">
        <v>9</v>
      </c>
      <c r="B431" s="62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36" t="str">
        <f t="shared" si="35"/>
        <v/>
      </c>
      <c r="O431" s="82" t="str">
        <f t="shared" si="47"/>
        <v/>
      </c>
      <c r="P431" s="82" t="str">
        <f t="shared" si="48"/>
        <v/>
      </c>
      <c r="Q431" s="82" t="str">
        <f t="shared" si="46"/>
        <v/>
      </c>
      <c r="R431" s="82" t="str">
        <f ca="1">IF(Q$503 = "","",IF(Q$503 &lt;&gt; Q431,"",COUNTIF(C$3:C431,Q$503)))</f>
        <v/>
      </c>
      <c r="S431" s="82" t="str">
        <f t="shared" ca="1" si="49"/>
        <v/>
      </c>
      <c r="T431" s="82"/>
      <c r="U431" s="35"/>
      <c r="V431" s="35"/>
      <c r="W431" s="35"/>
      <c r="X431" s="35"/>
      <c r="Y431" s="35"/>
      <c r="Z431" s="35"/>
    </row>
    <row r="432" spans="1:26" x14ac:dyDescent="0.15">
      <c r="A432" s="59">
        <v>9</v>
      </c>
      <c r="B432" s="62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36" t="str">
        <f t="shared" si="35"/>
        <v/>
      </c>
      <c r="O432" s="82" t="str">
        <f t="shared" si="47"/>
        <v/>
      </c>
      <c r="P432" s="82" t="str">
        <f t="shared" si="48"/>
        <v/>
      </c>
      <c r="Q432" s="82" t="str">
        <f t="shared" si="46"/>
        <v/>
      </c>
      <c r="R432" s="82" t="str">
        <f ca="1">IF(Q$503 = "","",IF(Q$503 &lt;&gt; Q432,"",COUNTIF(C$3:C432,Q$503)))</f>
        <v/>
      </c>
      <c r="S432" s="82" t="str">
        <f t="shared" ca="1" si="49"/>
        <v/>
      </c>
      <c r="T432" s="82"/>
      <c r="U432" s="35"/>
      <c r="V432" s="35"/>
      <c r="W432" s="35"/>
      <c r="X432" s="35"/>
      <c r="Y432" s="35"/>
      <c r="Z432" s="35"/>
    </row>
    <row r="433" spans="1:26" x14ac:dyDescent="0.15">
      <c r="A433" s="59">
        <v>9</v>
      </c>
      <c r="B433" s="62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36" t="str">
        <f t="shared" si="35"/>
        <v/>
      </c>
      <c r="O433" s="82" t="str">
        <f t="shared" si="47"/>
        <v/>
      </c>
      <c r="P433" s="82" t="str">
        <f t="shared" si="48"/>
        <v/>
      </c>
      <c r="Q433" s="82" t="str">
        <f t="shared" si="46"/>
        <v/>
      </c>
      <c r="R433" s="82" t="str">
        <f ca="1">IF(Q$503 = "","",IF(Q$503 &lt;&gt; Q433,"",COUNTIF(C$3:C433,Q$503)))</f>
        <v/>
      </c>
      <c r="S433" s="82" t="str">
        <f t="shared" ca="1" si="49"/>
        <v/>
      </c>
      <c r="T433" s="82"/>
      <c r="U433" s="35"/>
      <c r="V433" s="35"/>
      <c r="W433" s="35"/>
      <c r="X433" s="35"/>
      <c r="Y433" s="35"/>
      <c r="Z433" s="35"/>
    </row>
    <row r="434" spans="1:26" x14ac:dyDescent="0.15">
      <c r="A434" s="59">
        <v>9</v>
      </c>
      <c r="B434" s="62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36" t="str">
        <f t="shared" si="35"/>
        <v/>
      </c>
      <c r="O434" s="82" t="str">
        <f t="shared" si="47"/>
        <v/>
      </c>
      <c r="P434" s="82" t="str">
        <f t="shared" si="48"/>
        <v/>
      </c>
      <c r="Q434" s="82" t="str">
        <f t="shared" si="46"/>
        <v/>
      </c>
      <c r="R434" s="82" t="str">
        <f ca="1">IF(Q$503 = "","",IF(Q$503 &lt;&gt; Q434,"",COUNTIF(C$3:C434,Q$503)))</f>
        <v/>
      </c>
      <c r="S434" s="82" t="str">
        <f t="shared" ca="1" si="49"/>
        <v/>
      </c>
      <c r="T434" s="82"/>
      <c r="U434" s="35"/>
      <c r="V434" s="35"/>
      <c r="W434" s="35"/>
      <c r="X434" s="35"/>
      <c r="Y434" s="35"/>
      <c r="Z434" s="35"/>
    </row>
    <row r="435" spans="1:26" x14ac:dyDescent="0.15">
      <c r="A435" s="59">
        <v>9</v>
      </c>
      <c r="B435" s="62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36" t="str">
        <f t="shared" si="35"/>
        <v/>
      </c>
      <c r="O435" s="82" t="str">
        <f t="shared" si="47"/>
        <v/>
      </c>
      <c r="P435" s="82" t="str">
        <f t="shared" si="48"/>
        <v/>
      </c>
      <c r="Q435" s="82" t="str">
        <f t="shared" si="46"/>
        <v/>
      </c>
      <c r="R435" s="82" t="str">
        <f ca="1">IF(Q$503 = "","",IF(Q$503 &lt;&gt; Q435,"",COUNTIF(C$3:C435,Q$503)))</f>
        <v/>
      </c>
      <c r="S435" s="82" t="str">
        <f t="shared" ca="1" si="49"/>
        <v/>
      </c>
      <c r="T435" s="82"/>
      <c r="U435" s="35"/>
      <c r="V435" s="35"/>
      <c r="W435" s="35"/>
      <c r="X435" s="35"/>
      <c r="Y435" s="35"/>
      <c r="Z435" s="35"/>
    </row>
    <row r="436" spans="1:26" x14ac:dyDescent="0.15">
      <c r="A436" s="59">
        <v>9</v>
      </c>
      <c r="B436" s="62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36" t="str">
        <f t="shared" si="35"/>
        <v/>
      </c>
      <c r="O436" s="82" t="str">
        <f t="shared" si="47"/>
        <v/>
      </c>
      <c r="P436" s="82" t="str">
        <f t="shared" si="48"/>
        <v/>
      </c>
      <c r="Q436" s="82" t="str">
        <f t="shared" si="46"/>
        <v/>
      </c>
      <c r="R436" s="82" t="str">
        <f ca="1">IF(Q$503 = "","",IF(Q$503 &lt;&gt; Q436,"",COUNTIF(C$3:C436,Q$503)))</f>
        <v/>
      </c>
      <c r="S436" s="82" t="str">
        <f t="shared" ca="1" si="49"/>
        <v/>
      </c>
      <c r="T436" s="82"/>
      <c r="U436" s="35"/>
      <c r="V436" s="35"/>
      <c r="W436" s="35"/>
      <c r="X436" s="35"/>
      <c r="Y436" s="35"/>
      <c r="Z436" s="35"/>
    </row>
    <row r="437" spans="1:26" x14ac:dyDescent="0.15">
      <c r="A437" s="59">
        <v>9</v>
      </c>
      <c r="B437" s="62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36" t="str">
        <f t="shared" si="35"/>
        <v/>
      </c>
      <c r="O437" s="82" t="str">
        <f t="shared" si="47"/>
        <v/>
      </c>
      <c r="P437" s="82" t="str">
        <f t="shared" si="48"/>
        <v/>
      </c>
      <c r="Q437" s="82" t="str">
        <f t="shared" si="46"/>
        <v/>
      </c>
      <c r="R437" s="82" t="str">
        <f ca="1">IF(Q$503 = "","",IF(Q$503 &lt;&gt; Q437,"",COUNTIF(C$3:C437,Q$503)))</f>
        <v/>
      </c>
      <c r="S437" s="82" t="str">
        <f t="shared" ca="1" si="49"/>
        <v/>
      </c>
      <c r="T437" s="82"/>
      <c r="U437" s="35"/>
      <c r="V437" s="35"/>
      <c r="W437" s="35"/>
      <c r="X437" s="35"/>
      <c r="Y437" s="35"/>
      <c r="Z437" s="35"/>
    </row>
    <row r="438" spans="1:26" x14ac:dyDescent="0.15">
      <c r="A438" s="59">
        <v>9</v>
      </c>
      <c r="B438" s="62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36" t="str">
        <f t="shared" si="35"/>
        <v/>
      </c>
      <c r="O438" s="82" t="str">
        <f t="shared" si="47"/>
        <v/>
      </c>
      <c r="P438" s="82" t="str">
        <f t="shared" si="48"/>
        <v/>
      </c>
      <c r="Q438" s="82" t="str">
        <f t="shared" si="46"/>
        <v/>
      </c>
      <c r="R438" s="82" t="str">
        <f ca="1">IF(Q$503 = "","",IF(Q$503 &lt;&gt; Q438,"",COUNTIF(C$3:C438,Q$503)))</f>
        <v/>
      </c>
      <c r="S438" s="82" t="str">
        <f t="shared" ca="1" si="49"/>
        <v/>
      </c>
      <c r="T438" s="82"/>
      <c r="U438" s="35"/>
      <c r="V438" s="35"/>
      <c r="W438" s="35"/>
      <c r="X438" s="35"/>
      <c r="Y438" s="35"/>
      <c r="Z438" s="35"/>
    </row>
    <row r="439" spans="1:26" x14ac:dyDescent="0.15">
      <c r="A439" s="59">
        <v>9</v>
      </c>
      <c r="B439" s="62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36" t="str">
        <f t="shared" si="35"/>
        <v/>
      </c>
      <c r="O439" s="82" t="str">
        <f t="shared" si="47"/>
        <v/>
      </c>
      <c r="P439" s="82" t="str">
        <f t="shared" si="48"/>
        <v/>
      </c>
      <c r="Q439" s="82" t="str">
        <f t="shared" si="46"/>
        <v/>
      </c>
      <c r="R439" s="82" t="str">
        <f ca="1">IF(Q$503 = "","",IF(Q$503 &lt;&gt; Q439,"",COUNTIF(C$3:C439,Q$503)))</f>
        <v/>
      </c>
      <c r="S439" s="82" t="str">
        <f t="shared" ca="1" si="49"/>
        <v/>
      </c>
      <c r="T439" s="82"/>
      <c r="U439" s="35"/>
      <c r="V439" s="35"/>
      <c r="W439" s="35"/>
      <c r="X439" s="35"/>
      <c r="Y439" s="35"/>
      <c r="Z439" s="35"/>
    </row>
    <row r="440" spans="1:26" x14ac:dyDescent="0.15">
      <c r="A440" s="59">
        <v>9</v>
      </c>
      <c r="B440" s="62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36" t="str">
        <f t="shared" si="35"/>
        <v/>
      </c>
      <c r="O440" s="82" t="str">
        <f t="shared" si="47"/>
        <v/>
      </c>
      <c r="P440" s="82" t="str">
        <f t="shared" si="48"/>
        <v/>
      </c>
      <c r="Q440" s="82" t="str">
        <f t="shared" si="46"/>
        <v/>
      </c>
      <c r="R440" s="82" t="str">
        <f ca="1">IF(Q$503 = "","",IF(Q$503 &lt;&gt; Q440,"",COUNTIF(C$3:C440,Q$503)))</f>
        <v/>
      </c>
      <c r="S440" s="82" t="str">
        <f t="shared" ca="1" si="49"/>
        <v/>
      </c>
      <c r="T440" s="82"/>
      <c r="U440" s="35"/>
      <c r="V440" s="35"/>
      <c r="W440" s="35"/>
      <c r="X440" s="35"/>
      <c r="Y440" s="35"/>
      <c r="Z440" s="35"/>
    </row>
    <row r="441" spans="1:26" x14ac:dyDescent="0.15">
      <c r="A441" s="59">
        <v>9</v>
      </c>
      <c r="B441" s="62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36" t="str">
        <f t="shared" si="35"/>
        <v/>
      </c>
      <c r="O441" s="82" t="str">
        <f t="shared" si="47"/>
        <v/>
      </c>
      <c r="P441" s="82" t="str">
        <f t="shared" si="48"/>
        <v/>
      </c>
      <c r="Q441" s="82" t="str">
        <f t="shared" si="46"/>
        <v/>
      </c>
      <c r="R441" s="82" t="str">
        <f ca="1">IF(Q$503 = "","",IF(Q$503 &lt;&gt; Q441,"",COUNTIF(C$3:C441,Q$503)))</f>
        <v/>
      </c>
      <c r="S441" s="82" t="str">
        <f t="shared" ca="1" si="49"/>
        <v/>
      </c>
      <c r="T441" s="82"/>
      <c r="U441" s="35"/>
      <c r="V441" s="35"/>
      <c r="W441" s="35"/>
      <c r="X441" s="35"/>
      <c r="Y441" s="35"/>
      <c r="Z441" s="35"/>
    </row>
    <row r="442" spans="1:26" x14ac:dyDescent="0.15">
      <c r="A442" s="59">
        <v>9</v>
      </c>
      <c r="B442" s="62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36" t="str">
        <f t="shared" si="35"/>
        <v/>
      </c>
      <c r="O442" s="82" t="str">
        <f t="shared" si="47"/>
        <v/>
      </c>
      <c r="P442" s="82" t="str">
        <f t="shared" si="48"/>
        <v/>
      </c>
      <c r="Q442" s="82" t="str">
        <f t="shared" si="46"/>
        <v/>
      </c>
      <c r="R442" s="82" t="str">
        <f ca="1">IF(Q$503 = "","",IF(Q$503 &lt;&gt; Q442,"",COUNTIF(C$3:C442,Q$503)))</f>
        <v/>
      </c>
      <c r="S442" s="82" t="str">
        <f t="shared" ca="1" si="49"/>
        <v/>
      </c>
      <c r="T442" s="82"/>
      <c r="U442" s="35"/>
      <c r="V442" s="35"/>
      <c r="W442" s="35"/>
      <c r="X442" s="35"/>
      <c r="Y442" s="35"/>
      <c r="Z442" s="35"/>
    </row>
    <row r="443" spans="1:26" x14ac:dyDescent="0.15">
      <c r="A443" s="59">
        <v>9</v>
      </c>
      <c r="B443" s="62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36" t="str">
        <f t="shared" si="35"/>
        <v/>
      </c>
      <c r="O443" s="82" t="str">
        <f t="shared" si="47"/>
        <v/>
      </c>
      <c r="P443" s="82" t="str">
        <f t="shared" si="48"/>
        <v/>
      </c>
      <c r="Q443" s="82" t="str">
        <f t="shared" si="46"/>
        <v/>
      </c>
      <c r="R443" s="82" t="str">
        <f ca="1">IF(Q$503 = "","",IF(Q$503 &lt;&gt; Q443,"",COUNTIF(C$3:C443,Q$503)))</f>
        <v/>
      </c>
      <c r="S443" s="82" t="str">
        <f t="shared" ca="1" si="49"/>
        <v/>
      </c>
      <c r="T443" s="82"/>
      <c r="U443" s="35"/>
      <c r="V443" s="35"/>
      <c r="W443" s="35"/>
      <c r="X443" s="35"/>
      <c r="Y443" s="35"/>
      <c r="Z443" s="35"/>
    </row>
    <row r="444" spans="1:26" x14ac:dyDescent="0.15">
      <c r="A444" s="59">
        <v>9</v>
      </c>
      <c r="B444" s="62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36" t="str">
        <f t="shared" si="35"/>
        <v/>
      </c>
      <c r="O444" s="82" t="str">
        <f t="shared" si="47"/>
        <v/>
      </c>
      <c r="P444" s="82" t="str">
        <f t="shared" si="48"/>
        <v/>
      </c>
      <c r="Q444" s="82" t="str">
        <f t="shared" si="46"/>
        <v/>
      </c>
      <c r="R444" s="82" t="str">
        <f ca="1">IF(Q$503 = "","",IF(Q$503 &lt;&gt; Q444,"",COUNTIF(C$3:C444,Q$503)))</f>
        <v/>
      </c>
      <c r="S444" s="82" t="str">
        <f t="shared" ca="1" si="49"/>
        <v/>
      </c>
      <c r="T444" s="82"/>
      <c r="U444" s="35"/>
      <c r="V444" s="35"/>
      <c r="W444" s="35"/>
      <c r="X444" s="35"/>
      <c r="Y444" s="35"/>
      <c r="Z444" s="35"/>
    </row>
    <row r="445" spans="1:26" x14ac:dyDescent="0.15">
      <c r="A445" s="59">
        <v>9</v>
      </c>
      <c r="B445" s="62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36" t="str">
        <f t="shared" si="35"/>
        <v/>
      </c>
      <c r="O445" s="82" t="str">
        <f t="shared" si="47"/>
        <v/>
      </c>
      <c r="P445" s="82" t="str">
        <f t="shared" si="48"/>
        <v/>
      </c>
      <c r="Q445" s="82" t="str">
        <f t="shared" si="46"/>
        <v/>
      </c>
      <c r="R445" s="82" t="str">
        <f ca="1">IF(Q$503 = "","",IF(Q$503 &lt;&gt; Q445,"",COUNTIF(C$3:C445,Q$503)))</f>
        <v/>
      </c>
      <c r="S445" s="82" t="str">
        <f t="shared" ca="1" si="49"/>
        <v/>
      </c>
      <c r="T445" s="82"/>
      <c r="U445" s="35"/>
      <c r="V445" s="35"/>
      <c r="W445" s="35"/>
      <c r="X445" s="35"/>
      <c r="Y445" s="35"/>
      <c r="Z445" s="35"/>
    </row>
    <row r="446" spans="1:26" x14ac:dyDescent="0.15">
      <c r="A446" s="59">
        <v>9</v>
      </c>
      <c r="B446" s="62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36" t="str">
        <f t="shared" si="35"/>
        <v/>
      </c>
      <c r="O446" s="82" t="str">
        <f t="shared" si="47"/>
        <v/>
      </c>
      <c r="P446" s="82" t="str">
        <f t="shared" si="48"/>
        <v/>
      </c>
      <c r="Q446" s="82" t="str">
        <f t="shared" si="46"/>
        <v/>
      </c>
      <c r="R446" s="82" t="str">
        <f ca="1">IF(Q$503 = "","",IF(Q$503 &lt;&gt; Q446,"",COUNTIF(C$3:C446,Q$503)))</f>
        <v/>
      </c>
      <c r="S446" s="82" t="str">
        <f t="shared" ca="1" si="49"/>
        <v/>
      </c>
      <c r="T446" s="82"/>
      <c r="U446" s="35"/>
      <c r="V446" s="35"/>
      <c r="W446" s="35"/>
      <c r="X446" s="35"/>
      <c r="Y446" s="35"/>
      <c r="Z446" s="35"/>
    </row>
    <row r="447" spans="1:26" x14ac:dyDescent="0.15">
      <c r="A447" s="59">
        <v>9</v>
      </c>
      <c r="B447" s="62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36" t="str">
        <f t="shared" si="35"/>
        <v/>
      </c>
      <c r="O447" s="82" t="str">
        <f t="shared" si="47"/>
        <v/>
      </c>
      <c r="P447" s="82" t="str">
        <f t="shared" si="48"/>
        <v/>
      </c>
      <c r="Q447" s="82" t="str">
        <f t="shared" si="46"/>
        <v/>
      </c>
      <c r="R447" s="82" t="str">
        <f ca="1">IF(Q$503 = "","",IF(Q$503 &lt;&gt; Q447,"",COUNTIF(C$3:C447,Q$503)))</f>
        <v/>
      </c>
      <c r="S447" s="82" t="str">
        <f t="shared" ca="1" si="49"/>
        <v/>
      </c>
      <c r="T447" s="82"/>
      <c r="U447" s="35"/>
      <c r="V447" s="35"/>
      <c r="W447" s="35"/>
      <c r="X447" s="35"/>
      <c r="Y447" s="35"/>
      <c r="Z447" s="35"/>
    </row>
    <row r="448" spans="1:26" x14ac:dyDescent="0.15">
      <c r="A448" s="59">
        <v>9</v>
      </c>
      <c r="B448" s="62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36" t="str">
        <f t="shared" si="35"/>
        <v/>
      </c>
      <c r="O448" s="82" t="str">
        <f t="shared" si="47"/>
        <v/>
      </c>
      <c r="P448" s="82" t="str">
        <f t="shared" si="48"/>
        <v/>
      </c>
      <c r="Q448" s="82" t="str">
        <f t="shared" si="46"/>
        <v/>
      </c>
      <c r="R448" s="82" t="str">
        <f ca="1">IF(Q$503 = "","",IF(Q$503 &lt;&gt; Q448,"",COUNTIF(C$3:C448,Q$503)))</f>
        <v/>
      </c>
      <c r="S448" s="82" t="str">
        <f t="shared" ca="1" si="49"/>
        <v/>
      </c>
      <c r="T448" s="82"/>
      <c r="U448" s="35"/>
      <c r="V448" s="35"/>
      <c r="W448" s="35"/>
      <c r="X448" s="35"/>
      <c r="Y448" s="35"/>
      <c r="Z448" s="35"/>
    </row>
    <row r="449" spans="1:26" x14ac:dyDescent="0.15">
      <c r="A449" s="59">
        <v>9</v>
      </c>
      <c r="B449" s="62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36" t="str">
        <f t="shared" si="35"/>
        <v/>
      </c>
      <c r="O449" s="82" t="str">
        <f t="shared" si="47"/>
        <v/>
      </c>
      <c r="P449" s="82" t="str">
        <f t="shared" si="48"/>
        <v/>
      </c>
      <c r="Q449" s="82" t="str">
        <f t="shared" si="46"/>
        <v/>
      </c>
      <c r="R449" s="82" t="str">
        <f ca="1">IF(Q$503 = "","",IF(Q$503 &lt;&gt; Q449,"",COUNTIF(C$3:C449,Q$503)))</f>
        <v/>
      </c>
      <c r="S449" s="82" t="str">
        <f t="shared" ca="1" si="49"/>
        <v/>
      </c>
      <c r="T449" s="82"/>
      <c r="U449" s="35"/>
      <c r="V449" s="35"/>
      <c r="W449" s="35"/>
      <c r="X449" s="35"/>
      <c r="Y449" s="35"/>
      <c r="Z449" s="35"/>
    </row>
    <row r="450" spans="1:26" x14ac:dyDescent="0.15">
      <c r="A450" s="59">
        <v>9</v>
      </c>
      <c r="B450" s="62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36" t="str">
        <f t="shared" si="35"/>
        <v/>
      </c>
      <c r="O450" s="82" t="str">
        <f t="shared" si="47"/>
        <v/>
      </c>
      <c r="P450" s="82" t="str">
        <f t="shared" si="48"/>
        <v/>
      </c>
      <c r="Q450" s="82" t="str">
        <f t="shared" si="46"/>
        <v/>
      </c>
      <c r="R450" s="82" t="str">
        <f ca="1">IF(Q$503 = "","",IF(Q$503 &lt;&gt; Q450,"",COUNTIF(C$3:C450,Q$503)))</f>
        <v/>
      </c>
      <c r="S450" s="82" t="str">
        <f t="shared" ca="1" si="49"/>
        <v/>
      </c>
      <c r="T450" s="82"/>
      <c r="U450" s="35"/>
      <c r="V450" s="35"/>
      <c r="W450" s="35"/>
      <c r="X450" s="35"/>
      <c r="Y450" s="35"/>
      <c r="Z450" s="35"/>
    </row>
    <row r="451" spans="1:26" x14ac:dyDescent="0.15">
      <c r="A451" s="59">
        <v>9</v>
      </c>
      <c r="B451" s="62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36" t="str">
        <f t="shared" si="35"/>
        <v/>
      </c>
      <c r="O451" s="82" t="str">
        <f t="shared" si="47"/>
        <v/>
      </c>
      <c r="P451" s="82" t="str">
        <f t="shared" si="48"/>
        <v/>
      </c>
      <c r="Q451" s="82" t="str">
        <f t="shared" si="46"/>
        <v/>
      </c>
      <c r="R451" s="82" t="str">
        <f ca="1">IF(Q$503 = "","",IF(Q$503 &lt;&gt; Q451,"",COUNTIF(C$3:C451,Q$503)))</f>
        <v/>
      </c>
      <c r="S451" s="82" t="str">
        <f t="shared" ca="1" si="49"/>
        <v/>
      </c>
      <c r="T451" s="82"/>
      <c r="U451" s="35"/>
      <c r="V451" s="35"/>
      <c r="W451" s="35"/>
      <c r="X451" s="35"/>
      <c r="Y451" s="35"/>
      <c r="Z451" s="35"/>
    </row>
    <row r="452" spans="1:26" x14ac:dyDescent="0.15">
      <c r="A452" s="63">
        <v>9</v>
      </c>
      <c r="B452" s="64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37" t="str">
        <f t="shared" si="35"/>
        <v/>
      </c>
      <c r="O452" s="82" t="str">
        <f t="shared" si="47"/>
        <v/>
      </c>
      <c r="P452" s="82" t="str">
        <f t="shared" si="48"/>
        <v/>
      </c>
      <c r="Q452" s="82" t="str">
        <f t="shared" ref="Q452:Q502" si="50">IF(OR(COUNTIF(C$3:C$502,C452) = 1,COUNTIF(C$3:C$502,C452) = 0),"",C452)</f>
        <v/>
      </c>
      <c r="R452" s="82" t="str">
        <f ca="1">IF(Q$503 = "","",IF(Q$503 &lt;&gt; Q452,"",COUNTIF(C$3:C452,Q$503)))</f>
        <v/>
      </c>
      <c r="S452" s="82" t="str">
        <f t="shared" ca="1" si="49"/>
        <v/>
      </c>
      <c r="T452" s="82"/>
      <c r="U452" s="35"/>
      <c r="V452" s="35"/>
      <c r="W452" s="35"/>
      <c r="X452" s="35"/>
      <c r="Y452" s="35"/>
      <c r="Z452" s="35"/>
    </row>
    <row r="453" spans="1:26" x14ac:dyDescent="0.15">
      <c r="A453" s="59">
        <v>10</v>
      </c>
      <c r="B453" s="62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36" t="str">
        <f t="shared" si="35"/>
        <v/>
      </c>
      <c r="O453" s="82" t="str">
        <f t="shared" si="36"/>
        <v/>
      </c>
      <c r="P453" s="82" t="str">
        <f t="shared" si="37"/>
        <v/>
      </c>
      <c r="Q453" s="82" t="str">
        <f t="shared" si="50"/>
        <v/>
      </c>
      <c r="R453" s="82" t="str">
        <f ca="1">IF(Q$503 = "","",IF(Q$503 &lt;&gt; Q453,"",COUNTIF(C$3:C453,Q$503)))</f>
        <v/>
      </c>
      <c r="S453" s="82" t="str">
        <f t="shared" ca="1" si="38"/>
        <v/>
      </c>
      <c r="T453" s="82"/>
      <c r="U453" s="35"/>
      <c r="V453" s="35"/>
      <c r="W453" s="35"/>
      <c r="X453" s="35"/>
      <c r="Y453" s="35"/>
      <c r="Z453" s="35"/>
    </row>
    <row r="454" spans="1:26" x14ac:dyDescent="0.15">
      <c r="A454" s="59">
        <v>10</v>
      </c>
      <c r="B454" s="62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36" t="str">
        <f t="shared" si="35"/>
        <v/>
      </c>
      <c r="O454" s="82" t="str">
        <f t="shared" si="36"/>
        <v/>
      </c>
      <c r="P454" s="82" t="str">
        <f t="shared" si="37"/>
        <v/>
      </c>
      <c r="Q454" s="82" t="str">
        <f t="shared" si="50"/>
        <v/>
      </c>
      <c r="R454" s="82" t="str">
        <f ca="1">IF(Q$503 = "","",IF(Q$503 &lt;&gt; Q454,"",COUNTIF(C$3:C454,Q$503)))</f>
        <v/>
      </c>
      <c r="S454" s="82" t="str">
        <f t="shared" ca="1" si="38"/>
        <v/>
      </c>
      <c r="T454" s="82"/>
      <c r="U454" s="35"/>
      <c r="V454" s="35"/>
      <c r="W454" s="35"/>
      <c r="X454" s="35"/>
      <c r="Y454" s="35"/>
      <c r="Z454" s="35"/>
    </row>
    <row r="455" spans="1:26" x14ac:dyDescent="0.15">
      <c r="A455" s="59">
        <v>10</v>
      </c>
      <c r="B455" s="62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36" t="str">
        <f t="shared" si="35"/>
        <v/>
      </c>
      <c r="O455" s="82" t="str">
        <f t="shared" si="36"/>
        <v/>
      </c>
      <c r="P455" s="82" t="str">
        <f t="shared" si="37"/>
        <v/>
      </c>
      <c r="Q455" s="82" t="str">
        <f t="shared" si="50"/>
        <v/>
      </c>
      <c r="R455" s="82" t="str">
        <f ca="1">IF(Q$503 = "","",IF(Q$503 &lt;&gt; Q455,"",COUNTIF(C$3:C455,Q$503)))</f>
        <v/>
      </c>
      <c r="S455" s="82" t="str">
        <f t="shared" ca="1" si="38"/>
        <v/>
      </c>
      <c r="T455" s="82"/>
      <c r="U455" s="35"/>
      <c r="V455" s="35"/>
      <c r="W455" s="35"/>
      <c r="X455" s="35"/>
      <c r="Y455" s="35"/>
      <c r="Z455" s="35"/>
    </row>
    <row r="456" spans="1:26" x14ac:dyDescent="0.15">
      <c r="A456" s="59">
        <v>10</v>
      </c>
      <c r="B456" s="62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36" t="str">
        <f t="shared" si="35"/>
        <v/>
      </c>
      <c r="O456" s="82" t="str">
        <f t="shared" si="36"/>
        <v/>
      </c>
      <c r="P456" s="82" t="str">
        <f t="shared" si="37"/>
        <v/>
      </c>
      <c r="Q456" s="82" t="str">
        <f t="shared" si="50"/>
        <v/>
      </c>
      <c r="R456" s="82" t="str">
        <f ca="1">IF(Q$503 = "","",IF(Q$503 &lt;&gt; Q456,"",COUNTIF(C$3:C456,Q$503)))</f>
        <v/>
      </c>
      <c r="S456" s="82" t="str">
        <f t="shared" ca="1" si="38"/>
        <v/>
      </c>
      <c r="T456" s="82"/>
      <c r="U456" s="35"/>
      <c r="V456" s="35"/>
      <c r="W456" s="35"/>
      <c r="X456" s="35"/>
      <c r="Y456" s="35"/>
      <c r="Z456" s="35"/>
    </row>
    <row r="457" spans="1:26" x14ac:dyDescent="0.15">
      <c r="A457" s="59">
        <v>10</v>
      </c>
      <c r="B457" s="62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36" t="str">
        <f t="shared" si="35"/>
        <v/>
      </c>
      <c r="O457" s="82" t="str">
        <f t="shared" si="36"/>
        <v/>
      </c>
      <c r="P457" s="82" t="str">
        <f t="shared" si="37"/>
        <v/>
      </c>
      <c r="Q457" s="82" t="str">
        <f t="shared" si="50"/>
        <v/>
      </c>
      <c r="R457" s="82" t="str">
        <f ca="1">IF(Q$503 = "","",IF(Q$503 &lt;&gt; Q457,"",COUNTIF(C$3:C457,Q$503)))</f>
        <v/>
      </c>
      <c r="S457" s="82" t="str">
        <f t="shared" ca="1" si="38"/>
        <v/>
      </c>
      <c r="T457" s="82"/>
      <c r="U457" s="35"/>
      <c r="V457" s="35"/>
      <c r="W457" s="35"/>
      <c r="X457" s="35"/>
      <c r="Y457" s="35"/>
      <c r="Z457" s="35"/>
    </row>
    <row r="458" spans="1:26" x14ac:dyDescent="0.15">
      <c r="A458" s="59">
        <v>10</v>
      </c>
      <c r="B458" s="62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36" t="str">
        <f t="shared" si="35"/>
        <v/>
      </c>
      <c r="O458" s="82" t="str">
        <f t="shared" si="36"/>
        <v/>
      </c>
      <c r="P458" s="82" t="str">
        <f t="shared" si="37"/>
        <v/>
      </c>
      <c r="Q458" s="82" t="str">
        <f t="shared" si="50"/>
        <v/>
      </c>
      <c r="R458" s="82" t="str">
        <f ca="1">IF(Q$503 = "","",IF(Q$503 &lt;&gt; Q458,"",COUNTIF(C$3:C458,Q$503)))</f>
        <v/>
      </c>
      <c r="S458" s="82" t="str">
        <f t="shared" ca="1" si="38"/>
        <v/>
      </c>
      <c r="T458" s="82"/>
      <c r="U458" s="35"/>
      <c r="V458" s="35"/>
      <c r="W458" s="35"/>
      <c r="X458" s="35"/>
      <c r="Y458" s="35"/>
      <c r="Z458" s="35"/>
    </row>
    <row r="459" spans="1:26" x14ac:dyDescent="0.15">
      <c r="A459" s="59">
        <v>10</v>
      </c>
      <c r="B459" s="62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36" t="str">
        <f t="shared" si="35"/>
        <v/>
      </c>
      <c r="O459" s="82" t="str">
        <f t="shared" si="36"/>
        <v/>
      </c>
      <c r="P459" s="82" t="str">
        <f t="shared" si="37"/>
        <v/>
      </c>
      <c r="Q459" s="82" t="str">
        <f t="shared" si="50"/>
        <v/>
      </c>
      <c r="R459" s="82" t="str">
        <f ca="1">IF(Q$503 = "","",IF(Q$503 &lt;&gt; Q459,"",COUNTIF(C$3:C459,Q$503)))</f>
        <v/>
      </c>
      <c r="S459" s="82" t="str">
        <f t="shared" ca="1" si="38"/>
        <v/>
      </c>
      <c r="T459" s="82"/>
      <c r="U459" s="35"/>
      <c r="V459" s="35"/>
      <c r="W459" s="35"/>
      <c r="X459" s="35"/>
      <c r="Y459" s="35"/>
      <c r="Z459" s="35"/>
    </row>
    <row r="460" spans="1:26" x14ac:dyDescent="0.15">
      <c r="A460" s="59">
        <v>10</v>
      </c>
      <c r="B460" s="62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36" t="str">
        <f t="shared" si="35"/>
        <v/>
      </c>
      <c r="O460" s="82" t="str">
        <f t="shared" si="36"/>
        <v/>
      </c>
      <c r="P460" s="82" t="str">
        <f t="shared" si="37"/>
        <v/>
      </c>
      <c r="Q460" s="82" t="str">
        <f t="shared" si="50"/>
        <v/>
      </c>
      <c r="R460" s="82" t="str">
        <f ca="1">IF(Q$503 = "","",IF(Q$503 &lt;&gt; Q460,"",COUNTIF(C$3:C460,Q$503)))</f>
        <v/>
      </c>
      <c r="S460" s="82" t="str">
        <f t="shared" ca="1" si="38"/>
        <v/>
      </c>
      <c r="T460" s="82"/>
      <c r="U460" s="35"/>
      <c r="V460" s="35"/>
      <c r="W460" s="35"/>
      <c r="X460" s="35"/>
      <c r="Y460" s="35"/>
      <c r="Z460" s="35"/>
    </row>
    <row r="461" spans="1:26" x14ac:dyDescent="0.15">
      <c r="A461" s="59">
        <v>10</v>
      </c>
      <c r="B461" s="62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36" t="str">
        <f t="shared" si="35"/>
        <v/>
      </c>
      <c r="O461" s="82" t="str">
        <f t="shared" si="36"/>
        <v/>
      </c>
      <c r="P461" s="82" t="str">
        <f t="shared" si="37"/>
        <v/>
      </c>
      <c r="Q461" s="82" t="str">
        <f t="shared" si="50"/>
        <v/>
      </c>
      <c r="R461" s="82" t="str">
        <f ca="1">IF(Q$503 = "","",IF(Q$503 &lt;&gt; Q461,"",COUNTIF(C$3:C461,Q$503)))</f>
        <v/>
      </c>
      <c r="S461" s="82" t="str">
        <f t="shared" ca="1" si="38"/>
        <v/>
      </c>
      <c r="T461" s="82"/>
      <c r="U461" s="35"/>
      <c r="V461" s="35"/>
      <c r="W461" s="35"/>
      <c r="X461" s="35"/>
      <c r="Y461" s="35"/>
      <c r="Z461" s="35"/>
    </row>
    <row r="462" spans="1:26" x14ac:dyDescent="0.15">
      <c r="A462" s="59">
        <v>10</v>
      </c>
      <c r="B462" s="62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36" t="str">
        <f t="shared" si="35"/>
        <v/>
      </c>
      <c r="O462" s="82" t="str">
        <f t="shared" si="36"/>
        <v/>
      </c>
      <c r="P462" s="82" t="str">
        <f t="shared" si="37"/>
        <v/>
      </c>
      <c r="Q462" s="82" t="str">
        <f t="shared" si="50"/>
        <v/>
      </c>
      <c r="R462" s="82" t="str">
        <f ca="1">IF(Q$503 = "","",IF(Q$503 &lt;&gt; Q462,"",COUNTIF(C$3:C462,Q$503)))</f>
        <v/>
      </c>
      <c r="S462" s="82" t="str">
        <f t="shared" ca="1" si="38"/>
        <v/>
      </c>
      <c r="T462" s="82"/>
      <c r="U462" s="35"/>
      <c r="V462" s="35"/>
      <c r="W462" s="35"/>
      <c r="X462" s="35"/>
      <c r="Y462" s="35"/>
      <c r="Z462" s="35"/>
    </row>
    <row r="463" spans="1:26" x14ac:dyDescent="0.15">
      <c r="A463" s="59">
        <v>10</v>
      </c>
      <c r="B463" s="62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36" t="str">
        <f t="shared" si="35"/>
        <v/>
      </c>
      <c r="O463" s="82" t="str">
        <f t="shared" si="36"/>
        <v/>
      </c>
      <c r="P463" s="82" t="str">
        <f t="shared" si="37"/>
        <v/>
      </c>
      <c r="Q463" s="82" t="str">
        <f t="shared" si="50"/>
        <v/>
      </c>
      <c r="R463" s="82" t="str">
        <f ca="1">IF(Q$503 = "","",IF(Q$503 &lt;&gt; Q463,"",COUNTIF(C$3:C463,Q$503)))</f>
        <v/>
      </c>
      <c r="S463" s="82" t="str">
        <f t="shared" ca="1" si="38"/>
        <v/>
      </c>
      <c r="T463" s="82"/>
      <c r="U463" s="35"/>
      <c r="V463" s="35"/>
      <c r="W463" s="35"/>
      <c r="X463" s="35"/>
      <c r="Y463" s="35"/>
      <c r="Z463" s="35"/>
    </row>
    <row r="464" spans="1:26" x14ac:dyDescent="0.15">
      <c r="A464" s="59">
        <v>10</v>
      </c>
      <c r="B464" s="62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36" t="str">
        <f t="shared" si="35"/>
        <v/>
      </c>
      <c r="O464" s="82" t="str">
        <f t="shared" si="36"/>
        <v/>
      </c>
      <c r="P464" s="82" t="str">
        <f t="shared" si="37"/>
        <v/>
      </c>
      <c r="Q464" s="82" t="str">
        <f t="shared" si="50"/>
        <v/>
      </c>
      <c r="R464" s="82" t="str">
        <f ca="1">IF(Q$503 = "","",IF(Q$503 &lt;&gt; Q464,"",COUNTIF(C$3:C464,Q$503)))</f>
        <v/>
      </c>
      <c r="S464" s="82" t="str">
        <f t="shared" ca="1" si="38"/>
        <v/>
      </c>
      <c r="T464" s="82"/>
      <c r="U464" s="35"/>
      <c r="V464" s="35"/>
      <c r="W464" s="35"/>
      <c r="X464" s="35"/>
      <c r="Y464" s="35"/>
      <c r="Z464" s="35"/>
    </row>
    <row r="465" spans="1:26" x14ac:dyDescent="0.15">
      <c r="A465" s="59">
        <v>10</v>
      </c>
      <c r="B465" s="62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36" t="str">
        <f t="shared" si="35"/>
        <v/>
      </c>
      <c r="O465" s="82" t="str">
        <f t="shared" si="36"/>
        <v/>
      </c>
      <c r="P465" s="82" t="str">
        <f t="shared" si="37"/>
        <v/>
      </c>
      <c r="Q465" s="82" t="str">
        <f t="shared" si="50"/>
        <v/>
      </c>
      <c r="R465" s="82" t="str">
        <f ca="1">IF(Q$503 = "","",IF(Q$503 &lt;&gt; Q465,"",COUNTIF(C$3:C465,Q$503)))</f>
        <v/>
      </c>
      <c r="S465" s="82" t="str">
        <f t="shared" ca="1" si="38"/>
        <v/>
      </c>
      <c r="T465" s="82"/>
      <c r="U465" s="35"/>
      <c r="V465" s="35"/>
      <c r="W465" s="35"/>
      <c r="X465" s="35"/>
      <c r="Y465" s="35"/>
      <c r="Z465" s="35"/>
    </row>
    <row r="466" spans="1:26" x14ac:dyDescent="0.15">
      <c r="A466" s="59">
        <v>10</v>
      </c>
      <c r="B466" s="62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36" t="str">
        <f t="shared" si="35"/>
        <v/>
      </c>
      <c r="O466" s="82" t="str">
        <f t="shared" si="36"/>
        <v/>
      </c>
      <c r="P466" s="82" t="str">
        <f t="shared" si="37"/>
        <v/>
      </c>
      <c r="Q466" s="82" t="str">
        <f t="shared" si="50"/>
        <v/>
      </c>
      <c r="R466" s="82" t="str">
        <f ca="1">IF(Q$503 = "","",IF(Q$503 &lt;&gt; Q466,"",COUNTIF(C$3:C466,Q$503)))</f>
        <v/>
      </c>
      <c r="S466" s="82" t="str">
        <f t="shared" ca="1" si="38"/>
        <v/>
      </c>
      <c r="T466" s="82"/>
      <c r="U466" s="35"/>
      <c r="V466" s="35"/>
      <c r="W466" s="35"/>
      <c r="X466" s="35"/>
      <c r="Y466" s="35"/>
      <c r="Z466" s="35"/>
    </row>
    <row r="467" spans="1:26" x14ac:dyDescent="0.15">
      <c r="A467" s="59">
        <v>10</v>
      </c>
      <c r="B467" s="62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36" t="str">
        <f t="shared" si="35"/>
        <v/>
      </c>
      <c r="O467" s="82" t="str">
        <f t="shared" si="36"/>
        <v/>
      </c>
      <c r="P467" s="82" t="str">
        <f t="shared" si="37"/>
        <v/>
      </c>
      <c r="Q467" s="82" t="str">
        <f t="shared" si="50"/>
        <v/>
      </c>
      <c r="R467" s="82" t="str">
        <f ca="1">IF(Q$503 = "","",IF(Q$503 &lt;&gt; Q467,"",COUNTIF(C$3:C467,Q$503)))</f>
        <v/>
      </c>
      <c r="S467" s="82" t="str">
        <f t="shared" ca="1" si="38"/>
        <v/>
      </c>
      <c r="T467" s="82"/>
      <c r="U467" s="35"/>
      <c r="V467" s="35"/>
      <c r="W467" s="35"/>
      <c r="X467" s="35"/>
      <c r="Y467" s="35"/>
      <c r="Z467" s="35"/>
    </row>
    <row r="468" spans="1:26" x14ac:dyDescent="0.15">
      <c r="A468" s="59">
        <v>10</v>
      </c>
      <c r="B468" s="62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36" t="str">
        <f t="shared" si="35"/>
        <v/>
      </c>
      <c r="O468" s="82" t="str">
        <f t="shared" si="36"/>
        <v/>
      </c>
      <c r="P468" s="82" t="str">
        <f t="shared" si="37"/>
        <v/>
      </c>
      <c r="Q468" s="82" t="str">
        <f t="shared" si="50"/>
        <v/>
      </c>
      <c r="R468" s="82" t="str">
        <f ca="1">IF(Q$503 = "","",IF(Q$503 &lt;&gt; Q468,"",COUNTIF(C$3:C468,Q$503)))</f>
        <v/>
      </c>
      <c r="S468" s="82" t="str">
        <f t="shared" ca="1" si="38"/>
        <v/>
      </c>
      <c r="T468" s="82"/>
      <c r="U468" s="35"/>
      <c r="V468" s="35"/>
      <c r="W468" s="35"/>
      <c r="X468" s="35"/>
      <c r="Y468" s="35"/>
      <c r="Z468" s="35"/>
    </row>
    <row r="469" spans="1:26" x14ac:dyDescent="0.15">
      <c r="A469" s="59">
        <v>10</v>
      </c>
      <c r="B469" s="62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36" t="str">
        <f t="shared" ref="N469:N502" si="51">IF(AND($H469=0,$I469=0),"",$H469*60+$I469)</f>
        <v/>
      </c>
      <c r="O469" s="82" t="str">
        <f t="shared" si="36"/>
        <v/>
      </c>
      <c r="P469" s="82" t="str">
        <f t="shared" si="37"/>
        <v/>
      </c>
      <c r="Q469" s="82" t="str">
        <f t="shared" si="50"/>
        <v/>
      </c>
      <c r="R469" s="82" t="str">
        <f ca="1">IF(Q$503 = "","",IF(Q$503 &lt;&gt; Q469,"",COUNTIF(C$3:C469,Q$503)))</f>
        <v/>
      </c>
      <c r="S469" s="82" t="str">
        <f t="shared" ca="1" si="38"/>
        <v/>
      </c>
      <c r="T469" s="82"/>
      <c r="U469" s="35"/>
      <c r="V469" s="35"/>
      <c r="W469" s="35"/>
      <c r="X469" s="35"/>
      <c r="Y469" s="35"/>
      <c r="Z469" s="35"/>
    </row>
    <row r="470" spans="1:26" x14ac:dyDescent="0.15">
      <c r="A470" s="59">
        <v>10</v>
      </c>
      <c r="B470" s="62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36" t="str">
        <f t="shared" si="51"/>
        <v/>
      </c>
      <c r="O470" s="82" t="str">
        <f t="shared" ref="O470:O502" si="52">IF(AND(C470="",COUNT(D470:M470)&gt;0),A470 &amp; "組" &amp; B470 &amp; "番","")</f>
        <v/>
      </c>
      <c r="P470" s="82" t="str">
        <f t="shared" ref="P470:P502" si="53">IF(AND(C470&lt;&gt;"",COUNTIF(D470:M470,"")&gt;0,COUNTIF(D470:K470,"")&lt;8),A470 &amp; "組" &amp; B470 &amp; "番","")</f>
        <v/>
      </c>
      <c r="Q470" s="82" t="str">
        <f t="shared" si="50"/>
        <v/>
      </c>
      <c r="R470" s="82" t="str">
        <f ca="1">IF(Q$503 = "","",IF(Q$503 &lt;&gt; Q470,"",COUNTIF(C$3:C470,Q$503)))</f>
        <v/>
      </c>
      <c r="S470" s="82" t="str">
        <f t="shared" ref="S470:S502" ca="1" si="54">IF(R470 = "","",A470 &amp; "-" &amp; B470)</f>
        <v/>
      </c>
      <c r="T470" s="82"/>
      <c r="U470" s="35"/>
      <c r="V470" s="35"/>
      <c r="W470" s="35"/>
      <c r="X470" s="35"/>
      <c r="Y470" s="35"/>
      <c r="Z470" s="35"/>
    </row>
    <row r="471" spans="1:26" x14ac:dyDescent="0.15">
      <c r="A471" s="59">
        <v>10</v>
      </c>
      <c r="B471" s="62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36" t="str">
        <f t="shared" si="51"/>
        <v/>
      </c>
      <c r="O471" s="82" t="str">
        <f t="shared" si="52"/>
        <v/>
      </c>
      <c r="P471" s="82" t="str">
        <f t="shared" si="53"/>
        <v/>
      </c>
      <c r="Q471" s="82" t="str">
        <f t="shared" si="50"/>
        <v/>
      </c>
      <c r="R471" s="82" t="str">
        <f ca="1">IF(Q$503 = "","",IF(Q$503 &lt;&gt; Q471,"",COUNTIF(C$3:C471,Q$503)))</f>
        <v/>
      </c>
      <c r="S471" s="82" t="str">
        <f t="shared" ca="1" si="54"/>
        <v/>
      </c>
      <c r="T471" s="82"/>
      <c r="U471" s="35"/>
      <c r="V471" s="35"/>
      <c r="W471" s="35"/>
      <c r="X471" s="35"/>
      <c r="Y471" s="35"/>
      <c r="Z471" s="35"/>
    </row>
    <row r="472" spans="1:26" x14ac:dyDescent="0.15">
      <c r="A472" s="59">
        <v>10</v>
      </c>
      <c r="B472" s="62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36" t="str">
        <f t="shared" si="51"/>
        <v/>
      </c>
      <c r="O472" s="82" t="str">
        <f t="shared" si="52"/>
        <v/>
      </c>
      <c r="P472" s="82" t="str">
        <f t="shared" si="53"/>
        <v/>
      </c>
      <c r="Q472" s="82" t="str">
        <f t="shared" si="50"/>
        <v/>
      </c>
      <c r="R472" s="82" t="str">
        <f ca="1">IF(Q$503 = "","",IF(Q$503 &lt;&gt; Q472,"",COUNTIF(C$3:C472,Q$503)))</f>
        <v/>
      </c>
      <c r="S472" s="82" t="str">
        <f t="shared" ca="1" si="54"/>
        <v/>
      </c>
      <c r="T472" s="82"/>
      <c r="U472" s="35"/>
      <c r="V472" s="35"/>
      <c r="W472" s="35"/>
      <c r="X472" s="35"/>
      <c r="Y472" s="35"/>
      <c r="Z472" s="35"/>
    </row>
    <row r="473" spans="1:26" x14ac:dyDescent="0.15">
      <c r="A473" s="59">
        <v>10</v>
      </c>
      <c r="B473" s="62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36" t="str">
        <f t="shared" si="51"/>
        <v/>
      </c>
      <c r="O473" s="82" t="str">
        <f t="shared" si="52"/>
        <v/>
      </c>
      <c r="P473" s="82" t="str">
        <f t="shared" si="53"/>
        <v/>
      </c>
      <c r="Q473" s="82" t="str">
        <f t="shared" si="50"/>
        <v/>
      </c>
      <c r="R473" s="82" t="str">
        <f ca="1">IF(Q$503 = "","",IF(Q$503 &lt;&gt; Q473,"",COUNTIF(C$3:C473,Q$503)))</f>
        <v/>
      </c>
      <c r="S473" s="82" t="str">
        <f t="shared" ca="1" si="54"/>
        <v/>
      </c>
      <c r="T473" s="82"/>
      <c r="U473" s="35"/>
      <c r="V473" s="35"/>
      <c r="W473" s="35"/>
      <c r="X473" s="35"/>
      <c r="Y473" s="35"/>
      <c r="Z473" s="35"/>
    </row>
    <row r="474" spans="1:26" x14ac:dyDescent="0.15">
      <c r="A474" s="59">
        <v>10</v>
      </c>
      <c r="B474" s="62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36" t="str">
        <f t="shared" si="51"/>
        <v/>
      </c>
      <c r="O474" s="82" t="str">
        <f t="shared" si="52"/>
        <v/>
      </c>
      <c r="P474" s="82" t="str">
        <f t="shared" si="53"/>
        <v/>
      </c>
      <c r="Q474" s="82" t="str">
        <f t="shared" si="50"/>
        <v/>
      </c>
      <c r="R474" s="82" t="str">
        <f ca="1">IF(Q$503 = "","",IF(Q$503 &lt;&gt; Q474,"",COUNTIF(C$3:C474,Q$503)))</f>
        <v/>
      </c>
      <c r="S474" s="82" t="str">
        <f t="shared" ca="1" si="54"/>
        <v/>
      </c>
      <c r="T474" s="82"/>
      <c r="U474" s="35"/>
      <c r="V474" s="35"/>
      <c r="W474" s="35"/>
      <c r="X474" s="35"/>
      <c r="Y474" s="35"/>
      <c r="Z474" s="35"/>
    </row>
    <row r="475" spans="1:26" x14ac:dyDescent="0.15">
      <c r="A475" s="59">
        <v>10</v>
      </c>
      <c r="B475" s="62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36" t="str">
        <f t="shared" si="51"/>
        <v/>
      </c>
      <c r="O475" s="82" t="str">
        <f t="shared" si="52"/>
        <v/>
      </c>
      <c r="P475" s="82" t="str">
        <f t="shared" si="53"/>
        <v/>
      </c>
      <c r="Q475" s="82" t="str">
        <f t="shared" si="50"/>
        <v/>
      </c>
      <c r="R475" s="82" t="str">
        <f ca="1">IF(Q$503 = "","",IF(Q$503 &lt;&gt; Q475,"",COUNTIF(C$3:C475,Q$503)))</f>
        <v/>
      </c>
      <c r="S475" s="82" t="str">
        <f t="shared" ca="1" si="54"/>
        <v/>
      </c>
      <c r="T475" s="82"/>
      <c r="U475" s="35"/>
      <c r="V475" s="35"/>
      <c r="W475" s="35"/>
      <c r="X475" s="35"/>
      <c r="Y475" s="35"/>
      <c r="Z475" s="35"/>
    </row>
    <row r="476" spans="1:26" x14ac:dyDescent="0.15">
      <c r="A476" s="59">
        <v>10</v>
      </c>
      <c r="B476" s="62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36" t="str">
        <f t="shared" si="51"/>
        <v/>
      </c>
      <c r="O476" s="82" t="str">
        <f t="shared" si="52"/>
        <v/>
      </c>
      <c r="P476" s="82" t="str">
        <f t="shared" si="53"/>
        <v/>
      </c>
      <c r="Q476" s="82" t="str">
        <f t="shared" si="50"/>
        <v/>
      </c>
      <c r="R476" s="82" t="str">
        <f ca="1">IF(Q$503 = "","",IF(Q$503 &lt;&gt; Q476,"",COUNTIF(C$3:C476,Q$503)))</f>
        <v/>
      </c>
      <c r="S476" s="82" t="str">
        <f t="shared" ca="1" si="54"/>
        <v/>
      </c>
      <c r="T476" s="82"/>
      <c r="U476" s="35"/>
      <c r="V476" s="35"/>
      <c r="W476" s="35"/>
      <c r="X476" s="35"/>
      <c r="Y476" s="35"/>
      <c r="Z476" s="35"/>
    </row>
    <row r="477" spans="1:26" x14ac:dyDescent="0.15">
      <c r="A477" s="59">
        <v>10</v>
      </c>
      <c r="B477" s="62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36" t="str">
        <f t="shared" si="51"/>
        <v/>
      </c>
      <c r="O477" s="82" t="str">
        <f t="shared" si="52"/>
        <v/>
      </c>
      <c r="P477" s="82" t="str">
        <f t="shared" si="53"/>
        <v/>
      </c>
      <c r="Q477" s="82" t="str">
        <f t="shared" si="50"/>
        <v/>
      </c>
      <c r="R477" s="82" t="str">
        <f ca="1">IF(Q$503 = "","",IF(Q$503 &lt;&gt; Q477,"",COUNTIF(C$3:C477,Q$503)))</f>
        <v/>
      </c>
      <c r="S477" s="82" t="str">
        <f t="shared" ca="1" si="54"/>
        <v/>
      </c>
      <c r="T477" s="82"/>
      <c r="U477" s="35"/>
      <c r="V477" s="35"/>
      <c r="W477" s="35"/>
      <c r="X477" s="35"/>
      <c r="Y477" s="35"/>
      <c r="Z477" s="35"/>
    </row>
    <row r="478" spans="1:26" x14ac:dyDescent="0.15">
      <c r="A478" s="59">
        <v>10</v>
      </c>
      <c r="B478" s="62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36" t="str">
        <f t="shared" si="51"/>
        <v/>
      </c>
      <c r="O478" s="82" t="str">
        <f t="shared" si="52"/>
        <v/>
      </c>
      <c r="P478" s="82" t="str">
        <f t="shared" si="53"/>
        <v/>
      </c>
      <c r="Q478" s="82" t="str">
        <f t="shared" si="50"/>
        <v/>
      </c>
      <c r="R478" s="82" t="str">
        <f ca="1">IF(Q$503 = "","",IF(Q$503 &lt;&gt; Q478,"",COUNTIF(C$3:C478,Q$503)))</f>
        <v/>
      </c>
      <c r="S478" s="82" t="str">
        <f t="shared" ca="1" si="54"/>
        <v/>
      </c>
      <c r="T478" s="82"/>
      <c r="U478" s="35"/>
      <c r="V478" s="35"/>
      <c r="W478" s="35"/>
      <c r="X478" s="35"/>
      <c r="Y478" s="35"/>
      <c r="Z478" s="35"/>
    </row>
    <row r="479" spans="1:26" x14ac:dyDescent="0.15">
      <c r="A479" s="59">
        <v>10</v>
      </c>
      <c r="B479" s="62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36" t="str">
        <f t="shared" si="51"/>
        <v/>
      </c>
      <c r="O479" s="82" t="str">
        <f t="shared" si="52"/>
        <v/>
      </c>
      <c r="P479" s="82" t="str">
        <f t="shared" si="53"/>
        <v/>
      </c>
      <c r="Q479" s="82" t="str">
        <f t="shared" si="50"/>
        <v/>
      </c>
      <c r="R479" s="82" t="str">
        <f ca="1">IF(Q$503 = "","",IF(Q$503 &lt;&gt; Q479,"",COUNTIF(C$3:C479,Q$503)))</f>
        <v/>
      </c>
      <c r="S479" s="82" t="str">
        <f t="shared" ca="1" si="54"/>
        <v/>
      </c>
      <c r="T479" s="82"/>
      <c r="U479" s="35"/>
      <c r="V479" s="35"/>
      <c r="W479" s="35"/>
      <c r="X479" s="35"/>
      <c r="Y479" s="35"/>
      <c r="Z479" s="35"/>
    </row>
    <row r="480" spans="1:26" x14ac:dyDescent="0.15">
      <c r="A480" s="59">
        <v>10</v>
      </c>
      <c r="B480" s="62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36" t="str">
        <f t="shared" si="51"/>
        <v/>
      </c>
      <c r="O480" s="82" t="str">
        <f t="shared" si="52"/>
        <v/>
      </c>
      <c r="P480" s="82" t="str">
        <f t="shared" si="53"/>
        <v/>
      </c>
      <c r="Q480" s="82" t="str">
        <f t="shared" si="50"/>
        <v/>
      </c>
      <c r="R480" s="82" t="str">
        <f ca="1">IF(Q$503 = "","",IF(Q$503 &lt;&gt; Q480,"",COUNTIF(C$3:C480,Q$503)))</f>
        <v/>
      </c>
      <c r="S480" s="82" t="str">
        <f t="shared" ca="1" si="54"/>
        <v/>
      </c>
      <c r="T480" s="82"/>
      <c r="U480" s="35"/>
      <c r="V480" s="35"/>
      <c r="W480" s="35"/>
      <c r="X480" s="35"/>
      <c r="Y480" s="35"/>
      <c r="Z480" s="35"/>
    </row>
    <row r="481" spans="1:26" x14ac:dyDescent="0.15">
      <c r="A481" s="59">
        <v>10</v>
      </c>
      <c r="B481" s="62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36" t="str">
        <f t="shared" si="51"/>
        <v/>
      </c>
      <c r="O481" s="82" t="str">
        <f t="shared" si="52"/>
        <v/>
      </c>
      <c r="P481" s="82" t="str">
        <f t="shared" si="53"/>
        <v/>
      </c>
      <c r="Q481" s="82" t="str">
        <f t="shared" si="50"/>
        <v/>
      </c>
      <c r="R481" s="82" t="str">
        <f ca="1">IF(Q$503 = "","",IF(Q$503 &lt;&gt; Q481,"",COUNTIF(C$3:C481,Q$503)))</f>
        <v/>
      </c>
      <c r="S481" s="82" t="str">
        <f t="shared" ca="1" si="54"/>
        <v/>
      </c>
      <c r="T481" s="82"/>
      <c r="U481" s="35"/>
      <c r="V481" s="35"/>
      <c r="W481" s="35"/>
      <c r="X481" s="35"/>
      <c r="Y481" s="35"/>
      <c r="Z481" s="35"/>
    </row>
    <row r="482" spans="1:26" x14ac:dyDescent="0.15">
      <c r="A482" s="59">
        <v>10</v>
      </c>
      <c r="B482" s="62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36" t="str">
        <f t="shared" si="51"/>
        <v/>
      </c>
      <c r="O482" s="82" t="str">
        <f t="shared" si="52"/>
        <v/>
      </c>
      <c r="P482" s="82" t="str">
        <f t="shared" si="53"/>
        <v/>
      </c>
      <c r="Q482" s="82" t="str">
        <f t="shared" si="50"/>
        <v/>
      </c>
      <c r="R482" s="82" t="str">
        <f ca="1">IF(Q$503 = "","",IF(Q$503 &lt;&gt; Q482,"",COUNTIF(C$3:C482,Q$503)))</f>
        <v/>
      </c>
      <c r="S482" s="82" t="str">
        <f t="shared" ca="1" si="54"/>
        <v/>
      </c>
      <c r="T482" s="82"/>
      <c r="U482" s="35"/>
      <c r="V482" s="35"/>
      <c r="W482" s="35"/>
      <c r="X482" s="35"/>
      <c r="Y482" s="35"/>
      <c r="Z482" s="35"/>
    </row>
    <row r="483" spans="1:26" x14ac:dyDescent="0.15">
      <c r="A483" s="59">
        <v>10</v>
      </c>
      <c r="B483" s="62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36" t="str">
        <f t="shared" si="51"/>
        <v/>
      </c>
      <c r="O483" s="82" t="str">
        <f t="shared" si="52"/>
        <v/>
      </c>
      <c r="P483" s="82" t="str">
        <f t="shared" si="53"/>
        <v/>
      </c>
      <c r="Q483" s="82" t="str">
        <f t="shared" si="50"/>
        <v/>
      </c>
      <c r="R483" s="82" t="str">
        <f ca="1">IF(Q$503 = "","",IF(Q$503 &lt;&gt; Q483,"",COUNTIF(C$3:C483,Q$503)))</f>
        <v/>
      </c>
      <c r="S483" s="82" t="str">
        <f t="shared" ca="1" si="54"/>
        <v/>
      </c>
      <c r="T483" s="82"/>
      <c r="U483" s="35"/>
      <c r="V483" s="35"/>
      <c r="W483" s="35"/>
      <c r="X483" s="35"/>
      <c r="Y483" s="35"/>
      <c r="Z483" s="35"/>
    </row>
    <row r="484" spans="1:26" x14ac:dyDescent="0.15">
      <c r="A484" s="59">
        <v>10</v>
      </c>
      <c r="B484" s="62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36" t="str">
        <f t="shared" si="51"/>
        <v/>
      </c>
      <c r="O484" s="82" t="str">
        <f t="shared" si="52"/>
        <v/>
      </c>
      <c r="P484" s="82" t="str">
        <f t="shared" si="53"/>
        <v/>
      </c>
      <c r="Q484" s="82" t="str">
        <f t="shared" si="50"/>
        <v/>
      </c>
      <c r="R484" s="82" t="str">
        <f ca="1">IF(Q$503 = "","",IF(Q$503 &lt;&gt; Q484,"",COUNTIF(C$3:C484,Q$503)))</f>
        <v/>
      </c>
      <c r="S484" s="82" t="str">
        <f t="shared" ca="1" si="54"/>
        <v/>
      </c>
      <c r="T484" s="82"/>
      <c r="U484" s="35"/>
      <c r="V484" s="35"/>
      <c r="W484" s="35"/>
      <c r="X484" s="35"/>
      <c r="Y484" s="35"/>
      <c r="Z484" s="35"/>
    </row>
    <row r="485" spans="1:26" x14ac:dyDescent="0.15">
      <c r="A485" s="59">
        <v>10</v>
      </c>
      <c r="B485" s="62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36" t="str">
        <f t="shared" si="51"/>
        <v/>
      </c>
      <c r="O485" s="82" t="str">
        <f t="shared" si="52"/>
        <v/>
      </c>
      <c r="P485" s="82" t="str">
        <f t="shared" si="53"/>
        <v/>
      </c>
      <c r="Q485" s="82" t="str">
        <f t="shared" si="50"/>
        <v/>
      </c>
      <c r="R485" s="82" t="str">
        <f ca="1">IF(Q$503 = "","",IF(Q$503 &lt;&gt; Q485,"",COUNTIF(C$3:C485,Q$503)))</f>
        <v/>
      </c>
      <c r="S485" s="82" t="str">
        <f t="shared" ca="1" si="54"/>
        <v/>
      </c>
      <c r="T485" s="82"/>
      <c r="U485" s="35"/>
      <c r="V485" s="35"/>
      <c r="W485" s="35"/>
      <c r="X485" s="35"/>
      <c r="Y485" s="35"/>
      <c r="Z485" s="35"/>
    </row>
    <row r="486" spans="1:26" x14ac:dyDescent="0.15">
      <c r="A486" s="59">
        <v>10</v>
      </c>
      <c r="B486" s="62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36" t="str">
        <f t="shared" si="51"/>
        <v/>
      </c>
      <c r="O486" s="82" t="str">
        <f t="shared" si="52"/>
        <v/>
      </c>
      <c r="P486" s="82" t="str">
        <f t="shared" si="53"/>
        <v/>
      </c>
      <c r="Q486" s="82" t="str">
        <f t="shared" si="50"/>
        <v/>
      </c>
      <c r="R486" s="82" t="str">
        <f ca="1">IF(Q$503 = "","",IF(Q$503 &lt;&gt; Q486,"",COUNTIF(C$3:C486,Q$503)))</f>
        <v/>
      </c>
      <c r="S486" s="82" t="str">
        <f t="shared" ca="1" si="54"/>
        <v/>
      </c>
      <c r="T486" s="82"/>
      <c r="U486" s="35"/>
      <c r="V486" s="35"/>
      <c r="W486" s="35"/>
      <c r="X486" s="35"/>
      <c r="Y486" s="35"/>
      <c r="Z486" s="35"/>
    </row>
    <row r="487" spans="1:26" x14ac:dyDescent="0.15">
      <c r="A487" s="59">
        <v>10</v>
      </c>
      <c r="B487" s="62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36" t="str">
        <f t="shared" si="51"/>
        <v/>
      </c>
      <c r="O487" s="82" t="str">
        <f t="shared" si="52"/>
        <v/>
      </c>
      <c r="P487" s="82" t="str">
        <f t="shared" si="53"/>
        <v/>
      </c>
      <c r="Q487" s="82" t="str">
        <f t="shared" si="50"/>
        <v/>
      </c>
      <c r="R487" s="82" t="str">
        <f ca="1">IF(Q$503 = "","",IF(Q$503 &lt;&gt; Q487,"",COUNTIF(C$3:C487,Q$503)))</f>
        <v/>
      </c>
      <c r="S487" s="82" t="str">
        <f t="shared" ca="1" si="54"/>
        <v/>
      </c>
      <c r="T487" s="82"/>
      <c r="U487" s="35"/>
      <c r="V487" s="35"/>
      <c r="W487" s="35"/>
      <c r="X487" s="35"/>
      <c r="Y487" s="35"/>
      <c r="Z487" s="35"/>
    </row>
    <row r="488" spans="1:26" x14ac:dyDescent="0.15">
      <c r="A488" s="59">
        <v>10</v>
      </c>
      <c r="B488" s="62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36" t="str">
        <f t="shared" si="51"/>
        <v/>
      </c>
      <c r="O488" s="82" t="str">
        <f t="shared" si="52"/>
        <v/>
      </c>
      <c r="P488" s="82" t="str">
        <f t="shared" si="53"/>
        <v/>
      </c>
      <c r="Q488" s="82" t="str">
        <f t="shared" si="50"/>
        <v/>
      </c>
      <c r="R488" s="82" t="str">
        <f ca="1">IF(Q$503 = "","",IF(Q$503 &lt;&gt; Q488,"",COUNTIF(C$3:C488,Q$503)))</f>
        <v/>
      </c>
      <c r="S488" s="82" t="str">
        <f t="shared" ca="1" si="54"/>
        <v/>
      </c>
      <c r="T488" s="82"/>
      <c r="U488" s="35"/>
      <c r="V488" s="35"/>
      <c r="W488" s="35"/>
      <c r="X488" s="35"/>
      <c r="Y488" s="35"/>
      <c r="Z488" s="35"/>
    </row>
    <row r="489" spans="1:26" x14ac:dyDescent="0.15">
      <c r="A489" s="59">
        <v>10</v>
      </c>
      <c r="B489" s="62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36" t="str">
        <f t="shared" si="51"/>
        <v/>
      </c>
      <c r="O489" s="82" t="str">
        <f t="shared" si="52"/>
        <v/>
      </c>
      <c r="P489" s="82" t="str">
        <f t="shared" si="53"/>
        <v/>
      </c>
      <c r="Q489" s="82" t="str">
        <f t="shared" si="50"/>
        <v/>
      </c>
      <c r="R489" s="82" t="str">
        <f ca="1">IF(Q$503 = "","",IF(Q$503 &lt;&gt; Q489,"",COUNTIF(C$3:C489,Q$503)))</f>
        <v/>
      </c>
      <c r="S489" s="82" t="str">
        <f t="shared" ca="1" si="54"/>
        <v/>
      </c>
      <c r="T489" s="82"/>
      <c r="U489" s="35"/>
      <c r="V489" s="35"/>
      <c r="W489" s="35"/>
      <c r="X489" s="35"/>
      <c r="Y489" s="35"/>
      <c r="Z489" s="35"/>
    </row>
    <row r="490" spans="1:26" x14ac:dyDescent="0.15">
      <c r="A490" s="59">
        <v>10</v>
      </c>
      <c r="B490" s="62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36" t="str">
        <f t="shared" si="51"/>
        <v/>
      </c>
      <c r="O490" s="82" t="str">
        <f t="shared" ref="O490:O500" si="55">IF(AND(C490="",COUNT(D490:M490)&gt;0),A490 &amp; "組" &amp; B490 &amp; "番","")</f>
        <v/>
      </c>
      <c r="P490" s="82" t="str">
        <f t="shared" ref="P490:P500" si="56">IF(AND(C490&lt;&gt;"",COUNTIF(D490:M490,"")&gt;0,COUNTIF(D490:K490,"")&lt;8),A490 &amp; "組" &amp; B490 &amp; "番","")</f>
        <v/>
      </c>
      <c r="Q490" s="82" t="str">
        <f t="shared" si="50"/>
        <v/>
      </c>
      <c r="R490" s="82" t="str">
        <f ca="1">IF(Q$503 = "","",IF(Q$503 &lt;&gt; Q490,"",COUNTIF(C$3:C490,Q$503)))</f>
        <v/>
      </c>
      <c r="S490" s="82" t="str">
        <f t="shared" ref="S490:S500" ca="1" si="57">IF(R490 = "","",A490 &amp; "-" &amp; B490)</f>
        <v/>
      </c>
      <c r="T490" s="82"/>
      <c r="U490" s="35"/>
      <c r="V490" s="35"/>
      <c r="W490" s="35"/>
      <c r="X490" s="35"/>
      <c r="Y490" s="35"/>
      <c r="Z490" s="35"/>
    </row>
    <row r="491" spans="1:26" x14ac:dyDescent="0.15">
      <c r="A491" s="59">
        <v>10</v>
      </c>
      <c r="B491" s="62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36" t="str">
        <f t="shared" si="51"/>
        <v/>
      </c>
      <c r="O491" s="82" t="str">
        <f t="shared" si="55"/>
        <v/>
      </c>
      <c r="P491" s="82" t="str">
        <f t="shared" si="56"/>
        <v/>
      </c>
      <c r="Q491" s="82" t="str">
        <f t="shared" si="50"/>
        <v/>
      </c>
      <c r="R491" s="82" t="str">
        <f ca="1">IF(Q$503 = "","",IF(Q$503 &lt;&gt; Q491,"",COUNTIF(C$3:C491,Q$503)))</f>
        <v/>
      </c>
      <c r="S491" s="82" t="str">
        <f t="shared" ca="1" si="57"/>
        <v/>
      </c>
      <c r="T491" s="82"/>
      <c r="U491" s="35"/>
      <c r="V491" s="35"/>
      <c r="W491" s="35"/>
      <c r="X491" s="35"/>
      <c r="Y491" s="35"/>
      <c r="Z491" s="35"/>
    </row>
    <row r="492" spans="1:26" x14ac:dyDescent="0.15">
      <c r="A492" s="59">
        <v>10</v>
      </c>
      <c r="B492" s="62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36" t="str">
        <f t="shared" si="51"/>
        <v/>
      </c>
      <c r="O492" s="82" t="str">
        <f t="shared" si="55"/>
        <v/>
      </c>
      <c r="P492" s="82" t="str">
        <f t="shared" si="56"/>
        <v/>
      </c>
      <c r="Q492" s="82" t="str">
        <f t="shared" si="50"/>
        <v/>
      </c>
      <c r="R492" s="82" t="str">
        <f ca="1">IF(Q$503 = "","",IF(Q$503 &lt;&gt; Q492,"",COUNTIF(C$3:C492,Q$503)))</f>
        <v/>
      </c>
      <c r="S492" s="82" t="str">
        <f t="shared" ca="1" si="57"/>
        <v/>
      </c>
      <c r="T492" s="82"/>
      <c r="U492" s="35"/>
      <c r="V492" s="35"/>
      <c r="W492" s="35"/>
      <c r="X492" s="35"/>
      <c r="Y492" s="35"/>
      <c r="Z492" s="35"/>
    </row>
    <row r="493" spans="1:26" x14ac:dyDescent="0.15">
      <c r="A493" s="59">
        <v>10</v>
      </c>
      <c r="B493" s="62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36" t="str">
        <f t="shared" si="51"/>
        <v/>
      </c>
      <c r="O493" s="82" t="str">
        <f t="shared" si="55"/>
        <v/>
      </c>
      <c r="P493" s="82" t="str">
        <f t="shared" si="56"/>
        <v/>
      </c>
      <c r="Q493" s="82" t="str">
        <f t="shared" si="50"/>
        <v/>
      </c>
      <c r="R493" s="82" t="str">
        <f ca="1">IF(Q$503 = "","",IF(Q$503 &lt;&gt; Q493,"",COUNTIF(C$3:C493,Q$503)))</f>
        <v/>
      </c>
      <c r="S493" s="82" t="str">
        <f t="shared" ca="1" si="57"/>
        <v/>
      </c>
      <c r="T493" s="82"/>
      <c r="U493" s="35"/>
      <c r="V493" s="35"/>
      <c r="W493" s="35"/>
      <c r="X493" s="35"/>
      <c r="Y493" s="35"/>
      <c r="Z493" s="35"/>
    </row>
    <row r="494" spans="1:26" x14ac:dyDescent="0.15">
      <c r="A494" s="59">
        <v>10</v>
      </c>
      <c r="B494" s="62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36" t="str">
        <f t="shared" si="51"/>
        <v/>
      </c>
      <c r="O494" s="82" t="str">
        <f t="shared" si="55"/>
        <v/>
      </c>
      <c r="P494" s="82" t="str">
        <f t="shared" si="56"/>
        <v/>
      </c>
      <c r="Q494" s="82" t="str">
        <f t="shared" si="50"/>
        <v/>
      </c>
      <c r="R494" s="82" t="str">
        <f ca="1">IF(Q$503 = "","",IF(Q$503 &lt;&gt; Q494,"",COUNTIF(C$3:C494,Q$503)))</f>
        <v/>
      </c>
      <c r="S494" s="82" t="str">
        <f t="shared" ca="1" si="57"/>
        <v/>
      </c>
      <c r="T494" s="82"/>
      <c r="U494" s="35"/>
      <c r="V494" s="35"/>
      <c r="W494" s="35"/>
      <c r="X494" s="35"/>
      <c r="Y494" s="35"/>
      <c r="Z494" s="35"/>
    </row>
    <row r="495" spans="1:26" x14ac:dyDescent="0.15">
      <c r="A495" s="59">
        <v>10</v>
      </c>
      <c r="B495" s="62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36" t="str">
        <f t="shared" si="51"/>
        <v/>
      </c>
      <c r="O495" s="82" t="str">
        <f t="shared" si="55"/>
        <v/>
      </c>
      <c r="P495" s="82" t="str">
        <f t="shared" si="56"/>
        <v/>
      </c>
      <c r="Q495" s="82" t="str">
        <f t="shared" si="50"/>
        <v/>
      </c>
      <c r="R495" s="82" t="str">
        <f ca="1">IF(Q$503 = "","",IF(Q$503 &lt;&gt; Q495,"",COUNTIF(C$3:C495,Q$503)))</f>
        <v/>
      </c>
      <c r="S495" s="82" t="str">
        <f t="shared" ca="1" si="57"/>
        <v/>
      </c>
      <c r="T495" s="82"/>
      <c r="U495" s="35"/>
      <c r="V495" s="35"/>
      <c r="W495" s="35"/>
      <c r="X495" s="35"/>
      <c r="Y495" s="35"/>
      <c r="Z495" s="35"/>
    </row>
    <row r="496" spans="1:26" x14ac:dyDescent="0.15">
      <c r="A496" s="59">
        <v>10</v>
      </c>
      <c r="B496" s="62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36" t="str">
        <f t="shared" si="51"/>
        <v/>
      </c>
      <c r="O496" s="82" t="str">
        <f t="shared" si="55"/>
        <v/>
      </c>
      <c r="P496" s="82" t="str">
        <f t="shared" si="56"/>
        <v/>
      </c>
      <c r="Q496" s="82" t="str">
        <f t="shared" si="50"/>
        <v/>
      </c>
      <c r="R496" s="82" t="str">
        <f ca="1">IF(Q$503 = "","",IF(Q$503 &lt;&gt; Q496,"",COUNTIF(C$3:C496,Q$503)))</f>
        <v/>
      </c>
      <c r="S496" s="82" t="str">
        <f t="shared" ca="1" si="57"/>
        <v/>
      </c>
      <c r="T496" s="82"/>
      <c r="U496" s="35"/>
      <c r="V496" s="35"/>
      <c r="W496" s="35"/>
      <c r="X496" s="35"/>
      <c r="Y496" s="35"/>
      <c r="Z496" s="35"/>
    </row>
    <row r="497" spans="1:26" x14ac:dyDescent="0.15">
      <c r="A497" s="59">
        <v>10</v>
      </c>
      <c r="B497" s="62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36" t="str">
        <f t="shared" si="51"/>
        <v/>
      </c>
      <c r="O497" s="82" t="str">
        <f t="shared" si="55"/>
        <v/>
      </c>
      <c r="P497" s="82" t="str">
        <f t="shared" si="56"/>
        <v/>
      </c>
      <c r="Q497" s="82" t="str">
        <f t="shared" si="50"/>
        <v/>
      </c>
      <c r="R497" s="82" t="str">
        <f ca="1">IF(Q$503 = "","",IF(Q$503 &lt;&gt; Q497,"",COUNTIF(C$3:C497,Q$503)))</f>
        <v/>
      </c>
      <c r="S497" s="82" t="str">
        <f t="shared" ca="1" si="57"/>
        <v/>
      </c>
      <c r="T497" s="82"/>
      <c r="U497" s="35"/>
      <c r="V497" s="35"/>
      <c r="W497" s="35"/>
      <c r="X497" s="35"/>
      <c r="Y497" s="35"/>
      <c r="Z497" s="35"/>
    </row>
    <row r="498" spans="1:26" x14ac:dyDescent="0.15">
      <c r="A498" s="59">
        <v>10</v>
      </c>
      <c r="B498" s="62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36" t="str">
        <f t="shared" si="51"/>
        <v/>
      </c>
      <c r="O498" s="82" t="str">
        <f t="shared" si="55"/>
        <v/>
      </c>
      <c r="P498" s="82" t="str">
        <f t="shared" si="56"/>
        <v/>
      </c>
      <c r="Q498" s="82" t="str">
        <f t="shared" si="50"/>
        <v/>
      </c>
      <c r="R498" s="82" t="str">
        <f ca="1">IF(Q$503 = "","",IF(Q$503 &lt;&gt; Q498,"",COUNTIF(C$3:C498,Q$503)))</f>
        <v/>
      </c>
      <c r="S498" s="82" t="str">
        <f t="shared" ca="1" si="57"/>
        <v/>
      </c>
      <c r="T498" s="82"/>
      <c r="U498" s="35"/>
      <c r="V498" s="35"/>
      <c r="W498" s="35"/>
      <c r="X498" s="35"/>
      <c r="Y498" s="35"/>
      <c r="Z498" s="35"/>
    </row>
    <row r="499" spans="1:26" x14ac:dyDescent="0.15">
      <c r="A499" s="59">
        <v>10</v>
      </c>
      <c r="B499" s="62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36" t="str">
        <f t="shared" si="51"/>
        <v/>
      </c>
      <c r="O499" s="82" t="str">
        <f t="shared" si="55"/>
        <v/>
      </c>
      <c r="P499" s="82" t="str">
        <f t="shared" si="56"/>
        <v/>
      </c>
      <c r="Q499" s="82" t="str">
        <f t="shared" si="50"/>
        <v/>
      </c>
      <c r="R499" s="82" t="str">
        <f ca="1">IF(Q$503 = "","",IF(Q$503 &lt;&gt; Q499,"",COUNTIF(C$3:C499,Q$503)))</f>
        <v/>
      </c>
      <c r="S499" s="82" t="str">
        <f t="shared" ca="1" si="57"/>
        <v/>
      </c>
      <c r="T499" s="82"/>
      <c r="U499" s="35"/>
      <c r="V499" s="35"/>
      <c r="W499" s="35"/>
      <c r="X499" s="35"/>
      <c r="Y499" s="35"/>
      <c r="Z499" s="35"/>
    </row>
    <row r="500" spans="1:26" x14ac:dyDescent="0.15">
      <c r="A500" s="59">
        <v>10</v>
      </c>
      <c r="B500" s="62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36" t="str">
        <f t="shared" si="51"/>
        <v/>
      </c>
      <c r="O500" s="82" t="str">
        <f t="shared" si="55"/>
        <v/>
      </c>
      <c r="P500" s="82" t="str">
        <f t="shared" si="56"/>
        <v/>
      </c>
      <c r="Q500" s="82" t="str">
        <f t="shared" si="50"/>
        <v/>
      </c>
      <c r="R500" s="82" t="str">
        <f ca="1">IF(Q$503 = "","",IF(Q$503 &lt;&gt; Q500,"",COUNTIF(C$3:C500,Q$503)))</f>
        <v/>
      </c>
      <c r="S500" s="82" t="str">
        <f t="shared" ca="1" si="57"/>
        <v/>
      </c>
      <c r="T500" s="82"/>
      <c r="U500" s="35"/>
      <c r="V500" s="35"/>
      <c r="W500" s="35"/>
      <c r="X500" s="35"/>
      <c r="Y500" s="35"/>
      <c r="Z500" s="35"/>
    </row>
    <row r="501" spans="1:26" x14ac:dyDescent="0.15">
      <c r="A501" s="59">
        <v>10</v>
      </c>
      <c r="B501" s="62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36" t="str">
        <f t="shared" si="51"/>
        <v/>
      </c>
      <c r="O501" s="82" t="str">
        <f t="shared" si="52"/>
        <v/>
      </c>
      <c r="P501" s="82" t="str">
        <f t="shared" si="53"/>
        <v/>
      </c>
      <c r="Q501" s="82" t="str">
        <f t="shared" si="50"/>
        <v/>
      </c>
      <c r="R501" s="82" t="str">
        <f ca="1">IF(Q$503 = "","",IF(Q$503 &lt;&gt; Q501,"",COUNTIF(C$3:C501,Q$503)))</f>
        <v/>
      </c>
      <c r="S501" s="82" t="str">
        <f t="shared" ca="1" si="54"/>
        <v/>
      </c>
      <c r="T501" s="82"/>
      <c r="U501" s="35"/>
      <c r="V501" s="35"/>
      <c r="W501" s="35"/>
      <c r="X501" s="35"/>
      <c r="Y501" s="35"/>
      <c r="Z501" s="35"/>
    </row>
    <row r="502" spans="1:26" x14ac:dyDescent="0.15">
      <c r="A502" s="63">
        <v>10</v>
      </c>
      <c r="B502" s="64">
        <v>50</v>
      </c>
      <c r="C502" s="1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37" t="str">
        <f t="shared" si="51"/>
        <v/>
      </c>
      <c r="O502" s="82" t="str">
        <f t="shared" si="52"/>
        <v/>
      </c>
      <c r="P502" s="82" t="str">
        <f t="shared" si="53"/>
        <v/>
      </c>
      <c r="Q502" s="82" t="str">
        <f t="shared" si="50"/>
        <v/>
      </c>
      <c r="R502" s="82" t="str">
        <f ca="1">IF(Q$503 = "","",IF(Q$503 &lt;&gt; Q502,"",COUNTIF(C$3:C502,Q$503)))</f>
        <v/>
      </c>
      <c r="S502" s="82" t="str">
        <f t="shared" ca="1" si="54"/>
        <v/>
      </c>
      <c r="T502" s="82"/>
      <c r="U502" s="35"/>
      <c r="V502" s="35"/>
      <c r="W502" s="35"/>
      <c r="X502" s="35"/>
      <c r="Y502" s="35"/>
      <c r="Z502" s="35"/>
    </row>
    <row r="503" spans="1:26" x14ac:dyDescent="0.15">
      <c r="A503" s="65" t="s">
        <v>21</v>
      </c>
      <c r="B503" s="66"/>
      <c r="C503" s="38">
        <f>COUNTA(C3:C502)</f>
        <v>0</v>
      </c>
      <c r="D503" s="38">
        <f>COUNT(D3:D502)</f>
        <v>0</v>
      </c>
      <c r="E503" s="38">
        <f t="shared" ref="E503:N503" si="58">COUNT(E3:E502)</f>
        <v>0</v>
      </c>
      <c r="F503" s="38">
        <f t="shared" si="58"/>
        <v>0</v>
      </c>
      <c r="G503" s="38">
        <f t="shared" si="58"/>
        <v>0</v>
      </c>
      <c r="H503" s="39" t="s">
        <v>22</v>
      </c>
      <c r="I503" s="40"/>
      <c r="J503" s="38">
        <f t="shared" si="58"/>
        <v>0</v>
      </c>
      <c r="K503" s="38">
        <f t="shared" si="58"/>
        <v>0</v>
      </c>
      <c r="L503" s="38">
        <f t="shared" si="58"/>
        <v>0</v>
      </c>
      <c r="M503" s="38">
        <f t="shared" si="58"/>
        <v>0</v>
      </c>
      <c r="N503" s="38">
        <f t="shared" si="58"/>
        <v>0</v>
      </c>
      <c r="O503" s="82" t="str">
        <f ca="1">IFERROR(INDIRECT("O"&amp;MATCH(0,INDEX(0/(O$3:O$502&lt;&gt;""),),0)+2),"")</f>
        <v/>
      </c>
      <c r="P503" s="82" t="str">
        <f ca="1">IFERROR(INDIRECT("P"&amp;MATCH(0,INDEX(0/(P$3:P$502&lt;&gt;""),),0)+2),"")</f>
        <v/>
      </c>
      <c r="Q503" s="82" t="str">
        <f ca="1">IFERROR(INDIRECT("Q"&amp;MATCH(0,INDEX(0/(Q$3:Q$502&lt;&gt;""),),0)+2),"")</f>
        <v/>
      </c>
      <c r="R503" s="82"/>
      <c r="S503" s="82"/>
      <c r="T503" s="82"/>
      <c r="U503" s="35"/>
      <c r="V503" s="35"/>
      <c r="W503" s="35"/>
      <c r="X503" s="35"/>
      <c r="Y503" s="35"/>
      <c r="Z503" s="35"/>
    </row>
    <row r="504" spans="1:26" x14ac:dyDescent="0.15">
      <c r="A504" s="65" t="s">
        <v>23</v>
      </c>
      <c r="B504" s="66"/>
      <c r="C504" s="41" t="s">
        <v>24</v>
      </c>
      <c r="D504" s="42">
        <f>IF(D503&lt;&gt;0,AVERAGE(D3:D502),0)</f>
        <v>0</v>
      </c>
      <c r="E504" s="42">
        <f>IF(E503&lt;&gt;0,AVERAGE(E3:E502),0)</f>
        <v>0</v>
      </c>
      <c r="F504" s="42">
        <f>IF(F503&lt;&gt;0,AVERAGE(F3:F502),0)</f>
        <v>0</v>
      </c>
      <c r="G504" s="42">
        <f>IF(G503&lt;&gt;0,AVERAGE(G3:G502),0)</f>
        <v>0</v>
      </c>
      <c r="H504" s="39" t="s">
        <v>22</v>
      </c>
      <c r="I504" s="43"/>
      <c r="J504" s="42">
        <f>IF(J503&lt;&gt;0,AVERAGE(J3:J502),0)</f>
        <v>0</v>
      </c>
      <c r="K504" s="42">
        <f>IF(K503&lt;&gt;0,AVERAGE(K3:K502),0)</f>
        <v>0</v>
      </c>
      <c r="L504" s="42">
        <f>IF(L503&lt;&gt;0,AVERAGE(L3:L502),0)</f>
        <v>0</v>
      </c>
      <c r="M504" s="42">
        <f>IF(M503&lt;&gt;0,AVERAGE(M3:M502),0)</f>
        <v>0</v>
      </c>
      <c r="N504" s="42">
        <f>IF(N503&lt;&gt;0,AVERAGE(N3:N502),0)</f>
        <v>0</v>
      </c>
      <c r="O504" s="82">
        <f>COUNTA(O3:O502) -COUNTBLANK(O3:O502)</f>
        <v>0</v>
      </c>
      <c r="P504" s="82">
        <f>COUNTA(P3:P502) -COUNTBLANK(P3:P502)</f>
        <v>0</v>
      </c>
      <c r="Q504" s="82"/>
      <c r="R504" s="82">
        <f ca="1">MAX(R3:R502)</f>
        <v>0</v>
      </c>
      <c r="S504" s="82"/>
      <c r="T504" s="82"/>
      <c r="U504" s="35"/>
      <c r="V504" s="35"/>
      <c r="W504" s="35"/>
      <c r="X504" s="35"/>
      <c r="Y504" s="35"/>
      <c r="Z504" s="35"/>
    </row>
    <row r="505" spans="1:26" x14ac:dyDescent="0.15">
      <c r="A505" s="67" t="s">
        <v>25</v>
      </c>
      <c r="B505" s="68"/>
      <c r="C505" s="41" t="s">
        <v>26</v>
      </c>
      <c r="D505" s="42">
        <f>IF(D503&gt;=2,STDEV(D3:D502),0)</f>
        <v>0</v>
      </c>
      <c r="E505" s="42">
        <f t="shared" ref="E505:N505" si="59">IF(E503&gt;=2,STDEV(E3:E502),0)</f>
        <v>0</v>
      </c>
      <c r="F505" s="42">
        <f t="shared" si="59"/>
        <v>0</v>
      </c>
      <c r="G505" s="42">
        <f t="shared" si="59"/>
        <v>0</v>
      </c>
      <c r="H505" s="39" t="s">
        <v>27</v>
      </c>
      <c r="I505" s="43"/>
      <c r="J505" s="42">
        <f t="shared" si="59"/>
        <v>0</v>
      </c>
      <c r="K505" s="42">
        <f t="shared" si="59"/>
        <v>0</v>
      </c>
      <c r="L505" s="42">
        <f t="shared" si="59"/>
        <v>0</v>
      </c>
      <c r="M505" s="42">
        <f t="shared" si="59"/>
        <v>0</v>
      </c>
      <c r="N505" s="42">
        <f t="shared" si="59"/>
        <v>0</v>
      </c>
      <c r="O505" s="82"/>
      <c r="P505" s="82"/>
      <c r="Q505" s="82"/>
      <c r="R505" s="82" t="e">
        <f ca="1">INDEX(S3:S502,MATCH(1,R3:R502,0))</f>
        <v>#N/A</v>
      </c>
      <c r="S505" s="82"/>
      <c r="T505" s="82"/>
      <c r="U505" s="35"/>
      <c r="V505" s="35"/>
      <c r="W505" s="35"/>
      <c r="X505" s="35"/>
      <c r="Y505" s="35"/>
      <c r="Z505" s="35"/>
    </row>
    <row r="506" spans="1:26" x14ac:dyDescent="0.15">
      <c r="A506" s="69"/>
      <c r="B506" s="69"/>
      <c r="C506" s="44"/>
      <c r="D506" s="44" t="str">
        <f ca="1">IF(O503="","","※"&amp;O503&amp;"に名前の入力がありません。(名前未入力" &amp; O504 &amp; "件あり)")</f>
        <v/>
      </c>
      <c r="E506" s="44"/>
      <c r="F506" s="44"/>
      <c r="G506" s="44"/>
      <c r="H506" s="44"/>
      <c r="I506" s="44"/>
      <c r="J506" s="44"/>
      <c r="K506" s="44"/>
      <c r="L506" s="44"/>
      <c r="M506" s="44"/>
      <c r="N506" s="45"/>
      <c r="O506" s="82"/>
      <c r="P506" s="82"/>
      <c r="Q506" s="82"/>
      <c r="R506" s="82" t="e">
        <f ca="1">INDEX(S3:S502,MATCH(2,R3:R502,0))</f>
        <v>#N/A</v>
      </c>
      <c r="S506" s="82"/>
      <c r="T506" s="82"/>
      <c r="U506" s="35"/>
      <c r="V506" s="35"/>
      <c r="W506" s="35"/>
      <c r="X506" s="35"/>
      <c r="Y506" s="35"/>
      <c r="Z506" s="35"/>
    </row>
    <row r="507" spans="1:26" x14ac:dyDescent="0.15">
      <c r="A507" s="69"/>
      <c r="B507" s="69"/>
      <c r="C507" s="44"/>
      <c r="D507" s="44" t="str">
        <f ca="1">IF(P503="","","※" &amp; P503 &amp; "に未入力の種目があります。(" &amp; P504 &amp; "人に未入力種目あり。１種目も行っていない生徒は除く)")</f>
        <v/>
      </c>
      <c r="E507" s="44"/>
      <c r="F507" s="44"/>
      <c r="G507" s="44"/>
      <c r="H507" s="44"/>
      <c r="I507" s="44"/>
      <c r="J507" s="44"/>
      <c r="K507" s="44"/>
      <c r="L507" s="44"/>
      <c r="M507" s="44"/>
      <c r="N507" s="4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</row>
    <row r="508" spans="1:26" x14ac:dyDescent="0.15">
      <c r="A508" s="69"/>
      <c r="B508" s="69"/>
      <c r="C508" s="44"/>
      <c r="D508" s="78" t="str">
        <f ca="1">IF(D507="","","　空欄：実施していない。　　0：実施した結果、記録が0。")</f>
        <v/>
      </c>
      <c r="E508" s="44"/>
      <c r="F508" s="44"/>
      <c r="G508" s="44"/>
      <c r="H508" s="44"/>
      <c r="I508" s="44"/>
      <c r="J508" s="44"/>
      <c r="K508" s="44"/>
      <c r="L508" s="44"/>
      <c r="M508" s="44"/>
      <c r="N508" s="4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</row>
    <row r="509" spans="1:26" x14ac:dyDescent="0.15">
      <c r="A509" s="69"/>
      <c r="B509" s="69"/>
      <c r="C509" s="44"/>
      <c r="D509" s="44" t="str">
        <f ca="1">IF(Q503="","","※"&amp;Q503&amp;"さんと同じ名前の生徒が"&amp; R504 &amp; "名います。（一人目" &amp; R505 &amp; "・二人目" &amp; R506 &amp; ")")</f>
        <v/>
      </c>
      <c r="E509" s="44"/>
      <c r="F509" s="44"/>
      <c r="G509" s="44"/>
      <c r="H509" s="44"/>
      <c r="I509" s="44"/>
      <c r="J509" s="44"/>
      <c r="K509" s="44"/>
      <c r="L509" s="44"/>
      <c r="M509" s="44"/>
      <c r="N509" s="4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</row>
    <row r="510" spans="1:26" x14ac:dyDescent="0.15">
      <c r="A510" s="69"/>
      <c r="B510" s="69"/>
      <c r="C510" s="44"/>
      <c r="D510" s="78" t="str">
        <f ca="1">IF(D509="","","　前年の名前を確認し同じ名前に変更してください。半角全角に注意してください。")</f>
        <v/>
      </c>
      <c r="E510" s="44"/>
      <c r="F510" s="44"/>
      <c r="G510" s="44"/>
      <c r="H510" s="44"/>
      <c r="I510" s="44"/>
      <c r="J510" s="44"/>
      <c r="K510" s="44"/>
      <c r="L510" s="44"/>
      <c r="M510" s="44"/>
      <c r="N510" s="4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</row>
    <row r="511" spans="1:26" x14ac:dyDescent="0.15">
      <c r="A511" s="69"/>
      <c r="B511" s="69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</row>
    <row r="512" spans="1:26" x14ac:dyDescent="0.15">
      <c r="A512" s="69"/>
      <c r="B512" s="69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</row>
    <row r="513" spans="1:26" x14ac:dyDescent="0.15">
      <c r="A513" s="69"/>
      <c r="B513" s="69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</row>
    <row r="514" spans="1:26" x14ac:dyDescent="0.15">
      <c r="A514" s="69"/>
      <c r="B514" s="69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</row>
    <row r="515" spans="1:26" x14ac:dyDescent="0.15">
      <c r="A515" s="69"/>
      <c r="B515" s="69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</row>
    <row r="516" spans="1:26" x14ac:dyDescent="0.15">
      <c r="A516" s="69"/>
      <c r="B516" s="69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</row>
    <row r="517" spans="1:26" x14ac:dyDescent="0.15">
      <c r="A517" s="69"/>
      <c r="B517" s="69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</row>
    <row r="518" spans="1:26" x14ac:dyDescent="0.15">
      <c r="A518" s="69"/>
      <c r="B518" s="69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</row>
    <row r="519" spans="1:26" x14ac:dyDescent="0.15">
      <c r="A519" s="69"/>
      <c r="B519" s="69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</row>
    <row r="520" spans="1:26" x14ac:dyDescent="0.15">
      <c r="A520" s="69"/>
      <c r="B520" s="69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</row>
    <row r="521" spans="1:26" x14ac:dyDescent="0.15">
      <c r="A521" s="69"/>
      <c r="B521" s="69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</row>
    <row r="522" spans="1:26" x14ac:dyDescent="0.15">
      <c r="A522" s="69"/>
      <c r="B522" s="69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</row>
    <row r="523" spans="1:26" x14ac:dyDescent="0.15">
      <c r="A523" s="69"/>
      <c r="B523" s="69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</row>
    <row r="524" spans="1:26" x14ac:dyDescent="0.15">
      <c r="A524" s="69"/>
      <c r="B524" s="69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</row>
    <row r="525" spans="1:26" x14ac:dyDescent="0.15">
      <c r="A525" s="69"/>
      <c r="B525" s="69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</row>
    <row r="526" spans="1:26" x14ac:dyDescent="0.15">
      <c r="A526" s="69"/>
      <c r="B526" s="69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</row>
    <row r="527" spans="1:26" x14ac:dyDescent="0.15">
      <c r="A527" s="69"/>
      <c r="B527" s="69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</row>
    <row r="528" spans="1:26" x14ac:dyDescent="0.15">
      <c r="A528" s="69"/>
      <c r="B528" s="69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</row>
    <row r="529" spans="1:26" x14ac:dyDescent="0.15">
      <c r="A529" s="69"/>
      <c r="B529" s="69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</row>
    <row r="530" spans="1:26" x14ac:dyDescent="0.15">
      <c r="A530" s="69"/>
      <c r="B530" s="69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</row>
    <row r="531" spans="1:26" x14ac:dyDescent="0.15">
      <c r="A531" s="69"/>
      <c r="B531" s="69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</row>
    <row r="532" spans="1:26" x14ac:dyDescent="0.15">
      <c r="A532" s="69"/>
      <c r="B532" s="69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</row>
    <row r="533" spans="1:26" x14ac:dyDescent="0.15">
      <c r="A533" s="69"/>
      <c r="B533" s="69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</row>
    <row r="534" spans="1:26" x14ac:dyDescent="0.15">
      <c r="A534" s="69"/>
      <c r="B534" s="69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</row>
    <row r="535" spans="1:26" x14ac:dyDescent="0.15">
      <c r="A535" s="69"/>
      <c r="B535" s="69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</row>
    <row r="536" spans="1:26" x14ac:dyDescent="0.15">
      <c r="A536" s="69"/>
      <c r="B536" s="69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</row>
    <row r="537" spans="1:26" x14ac:dyDescent="0.15">
      <c r="A537" s="69"/>
      <c r="B537" s="69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</row>
    <row r="538" spans="1:26" x14ac:dyDescent="0.15">
      <c r="A538" s="69"/>
      <c r="B538" s="69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</row>
    <row r="539" spans="1:26" x14ac:dyDescent="0.15">
      <c r="A539" s="69"/>
      <c r="B539" s="69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</row>
    <row r="540" spans="1:26" x14ac:dyDescent="0.15">
      <c r="A540" s="69"/>
      <c r="B540" s="69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</row>
  </sheetData>
  <sheetProtection algorithmName="SHA-512" hashValue="Bau2OMhZetHRWlKAjaugh087kSc7TLLO2owlBBaV7H076sOc2WQIzhnoUxUvgacVqQcpymiU9VBU2QVSOonTFQ==" saltValue="EGgjygSY7U3f/NEm0Fn5zQ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502">
    <cfRule type="containsBlanks" dxfId="18" priority="1">
      <formula>LEN(TRIM(D3))=0</formula>
    </cfRule>
  </conditionalFormatting>
  <conditionalFormatting sqref="E3:E50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50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50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50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50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50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50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50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50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disablePrompts="1" count="5">
    <dataValidation type="whole" operator="notBetween" allowBlank="1" showInputMessage="1" showErrorMessage="1" error="この欄には入力できません。" sqref="N3:N50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502 J3:M50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50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2021-04oota</cp:lastModifiedBy>
  <cp:lastPrinted>2005-11-15T13:15:05Z</cp:lastPrinted>
  <dcterms:created xsi:type="dcterms:W3CDTF">2005-11-15T12:06:24Z</dcterms:created>
  <dcterms:modified xsi:type="dcterms:W3CDTF">2025-01-31T01:58:51Z</dcterms:modified>
</cp:coreProperties>
</file>