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65" yWindow="165" windowWidth="15030" windowHeight="7620"/>
  </bookViews>
  <sheets>
    <sheet name="第31表　税目別収入未済額・構成比(平成25年度)" sheetId="1" r:id="rId1"/>
  </sheets>
  <definedNames>
    <definedName name="_xlnm.Print_Area" localSheetId="0">'第31表　税目別収入未済額・構成比(平成25年度)'!$A$1:$I$77</definedName>
  </definedNames>
  <calcPr calcId="125725"/>
</workbook>
</file>

<file path=xl/calcChain.xml><?xml version="1.0" encoding="utf-8"?>
<calcChain xmlns="http://schemas.openxmlformats.org/spreadsheetml/2006/main">
  <c r="H74" i="1"/>
  <c r="D74"/>
  <c r="F74" s="1"/>
  <c r="B74"/>
  <c r="H45"/>
  <c r="D45"/>
  <c r="B45"/>
  <c r="B75" s="1"/>
  <c r="F73"/>
  <c r="F72"/>
  <c r="F44"/>
  <c r="F71"/>
  <c r="F70"/>
  <c r="F69"/>
  <c r="F68"/>
  <c r="F67"/>
  <c r="F66"/>
  <c r="F65"/>
  <c r="F64"/>
  <c r="F63"/>
  <c r="F62"/>
  <c r="F61"/>
  <c r="F60"/>
  <c r="F59"/>
  <c r="F58"/>
  <c r="F57"/>
  <c r="F56"/>
  <c r="F55"/>
  <c r="F54"/>
  <c r="F53"/>
  <c r="F52"/>
  <c r="F51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8"/>
  <c r="F7"/>
  <c r="F6"/>
  <c r="F5"/>
  <c r="E74"/>
  <c r="C6"/>
  <c r="E6"/>
  <c r="C10"/>
  <c r="E10"/>
  <c r="C12"/>
  <c r="E12"/>
  <c r="E7"/>
  <c r="C7"/>
  <c r="E9"/>
  <c r="C9"/>
  <c r="E11"/>
  <c r="C11"/>
  <c r="E13"/>
  <c r="C13"/>
  <c r="G13"/>
  <c r="C8"/>
  <c r="E8"/>
  <c r="G8" s="1"/>
  <c r="C14"/>
  <c r="E14"/>
  <c r="C15"/>
  <c r="E15"/>
  <c r="G15" s="1"/>
  <c r="C19"/>
  <c r="E19"/>
  <c r="C23"/>
  <c r="G23" s="1"/>
  <c r="E23"/>
  <c r="E16"/>
  <c r="C16"/>
  <c r="G16"/>
  <c r="E18"/>
  <c r="C18"/>
  <c r="G18" s="1"/>
  <c r="E20"/>
  <c r="C20"/>
  <c r="G20" s="1"/>
  <c r="E22"/>
  <c r="C22"/>
  <c r="E24"/>
  <c r="C24"/>
  <c r="G24" s="1"/>
  <c r="E26"/>
  <c r="C26"/>
  <c r="E27"/>
  <c r="C27"/>
  <c r="E29"/>
  <c r="C29"/>
  <c r="E31"/>
  <c r="C31"/>
  <c r="E33"/>
  <c r="C33"/>
  <c r="E35"/>
  <c r="C35"/>
  <c r="E37"/>
  <c r="C37"/>
  <c r="E39"/>
  <c r="C39"/>
  <c r="E41"/>
  <c r="C41"/>
  <c r="E43"/>
  <c r="C43"/>
  <c r="C52"/>
  <c r="E52"/>
  <c r="C54"/>
  <c r="E54"/>
  <c r="C56"/>
  <c r="E56"/>
  <c r="C58"/>
  <c r="E58"/>
  <c r="C60"/>
  <c r="E60"/>
  <c r="C62"/>
  <c r="E62"/>
  <c r="C64"/>
  <c r="E64"/>
  <c r="C66"/>
  <c r="E66"/>
  <c r="C68"/>
  <c r="E68"/>
  <c r="C70"/>
  <c r="E70"/>
  <c r="C71"/>
  <c r="E71"/>
  <c r="C73"/>
  <c r="E73"/>
  <c r="C17"/>
  <c r="E17"/>
  <c r="C21"/>
  <c r="E21"/>
  <c r="G21"/>
  <c r="C25"/>
  <c r="E25"/>
  <c r="C28"/>
  <c r="E28"/>
  <c r="G28" s="1"/>
  <c r="C30"/>
  <c r="E30"/>
  <c r="G30" s="1"/>
  <c r="C32"/>
  <c r="E32"/>
  <c r="G32" s="1"/>
  <c r="C34"/>
  <c r="G34" s="1"/>
  <c r="E34"/>
  <c r="C36"/>
  <c r="E36"/>
  <c r="C38"/>
  <c r="E38"/>
  <c r="C40"/>
  <c r="E40"/>
  <c r="G40"/>
  <c r="C42"/>
  <c r="E42"/>
  <c r="G42" s="1"/>
  <c r="E53"/>
  <c r="C53"/>
  <c r="E55"/>
  <c r="C55"/>
  <c r="E57"/>
  <c r="C57"/>
  <c r="E59"/>
  <c r="C59"/>
  <c r="E61"/>
  <c r="C61"/>
  <c r="E63"/>
  <c r="C63"/>
  <c r="G63" s="1"/>
  <c r="E65"/>
  <c r="C65"/>
  <c r="G65" s="1"/>
  <c r="E67"/>
  <c r="C67"/>
  <c r="G67" s="1"/>
  <c r="E69"/>
  <c r="C69"/>
  <c r="E44"/>
  <c r="C44"/>
  <c r="E72"/>
  <c r="C72"/>
  <c r="C51"/>
  <c r="C74"/>
  <c r="G74" s="1"/>
  <c r="E51"/>
  <c r="G71"/>
  <c r="G38"/>
  <c r="G25"/>
  <c r="G17"/>
  <c r="G9"/>
  <c r="E5"/>
  <c r="C5"/>
  <c r="G14"/>
  <c r="G6"/>
  <c r="G72"/>
  <c r="G44"/>
  <c r="G69"/>
  <c r="G61"/>
  <c r="G53"/>
  <c r="G43"/>
  <c r="G35"/>
  <c r="G27"/>
  <c r="E45"/>
  <c r="G41"/>
  <c r="G37"/>
  <c r="G33"/>
  <c r="G29"/>
  <c r="G22"/>
  <c r="G11"/>
  <c r="G5"/>
  <c r="G7"/>
  <c r="G51"/>
  <c r="G73"/>
  <c r="G60"/>
  <c r="G52"/>
  <c r="H75"/>
  <c r="D75"/>
  <c r="E75" s="1"/>
  <c r="G70" l="1"/>
  <c r="G68"/>
  <c r="G66"/>
  <c r="G64"/>
  <c r="G59"/>
  <c r="G57"/>
  <c r="G55"/>
  <c r="G62"/>
  <c r="G58"/>
  <c r="G56"/>
  <c r="G54"/>
  <c r="G39"/>
  <c r="G31"/>
  <c r="G26"/>
  <c r="G12"/>
  <c r="F75"/>
  <c r="C75"/>
  <c r="G75" s="1"/>
  <c r="C45"/>
  <c r="G45" s="1"/>
  <c r="G36"/>
  <c r="G19"/>
  <c r="G10"/>
  <c r="F45"/>
</calcChain>
</file>

<file path=xl/sharedStrings.xml><?xml version="1.0" encoding="utf-8"?>
<sst xmlns="http://schemas.openxmlformats.org/spreadsheetml/2006/main" count="100" uniqueCount="79">
  <si>
    <t>税目</t>
    <rPh sb="0" eb="2">
      <t>ゼイモク</t>
    </rPh>
    <phoneticPr fontId="3"/>
  </si>
  <si>
    <t>個人市町村民税</t>
    <rPh sb="0" eb="2">
      <t>コジン</t>
    </rPh>
    <rPh sb="2" eb="5">
      <t>シチョウソン</t>
    </rPh>
    <rPh sb="5" eb="6">
      <t>ミン</t>
    </rPh>
    <rPh sb="6" eb="7">
      <t>ゼイ</t>
    </rPh>
    <phoneticPr fontId="3"/>
  </si>
  <si>
    <t>固定資産税</t>
    <rPh sb="0" eb="2">
      <t>コテイ</t>
    </rPh>
    <rPh sb="2" eb="4">
      <t>シサン</t>
    </rPh>
    <rPh sb="4" eb="5">
      <t>ゼイ</t>
    </rPh>
    <phoneticPr fontId="3"/>
  </si>
  <si>
    <t>その他</t>
    <rPh sb="2" eb="3">
      <t>タ</t>
    </rPh>
    <phoneticPr fontId="3"/>
  </si>
  <si>
    <t>合計</t>
    <rPh sb="0" eb="2">
      <t>ゴウケイ</t>
    </rPh>
    <phoneticPr fontId="3"/>
  </si>
  <si>
    <t>市町村名</t>
    <rPh sb="0" eb="3">
      <t>シチョウソン</t>
    </rPh>
    <rPh sb="3" eb="4">
      <t>メイ</t>
    </rPh>
    <phoneticPr fontId="3"/>
  </si>
  <si>
    <t>税額</t>
    <rPh sb="0" eb="1">
      <t>ゼイ</t>
    </rPh>
    <rPh sb="1" eb="2">
      <t>ガク</t>
    </rPh>
    <phoneticPr fontId="3"/>
  </si>
  <si>
    <t>構成比
％</t>
    <rPh sb="0" eb="3">
      <t>コウセイヒ</t>
    </rPh>
    <phoneticPr fontId="3"/>
  </si>
  <si>
    <t>税額</t>
    <rPh sb="0" eb="2">
      <t>ゼイガク</t>
    </rPh>
    <phoneticPr fontId="3"/>
  </si>
  <si>
    <t>さいたま市</t>
    <rPh sb="4" eb="5">
      <t>シ</t>
    </rPh>
    <phoneticPr fontId="3"/>
  </si>
  <si>
    <t>川越市</t>
    <rPh sb="0" eb="3">
      <t>カワゴエシ</t>
    </rPh>
    <phoneticPr fontId="3"/>
  </si>
  <si>
    <t>熊谷市</t>
    <rPh sb="0" eb="3">
      <t>クマガヤシ</t>
    </rPh>
    <phoneticPr fontId="3"/>
  </si>
  <si>
    <t>川口市</t>
    <rPh sb="0" eb="3">
      <t>カワグチシ</t>
    </rPh>
    <phoneticPr fontId="3"/>
  </si>
  <si>
    <t>行田市</t>
    <rPh sb="0" eb="3">
      <t>ギョウダシ</t>
    </rPh>
    <phoneticPr fontId="3"/>
  </si>
  <si>
    <t>秩父市</t>
    <rPh sb="0" eb="3">
      <t>チチブシ</t>
    </rPh>
    <phoneticPr fontId="3"/>
  </si>
  <si>
    <t>所沢市</t>
    <rPh sb="0" eb="3">
      <t>トコロザワシ</t>
    </rPh>
    <phoneticPr fontId="3"/>
  </si>
  <si>
    <t>飯能市</t>
    <rPh sb="0" eb="3">
      <t>ハンノウシ</t>
    </rPh>
    <phoneticPr fontId="3"/>
  </si>
  <si>
    <t>加須市</t>
    <rPh sb="0" eb="3">
      <t>カゾシ</t>
    </rPh>
    <phoneticPr fontId="3"/>
  </si>
  <si>
    <t>本庄市</t>
    <rPh sb="0" eb="3">
      <t>ホンジョウシ</t>
    </rPh>
    <phoneticPr fontId="3"/>
  </si>
  <si>
    <t>東松山市</t>
    <rPh sb="0" eb="4">
      <t>ヒガシマツヤマシ</t>
    </rPh>
    <phoneticPr fontId="3"/>
  </si>
  <si>
    <t>春日部市</t>
    <rPh sb="0" eb="4">
      <t>カスカベシ</t>
    </rPh>
    <phoneticPr fontId="3"/>
  </si>
  <si>
    <t>狭山市</t>
    <rPh sb="0" eb="3">
      <t>サヤマシ</t>
    </rPh>
    <phoneticPr fontId="3"/>
  </si>
  <si>
    <t>羽生市</t>
    <rPh sb="0" eb="3">
      <t>ハニュウシ</t>
    </rPh>
    <phoneticPr fontId="3"/>
  </si>
  <si>
    <t>鴻巣市</t>
    <rPh sb="0" eb="3">
      <t>コウノスシ</t>
    </rPh>
    <phoneticPr fontId="3"/>
  </si>
  <si>
    <t>深谷市</t>
    <rPh sb="0" eb="3">
      <t>フカヤシ</t>
    </rPh>
    <phoneticPr fontId="3"/>
  </si>
  <si>
    <t>上尾市</t>
    <rPh sb="0" eb="3">
      <t>アゲオシ</t>
    </rPh>
    <phoneticPr fontId="3"/>
  </si>
  <si>
    <t>草加市</t>
    <rPh sb="0" eb="3">
      <t>ソウカシ</t>
    </rPh>
    <phoneticPr fontId="3"/>
  </si>
  <si>
    <t>越谷市</t>
    <rPh sb="0" eb="3">
      <t>コシガヤシ</t>
    </rPh>
    <phoneticPr fontId="3"/>
  </si>
  <si>
    <t>蕨市</t>
    <rPh sb="0" eb="2">
      <t>ワラビシ</t>
    </rPh>
    <phoneticPr fontId="3"/>
  </si>
  <si>
    <t>戸田市</t>
    <rPh sb="0" eb="3">
      <t>トダシ</t>
    </rPh>
    <phoneticPr fontId="3"/>
  </si>
  <si>
    <t>入間市</t>
    <rPh sb="0" eb="3">
      <t>イルマシ</t>
    </rPh>
    <phoneticPr fontId="3"/>
  </si>
  <si>
    <t>朝霞市</t>
    <rPh sb="0" eb="3">
      <t>アサカシ</t>
    </rPh>
    <phoneticPr fontId="3"/>
  </si>
  <si>
    <t>志木市</t>
    <rPh sb="0" eb="3">
      <t>シキシ</t>
    </rPh>
    <phoneticPr fontId="3"/>
  </si>
  <si>
    <t>和光市</t>
    <rPh sb="0" eb="3">
      <t>ワコウシ</t>
    </rPh>
    <phoneticPr fontId="3"/>
  </si>
  <si>
    <t>新座市</t>
    <rPh sb="0" eb="3">
      <t>ニイザシ</t>
    </rPh>
    <phoneticPr fontId="3"/>
  </si>
  <si>
    <t>桶川市</t>
    <rPh sb="0" eb="3">
      <t>オケガワシ</t>
    </rPh>
    <phoneticPr fontId="3"/>
  </si>
  <si>
    <t>久喜市</t>
    <rPh sb="0" eb="3">
      <t>クキシ</t>
    </rPh>
    <phoneticPr fontId="3"/>
  </si>
  <si>
    <t>北本市</t>
    <rPh sb="0" eb="3">
      <t>キタモトシ</t>
    </rPh>
    <phoneticPr fontId="3"/>
  </si>
  <si>
    <t>八潮市</t>
    <rPh sb="0" eb="3">
      <t>ヤシオシ</t>
    </rPh>
    <phoneticPr fontId="3"/>
  </si>
  <si>
    <t>富士見市</t>
    <rPh sb="0" eb="4">
      <t>フジミシ</t>
    </rPh>
    <phoneticPr fontId="3"/>
  </si>
  <si>
    <t>三郷市</t>
    <rPh sb="0" eb="3">
      <t>ミサトシ</t>
    </rPh>
    <phoneticPr fontId="3"/>
  </si>
  <si>
    <t>蓮田市</t>
    <rPh sb="0" eb="3">
      <t>ハスダシ</t>
    </rPh>
    <phoneticPr fontId="3"/>
  </si>
  <si>
    <t>坂戸市</t>
    <rPh sb="0" eb="3">
      <t>サカドシ</t>
    </rPh>
    <phoneticPr fontId="3"/>
  </si>
  <si>
    <t>幸手市</t>
    <rPh sb="0" eb="2">
      <t>サッテ</t>
    </rPh>
    <rPh sb="2" eb="3">
      <t>シ</t>
    </rPh>
    <phoneticPr fontId="3"/>
  </si>
  <si>
    <t>鶴ヶ島市</t>
    <rPh sb="0" eb="4">
      <t>ツルガシマシ</t>
    </rPh>
    <phoneticPr fontId="3"/>
  </si>
  <si>
    <t>日高市</t>
    <rPh sb="0" eb="3">
      <t>ヒダカシ</t>
    </rPh>
    <phoneticPr fontId="3"/>
  </si>
  <si>
    <t>吉川市</t>
    <rPh sb="0" eb="3">
      <t>ヨシカワシ</t>
    </rPh>
    <phoneticPr fontId="3"/>
  </si>
  <si>
    <t>ふじみ野市</t>
    <rPh sb="3" eb="4">
      <t>ノ</t>
    </rPh>
    <rPh sb="4" eb="5">
      <t>シ</t>
    </rPh>
    <phoneticPr fontId="3"/>
  </si>
  <si>
    <t>市　　計</t>
    <rPh sb="0" eb="1">
      <t>シ</t>
    </rPh>
    <rPh sb="3" eb="4">
      <t>ケイ</t>
    </rPh>
    <phoneticPr fontId="3"/>
  </si>
  <si>
    <t>　資料　「市町村税収入未済額調」</t>
    <rPh sb="1" eb="3">
      <t>シリョウ</t>
    </rPh>
    <rPh sb="5" eb="8">
      <t>シチョウソン</t>
    </rPh>
    <rPh sb="8" eb="9">
      <t>ゼイ</t>
    </rPh>
    <rPh sb="9" eb="11">
      <t>シュウニュウ</t>
    </rPh>
    <rPh sb="11" eb="12">
      <t>ミ</t>
    </rPh>
    <rPh sb="12" eb="14">
      <t>ズミガク</t>
    </rPh>
    <rPh sb="14" eb="15">
      <t>チョウ</t>
    </rPh>
    <phoneticPr fontId="3"/>
  </si>
  <si>
    <t>伊奈町</t>
    <rPh sb="0" eb="3">
      <t>イナマチ</t>
    </rPh>
    <phoneticPr fontId="3"/>
  </si>
  <si>
    <t>三芳町</t>
    <rPh sb="0" eb="3">
      <t>ミヨシマチ</t>
    </rPh>
    <phoneticPr fontId="3"/>
  </si>
  <si>
    <t>毛呂山町</t>
    <rPh sb="0" eb="4">
      <t>モロヤママチ</t>
    </rPh>
    <phoneticPr fontId="3"/>
  </si>
  <si>
    <t>越生町</t>
    <rPh sb="0" eb="3">
      <t>オゴセマチ</t>
    </rPh>
    <phoneticPr fontId="3"/>
  </si>
  <si>
    <t>滑川町</t>
    <rPh sb="0" eb="3">
      <t>ナメガワマチ</t>
    </rPh>
    <phoneticPr fontId="3"/>
  </si>
  <si>
    <t>嵐山町</t>
    <rPh sb="0" eb="3">
      <t>ランザンマチ</t>
    </rPh>
    <phoneticPr fontId="3"/>
  </si>
  <si>
    <t>小川町</t>
    <rPh sb="0" eb="3">
      <t>オガワマチ</t>
    </rPh>
    <phoneticPr fontId="3"/>
  </si>
  <si>
    <t>川島町</t>
    <rPh sb="0" eb="3">
      <t>カワジママチ</t>
    </rPh>
    <phoneticPr fontId="3"/>
  </si>
  <si>
    <t>吉見町</t>
    <rPh sb="0" eb="3">
      <t>ヨシミマチ</t>
    </rPh>
    <phoneticPr fontId="3"/>
  </si>
  <si>
    <t>鳩山町</t>
    <rPh sb="0" eb="3">
      <t>ハトヤママチ</t>
    </rPh>
    <phoneticPr fontId="3"/>
  </si>
  <si>
    <t>ときがわ町</t>
    <rPh sb="4" eb="5">
      <t>マチ</t>
    </rPh>
    <phoneticPr fontId="3"/>
  </si>
  <si>
    <t>横瀬町</t>
    <rPh sb="0" eb="3">
      <t>ヨコゼマチ</t>
    </rPh>
    <phoneticPr fontId="3"/>
  </si>
  <si>
    <t>皆野町</t>
    <rPh sb="0" eb="3">
      <t>ミナノマチ</t>
    </rPh>
    <phoneticPr fontId="3"/>
  </si>
  <si>
    <t>長瀞町</t>
    <rPh sb="0" eb="3">
      <t>ナガトロマチ</t>
    </rPh>
    <phoneticPr fontId="3"/>
  </si>
  <si>
    <t>小鹿野町</t>
    <rPh sb="0" eb="4">
      <t>オガノマチ</t>
    </rPh>
    <phoneticPr fontId="3"/>
  </si>
  <si>
    <t>東秩父村</t>
    <rPh sb="0" eb="4">
      <t>ヒガシチチブムラ</t>
    </rPh>
    <phoneticPr fontId="3"/>
  </si>
  <si>
    <t>美里町</t>
    <rPh sb="0" eb="3">
      <t>ミサトマチ</t>
    </rPh>
    <phoneticPr fontId="3"/>
  </si>
  <si>
    <t>神川町</t>
    <rPh sb="0" eb="3">
      <t>カミカワマチ</t>
    </rPh>
    <phoneticPr fontId="3"/>
  </si>
  <si>
    <t>上里町</t>
    <rPh sb="0" eb="3">
      <t>カミサトマチ</t>
    </rPh>
    <phoneticPr fontId="3"/>
  </si>
  <si>
    <t>寄居町</t>
    <rPh sb="0" eb="3">
      <t>ヨリイマチ</t>
    </rPh>
    <phoneticPr fontId="3"/>
  </si>
  <si>
    <t>宮代町</t>
    <rPh sb="0" eb="3">
      <t>ミヤシロマチ</t>
    </rPh>
    <phoneticPr fontId="3"/>
  </si>
  <si>
    <t>杉戸町</t>
    <rPh sb="0" eb="3">
      <t>スギトマチ</t>
    </rPh>
    <phoneticPr fontId="3"/>
  </si>
  <si>
    <t>松伏町</t>
    <rPh sb="0" eb="3">
      <t>マツブシマチ</t>
    </rPh>
    <phoneticPr fontId="3"/>
  </si>
  <si>
    <t>県　　計</t>
    <rPh sb="0" eb="4">
      <t>ケンケイ</t>
    </rPh>
    <phoneticPr fontId="3"/>
  </si>
  <si>
    <t>（単位：千円）</t>
    <rPh sb="1" eb="3">
      <t>タンイ</t>
    </rPh>
    <rPh sb="4" eb="6">
      <t>センエン</t>
    </rPh>
    <phoneticPr fontId="3"/>
  </si>
  <si>
    <t>　なお、単位未満四捨五入のため、合計が一致しないことがある。</t>
    <rPh sb="4" eb="6">
      <t>タンイ</t>
    </rPh>
    <rPh sb="6" eb="8">
      <t>ミマン</t>
    </rPh>
    <rPh sb="8" eb="12">
      <t>シシャゴニュウ</t>
    </rPh>
    <rPh sb="16" eb="18">
      <t>ゴウケイ</t>
    </rPh>
    <rPh sb="19" eb="21">
      <t>イッチ</t>
    </rPh>
    <phoneticPr fontId="2"/>
  </si>
  <si>
    <t>町 村 計</t>
    <rPh sb="0" eb="1">
      <t>チョウ</t>
    </rPh>
    <rPh sb="2" eb="3">
      <t>ソン</t>
    </rPh>
    <rPh sb="4" eb="5">
      <t>ケイ</t>
    </rPh>
    <phoneticPr fontId="3"/>
  </si>
  <si>
    <t>白岡市</t>
    <rPh sb="0" eb="2">
      <t>シラオカ</t>
    </rPh>
    <rPh sb="2" eb="3">
      <t>シ</t>
    </rPh>
    <phoneticPr fontId="3"/>
  </si>
  <si>
    <t>　第31表　税目別収入未済額・構成比（平成25年度）</t>
    <rPh sb="1" eb="2">
      <t>ダイ</t>
    </rPh>
    <rPh sb="4" eb="5">
      <t>ヒョウ</t>
    </rPh>
    <rPh sb="6" eb="8">
      <t>ゼイモク</t>
    </rPh>
    <rPh sb="8" eb="9">
      <t>ベツ</t>
    </rPh>
    <rPh sb="9" eb="11">
      <t>シュウニュウ</t>
    </rPh>
    <rPh sb="11" eb="13">
      <t>ミサイ</t>
    </rPh>
    <rPh sb="13" eb="14">
      <t>ガク</t>
    </rPh>
    <rPh sb="15" eb="18">
      <t>コウセイヒ</t>
    </rPh>
    <rPh sb="19" eb="21">
      <t>ヘイセイ</t>
    </rPh>
    <rPh sb="23" eb="25">
      <t>ネンド</t>
    </rPh>
    <phoneticPr fontId="3"/>
  </si>
</sst>
</file>

<file path=xl/styles.xml><?xml version="1.0" encoding="utf-8"?>
<styleSheet xmlns="http://schemas.openxmlformats.org/spreadsheetml/2006/main">
  <numFmts count="1">
    <numFmt numFmtId="176" formatCode="#,##0.0;[Red]\-#,##0.0"/>
  </numFmts>
  <fonts count="7">
    <font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4" fillId="0" borderId="0">
      <alignment vertical="center"/>
    </xf>
    <xf numFmtId="1" fontId="5" fillId="0" borderId="0">
      <alignment vertical="center"/>
    </xf>
  </cellStyleXfs>
  <cellXfs count="54">
    <xf numFmtId="0" fontId="0" fillId="0" borderId="0" xfId="0">
      <alignment vertical="center"/>
    </xf>
    <xf numFmtId="0" fontId="6" fillId="0" borderId="0" xfId="2" applyFont="1" applyAlignment="1">
      <alignment vertical="center"/>
    </xf>
    <xf numFmtId="38" fontId="6" fillId="0" borderId="0" xfId="1" applyFont="1" applyAlignment="1">
      <alignment vertical="center"/>
    </xf>
    <xf numFmtId="0" fontId="6" fillId="0" borderId="1" xfId="2" applyFont="1" applyBorder="1" applyAlignment="1">
      <alignment horizontal="right" vertical="center"/>
    </xf>
    <xf numFmtId="0" fontId="6" fillId="0" borderId="2" xfId="2" applyFont="1" applyBorder="1" applyAlignment="1">
      <alignment horizontal="left"/>
    </xf>
    <xf numFmtId="0" fontId="6" fillId="0" borderId="3" xfId="2" applyFont="1" applyBorder="1" applyAlignment="1">
      <alignment horizontal="center" vertical="center" wrapText="1"/>
    </xf>
    <xf numFmtId="0" fontId="6" fillId="0" borderId="4" xfId="2" applyFont="1" applyBorder="1" applyAlignment="1">
      <alignment horizontal="center" vertical="center" wrapText="1"/>
    </xf>
    <xf numFmtId="0" fontId="6" fillId="0" borderId="5" xfId="2" applyFont="1" applyBorder="1" applyAlignment="1">
      <alignment horizontal="center" vertical="center" wrapText="1"/>
    </xf>
    <xf numFmtId="0" fontId="6" fillId="0" borderId="6" xfId="2" applyFont="1" applyBorder="1" applyAlignment="1">
      <alignment horizontal="center" vertical="center" wrapText="1"/>
    </xf>
    <xf numFmtId="38" fontId="6" fillId="0" borderId="0" xfId="1" applyFont="1" applyBorder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6" fillId="0" borderId="7" xfId="0" applyFont="1" applyFill="1" applyBorder="1" applyAlignment="1">
      <alignment horizontal="distributed" vertical="center"/>
    </xf>
    <xf numFmtId="38" fontId="6" fillId="0" borderId="8" xfId="1" applyFont="1" applyBorder="1" applyAlignment="1">
      <alignment vertical="center"/>
    </xf>
    <xf numFmtId="176" fontId="6" fillId="0" borderId="8" xfId="1" applyNumberFormat="1" applyFont="1" applyBorder="1" applyAlignment="1">
      <alignment vertical="center"/>
    </xf>
    <xf numFmtId="176" fontId="6" fillId="0" borderId="9" xfId="1" applyNumberFormat="1" applyFont="1" applyBorder="1" applyAlignment="1">
      <alignment vertical="center"/>
    </xf>
    <xf numFmtId="38" fontId="6" fillId="0" borderId="10" xfId="1" applyFont="1" applyBorder="1" applyAlignment="1">
      <alignment vertical="center"/>
    </xf>
    <xf numFmtId="176" fontId="6" fillId="0" borderId="11" xfId="1" applyNumberFormat="1" applyFont="1" applyBorder="1" applyAlignment="1">
      <alignment vertical="center"/>
    </xf>
    <xf numFmtId="38" fontId="6" fillId="0" borderId="0" xfId="1" applyFont="1" applyBorder="1" applyAlignment="1">
      <alignment vertical="center"/>
    </xf>
    <xf numFmtId="0" fontId="6" fillId="0" borderId="12" xfId="0" applyFont="1" applyFill="1" applyBorder="1" applyAlignment="1">
      <alignment horizontal="distributed" vertical="center"/>
    </xf>
    <xf numFmtId="38" fontId="6" fillId="0" borderId="13" xfId="1" applyFont="1" applyBorder="1" applyAlignment="1">
      <alignment vertical="center"/>
    </xf>
    <xf numFmtId="176" fontId="6" fillId="0" borderId="13" xfId="1" applyNumberFormat="1" applyFont="1" applyBorder="1" applyAlignment="1">
      <alignment vertical="center"/>
    </xf>
    <xf numFmtId="176" fontId="6" fillId="0" borderId="14" xfId="1" applyNumberFormat="1" applyFont="1" applyBorder="1" applyAlignment="1">
      <alignment vertical="center"/>
    </xf>
    <xf numFmtId="38" fontId="6" fillId="0" borderId="15" xfId="1" applyFont="1" applyBorder="1" applyAlignment="1">
      <alignment vertical="center"/>
    </xf>
    <xf numFmtId="176" fontId="6" fillId="0" borderId="16" xfId="1" applyNumberFormat="1" applyFont="1" applyBorder="1" applyAlignment="1">
      <alignment vertical="center"/>
    </xf>
    <xf numFmtId="0" fontId="6" fillId="0" borderId="17" xfId="0" applyFont="1" applyFill="1" applyBorder="1" applyAlignment="1">
      <alignment horizontal="distributed" vertical="center"/>
    </xf>
    <xf numFmtId="38" fontId="6" fillId="0" borderId="18" xfId="1" applyFont="1" applyBorder="1" applyAlignment="1">
      <alignment vertical="center"/>
    </xf>
    <xf numFmtId="176" fontId="6" fillId="0" borderId="18" xfId="1" applyNumberFormat="1" applyFont="1" applyBorder="1" applyAlignment="1">
      <alignment vertical="center"/>
    </xf>
    <xf numFmtId="176" fontId="6" fillId="0" borderId="19" xfId="1" applyNumberFormat="1" applyFont="1" applyBorder="1" applyAlignment="1">
      <alignment vertical="center"/>
    </xf>
    <xf numFmtId="38" fontId="6" fillId="0" borderId="20" xfId="1" applyFont="1" applyBorder="1" applyAlignment="1">
      <alignment vertical="center"/>
    </xf>
    <xf numFmtId="176" fontId="6" fillId="0" borderId="21" xfId="1" applyNumberFormat="1" applyFont="1" applyBorder="1" applyAlignment="1">
      <alignment vertical="center"/>
    </xf>
    <xf numFmtId="0" fontId="6" fillId="0" borderId="22" xfId="0" applyFont="1" applyFill="1" applyBorder="1" applyAlignment="1">
      <alignment horizontal="center" vertical="center"/>
    </xf>
    <xf numFmtId="38" fontId="6" fillId="0" borderId="23" xfId="1" applyFont="1" applyBorder="1" applyAlignment="1">
      <alignment vertical="center"/>
    </xf>
    <xf numFmtId="176" fontId="6" fillId="0" borderId="23" xfId="1" applyNumberFormat="1" applyFont="1" applyBorder="1" applyAlignment="1">
      <alignment vertical="center"/>
    </xf>
    <xf numFmtId="176" fontId="6" fillId="0" borderId="24" xfId="1" applyNumberFormat="1" applyFont="1" applyBorder="1" applyAlignment="1">
      <alignment vertical="center"/>
    </xf>
    <xf numFmtId="38" fontId="6" fillId="0" borderId="25" xfId="1" applyFont="1" applyBorder="1" applyAlignment="1">
      <alignment vertical="center"/>
    </xf>
    <xf numFmtId="176" fontId="6" fillId="0" borderId="26" xfId="1" applyNumberFormat="1" applyFont="1" applyBorder="1" applyAlignment="1">
      <alignment vertical="center"/>
    </xf>
    <xf numFmtId="0" fontId="6" fillId="0" borderId="0" xfId="0" applyFont="1" applyFill="1" applyAlignment="1">
      <alignment vertical="center"/>
    </xf>
    <xf numFmtId="0" fontId="6" fillId="0" borderId="1" xfId="0" applyFont="1" applyFill="1" applyBorder="1" applyAlignment="1">
      <alignment horizontal="right" vertical="center"/>
    </xf>
    <xf numFmtId="0" fontId="6" fillId="0" borderId="2" xfId="0" applyFont="1" applyFill="1" applyBorder="1" applyAlignment="1"/>
    <xf numFmtId="0" fontId="6" fillId="0" borderId="0" xfId="2" applyFont="1" applyBorder="1" applyAlignment="1">
      <alignment vertical="center"/>
    </xf>
    <xf numFmtId="0" fontId="6" fillId="0" borderId="27" xfId="0" applyFont="1" applyFill="1" applyBorder="1" applyAlignment="1">
      <alignment horizontal="center" vertical="center"/>
    </xf>
    <xf numFmtId="38" fontId="6" fillId="0" borderId="28" xfId="1" applyFont="1" applyBorder="1" applyAlignment="1">
      <alignment vertical="center"/>
    </xf>
    <xf numFmtId="176" fontId="6" fillId="0" borderId="28" xfId="1" applyNumberFormat="1" applyFont="1" applyBorder="1" applyAlignment="1">
      <alignment vertical="center"/>
    </xf>
    <xf numFmtId="176" fontId="6" fillId="0" borderId="29" xfId="1" applyNumberFormat="1" applyFont="1" applyBorder="1" applyAlignment="1">
      <alignment vertical="center"/>
    </xf>
    <xf numFmtId="38" fontId="6" fillId="0" borderId="30" xfId="1" applyFont="1" applyBorder="1" applyAlignment="1">
      <alignment vertical="center"/>
    </xf>
    <xf numFmtId="176" fontId="6" fillId="0" borderId="31" xfId="1" applyNumberFormat="1" applyFont="1" applyBorder="1" applyAlignment="1">
      <alignment vertical="center"/>
    </xf>
    <xf numFmtId="0" fontId="6" fillId="0" borderId="0" xfId="0" applyFont="1" applyFill="1" applyBorder="1" applyAlignment="1">
      <alignment horizontal="distributed" vertical="center"/>
    </xf>
    <xf numFmtId="0" fontId="6" fillId="0" borderId="0" xfId="3" applyFont="1">
      <alignment vertical="center"/>
    </xf>
    <xf numFmtId="0" fontId="6" fillId="0" borderId="32" xfId="2" applyFont="1" applyBorder="1" applyAlignment="1">
      <alignment horizontal="center" vertical="center" wrapText="1"/>
    </xf>
    <xf numFmtId="0" fontId="6" fillId="0" borderId="32" xfId="2" applyFont="1" applyBorder="1" applyAlignment="1">
      <alignment horizontal="center" vertical="center"/>
    </xf>
    <xf numFmtId="0" fontId="6" fillId="0" borderId="33" xfId="2" applyFont="1" applyBorder="1" applyAlignment="1">
      <alignment horizontal="center" vertical="center"/>
    </xf>
    <xf numFmtId="0" fontId="6" fillId="0" borderId="34" xfId="2" applyFont="1" applyBorder="1" applyAlignment="1">
      <alignment horizontal="center" vertical="center"/>
    </xf>
    <xf numFmtId="0" fontId="6" fillId="0" borderId="35" xfId="2" applyFont="1" applyBorder="1" applyAlignment="1">
      <alignment horizontal="center" vertical="center"/>
    </xf>
    <xf numFmtId="38" fontId="6" fillId="0" borderId="36" xfId="1" applyFont="1" applyBorder="1" applyAlignment="1">
      <alignment horizontal="right" vertical="center"/>
    </xf>
  </cellXfs>
  <cellStyles count="5">
    <cellStyle name="桁区切り" xfId="1" builtinId="6"/>
    <cellStyle name="標準" xfId="0" builtinId="0"/>
    <cellStyle name="標準_【済】6(3)" xfId="2"/>
    <cellStyle name="標準_第20表_第20表" xfId="3"/>
    <cellStyle name="未定義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9525</xdr:rowOff>
    </xdr:from>
    <xdr:to>
      <xdr:col>0</xdr:col>
      <xdr:colOff>742950</xdr:colOff>
      <xdr:row>3</xdr:row>
      <xdr:rowOff>314325</xdr:rowOff>
    </xdr:to>
    <xdr:sp macro="" textlink="">
      <xdr:nvSpPr>
        <xdr:cNvPr id="1063" name="Line 1"/>
        <xdr:cNvSpPr>
          <a:spLocks noChangeShapeType="1"/>
        </xdr:cNvSpPr>
      </xdr:nvSpPr>
      <xdr:spPr bwMode="auto">
        <a:xfrm flipH="1" flipV="1">
          <a:off x="9525" y="333375"/>
          <a:ext cx="733425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48</xdr:row>
      <xdr:rowOff>0</xdr:rowOff>
    </xdr:from>
    <xdr:to>
      <xdr:col>1</xdr:col>
      <xdr:colOff>19050</xdr:colOff>
      <xdr:row>50</xdr:row>
      <xdr:rowOff>9525</xdr:rowOff>
    </xdr:to>
    <xdr:sp macro="" textlink="">
      <xdr:nvSpPr>
        <xdr:cNvPr id="1064" name="Line 2"/>
        <xdr:cNvSpPr>
          <a:spLocks noChangeShapeType="1"/>
        </xdr:cNvSpPr>
      </xdr:nvSpPr>
      <xdr:spPr bwMode="auto">
        <a:xfrm flipH="1" flipV="1">
          <a:off x="0" y="9153525"/>
          <a:ext cx="771525" cy="533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77"/>
  <sheetViews>
    <sheetView tabSelected="1" view="pageBreakPreview" zoomScaleNormal="100" zoomScaleSheetLayoutView="100" workbookViewId="0">
      <selection activeCell="B75" sqref="B75"/>
    </sheetView>
  </sheetViews>
  <sheetFormatPr defaultColWidth="7" defaultRowHeight="12.75" customHeight="1"/>
  <cols>
    <col min="1" max="1" width="9.875" style="1" customWidth="1"/>
    <col min="2" max="2" width="10.875" style="2" customWidth="1"/>
    <col min="3" max="3" width="7" style="2" customWidth="1"/>
    <col min="4" max="4" width="10.875" style="2" customWidth="1"/>
    <col min="5" max="5" width="7" style="2" customWidth="1"/>
    <col min="6" max="6" width="10.875" style="2" customWidth="1"/>
    <col min="7" max="7" width="7" style="2" customWidth="1"/>
    <col min="8" max="8" width="10.875" style="2" customWidth="1"/>
    <col min="9" max="9" width="7" style="2" customWidth="1"/>
    <col min="10" max="10" width="6.625" style="2" customWidth="1"/>
    <col min="11" max="11" width="8.5" style="2" customWidth="1"/>
    <col min="12" max="12" width="6.625" style="2" customWidth="1"/>
    <col min="13" max="13" width="8.5" style="2" customWidth="1"/>
    <col min="14" max="16384" width="7" style="1"/>
  </cols>
  <sheetData>
    <row r="1" spans="1:13" ht="12.75" customHeight="1">
      <c r="A1" s="1" t="s">
        <v>78</v>
      </c>
    </row>
    <row r="2" spans="1:13" ht="12.75" customHeight="1" thickBot="1">
      <c r="H2" s="53" t="s">
        <v>74</v>
      </c>
      <c r="I2" s="53"/>
    </row>
    <row r="3" spans="1:13" ht="13.5" customHeight="1">
      <c r="A3" s="3" t="s">
        <v>0</v>
      </c>
      <c r="B3" s="48" t="s">
        <v>1</v>
      </c>
      <c r="C3" s="48"/>
      <c r="D3" s="49" t="s">
        <v>2</v>
      </c>
      <c r="E3" s="49"/>
      <c r="F3" s="49" t="s">
        <v>3</v>
      </c>
      <c r="G3" s="50"/>
      <c r="H3" s="51" t="s">
        <v>4</v>
      </c>
      <c r="I3" s="52"/>
    </row>
    <row r="4" spans="1:13" s="10" customFormat="1" ht="26.25" customHeight="1" thickBot="1">
      <c r="A4" s="4" t="s">
        <v>5</v>
      </c>
      <c r="B4" s="5" t="s">
        <v>6</v>
      </c>
      <c r="C4" s="5" t="s">
        <v>7</v>
      </c>
      <c r="D4" s="5" t="s">
        <v>6</v>
      </c>
      <c r="E4" s="5" t="s">
        <v>7</v>
      </c>
      <c r="F4" s="5" t="s">
        <v>8</v>
      </c>
      <c r="G4" s="6" t="s">
        <v>7</v>
      </c>
      <c r="H4" s="7" t="s">
        <v>8</v>
      </c>
      <c r="I4" s="8" t="s">
        <v>7</v>
      </c>
      <c r="J4" s="9"/>
      <c r="K4" s="9"/>
      <c r="L4" s="9"/>
      <c r="M4" s="9"/>
    </row>
    <row r="5" spans="1:13" ht="15" customHeight="1">
      <c r="A5" s="11" t="s">
        <v>9</v>
      </c>
      <c r="B5" s="12">
        <v>5891533</v>
      </c>
      <c r="C5" s="13">
        <f>ROUND(B5/H5*100,1)</f>
        <v>59.1</v>
      </c>
      <c r="D5" s="12">
        <v>3012169</v>
      </c>
      <c r="E5" s="13">
        <f>ROUND(D5/H5*100,1)</f>
        <v>30.2</v>
      </c>
      <c r="F5" s="12">
        <f>H5-B5-D5</f>
        <v>1059761</v>
      </c>
      <c r="G5" s="14">
        <f>I5-C5-E5</f>
        <v>10.7</v>
      </c>
      <c r="H5" s="15">
        <v>9963463</v>
      </c>
      <c r="I5" s="16">
        <v>100</v>
      </c>
      <c r="J5" s="17"/>
      <c r="K5" s="17"/>
      <c r="L5" s="17"/>
      <c r="M5" s="17"/>
    </row>
    <row r="6" spans="1:13" ht="15" customHeight="1">
      <c r="A6" s="11" t="s">
        <v>10</v>
      </c>
      <c r="B6" s="12">
        <v>1799836</v>
      </c>
      <c r="C6" s="13">
        <f t="shared" ref="C6:C45" si="0">ROUND(B6/H6*100,1)</f>
        <v>54.2</v>
      </c>
      <c r="D6" s="12">
        <v>1087688</v>
      </c>
      <c r="E6" s="13">
        <f t="shared" ref="E6:E45" si="1">ROUND(D6/H6*100,1)</f>
        <v>32.799999999999997</v>
      </c>
      <c r="F6" s="12">
        <f t="shared" ref="F6:F45" si="2">H6-B6-D6</f>
        <v>432593</v>
      </c>
      <c r="G6" s="14">
        <f t="shared" ref="G6:G45" si="3">I6-C6-E6</f>
        <v>13</v>
      </c>
      <c r="H6" s="15">
        <v>3320117</v>
      </c>
      <c r="I6" s="16">
        <v>100</v>
      </c>
    </row>
    <row r="7" spans="1:13" ht="15" customHeight="1">
      <c r="A7" s="11" t="s">
        <v>11</v>
      </c>
      <c r="B7" s="12">
        <v>719529</v>
      </c>
      <c r="C7" s="13">
        <f t="shared" si="0"/>
        <v>41.2</v>
      </c>
      <c r="D7" s="12">
        <v>824258</v>
      </c>
      <c r="E7" s="13">
        <f t="shared" si="1"/>
        <v>47.2</v>
      </c>
      <c r="F7" s="12">
        <f t="shared" si="2"/>
        <v>203554</v>
      </c>
      <c r="G7" s="14">
        <f t="shared" si="3"/>
        <v>11.599999999999994</v>
      </c>
      <c r="H7" s="15">
        <v>1747341</v>
      </c>
      <c r="I7" s="16">
        <v>100</v>
      </c>
      <c r="K7" s="46"/>
      <c r="L7" s="17"/>
      <c r="M7" s="17"/>
    </row>
    <row r="8" spans="1:13" ht="15" customHeight="1">
      <c r="A8" s="11" t="s">
        <v>12</v>
      </c>
      <c r="B8" s="12">
        <v>4995333</v>
      </c>
      <c r="C8" s="13">
        <f t="shared" si="0"/>
        <v>59</v>
      </c>
      <c r="D8" s="12">
        <v>2510547</v>
      </c>
      <c r="E8" s="13">
        <f t="shared" si="1"/>
        <v>29.6</v>
      </c>
      <c r="F8" s="12">
        <f t="shared" si="2"/>
        <v>965766</v>
      </c>
      <c r="G8" s="14">
        <f t="shared" si="3"/>
        <v>11.399999999999999</v>
      </c>
      <c r="H8" s="15">
        <v>8471646</v>
      </c>
      <c r="I8" s="16">
        <v>100</v>
      </c>
      <c r="K8" s="17"/>
      <c r="L8" s="17"/>
      <c r="M8" s="17"/>
    </row>
    <row r="9" spans="1:13" ht="15" customHeight="1">
      <c r="A9" s="18" t="s">
        <v>13</v>
      </c>
      <c r="B9" s="19">
        <v>276382</v>
      </c>
      <c r="C9" s="20">
        <f t="shared" si="0"/>
        <v>50.3</v>
      </c>
      <c r="D9" s="19">
        <v>215700</v>
      </c>
      <c r="E9" s="13">
        <f t="shared" si="1"/>
        <v>39.299999999999997</v>
      </c>
      <c r="F9" s="19">
        <f t="shared" si="2"/>
        <v>57018</v>
      </c>
      <c r="G9" s="21">
        <f t="shared" si="3"/>
        <v>10.400000000000006</v>
      </c>
      <c r="H9" s="22">
        <v>549100</v>
      </c>
      <c r="I9" s="23">
        <v>100</v>
      </c>
      <c r="K9" s="17"/>
      <c r="L9" s="17"/>
      <c r="M9" s="17"/>
    </row>
    <row r="10" spans="1:13" ht="15" customHeight="1">
      <c r="A10" s="24" t="s">
        <v>14</v>
      </c>
      <c r="B10" s="25">
        <v>218121</v>
      </c>
      <c r="C10" s="26">
        <f t="shared" si="0"/>
        <v>32.9</v>
      </c>
      <c r="D10" s="25">
        <v>358569</v>
      </c>
      <c r="E10" s="26">
        <f t="shared" si="1"/>
        <v>54.1</v>
      </c>
      <c r="F10" s="25">
        <f t="shared" si="2"/>
        <v>86147</v>
      </c>
      <c r="G10" s="27">
        <f t="shared" si="3"/>
        <v>12.999999999999993</v>
      </c>
      <c r="H10" s="28">
        <v>662837</v>
      </c>
      <c r="I10" s="29">
        <v>100</v>
      </c>
    </row>
    <row r="11" spans="1:13" ht="15" customHeight="1">
      <c r="A11" s="11" t="s">
        <v>15</v>
      </c>
      <c r="B11" s="12">
        <v>2390795</v>
      </c>
      <c r="C11" s="13">
        <f t="shared" si="0"/>
        <v>56.3</v>
      </c>
      <c r="D11" s="12">
        <v>1433852</v>
      </c>
      <c r="E11" s="13">
        <f t="shared" si="1"/>
        <v>33.799999999999997</v>
      </c>
      <c r="F11" s="12">
        <f t="shared" si="2"/>
        <v>422376</v>
      </c>
      <c r="G11" s="14">
        <f t="shared" si="3"/>
        <v>9.9000000000000057</v>
      </c>
      <c r="H11" s="15">
        <v>4247023</v>
      </c>
      <c r="I11" s="16">
        <v>100</v>
      </c>
    </row>
    <row r="12" spans="1:13" ht="15" customHeight="1">
      <c r="A12" s="11" t="s">
        <v>16</v>
      </c>
      <c r="B12" s="12">
        <v>326349</v>
      </c>
      <c r="C12" s="13">
        <f t="shared" si="0"/>
        <v>49.2</v>
      </c>
      <c r="D12" s="12">
        <v>279017</v>
      </c>
      <c r="E12" s="13">
        <f t="shared" si="1"/>
        <v>42.1</v>
      </c>
      <c r="F12" s="12">
        <f t="shared" si="2"/>
        <v>57348</v>
      </c>
      <c r="G12" s="14">
        <f t="shared" si="3"/>
        <v>8.6999999999999957</v>
      </c>
      <c r="H12" s="15">
        <v>662714</v>
      </c>
      <c r="I12" s="16">
        <v>100</v>
      </c>
    </row>
    <row r="13" spans="1:13" ht="15" customHeight="1">
      <c r="A13" s="11" t="s">
        <v>17</v>
      </c>
      <c r="B13" s="12">
        <v>192486</v>
      </c>
      <c r="C13" s="13">
        <f t="shared" si="0"/>
        <v>43.6</v>
      </c>
      <c r="D13" s="12">
        <v>206057</v>
      </c>
      <c r="E13" s="13">
        <f t="shared" si="1"/>
        <v>46.7</v>
      </c>
      <c r="F13" s="12">
        <f t="shared" si="2"/>
        <v>42920</v>
      </c>
      <c r="G13" s="14">
        <f t="shared" si="3"/>
        <v>9.6999999999999957</v>
      </c>
      <c r="H13" s="15">
        <v>441463</v>
      </c>
      <c r="I13" s="16">
        <v>100</v>
      </c>
    </row>
    <row r="14" spans="1:13" ht="15" customHeight="1">
      <c r="A14" s="18" t="s">
        <v>18</v>
      </c>
      <c r="B14" s="19">
        <v>273201</v>
      </c>
      <c r="C14" s="20">
        <f t="shared" si="0"/>
        <v>30.7</v>
      </c>
      <c r="D14" s="19">
        <v>519691</v>
      </c>
      <c r="E14" s="13">
        <f t="shared" si="1"/>
        <v>58.4</v>
      </c>
      <c r="F14" s="19">
        <f t="shared" si="2"/>
        <v>96885</v>
      </c>
      <c r="G14" s="21">
        <f t="shared" si="3"/>
        <v>10.899999999999999</v>
      </c>
      <c r="H14" s="22">
        <v>889777</v>
      </c>
      <c r="I14" s="23">
        <v>100</v>
      </c>
    </row>
    <row r="15" spans="1:13" ht="15" customHeight="1">
      <c r="A15" s="24" t="s">
        <v>19</v>
      </c>
      <c r="B15" s="25">
        <v>356299</v>
      </c>
      <c r="C15" s="26">
        <f t="shared" si="0"/>
        <v>50.8</v>
      </c>
      <c r="D15" s="25">
        <v>281752</v>
      </c>
      <c r="E15" s="26">
        <f t="shared" si="1"/>
        <v>40.200000000000003</v>
      </c>
      <c r="F15" s="25">
        <f t="shared" si="2"/>
        <v>63261</v>
      </c>
      <c r="G15" s="27">
        <f t="shared" si="3"/>
        <v>9</v>
      </c>
      <c r="H15" s="28">
        <v>701312</v>
      </c>
      <c r="I15" s="29">
        <v>100</v>
      </c>
    </row>
    <row r="16" spans="1:13" ht="15" customHeight="1">
      <c r="A16" s="11" t="s">
        <v>20</v>
      </c>
      <c r="B16" s="12">
        <v>929571</v>
      </c>
      <c r="C16" s="13">
        <f t="shared" si="0"/>
        <v>51.7</v>
      </c>
      <c r="D16" s="12">
        <v>710933</v>
      </c>
      <c r="E16" s="13">
        <f t="shared" si="1"/>
        <v>39.5</v>
      </c>
      <c r="F16" s="12">
        <f t="shared" si="2"/>
        <v>158748</v>
      </c>
      <c r="G16" s="14">
        <f t="shared" si="3"/>
        <v>8.7999999999999972</v>
      </c>
      <c r="H16" s="15">
        <v>1799252</v>
      </c>
      <c r="I16" s="16">
        <v>100</v>
      </c>
    </row>
    <row r="17" spans="1:9" ht="15" customHeight="1">
      <c r="A17" s="11" t="s">
        <v>21</v>
      </c>
      <c r="B17" s="12">
        <v>885523</v>
      </c>
      <c r="C17" s="13">
        <f t="shared" si="0"/>
        <v>62.6</v>
      </c>
      <c r="D17" s="12">
        <v>443178</v>
      </c>
      <c r="E17" s="13">
        <f t="shared" si="1"/>
        <v>31.3</v>
      </c>
      <c r="F17" s="12">
        <f t="shared" si="2"/>
        <v>85935</v>
      </c>
      <c r="G17" s="14">
        <f t="shared" si="3"/>
        <v>6.0999999999999979</v>
      </c>
      <c r="H17" s="15">
        <v>1414636</v>
      </c>
      <c r="I17" s="16">
        <v>100</v>
      </c>
    </row>
    <row r="18" spans="1:9" ht="15" customHeight="1">
      <c r="A18" s="11" t="s">
        <v>22</v>
      </c>
      <c r="B18" s="12">
        <v>148449</v>
      </c>
      <c r="C18" s="13">
        <f t="shared" si="0"/>
        <v>49.5</v>
      </c>
      <c r="D18" s="12">
        <v>122734</v>
      </c>
      <c r="E18" s="13">
        <f t="shared" si="1"/>
        <v>41</v>
      </c>
      <c r="F18" s="12">
        <f t="shared" si="2"/>
        <v>28528</v>
      </c>
      <c r="G18" s="14">
        <f t="shared" si="3"/>
        <v>9.5</v>
      </c>
      <c r="H18" s="15">
        <v>299711</v>
      </c>
      <c r="I18" s="16">
        <v>100</v>
      </c>
    </row>
    <row r="19" spans="1:9" ht="15" customHeight="1">
      <c r="A19" s="18" t="s">
        <v>23</v>
      </c>
      <c r="B19" s="19">
        <v>446031</v>
      </c>
      <c r="C19" s="20">
        <f t="shared" si="0"/>
        <v>53</v>
      </c>
      <c r="D19" s="19">
        <v>323101</v>
      </c>
      <c r="E19" s="13">
        <f t="shared" si="1"/>
        <v>38.4</v>
      </c>
      <c r="F19" s="19">
        <f t="shared" si="2"/>
        <v>71941</v>
      </c>
      <c r="G19" s="21">
        <f t="shared" si="3"/>
        <v>8.6000000000000014</v>
      </c>
      <c r="H19" s="22">
        <v>841073</v>
      </c>
      <c r="I19" s="23">
        <v>100</v>
      </c>
    </row>
    <row r="20" spans="1:9" ht="15" customHeight="1">
      <c r="A20" s="24" t="s">
        <v>24</v>
      </c>
      <c r="B20" s="25">
        <v>498373</v>
      </c>
      <c r="C20" s="26">
        <f t="shared" si="0"/>
        <v>43.6</v>
      </c>
      <c r="D20" s="25">
        <v>562348</v>
      </c>
      <c r="E20" s="26">
        <f t="shared" si="1"/>
        <v>49.2</v>
      </c>
      <c r="F20" s="25">
        <f t="shared" si="2"/>
        <v>82272</v>
      </c>
      <c r="G20" s="27">
        <f t="shared" si="3"/>
        <v>7.1999999999999957</v>
      </c>
      <c r="H20" s="28">
        <v>1142993</v>
      </c>
      <c r="I20" s="29">
        <v>100</v>
      </c>
    </row>
    <row r="21" spans="1:9" ht="15" customHeight="1">
      <c r="A21" s="11" t="s">
        <v>25</v>
      </c>
      <c r="B21" s="12">
        <v>876902</v>
      </c>
      <c r="C21" s="13">
        <f t="shared" si="0"/>
        <v>61.5</v>
      </c>
      <c r="D21" s="12">
        <v>410499</v>
      </c>
      <c r="E21" s="13">
        <f t="shared" si="1"/>
        <v>28.8</v>
      </c>
      <c r="F21" s="12">
        <f t="shared" si="2"/>
        <v>139351</v>
      </c>
      <c r="G21" s="14">
        <f t="shared" si="3"/>
        <v>9.6999999999999993</v>
      </c>
      <c r="H21" s="15">
        <v>1426752</v>
      </c>
      <c r="I21" s="16">
        <v>100</v>
      </c>
    </row>
    <row r="22" spans="1:9" ht="15" customHeight="1">
      <c r="A22" s="11" t="s">
        <v>26</v>
      </c>
      <c r="B22" s="12">
        <v>1941880</v>
      </c>
      <c r="C22" s="13">
        <f t="shared" si="0"/>
        <v>59.7</v>
      </c>
      <c r="D22" s="12">
        <v>1036919</v>
      </c>
      <c r="E22" s="13">
        <f t="shared" si="1"/>
        <v>31.9</v>
      </c>
      <c r="F22" s="12">
        <f t="shared" si="2"/>
        <v>274134</v>
      </c>
      <c r="G22" s="14">
        <f t="shared" si="3"/>
        <v>8.3999999999999986</v>
      </c>
      <c r="H22" s="15">
        <v>3252933</v>
      </c>
      <c r="I22" s="16">
        <v>100</v>
      </c>
    </row>
    <row r="23" spans="1:9" ht="15" customHeight="1">
      <c r="A23" s="11" t="s">
        <v>27</v>
      </c>
      <c r="B23" s="12">
        <v>876756</v>
      </c>
      <c r="C23" s="13">
        <f t="shared" si="0"/>
        <v>60.8</v>
      </c>
      <c r="D23" s="12">
        <v>432800</v>
      </c>
      <c r="E23" s="13">
        <f t="shared" si="1"/>
        <v>30</v>
      </c>
      <c r="F23" s="12">
        <f t="shared" si="2"/>
        <v>131514</v>
      </c>
      <c r="G23" s="14">
        <f t="shared" si="3"/>
        <v>9.2000000000000028</v>
      </c>
      <c r="H23" s="15">
        <v>1441070</v>
      </c>
      <c r="I23" s="16">
        <v>100</v>
      </c>
    </row>
    <row r="24" spans="1:9" ht="15" customHeight="1">
      <c r="A24" s="18" t="s">
        <v>28</v>
      </c>
      <c r="B24" s="19">
        <v>573435</v>
      </c>
      <c r="C24" s="20">
        <f t="shared" si="0"/>
        <v>63.2</v>
      </c>
      <c r="D24" s="19">
        <v>234457</v>
      </c>
      <c r="E24" s="13">
        <f t="shared" si="1"/>
        <v>25.8</v>
      </c>
      <c r="F24" s="19">
        <f t="shared" si="2"/>
        <v>99158</v>
      </c>
      <c r="G24" s="21">
        <f t="shared" si="3"/>
        <v>10.999999999999996</v>
      </c>
      <c r="H24" s="22">
        <v>907050</v>
      </c>
      <c r="I24" s="23">
        <v>100</v>
      </c>
    </row>
    <row r="25" spans="1:9" ht="15" customHeight="1">
      <c r="A25" s="24" t="s">
        <v>29</v>
      </c>
      <c r="B25" s="25">
        <v>923291</v>
      </c>
      <c r="C25" s="26">
        <f t="shared" si="0"/>
        <v>69.599999999999994</v>
      </c>
      <c r="D25" s="25">
        <v>325753</v>
      </c>
      <c r="E25" s="26">
        <f t="shared" si="1"/>
        <v>24.6</v>
      </c>
      <c r="F25" s="25">
        <f t="shared" si="2"/>
        <v>77160</v>
      </c>
      <c r="G25" s="27">
        <f t="shared" si="3"/>
        <v>5.8000000000000043</v>
      </c>
      <c r="H25" s="28">
        <v>1326204</v>
      </c>
      <c r="I25" s="29">
        <v>100</v>
      </c>
    </row>
    <row r="26" spans="1:9" ht="15" customHeight="1">
      <c r="A26" s="11" t="s">
        <v>30</v>
      </c>
      <c r="B26" s="12">
        <v>782377</v>
      </c>
      <c r="C26" s="13">
        <f t="shared" si="0"/>
        <v>48.4</v>
      </c>
      <c r="D26" s="12">
        <v>678098</v>
      </c>
      <c r="E26" s="13">
        <f t="shared" si="1"/>
        <v>42</v>
      </c>
      <c r="F26" s="12">
        <f t="shared" si="2"/>
        <v>155309</v>
      </c>
      <c r="G26" s="14">
        <f t="shared" si="3"/>
        <v>9.6000000000000014</v>
      </c>
      <c r="H26" s="15">
        <v>1615784</v>
      </c>
      <c r="I26" s="16">
        <v>100</v>
      </c>
    </row>
    <row r="27" spans="1:9" ht="15" customHeight="1">
      <c r="A27" s="11" t="s">
        <v>31</v>
      </c>
      <c r="B27" s="12">
        <v>811319</v>
      </c>
      <c r="C27" s="13">
        <f t="shared" si="0"/>
        <v>63.3</v>
      </c>
      <c r="D27" s="12">
        <v>384876</v>
      </c>
      <c r="E27" s="13">
        <f t="shared" si="1"/>
        <v>30</v>
      </c>
      <c r="F27" s="12">
        <f t="shared" si="2"/>
        <v>85275</v>
      </c>
      <c r="G27" s="14">
        <f t="shared" si="3"/>
        <v>6.7000000000000028</v>
      </c>
      <c r="H27" s="15">
        <v>1281470</v>
      </c>
      <c r="I27" s="16">
        <v>100</v>
      </c>
    </row>
    <row r="28" spans="1:9" ht="15" customHeight="1">
      <c r="A28" s="11" t="s">
        <v>32</v>
      </c>
      <c r="B28" s="12">
        <v>409071</v>
      </c>
      <c r="C28" s="13">
        <f t="shared" si="0"/>
        <v>68</v>
      </c>
      <c r="D28" s="12">
        <v>146814</v>
      </c>
      <c r="E28" s="13">
        <f t="shared" si="1"/>
        <v>24.4</v>
      </c>
      <c r="F28" s="12">
        <f t="shared" si="2"/>
        <v>46054</v>
      </c>
      <c r="G28" s="14">
        <f t="shared" si="3"/>
        <v>7.6000000000000014</v>
      </c>
      <c r="H28" s="15">
        <v>601939</v>
      </c>
      <c r="I28" s="16">
        <v>100</v>
      </c>
    </row>
    <row r="29" spans="1:9" ht="15" customHeight="1">
      <c r="A29" s="18" t="s">
        <v>33</v>
      </c>
      <c r="B29" s="19">
        <v>464489</v>
      </c>
      <c r="C29" s="20">
        <f t="shared" si="0"/>
        <v>57</v>
      </c>
      <c r="D29" s="19">
        <v>294895</v>
      </c>
      <c r="E29" s="20">
        <f t="shared" si="1"/>
        <v>36.200000000000003</v>
      </c>
      <c r="F29" s="19">
        <f t="shared" si="2"/>
        <v>55011</v>
      </c>
      <c r="G29" s="21">
        <f t="shared" si="3"/>
        <v>6.7999999999999972</v>
      </c>
      <c r="H29" s="22">
        <v>814395</v>
      </c>
      <c r="I29" s="23">
        <v>100</v>
      </c>
    </row>
    <row r="30" spans="1:9" ht="15" customHeight="1">
      <c r="A30" s="11" t="s">
        <v>34</v>
      </c>
      <c r="B30" s="12">
        <v>1243729</v>
      </c>
      <c r="C30" s="13">
        <f t="shared" si="0"/>
        <v>63.4</v>
      </c>
      <c r="D30" s="12">
        <v>589278</v>
      </c>
      <c r="E30" s="13">
        <f t="shared" si="1"/>
        <v>30.1</v>
      </c>
      <c r="F30" s="12">
        <f t="shared" si="2"/>
        <v>127422</v>
      </c>
      <c r="G30" s="14">
        <f t="shared" si="3"/>
        <v>6.5</v>
      </c>
      <c r="H30" s="15">
        <v>1960429</v>
      </c>
      <c r="I30" s="16">
        <v>100</v>
      </c>
    </row>
    <row r="31" spans="1:9" ht="15" customHeight="1">
      <c r="A31" s="11" t="s">
        <v>35</v>
      </c>
      <c r="B31" s="12">
        <v>145138</v>
      </c>
      <c r="C31" s="13">
        <f t="shared" si="0"/>
        <v>52.4</v>
      </c>
      <c r="D31" s="12">
        <v>98364</v>
      </c>
      <c r="E31" s="13">
        <f t="shared" si="1"/>
        <v>35.5</v>
      </c>
      <c r="F31" s="12">
        <f t="shared" si="2"/>
        <v>33387</v>
      </c>
      <c r="G31" s="14">
        <f t="shared" si="3"/>
        <v>12.100000000000001</v>
      </c>
      <c r="H31" s="15">
        <v>276889</v>
      </c>
      <c r="I31" s="16">
        <v>100</v>
      </c>
    </row>
    <row r="32" spans="1:9" ht="15" customHeight="1">
      <c r="A32" s="11" t="s">
        <v>36</v>
      </c>
      <c r="B32" s="12">
        <v>609238</v>
      </c>
      <c r="C32" s="13">
        <f t="shared" si="0"/>
        <v>51.9</v>
      </c>
      <c r="D32" s="12">
        <v>409665</v>
      </c>
      <c r="E32" s="13">
        <f t="shared" si="1"/>
        <v>34.9</v>
      </c>
      <c r="F32" s="12">
        <f t="shared" si="2"/>
        <v>156070</v>
      </c>
      <c r="G32" s="14">
        <f t="shared" si="3"/>
        <v>13.200000000000003</v>
      </c>
      <c r="H32" s="15">
        <v>1174973</v>
      </c>
      <c r="I32" s="16">
        <v>100</v>
      </c>
    </row>
    <row r="33" spans="1:13" ht="15" customHeight="1">
      <c r="A33" s="11" t="s">
        <v>37</v>
      </c>
      <c r="B33" s="12">
        <v>211465</v>
      </c>
      <c r="C33" s="13">
        <f t="shared" si="0"/>
        <v>45.6</v>
      </c>
      <c r="D33" s="12">
        <v>204482</v>
      </c>
      <c r="E33" s="13">
        <f t="shared" si="1"/>
        <v>44.1</v>
      </c>
      <c r="F33" s="12">
        <f t="shared" si="2"/>
        <v>47648</v>
      </c>
      <c r="G33" s="14">
        <f t="shared" si="3"/>
        <v>10.299999999999997</v>
      </c>
      <c r="H33" s="15">
        <v>463595</v>
      </c>
      <c r="I33" s="16">
        <v>100</v>
      </c>
    </row>
    <row r="34" spans="1:13" ht="15" customHeight="1">
      <c r="A34" s="18" t="s">
        <v>38</v>
      </c>
      <c r="B34" s="19">
        <v>565747</v>
      </c>
      <c r="C34" s="20">
        <f t="shared" si="0"/>
        <v>51.7</v>
      </c>
      <c r="D34" s="19">
        <v>436415</v>
      </c>
      <c r="E34" s="20">
        <f t="shared" si="1"/>
        <v>39.9</v>
      </c>
      <c r="F34" s="19">
        <f t="shared" si="2"/>
        <v>91225</v>
      </c>
      <c r="G34" s="21">
        <f t="shared" si="3"/>
        <v>8.3999999999999986</v>
      </c>
      <c r="H34" s="22">
        <v>1093387</v>
      </c>
      <c r="I34" s="23">
        <v>100</v>
      </c>
    </row>
    <row r="35" spans="1:13" ht="15" customHeight="1">
      <c r="A35" s="11" t="s">
        <v>39</v>
      </c>
      <c r="B35" s="12">
        <v>668520</v>
      </c>
      <c r="C35" s="13">
        <f t="shared" si="0"/>
        <v>64.2</v>
      </c>
      <c r="D35" s="12">
        <v>286980</v>
      </c>
      <c r="E35" s="13">
        <f t="shared" si="1"/>
        <v>27.6</v>
      </c>
      <c r="F35" s="12">
        <f t="shared" si="2"/>
        <v>85462</v>
      </c>
      <c r="G35" s="14">
        <f t="shared" si="3"/>
        <v>8.1999999999999957</v>
      </c>
      <c r="H35" s="15">
        <v>1040962</v>
      </c>
      <c r="I35" s="16">
        <v>100</v>
      </c>
    </row>
    <row r="36" spans="1:13" ht="15" customHeight="1">
      <c r="A36" s="11" t="s">
        <v>40</v>
      </c>
      <c r="B36" s="12">
        <v>819844</v>
      </c>
      <c r="C36" s="13">
        <f t="shared" si="0"/>
        <v>65.7</v>
      </c>
      <c r="D36" s="12">
        <v>354047</v>
      </c>
      <c r="E36" s="13">
        <f t="shared" si="1"/>
        <v>28.4</v>
      </c>
      <c r="F36" s="12">
        <f t="shared" si="2"/>
        <v>73647</v>
      </c>
      <c r="G36" s="14">
        <f t="shared" si="3"/>
        <v>5.8999999999999986</v>
      </c>
      <c r="H36" s="15">
        <v>1247538</v>
      </c>
      <c r="I36" s="16">
        <v>100</v>
      </c>
    </row>
    <row r="37" spans="1:13" ht="15" customHeight="1">
      <c r="A37" s="11" t="s">
        <v>41</v>
      </c>
      <c r="B37" s="12">
        <v>283919</v>
      </c>
      <c r="C37" s="13">
        <f t="shared" si="0"/>
        <v>46</v>
      </c>
      <c r="D37" s="12">
        <v>315210</v>
      </c>
      <c r="E37" s="13">
        <f t="shared" si="1"/>
        <v>51.1</v>
      </c>
      <c r="F37" s="12">
        <f t="shared" si="2"/>
        <v>17485</v>
      </c>
      <c r="G37" s="14">
        <f t="shared" si="3"/>
        <v>2.8999999999999986</v>
      </c>
      <c r="H37" s="15">
        <v>616614</v>
      </c>
      <c r="I37" s="16">
        <v>100</v>
      </c>
    </row>
    <row r="38" spans="1:13" ht="15" customHeight="1">
      <c r="A38" s="11" t="s">
        <v>42</v>
      </c>
      <c r="B38" s="12">
        <v>562520</v>
      </c>
      <c r="C38" s="13">
        <f t="shared" si="0"/>
        <v>47.5</v>
      </c>
      <c r="D38" s="12">
        <v>520056</v>
      </c>
      <c r="E38" s="13">
        <f t="shared" si="1"/>
        <v>43.9</v>
      </c>
      <c r="F38" s="12">
        <f t="shared" si="2"/>
        <v>100845</v>
      </c>
      <c r="G38" s="14">
        <f t="shared" si="3"/>
        <v>8.6000000000000014</v>
      </c>
      <c r="H38" s="15">
        <v>1183421</v>
      </c>
      <c r="I38" s="16">
        <v>100</v>
      </c>
    </row>
    <row r="39" spans="1:13" ht="15" customHeight="1">
      <c r="A39" s="18" t="s">
        <v>43</v>
      </c>
      <c r="B39" s="19">
        <v>176740</v>
      </c>
      <c r="C39" s="20">
        <f t="shared" si="0"/>
        <v>57.4</v>
      </c>
      <c r="D39" s="19">
        <v>105474</v>
      </c>
      <c r="E39" s="20">
        <f t="shared" si="1"/>
        <v>34.200000000000003</v>
      </c>
      <c r="F39" s="19">
        <f t="shared" si="2"/>
        <v>25847</v>
      </c>
      <c r="G39" s="21">
        <f t="shared" si="3"/>
        <v>8.3999999999999986</v>
      </c>
      <c r="H39" s="22">
        <v>308061</v>
      </c>
      <c r="I39" s="23">
        <v>100</v>
      </c>
    </row>
    <row r="40" spans="1:13" ht="15" customHeight="1">
      <c r="A40" s="11" t="s">
        <v>44</v>
      </c>
      <c r="B40" s="12">
        <v>380058</v>
      </c>
      <c r="C40" s="13">
        <f t="shared" si="0"/>
        <v>60.7</v>
      </c>
      <c r="D40" s="12">
        <v>199023</v>
      </c>
      <c r="E40" s="13">
        <f t="shared" si="1"/>
        <v>31.8</v>
      </c>
      <c r="F40" s="12">
        <f t="shared" si="2"/>
        <v>47105</v>
      </c>
      <c r="G40" s="14">
        <f t="shared" si="3"/>
        <v>7.4999999999999964</v>
      </c>
      <c r="H40" s="15">
        <v>626186</v>
      </c>
      <c r="I40" s="16">
        <v>100</v>
      </c>
    </row>
    <row r="41" spans="1:13" ht="15" customHeight="1">
      <c r="A41" s="11" t="s">
        <v>45</v>
      </c>
      <c r="B41" s="12">
        <v>280102</v>
      </c>
      <c r="C41" s="13">
        <f t="shared" si="0"/>
        <v>52.1</v>
      </c>
      <c r="D41" s="12">
        <v>220539</v>
      </c>
      <c r="E41" s="13">
        <f t="shared" si="1"/>
        <v>41</v>
      </c>
      <c r="F41" s="12">
        <f t="shared" si="2"/>
        <v>37109</v>
      </c>
      <c r="G41" s="14">
        <f t="shared" si="3"/>
        <v>6.8999999999999986</v>
      </c>
      <c r="H41" s="15">
        <v>537750</v>
      </c>
      <c r="I41" s="16">
        <v>100</v>
      </c>
    </row>
    <row r="42" spans="1:13" ht="15" customHeight="1">
      <c r="A42" s="11" t="s">
        <v>46</v>
      </c>
      <c r="B42" s="12">
        <v>298787</v>
      </c>
      <c r="C42" s="13">
        <f t="shared" si="0"/>
        <v>53.5</v>
      </c>
      <c r="D42" s="12">
        <v>232144</v>
      </c>
      <c r="E42" s="13">
        <f t="shared" si="1"/>
        <v>41.5</v>
      </c>
      <c r="F42" s="12">
        <f t="shared" si="2"/>
        <v>27841</v>
      </c>
      <c r="G42" s="14">
        <f t="shared" si="3"/>
        <v>5</v>
      </c>
      <c r="H42" s="15">
        <v>558772</v>
      </c>
      <c r="I42" s="16">
        <v>100</v>
      </c>
    </row>
    <row r="43" spans="1:13" ht="15" customHeight="1">
      <c r="A43" s="11" t="s">
        <v>47</v>
      </c>
      <c r="B43" s="12">
        <v>706694</v>
      </c>
      <c r="C43" s="13">
        <f t="shared" si="0"/>
        <v>58.5</v>
      </c>
      <c r="D43" s="12">
        <v>403164</v>
      </c>
      <c r="E43" s="13">
        <f t="shared" si="1"/>
        <v>33.4</v>
      </c>
      <c r="F43" s="12">
        <f t="shared" si="2"/>
        <v>98395</v>
      </c>
      <c r="G43" s="14">
        <f t="shared" si="3"/>
        <v>8.1000000000000014</v>
      </c>
      <c r="H43" s="15">
        <v>1208253</v>
      </c>
      <c r="I43" s="16">
        <v>100</v>
      </c>
    </row>
    <row r="44" spans="1:13" s="39" customFormat="1" ht="15" customHeight="1" thickBot="1">
      <c r="A44" s="11" t="s">
        <v>77</v>
      </c>
      <c r="B44" s="12">
        <v>155605</v>
      </c>
      <c r="C44" s="13">
        <f>ROUND(B44/H44*100,1)</f>
        <v>49.4</v>
      </c>
      <c r="D44" s="12">
        <v>144534</v>
      </c>
      <c r="E44" s="13">
        <f>ROUND(D44/H44*100,1)</f>
        <v>45.9</v>
      </c>
      <c r="F44" s="12">
        <f>H44-B44-D44</f>
        <v>14578</v>
      </c>
      <c r="G44" s="14">
        <f>I44-C44-E44</f>
        <v>4.7000000000000028</v>
      </c>
      <c r="H44" s="15">
        <v>314717</v>
      </c>
      <c r="I44" s="16">
        <v>100</v>
      </c>
      <c r="J44" s="17"/>
      <c r="K44" s="17"/>
      <c r="L44" s="17"/>
      <c r="M44" s="17"/>
    </row>
    <row r="45" spans="1:13" ht="15" customHeight="1" thickTop="1" thickBot="1">
      <c r="A45" s="30" t="s">
        <v>48</v>
      </c>
      <c r="B45" s="31">
        <f>SUM(B5:B44)</f>
        <v>35115437</v>
      </c>
      <c r="C45" s="32">
        <f t="shared" si="0"/>
        <v>56.2</v>
      </c>
      <c r="D45" s="31">
        <f>SUM(D5:D44)</f>
        <v>21356080</v>
      </c>
      <c r="E45" s="32">
        <f t="shared" si="1"/>
        <v>34.200000000000003</v>
      </c>
      <c r="F45" s="31">
        <f t="shared" si="2"/>
        <v>5962085</v>
      </c>
      <c r="G45" s="33">
        <f t="shared" si="3"/>
        <v>9.5999999999999943</v>
      </c>
      <c r="H45" s="34">
        <f>SUM(H5:H44)</f>
        <v>62433602</v>
      </c>
      <c r="I45" s="35">
        <v>100</v>
      </c>
    </row>
    <row r="46" spans="1:13" ht="13.5" customHeight="1">
      <c r="A46" s="1" t="s">
        <v>49</v>
      </c>
    </row>
    <row r="47" spans="1:13" ht="13.5" customHeight="1"/>
    <row r="48" spans="1:13" ht="13.5" customHeight="1" thickBot="1">
      <c r="A48" s="36"/>
      <c r="H48" s="53" t="s">
        <v>74</v>
      </c>
      <c r="I48" s="53"/>
    </row>
    <row r="49" spans="1:9" ht="15" customHeight="1">
      <c r="A49" s="37" t="s">
        <v>0</v>
      </c>
      <c r="B49" s="48" t="s">
        <v>1</v>
      </c>
      <c r="C49" s="48"/>
      <c r="D49" s="49" t="s">
        <v>2</v>
      </c>
      <c r="E49" s="49"/>
      <c r="F49" s="49" t="s">
        <v>3</v>
      </c>
      <c r="G49" s="50"/>
      <c r="H49" s="51" t="s">
        <v>4</v>
      </c>
      <c r="I49" s="52"/>
    </row>
    <row r="50" spans="1:9" ht="26.25" customHeight="1" thickBot="1">
      <c r="A50" s="38" t="s">
        <v>5</v>
      </c>
      <c r="B50" s="5" t="s">
        <v>8</v>
      </c>
      <c r="C50" s="5" t="s">
        <v>7</v>
      </c>
      <c r="D50" s="5" t="s">
        <v>8</v>
      </c>
      <c r="E50" s="5" t="s">
        <v>7</v>
      </c>
      <c r="F50" s="5" t="s">
        <v>8</v>
      </c>
      <c r="G50" s="6" t="s">
        <v>7</v>
      </c>
      <c r="H50" s="7" t="s">
        <v>8</v>
      </c>
      <c r="I50" s="8" t="s">
        <v>7</v>
      </c>
    </row>
    <row r="51" spans="1:9" ht="15" customHeight="1">
      <c r="A51" s="11" t="s">
        <v>50</v>
      </c>
      <c r="B51" s="12">
        <v>200179</v>
      </c>
      <c r="C51" s="13">
        <f t="shared" ref="C51:C75" si="4">ROUND(B51/H51*100,1)</f>
        <v>59.9</v>
      </c>
      <c r="D51" s="12">
        <v>122602</v>
      </c>
      <c r="E51" s="13">
        <f t="shared" ref="E51:E75" si="5">ROUND(D51/H51*100,1)</f>
        <v>36.700000000000003</v>
      </c>
      <c r="F51" s="12">
        <f t="shared" ref="F51:F75" si="6">H51-B51-D51</f>
        <v>11160</v>
      </c>
      <c r="G51" s="14">
        <f t="shared" ref="G51:G75" si="7">I51-C51-E51</f>
        <v>3.3999999999999986</v>
      </c>
      <c r="H51" s="15">
        <v>333941</v>
      </c>
      <c r="I51" s="16">
        <v>100</v>
      </c>
    </row>
    <row r="52" spans="1:9" ht="15" customHeight="1">
      <c r="A52" s="11" t="s">
        <v>51</v>
      </c>
      <c r="B52" s="12">
        <v>129183</v>
      </c>
      <c r="C52" s="13">
        <f t="shared" si="4"/>
        <v>43.9</v>
      </c>
      <c r="D52" s="12">
        <v>141490</v>
      </c>
      <c r="E52" s="13">
        <f t="shared" si="5"/>
        <v>48.1</v>
      </c>
      <c r="F52" s="12">
        <f t="shared" si="6"/>
        <v>23506</v>
      </c>
      <c r="G52" s="14">
        <f t="shared" si="7"/>
        <v>8</v>
      </c>
      <c r="H52" s="15">
        <v>294179</v>
      </c>
      <c r="I52" s="16">
        <v>100</v>
      </c>
    </row>
    <row r="53" spans="1:9" ht="15" customHeight="1">
      <c r="A53" s="11" t="s">
        <v>52</v>
      </c>
      <c r="B53" s="12">
        <v>152250</v>
      </c>
      <c r="C53" s="13">
        <f t="shared" si="4"/>
        <v>35.700000000000003</v>
      </c>
      <c r="D53" s="12">
        <v>243696</v>
      </c>
      <c r="E53" s="13">
        <f t="shared" si="5"/>
        <v>57.1</v>
      </c>
      <c r="F53" s="12">
        <f t="shared" si="6"/>
        <v>30646</v>
      </c>
      <c r="G53" s="14">
        <f t="shared" si="7"/>
        <v>7.1999999999999957</v>
      </c>
      <c r="H53" s="15">
        <v>426592</v>
      </c>
      <c r="I53" s="16">
        <v>100</v>
      </c>
    </row>
    <row r="54" spans="1:9" ht="15" customHeight="1">
      <c r="A54" s="11" t="s">
        <v>53</v>
      </c>
      <c r="B54" s="12">
        <v>18999</v>
      </c>
      <c r="C54" s="13">
        <f t="shared" si="4"/>
        <v>38.299999999999997</v>
      </c>
      <c r="D54" s="12">
        <v>29760</v>
      </c>
      <c r="E54" s="13">
        <f t="shared" si="5"/>
        <v>60</v>
      </c>
      <c r="F54" s="12">
        <f t="shared" si="6"/>
        <v>801</v>
      </c>
      <c r="G54" s="14">
        <f t="shared" si="7"/>
        <v>1.7000000000000028</v>
      </c>
      <c r="H54" s="15">
        <v>49560</v>
      </c>
      <c r="I54" s="16">
        <v>100</v>
      </c>
    </row>
    <row r="55" spans="1:9" ht="15" customHeight="1">
      <c r="A55" s="18" t="s">
        <v>54</v>
      </c>
      <c r="B55" s="19">
        <v>64419</v>
      </c>
      <c r="C55" s="20">
        <f t="shared" si="4"/>
        <v>41.8</v>
      </c>
      <c r="D55" s="19">
        <v>86343</v>
      </c>
      <c r="E55" s="13">
        <f t="shared" si="5"/>
        <v>56</v>
      </c>
      <c r="F55" s="19">
        <f t="shared" si="6"/>
        <v>3500</v>
      </c>
      <c r="G55" s="21">
        <f t="shared" si="7"/>
        <v>2.2000000000000028</v>
      </c>
      <c r="H55" s="22">
        <v>154262</v>
      </c>
      <c r="I55" s="23">
        <v>100</v>
      </c>
    </row>
    <row r="56" spans="1:9" ht="15" customHeight="1">
      <c r="A56" s="24" t="s">
        <v>55</v>
      </c>
      <c r="B56" s="25">
        <v>46757</v>
      </c>
      <c r="C56" s="13">
        <f t="shared" si="4"/>
        <v>52.7</v>
      </c>
      <c r="D56" s="25">
        <v>40222</v>
      </c>
      <c r="E56" s="26">
        <f t="shared" si="5"/>
        <v>45.4</v>
      </c>
      <c r="F56" s="25">
        <f t="shared" si="6"/>
        <v>1713</v>
      </c>
      <c r="G56" s="14">
        <f t="shared" si="7"/>
        <v>1.8999999999999986</v>
      </c>
      <c r="H56" s="28">
        <v>88692</v>
      </c>
      <c r="I56" s="29">
        <v>100</v>
      </c>
    </row>
    <row r="57" spans="1:9" ht="15" customHeight="1">
      <c r="A57" s="11" t="s">
        <v>56</v>
      </c>
      <c r="B57" s="12">
        <v>108689</v>
      </c>
      <c r="C57" s="13">
        <f t="shared" si="4"/>
        <v>17.5</v>
      </c>
      <c r="D57" s="12">
        <v>177778</v>
      </c>
      <c r="E57" s="13">
        <f t="shared" si="5"/>
        <v>28.6</v>
      </c>
      <c r="F57" s="12">
        <f t="shared" si="6"/>
        <v>335858</v>
      </c>
      <c r="G57" s="14">
        <f t="shared" si="7"/>
        <v>53.9</v>
      </c>
      <c r="H57" s="15">
        <v>622325</v>
      </c>
      <c r="I57" s="16">
        <v>100</v>
      </c>
    </row>
    <row r="58" spans="1:9" ht="15" customHeight="1">
      <c r="A58" s="11" t="s">
        <v>57</v>
      </c>
      <c r="B58" s="12">
        <v>55564</v>
      </c>
      <c r="C58" s="13">
        <f t="shared" si="4"/>
        <v>38.4</v>
      </c>
      <c r="D58" s="12">
        <v>86018</v>
      </c>
      <c r="E58" s="13">
        <f t="shared" si="5"/>
        <v>59.4</v>
      </c>
      <c r="F58" s="12">
        <f t="shared" si="6"/>
        <v>3112</v>
      </c>
      <c r="G58" s="14">
        <f t="shared" si="7"/>
        <v>2.2000000000000028</v>
      </c>
      <c r="H58" s="15">
        <v>144694</v>
      </c>
      <c r="I58" s="16">
        <v>100</v>
      </c>
    </row>
    <row r="59" spans="1:9" ht="15" customHeight="1">
      <c r="A59" s="11" t="s">
        <v>58</v>
      </c>
      <c r="B59" s="12">
        <v>77042</v>
      </c>
      <c r="C59" s="13">
        <f t="shared" si="4"/>
        <v>48</v>
      </c>
      <c r="D59" s="12">
        <v>74349</v>
      </c>
      <c r="E59" s="13">
        <f t="shared" si="5"/>
        <v>46.3</v>
      </c>
      <c r="F59" s="12">
        <f t="shared" si="6"/>
        <v>9177</v>
      </c>
      <c r="G59" s="14">
        <f t="shared" si="7"/>
        <v>5.7000000000000028</v>
      </c>
      <c r="H59" s="15">
        <v>160568</v>
      </c>
      <c r="I59" s="16">
        <v>100</v>
      </c>
    </row>
    <row r="60" spans="1:9" ht="15" customHeight="1">
      <c r="A60" s="18" t="s">
        <v>59</v>
      </c>
      <c r="B60" s="19">
        <v>37167</v>
      </c>
      <c r="C60" s="20">
        <f t="shared" si="4"/>
        <v>45.3</v>
      </c>
      <c r="D60" s="19">
        <v>42151</v>
      </c>
      <c r="E60" s="13">
        <f t="shared" si="5"/>
        <v>51.4</v>
      </c>
      <c r="F60" s="19">
        <f t="shared" si="6"/>
        <v>2646</v>
      </c>
      <c r="G60" s="21">
        <f t="shared" si="7"/>
        <v>3.3000000000000043</v>
      </c>
      <c r="H60" s="22">
        <v>81964</v>
      </c>
      <c r="I60" s="23">
        <v>100</v>
      </c>
    </row>
    <row r="61" spans="1:9" ht="15" customHeight="1">
      <c r="A61" s="24" t="s">
        <v>60</v>
      </c>
      <c r="B61" s="25">
        <v>54592</v>
      </c>
      <c r="C61" s="13">
        <f t="shared" si="4"/>
        <v>38.799999999999997</v>
      </c>
      <c r="D61" s="25">
        <v>81823</v>
      </c>
      <c r="E61" s="26">
        <f t="shared" si="5"/>
        <v>58.2</v>
      </c>
      <c r="F61" s="25">
        <f t="shared" si="6"/>
        <v>4175</v>
      </c>
      <c r="G61" s="14">
        <f t="shared" si="7"/>
        <v>3</v>
      </c>
      <c r="H61" s="28">
        <v>140590</v>
      </c>
      <c r="I61" s="29">
        <v>100</v>
      </c>
    </row>
    <row r="62" spans="1:9" ht="15" customHeight="1">
      <c r="A62" s="11" t="s">
        <v>61</v>
      </c>
      <c r="B62" s="12">
        <v>18543</v>
      </c>
      <c r="C62" s="13">
        <f t="shared" si="4"/>
        <v>20.8</v>
      </c>
      <c r="D62" s="12">
        <v>63436</v>
      </c>
      <c r="E62" s="13">
        <f t="shared" si="5"/>
        <v>71.2</v>
      </c>
      <c r="F62" s="12">
        <f t="shared" si="6"/>
        <v>7137</v>
      </c>
      <c r="G62" s="14">
        <f t="shared" si="7"/>
        <v>8</v>
      </c>
      <c r="H62" s="15">
        <v>89116</v>
      </c>
      <c r="I62" s="16">
        <v>100</v>
      </c>
    </row>
    <row r="63" spans="1:9" ht="15" customHeight="1">
      <c r="A63" s="11" t="s">
        <v>62</v>
      </c>
      <c r="B63" s="12">
        <v>17928</v>
      </c>
      <c r="C63" s="13">
        <f t="shared" si="4"/>
        <v>29</v>
      </c>
      <c r="D63" s="12">
        <v>41482</v>
      </c>
      <c r="E63" s="13">
        <f t="shared" si="5"/>
        <v>67.2</v>
      </c>
      <c r="F63" s="12">
        <f t="shared" si="6"/>
        <v>2360</v>
      </c>
      <c r="G63" s="14">
        <f t="shared" si="7"/>
        <v>3.7999999999999972</v>
      </c>
      <c r="H63" s="15">
        <v>61770</v>
      </c>
      <c r="I63" s="16">
        <v>100</v>
      </c>
    </row>
    <row r="64" spans="1:9" ht="15" customHeight="1">
      <c r="A64" s="11" t="s">
        <v>63</v>
      </c>
      <c r="B64" s="12">
        <v>30314</v>
      </c>
      <c r="C64" s="13">
        <f t="shared" si="4"/>
        <v>42.6</v>
      </c>
      <c r="D64" s="12">
        <v>39299</v>
      </c>
      <c r="E64" s="13">
        <f t="shared" si="5"/>
        <v>55.2</v>
      </c>
      <c r="F64" s="12">
        <f t="shared" si="6"/>
        <v>1612</v>
      </c>
      <c r="G64" s="14">
        <f t="shared" si="7"/>
        <v>2.1999999999999957</v>
      </c>
      <c r="H64" s="15">
        <v>71225</v>
      </c>
      <c r="I64" s="16">
        <v>100</v>
      </c>
    </row>
    <row r="65" spans="1:9" ht="15" customHeight="1">
      <c r="A65" s="18" t="s">
        <v>64</v>
      </c>
      <c r="B65" s="19">
        <v>34366</v>
      </c>
      <c r="C65" s="20">
        <f t="shared" si="4"/>
        <v>36.200000000000003</v>
      </c>
      <c r="D65" s="19">
        <v>57074</v>
      </c>
      <c r="E65" s="13">
        <f t="shared" si="5"/>
        <v>60.1</v>
      </c>
      <c r="F65" s="19">
        <f t="shared" si="6"/>
        <v>3501</v>
      </c>
      <c r="G65" s="21">
        <f t="shared" si="7"/>
        <v>3.6999999999999957</v>
      </c>
      <c r="H65" s="22">
        <v>94941</v>
      </c>
      <c r="I65" s="23">
        <v>100</v>
      </c>
    </row>
    <row r="66" spans="1:9" ht="15" customHeight="1">
      <c r="A66" s="24" t="s">
        <v>65</v>
      </c>
      <c r="B66" s="25">
        <v>57</v>
      </c>
      <c r="C66" s="13">
        <f t="shared" si="4"/>
        <v>7.9</v>
      </c>
      <c r="D66" s="25">
        <v>578</v>
      </c>
      <c r="E66" s="26">
        <f t="shared" si="5"/>
        <v>80.400000000000006</v>
      </c>
      <c r="F66" s="25">
        <f t="shared" si="6"/>
        <v>84</v>
      </c>
      <c r="G66" s="14">
        <f t="shared" si="7"/>
        <v>11.699999999999989</v>
      </c>
      <c r="H66" s="28">
        <v>719</v>
      </c>
      <c r="I66" s="29">
        <v>100</v>
      </c>
    </row>
    <row r="67" spans="1:9" ht="15" customHeight="1">
      <c r="A67" s="11" t="s">
        <v>66</v>
      </c>
      <c r="B67" s="12">
        <v>29487</v>
      </c>
      <c r="C67" s="13">
        <f t="shared" si="4"/>
        <v>29.1</v>
      </c>
      <c r="D67" s="12">
        <v>68009</v>
      </c>
      <c r="E67" s="13">
        <f t="shared" si="5"/>
        <v>67.099999999999994</v>
      </c>
      <c r="F67" s="12">
        <f t="shared" si="6"/>
        <v>3792</v>
      </c>
      <c r="G67" s="14">
        <f t="shared" si="7"/>
        <v>3.8000000000000114</v>
      </c>
      <c r="H67" s="15">
        <v>101288</v>
      </c>
      <c r="I67" s="16">
        <v>100</v>
      </c>
    </row>
    <row r="68" spans="1:9" ht="15" customHeight="1">
      <c r="A68" s="11" t="s">
        <v>67</v>
      </c>
      <c r="B68" s="12">
        <v>58358</v>
      </c>
      <c r="C68" s="13">
        <f t="shared" si="4"/>
        <v>40.200000000000003</v>
      </c>
      <c r="D68" s="12">
        <v>81438</v>
      </c>
      <c r="E68" s="13">
        <f t="shared" si="5"/>
        <v>56.1</v>
      </c>
      <c r="F68" s="12">
        <f t="shared" si="6"/>
        <v>5362</v>
      </c>
      <c r="G68" s="14">
        <f t="shared" si="7"/>
        <v>3.6999999999999957</v>
      </c>
      <c r="H68" s="15">
        <v>145158</v>
      </c>
      <c r="I68" s="16">
        <v>100</v>
      </c>
    </row>
    <row r="69" spans="1:9" ht="15" customHeight="1">
      <c r="A69" s="11" t="s">
        <v>68</v>
      </c>
      <c r="B69" s="12">
        <v>165430</v>
      </c>
      <c r="C69" s="13">
        <f t="shared" si="4"/>
        <v>46.4</v>
      </c>
      <c r="D69" s="12">
        <v>180267</v>
      </c>
      <c r="E69" s="13">
        <f t="shared" si="5"/>
        <v>50.5</v>
      </c>
      <c r="F69" s="12">
        <f t="shared" si="6"/>
        <v>10947</v>
      </c>
      <c r="G69" s="14">
        <f t="shared" si="7"/>
        <v>3.1000000000000014</v>
      </c>
      <c r="H69" s="15">
        <v>356644</v>
      </c>
      <c r="I69" s="16">
        <v>100</v>
      </c>
    </row>
    <row r="70" spans="1:9" ht="15" customHeight="1">
      <c r="A70" s="18" t="s">
        <v>69</v>
      </c>
      <c r="B70" s="19">
        <v>137176</v>
      </c>
      <c r="C70" s="20">
        <f t="shared" si="4"/>
        <v>44.8</v>
      </c>
      <c r="D70" s="19">
        <v>146885</v>
      </c>
      <c r="E70" s="20">
        <f t="shared" si="5"/>
        <v>48</v>
      </c>
      <c r="F70" s="19">
        <f t="shared" si="6"/>
        <v>22004</v>
      </c>
      <c r="G70" s="21">
        <f t="shared" si="7"/>
        <v>7.2000000000000028</v>
      </c>
      <c r="H70" s="22">
        <v>306065</v>
      </c>
      <c r="I70" s="23">
        <v>100</v>
      </c>
    </row>
    <row r="71" spans="1:9" ht="15" customHeight="1">
      <c r="A71" s="11" t="s">
        <v>70</v>
      </c>
      <c r="B71" s="12">
        <v>103814</v>
      </c>
      <c r="C71" s="13">
        <f t="shared" si="4"/>
        <v>57.2</v>
      </c>
      <c r="D71" s="12">
        <v>67551</v>
      </c>
      <c r="E71" s="13">
        <f t="shared" si="5"/>
        <v>37.200000000000003</v>
      </c>
      <c r="F71" s="12">
        <f t="shared" si="6"/>
        <v>10167</v>
      </c>
      <c r="G71" s="14">
        <f t="shared" si="7"/>
        <v>5.5999999999999943</v>
      </c>
      <c r="H71" s="15">
        <v>181532</v>
      </c>
      <c r="I71" s="16">
        <v>100</v>
      </c>
    </row>
    <row r="72" spans="1:9" ht="15" customHeight="1">
      <c r="A72" s="11" t="s">
        <v>71</v>
      </c>
      <c r="B72" s="12">
        <v>144697</v>
      </c>
      <c r="C72" s="13">
        <f t="shared" si="4"/>
        <v>45.3</v>
      </c>
      <c r="D72" s="12">
        <v>165425</v>
      </c>
      <c r="E72" s="13">
        <f t="shared" si="5"/>
        <v>51.8</v>
      </c>
      <c r="F72" s="12">
        <f t="shared" si="6"/>
        <v>9101</v>
      </c>
      <c r="G72" s="14">
        <f t="shared" si="7"/>
        <v>2.9000000000000057</v>
      </c>
      <c r="H72" s="15">
        <v>319223</v>
      </c>
      <c r="I72" s="16">
        <v>100</v>
      </c>
    </row>
    <row r="73" spans="1:9" ht="15" customHeight="1" thickBot="1">
      <c r="A73" s="11" t="s">
        <v>72</v>
      </c>
      <c r="B73" s="12">
        <v>163457</v>
      </c>
      <c r="C73" s="13">
        <f t="shared" si="4"/>
        <v>50.5</v>
      </c>
      <c r="D73" s="12">
        <v>153347</v>
      </c>
      <c r="E73" s="13">
        <f t="shared" si="5"/>
        <v>47.4</v>
      </c>
      <c r="F73" s="12">
        <f t="shared" si="6"/>
        <v>6555</v>
      </c>
      <c r="G73" s="14">
        <f t="shared" si="7"/>
        <v>2.1000000000000014</v>
      </c>
      <c r="H73" s="15">
        <v>323359</v>
      </c>
      <c r="I73" s="16">
        <v>100</v>
      </c>
    </row>
    <row r="74" spans="1:9" ht="15" customHeight="1" thickTop="1" thickBot="1">
      <c r="A74" s="40" t="s">
        <v>76</v>
      </c>
      <c r="B74" s="41">
        <f>SUM(B51:B73)</f>
        <v>1848468</v>
      </c>
      <c r="C74" s="42">
        <f t="shared" si="4"/>
        <v>40.6</v>
      </c>
      <c r="D74" s="41">
        <f>SUM(D51:D73)</f>
        <v>2191023</v>
      </c>
      <c r="E74" s="42">
        <f t="shared" si="5"/>
        <v>48.2</v>
      </c>
      <c r="F74" s="41">
        <f t="shared" si="6"/>
        <v>508916</v>
      </c>
      <c r="G74" s="43">
        <f t="shared" si="7"/>
        <v>11.199999999999996</v>
      </c>
      <c r="H74" s="44">
        <f>SUM(H51:H73)</f>
        <v>4548407</v>
      </c>
      <c r="I74" s="45">
        <v>100</v>
      </c>
    </row>
    <row r="75" spans="1:9" ht="15" customHeight="1" thickTop="1" thickBot="1">
      <c r="A75" s="30" t="s">
        <v>73</v>
      </c>
      <c r="B75" s="31">
        <f>B45+B74</f>
        <v>36963905</v>
      </c>
      <c r="C75" s="32">
        <f t="shared" si="4"/>
        <v>55.2</v>
      </c>
      <c r="D75" s="31">
        <f>D45+D74</f>
        <v>23547103</v>
      </c>
      <c r="E75" s="32">
        <f t="shared" si="5"/>
        <v>35.200000000000003</v>
      </c>
      <c r="F75" s="31">
        <f t="shared" si="6"/>
        <v>6471001</v>
      </c>
      <c r="G75" s="33">
        <f t="shared" si="7"/>
        <v>9.5999999999999943</v>
      </c>
      <c r="H75" s="34">
        <f>H45+H74</f>
        <v>66982009</v>
      </c>
      <c r="I75" s="35">
        <v>100</v>
      </c>
    </row>
    <row r="76" spans="1:9" ht="13.5" customHeight="1">
      <c r="A76" s="1" t="s">
        <v>49</v>
      </c>
    </row>
    <row r="77" spans="1:9" ht="13.5" customHeight="1">
      <c r="A77" s="47" t="s">
        <v>75</v>
      </c>
    </row>
  </sheetData>
  <mergeCells count="10">
    <mergeCell ref="B49:C49"/>
    <mergeCell ref="D49:E49"/>
    <mergeCell ref="F49:G49"/>
    <mergeCell ref="H49:I49"/>
    <mergeCell ref="H2:I2"/>
    <mergeCell ref="H48:I48"/>
    <mergeCell ref="B3:C3"/>
    <mergeCell ref="D3:E3"/>
    <mergeCell ref="F3:G3"/>
    <mergeCell ref="H3:I3"/>
  </mergeCells>
  <phoneticPr fontId="2"/>
  <pageMargins left="0.59055118110236227" right="0.59055118110236227" top="0.98425196850393704" bottom="0.98425196850393704" header="0.51181102362204722" footer="0.51181102362204722"/>
  <pageSetup paperSize="9" orientation="portrait" r:id="rId1"/>
  <headerFooter alignWithMargins="0"/>
  <rowBreaks count="1" manualBreakCount="1">
    <brk id="46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第31表　税目別収入未済額・構成比(平成25年度)</vt:lpstr>
      <vt:lpstr>'第31表　税目別収入未済額・構成比(平成25年度)'!Print_Area</vt:lpstr>
    </vt:vector>
  </TitlesOfParts>
  <Company>埼玉県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</dc:creator>
  <cp:lastModifiedBy>S03696</cp:lastModifiedBy>
  <cp:lastPrinted>2013-02-18T06:14:37Z</cp:lastPrinted>
  <dcterms:created xsi:type="dcterms:W3CDTF">2010-03-17T02:22:37Z</dcterms:created>
  <dcterms:modified xsi:type="dcterms:W3CDTF">2015-01-23T07:24:24Z</dcterms:modified>
</cp:coreProperties>
</file>