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" yWindow="-12" windowWidth="12120" windowHeight="4548"/>
  </bookViews>
  <sheets>
    <sheet name="2(3)第16表 市街化区域農地地積等①" sheetId="5" r:id="rId1"/>
    <sheet name="2(3)第16表 市街化区域農地地積等②" sheetId="6" r:id="rId2"/>
  </sheets>
  <definedNames>
    <definedName name="_xlnm.Print_Area" localSheetId="0">'2(3)第16表 市街化区域農地地積等①'!$A$1:$K$73</definedName>
    <definedName name="_xlnm.Print_Area" localSheetId="1">'2(3)第16表 市街化区域農地地積等②'!$A$1:$I$72</definedName>
  </definedNames>
  <calcPr calcId="145621" fullPrecision="0"/>
</workbook>
</file>

<file path=xl/calcChain.xml><?xml version="1.0" encoding="utf-8"?>
<calcChain xmlns="http://schemas.openxmlformats.org/spreadsheetml/2006/main">
  <c r="C44" i="6" l="1"/>
  <c r="B44" i="6"/>
  <c r="I44" i="5"/>
  <c r="F44" i="5"/>
  <c r="C46" i="5"/>
  <c r="D46" i="5"/>
  <c r="E46" i="5"/>
  <c r="G46" i="5"/>
  <c r="H46" i="5"/>
  <c r="B46" i="5"/>
  <c r="I45" i="5"/>
  <c r="F45" i="5"/>
  <c r="F45" i="6"/>
  <c r="E45" i="6"/>
  <c r="G44" i="6"/>
  <c r="F69" i="6"/>
  <c r="E69" i="6"/>
  <c r="G68" i="6"/>
  <c r="C68" i="6"/>
  <c r="B68" i="6"/>
  <c r="G67" i="6"/>
  <c r="C67" i="6"/>
  <c r="B67" i="6"/>
  <c r="G66" i="6"/>
  <c r="C66" i="6"/>
  <c r="B66" i="6"/>
  <c r="D66" i="6" s="1"/>
  <c r="G65" i="6"/>
  <c r="C65" i="6"/>
  <c r="B65" i="6"/>
  <c r="G64" i="6"/>
  <c r="C64" i="6"/>
  <c r="B64" i="6"/>
  <c r="G63" i="6"/>
  <c r="C63" i="6"/>
  <c r="B63" i="6"/>
  <c r="G62" i="6"/>
  <c r="C62" i="6"/>
  <c r="B62" i="6"/>
  <c r="D62" i="6"/>
  <c r="G61" i="6"/>
  <c r="C61" i="6"/>
  <c r="B61" i="6"/>
  <c r="G60" i="6"/>
  <c r="C60" i="6"/>
  <c r="B60" i="6"/>
  <c r="D60" i="6" s="1"/>
  <c r="G59" i="6"/>
  <c r="C59" i="6"/>
  <c r="B59" i="6"/>
  <c r="G58" i="6"/>
  <c r="C58" i="6"/>
  <c r="B58" i="6"/>
  <c r="D58" i="6" s="1"/>
  <c r="G57" i="6"/>
  <c r="C57" i="6"/>
  <c r="B57" i="6"/>
  <c r="G56" i="6"/>
  <c r="C56" i="6"/>
  <c r="B56" i="6"/>
  <c r="G55" i="6"/>
  <c r="C55" i="6"/>
  <c r="B55" i="6"/>
  <c r="G54" i="6"/>
  <c r="C54" i="6"/>
  <c r="B54" i="6"/>
  <c r="D54" i="6"/>
  <c r="G53" i="6"/>
  <c r="C53" i="6"/>
  <c r="B53" i="6"/>
  <c r="G52" i="6"/>
  <c r="C52" i="6"/>
  <c r="B52" i="6"/>
  <c r="D52" i="6" s="1"/>
  <c r="G51" i="6"/>
  <c r="C51" i="6"/>
  <c r="B51" i="6"/>
  <c r="G50" i="6"/>
  <c r="C50" i="6"/>
  <c r="B50" i="6"/>
  <c r="D50" i="6" s="1"/>
  <c r="H50" i="6" s="1"/>
  <c r="G49" i="6"/>
  <c r="C49" i="6"/>
  <c r="B49" i="6"/>
  <c r="G48" i="6"/>
  <c r="C48" i="6"/>
  <c r="B48" i="6"/>
  <c r="G47" i="6"/>
  <c r="C47" i="6"/>
  <c r="B47" i="6"/>
  <c r="G46" i="6"/>
  <c r="G69" i="6"/>
  <c r="C46" i="6"/>
  <c r="B46" i="6"/>
  <c r="B69" i="6" s="1"/>
  <c r="G43" i="6"/>
  <c r="C43" i="6"/>
  <c r="D43" i="6" s="1"/>
  <c r="B43" i="6"/>
  <c r="G42" i="6"/>
  <c r="C42" i="6"/>
  <c r="B42" i="6"/>
  <c r="D42" i="6" s="1"/>
  <c r="H42" i="6" s="1"/>
  <c r="G41" i="6"/>
  <c r="C41" i="6"/>
  <c r="D41" i="6" s="1"/>
  <c r="H41" i="6" s="1"/>
  <c r="B41" i="6"/>
  <c r="G40" i="6"/>
  <c r="C40" i="6"/>
  <c r="B40" i="6"/>
  <c r="G39" i="6"/>
  <c r="C39" i="6"/>
  <c r="D39" i="6" s="1"/>
  <c r="H39" i="6" s="1"/>
  <c r="B39" i="6"/>
  <c r="G38" i="6"/>
  <c r="C38" i="6"/>
  <c r="B38" i="6"/>
  <c r="D38" i="6" s="1"/>
  <c r="H38" i="6" s="1"/>
  <c r="G37" i="6"/>
  <c r="C37" i="6"/>
  <c r="D37" i="6" s="1"/>
  <c r="H37" i="6" s="1"/>
  <c r="B37" i="6"/>
  <c r="G36" i="6"/>
  <c r="C36" i="6"/>
  <c r="B36" i="6"/>
  <c r="G35" i="6"/>
  <c r="C35" i="6"/>
  <c r="D35" i="6" s="1"/>
  <c r="H35" i="6" s="1"/>
  <c r="B35" i="6"/>
  <c r="G34" i="6"/>
  <c r="C34" i="6"/>
  <c r="B34" i="6"/>
  <c r="D34" i="6" s="1"/>
  <c r="H34" i="6" s="1"/>
  <c r="G33" i="6"/>
  <c r="C33" i="6"/>
  <c r="D33" i="6" s="1"/>
  <c r="H33" i="6" s="1"/>
  <c r="B33" i="6"/>
  <c r="G32" i="6"/>
  <c r="C32" i="6"/>
  <c r="B32" i="6"/>
  <c r="G31" i="6"/>
  <c r="C31" i="6"/>
  <c r="D31" i="6" s="1"/>
  <c r="H31" i="6" s="1"/>
  <c r="B31" i="6"/>
  <c r="G30" i="6"/>
  <c r="C30" i="6"/>
  <c r="B30" i="6"/>
  <c r="D30" i="6" s="1"/>
  <c r="H30" i="6" s="1"/>
  <c r="G29" i="6"/>
  <c r="C29" i="6"/>
  <c r="D29" i="6" s="1"/>
  <c r="H29" i="6" s="1"/>
  <c r="B29" i="6"/>
  <c r="G28" i="6"/>
  <c r="C28" i="6"/>
  <c r="B28" i="6"/>
  <c r="G27" i="6"/>
  <c r="C27" i="6"/>
  <c r="D27" i="6" s="1"/>
  <c r="H27" i="6" s="1"/>
  <c r="B27" i="6"/>
  <c r="G26" i="6"/>
  <c r="C26" i="6"/>
  <c r="B26" i="6"/>
  <c r="D26" i="6" s="1"/>
  <c r="H26" i="6" s="1"/>
  <c r="G25" i="6"/>
  <c r="C25" i="6"/>
  <c r="D25" i="6" s="1"/>
  <c r="H25" i="6" s="1"/>
  <c r="B25" i="6"/>
  <c r="G24" i="6"/>
  <c r="C24" i="6"/>
  <c r="B24" i="6"/>
  <c r="G23" i="6"/>
  <c r="C23" i="6"/>
  <c r="D23" i="6" s="1"/>
  <c r="H23" i="6" s="1"/>
  <c r="B23" i="6"/>
  <c r="G22" i="6"/>
  <c r="C22" i="6"/>
  <c r="B22" i="6"/>
  <c r="D22" i="6" s="1"/>
  <c r="H22" i="6" s="1"/>
  <c r="G21" i="6"/>
  <c r="C21" i="6"/>
  <c r="D21" i="6" s="1"/>
  <c r="H21" i="6" s="1"/>
  <c r="B21" i="6"/>
  <c r="G20" i="6"/>
  <c r="C20" i="6"/>
  <c r="B20" i="6"/>
  <c r="G19" i="6"/>
  <c r="C19" i="6"/>
  <c r="D19" i="6" s="1"/>
  <c r="H19" i="6" s="1"/>
  <c r="B19" i="6"/>
  <c r="G18" i="6"/>
  <c r="C18" i="6"/>
  <c r="B18" i="6"/>
  <c r="D18" i="6" s="1"/>
  <c r="H18" i="6" s="1"/>
  <c r="G17" i="6"/>
  <c r="C17" i="6"/>
  <c r="D17" i="6" s="1"/>
  <c r="H17" i="6" s="1"/>
  <c r="B17" i="6"/>
  <c r="G16" i="6"/>
  <c r="C16" i="6"/>
  <c r="B16" i="6"/>
  <c r="G15" i="6"/>
  <c r="C15" i="6"/>
  <c r="D15" i="6" s="1"/>
  <c r="H15" i="6" s="1"/>
  <c r="B15" i="6"/>
  <c r="G14" i="6"/>
  <c r="C14" i="6"/>
  <c r="B14" i="6"/>
  <c r="D14" i="6" s="1"/>
  <c r="H14" i="6" s="1"/>
  <c r="G13" i="6"/>
  <c r="C13" i="6"/>
  <c r="D13" i="6" s="1"/>
  <c r="H13" i="6" s="1"/>
  <c r="B13" i="6"/>
  <c r="G12" i="6"/>
  <c r="C12" i="6"/>
  <c r="B12" i="6"/>
  <c r="G11" i="6"/>
  <c r="C11" i="6"/>
  <c r="D11" i="6" s="1"/>
  <c r="H11" i="6" s="1"/>
  <c r="B11" i="6"/>
  <c r="G10" i="6"/>
  <c r="C10" i="6"/>
  <c r="B10" i="6"/>
  <c r="D10" i="6" s="1"/>
  <c r="H10" i="6" s="1"/>
  <c r="G9" i="6"/>
  <c r="C9" i="6"/>
  <c r="D9" i="6" s="1"/>
  <c r="H9" i="6" s="1"/>
  <c r="B9" i="6"/>
  <c r="G8" i="6"/>
  <c r="C8" i="6"/>
  <c r="B8" i="6"/>
  <c r="G7" i="6"/>
  <c r="C7" i="6"/>
  <c r="D7" i="6" s="1"/>
  <c r="H7" i="6" s="1"/>
  <c r="B7" i="6"/>
  <c r="G6" i="6"/>
  <c r="C6" i="6"/>
  <c r="B6" i="6"/>
  <c r="D6" i="6" s="1"/>
  <c r="G5" i="6"/>
  <c r="G45" i="6"/>
  <c r="C5" i="6"/>
  <c r="B5" i="6"/>
  <c r="H70" i="5"/>
  <c r="G70" i="5"/>
  <c r="E70" i="5"/>
  <c r="D70" i="5"/>
  <c r="C70" i="5"/>
  <c r="C71" i="5" s="1"/>
  <c r="B70" i="5"/>
  <c r="B71" i="5" s="1"/>
  <c r="I69" i="5"/>
  <c r="F69" i="5"/>
  <c r="I68" i="5"/>
  <c r="F68" i="5"/>
  <c r="I67" i="5"/>
  <c r="F67" i="5"/>
  <c r="I66" i="5"/>
  <c r="F66" i="5"/>
  <c r="I65" i="5"/>
  <c r="F65" i="5"/>
  <c r="I64" i="5"/>
  <c r="F64" i="5"/>
  <c r="I63" i="5"/>
  <c r="F63" i="5"/>
  <c r="I62" i="5"/>
  <c r="F62" i="5"/>
  <c r="I61" i="5"/>
  <c r="F61" i="5"/>
  <c r="I60" i="5"/>
  <c r="F60" i="5"/>
  <c r="I59" i="5"/>
  <c r="F59" i="5"/>
  <c r="I58" i="5"/>
  <c r="F58" i="5"/>
  <c r="I57" i="5"/>
  <c r="F57" i="5"/>
  <c r="I56" i="5"/>
  <c r="F56" i="5"/>
  <c r="I55" i="5"/>
  <c r="F55" i="5"/>
  <c r="I54" i="5"/>
  <c r="F54" i="5"/>
  <c r="I53" i="5"/>
  <c r="F53" i="5"/>
  <c r="I52" i="5"/>
  <c r="F52" i="5"/>
  <c r="I51" i="5"/>
  <c r="F51" i="5"/>
  <c r="I50" i="5"/>
  <c r="F50" i="5"/>
  <c r="I49" i="5"/>
  <c r="F49" i="5"/>
  <c r="I48" i="5"/>
  <c r="F48" i="5"/>
  <c r="I47" i="5"/>
  <c r="I70" i="5"/>
  <c r="F47" i="5"/>
  <c r="F70" i="5"/>
  <c r="H71" i="5"/>
  <c r="C45" i="6"/>
  <c r="I43" i="5"/>
  <c r="F43" i="5"/>
  <c r="I42" i="5"/>
  <c r="F42" i="5"/>
  <c r="I41" i="5"/>
  <c r="F41" i="5"/>
  <c r="I40" i="5"/>
  <c r="F40" i="5"/>
  <c r="I39" i="5"/>
  <c r="F39" i="5"/>
  <c r="I38" i="5"/>
  <c r="F38" i="5"/>
  <c r="I37" i="5"/>
  <c r="F37" i="5"/>
  <c r="I36" i="5"/>
  <c r="F36" i="5"/>
  <c r="I35" i="5"/>
  <c r="F35" i="5"/>
  <c r="I34" i="5"/>
  <c r="F34" i="5"/>
  <c r="I33" i="5"/>
  <c r="F33" i="5"/>
  <c r="I32" i="5"/>
  <c r="F32" i="5"/>
  <c r="I31" i="5"/>
  <c r="F31" i="5"/>
  <c r="I30" i="5"/>
  <c r="F30" i="5"/>
  <c r="I29" i="5"/>
  <c r="F29" i="5"/>
  <c r="I28" i="5"/>
  <c r="F28" i="5"/>
  <c r="I27" i="5"/>
  <c r="F27" i="5"/>
  <c r="I26" i="5"/>
  <c r="F26" i="5"/>
  <c r="I25" i="5"/>
  <c r="F25" i="5"/>
  <c r="I24" i="5"/>
  <c r="F24" i="5"/>
  <c r="I23" i="5"/>
  <c r="F23" i="5"/>
  <c r="I22" i="5"/>
  <c r="F22" i="5"/>
  <c r="I21" i="5"/>
  <c r="F21" i="5"/>
  <c r="I20" i="5"/>
  <c r="F20" i="5"/>
  <c r="I19" i="5"/>
  <c r="F19" i="5"/>
  <c r="I18" i="5"/>
  <c r="F18" i="5"/>
  <c r="I17" i="5"/>
  <c r="F17" i="5"/>
  <c r="I16" i="5"/>
  <c r="F16" i="5"/>
  <c r="I15" i="5"/>
  <c r="F15" i="5"/>
  <c r="I14" i="5"/>
  <c r="F14" i="5"/>
  <c r="I13" i="5"/>
  <c r="F13" i="5"/>
  <c r="I12" i="5"/>
  <c r="F12" i="5"/>
  <c r="I11" i="5"/>
  <c r="F11" i="5"/>
  <c r="I10" i="5"/>
  <c r="F10" i="5"/>
  <c r="I9" i="5"/>
  <c r="F9" i="5"/>
  <c r="I8" i="5"/>
  <c r="F8" i="5"/>
  <c r="I7" i="5"/>
  <c r="F7" i="5"/>
  <c r="I6" i="5"/>
  <c r="F6" i="5"/>
  <c r="F46" i="5" s="1"/>
  <c r="F71" i="5" s="1"/>
  <c r="E70" i="6"/>
  <c r="I46" i="5"/>
  <c r="I71" i="5" s="1"/>
  <c r="B45" i="6"/>
  <c r="B70" i="6" s="1"/>
  <c r="D8" i="6"/>
  <c r="H8" i="6" s="1"/>
  <c r="D12" i="6"/>
  <c r="H12" i="6" s="1"/>
  <c r="D16" i="6"/>
  <c r="H16" i="6" s="1"/>
  <c r="D20" i="6"/>
  <c r="H20" i="6" s="1"/>
  <c r="D24" i="6"/>
  <c r="H24" i="6" s="1"/>
  <c r="D28" i="6"/>
  <c r="H28" i="6" s="1"/>
  <c r="D32" i="6"/>
  <c r="H32" i="6" s="1"/>
  <c r="D36" i="6"/>
  <c r="H36" i="6" s="1"/>
  <c r="D40" i="6"/>
  <c r="H40" i="6" s="1"/>
  <c r="G70" i="6"/>
  <c r="F70" i="6"/>
  <c r="D67" i="6"/>
  <c r="H67" i="6" s="1"/>
  <c r="D5" i="6"/>
  <c r="H5" i="6" s="1"/>
  <c r="C69" i="6"/>
  <c r="C70" i="6" s="1"/>
  <c r="D47" i="6"/>
  <c r="H47" i="6"/>
  <c r="D49" i="6"/>
  <c r="H49" i="6"/>
  <c r="D51" i="6"/>
  <c r="H51" i="6"/>
  <c r="D53" i="6"/>
  <c r="H53" i="6"/>
  <c r="D55" i="6"/>
  <c r="H55" i="6"/>
  <c r="D57" i="6"/>
  <c r="H57" i="6"/>
  <c r="D59" i="6"/>
  <c r="H59" i="6"/>
  <c r="D61" i="6"/>
  <c r="H61" i="6"/>
  <c r="D63" i="6"/>
  <c r="H63" i="6"/>
  <c r="D65" i="6"/>
  <c r="H65" i="6"/>
  <c r="D68" i="6"/>
  <c r="H68" i="6"/>
  <c r="E71" i="5"/>
  <c r="D46" i="6"/>
  <c r="H46" i="6" s="1"/>
  <c r="G71" i="5" l="1"/>
  <c r="D71" i="5"/>
  <c r="D48" i="6"/>
  <c r="D56" i="6"/>
  <c r="D64" i="6"/>
  <c r="D69" i="6"/>
  <c r="D44" i="6"/>
  <c r="H44" i="6" s="1"/>
  <c r="H54" i="6"/>
  <c r="H62" i="6"/>
  <c r="H66" i="6"/>
  <c r="H58" i="6"/>
  <c r="H48" i="6"/>
  <c r="H52" i="6"/>
  <c r="H56" i="6"/>
  <c r="H60" i="6"/>
  <c r="H64" i="6"/>
  <c r="H43" i="6"/>
  <c r="H6" i="6"/>
  <c r="D45" i="6"/>
  <c r="D70" i="6" s="1"/>
  <c r="H45" i="6" l="1"/>
  <c r="H69" i="6"/>
  <c r="H70" i="6" s="1"/>
</calcChain>
</file>

<file path=xl/comments1.xml><?xml version="1.0" encoding="utf-8"?>
<comments xmlns="http://schemas.openxmlformats.org/spreadsheetml/2006/main">
  <authors>
    <author>埼玉県</author>
  </authors>
  <commentList>
    <comment ref="D3" authorId="0">
      <text>
        <r>
          <rPr>
            <b/>
            <sz val="20"/>
            <color indexed="81"/>
            <rFont val="ＭＳ Ｐゴシック"/>
            <family val="3"/>
            <charset val="128"/>
          </rPr>
          <t>毎年、１年ずつプラス</t>
        </r>
      </text>
    </comment>
    <comment ref="G3" authorId="0">
      <text>
        <r>
          <rPr>
            <b/>
            <sz val="20"/>
            <color indexed="81"/>
            <rFont val="ＭＳ Ｐゴシック"/>
            <family val="3"/>
            <charset val="128"/>
          </rPr>
          <t>毎年、１年ずつプラス</t>
        </r>
      </text>
    </comment>
  </commentList>
</comments>
</file>

<file path=xl/comments2.xml><?xml version="1.0" encoding="utf-8"?>
<comments xmlns="http://schemas.openxmlformats.org/spreadsheetml/2006/main">
  <authors>
    <author>okada3</author>
  </authors>
  <commentList>
    <comment ref="B2" authorId="0">
      <text>
        <r>
          <rPr>
            <b/>
            <sz val="14"/>
            <color indexed="81"/>
            <rFont val="ＭＳ Ｐゴシック"/>
            <family val="3"/>
            <charset val="128"/>
          </rPr>
          <t>毎年1年づつプラス！</t>
        </r>
      </text>
    </comment>
  </commentList>
</comments>
</file>

<file path=xl/sharedStrings.xml><?xml version="1.0" encoding="utf-8"?>
<sst xmlns="http://schemas.openxmlformats.org/spreadsheetml/2006/main" count="305" uniqueCount="93">
  <si>
    <t>（単位：㎡）</t>
  </si>
  <si>
    <t>区分</t>
  </si>
  <si>
    <t>納税義務者数</t>
  </si>
  <si>
    <t>田　（ア）</t>
  </si>
  <si>
    <t>畑　（イ）</t>
  </si>
  <si>
    <t>計</t>
  </si>
  <si>
    <t>田　（ウ）</t>
  </si>
  <si>
    <t>畑　（エ）</t>
  </si>
  <si>
    <t>市町村名</t>
  </si>
  <si>
    <t>（人）</t>
  </si>
  <si>
    <t>（筆）</t>
  </si>
  <si>
    <t>川 越 市</t>
  </si>
  <si>
    <t>熊 谷 市</t>
  </si>
  <si>
    <t>川 口 市</t>
  </si>
  <si>
    <t>行 田 市</t>
  </si>
  <si>
    <t>秩 父 市</t>
  </si>
  <si>
    <t>所 沢 市</t>
  </si>
  <si>
    <t>飯 能 市</t>
  </si>
  <si>
    <t>加 須 市</t>
  </si>
  <si>
    <t>本 庄 市</t>
  </si>
  <si>
    <t>東松山市</t>
  </si>
  <si>
    <t>春日部市</t>
  </si>
  <si>
    <t>狭 山 市</t>
  </si>
  <si>
    <t>羽 生 市</t>
  </si>
  <si>
    <t>鴻 巣 市</t>
  </si>
  <si>
    <t>深 谷 市</t>
  </si>
  <si>
    <t>上 尾 市</t>
  </si>
  <si>
    <t>草 加 市</t>
  </si>
  <si>
    <t>越 谷 市</t>
  </si>
  <si>
    <t>蕨    市</t>
  </si>
  <si>
    <t>戸 田 市</t>
  </si>
  <si>
    <t>入 間 市</t>
  </si>
  <si>
    <t>朝 霞 市</t>
  </si>
  <si>
    <t>志 木 市</t>
  </si>
  <si>
    <t>和 光 市</t>
  </si>
  <si>
    <t>新 座 市</t>
  </si>
  <si>
    <t>桶 川 市</t>
  </si>
  <si>
    <t>久 喜 市</t>
  </si>
  <si>
    <t>北 本 市</t>
  </si>
  <si>
    <t>八 潮 市</t>
  </si>
  <si>
    <t>富士見市</t>
  </si>
  <si>
    <t>三 郷 市</t>
  </si>
  <si>
    <t>蓮 田 市</t>
  </si>
  <si>
    <t>坂 戸 市</t>
  </si>
  <si>
    <t>幸 手 市</t>
  </si>
  <si>
    <t>鶴ケ島市</t>
  </si>
  <si>
    <t>日 高 市</t>
  </si>
  <si>
    <t>吉 川 市</t>
  </si>
  <si>
    <t>市    計</t>
  </si>
  <si>
    <t>伊 奈 町</t>
  </si>
  <si>
    <t>三 芳 町</t>
  </si>
  <si>
    <t>毛呂山町</t>
  </si>
  <si>
    <t>越 生 町</t>
  </si>
  <si>
    <t>滑 川 町</t>
  </si>
  <si>
    <t>嵐 山 町</t>
  </si>
  <si>
    <t>小 川 町</t>
  </si>
  <si>
    <t>川 島 町</t>
  </si>
  <si>
    <t>吉 見 町</t>
  </si>
  <si>
    <t>鳩 山 町</t>
  </si>
  <si>
    <t>横 瀬 町</t>
  </si>
  <si>
    <t>皆 野 町</t>
  </si>
  <si>
    <t>長 瀞 町</t>
  </si>
  <si>
    <t>小鹿野町</t>
  </si>
  <si>
    <t>東秩父村</t>
  </si>
  <si>
    <t>美 里 町</t>
  </si>
  <si>
    <t>神 川 町</t>
  </si>
  <si>
    <t>上 里 町</t>
  </si>
  <si>
    <t>寄 居 町</t>
  </si>
  <si>
    <t>宮 代 町</t>
  </si>
  <si>
    <t>杉 戸 町</t>
  </si>
  <si>
    <t>松 伏 町</t>
  </si>
  <si>
    <t>町 村 計</t>
  </si>
  <si>
    <t>県    計</t>
  </si>
  <si>
    <t>田</t>
  </si>
  <si>
    <t>畑</t>
  </si>
  <si>
    <t>（ア＋ウ）</t>
  </si>
  <si>
    <t>（イ＋エ）</t>
  </si>
  <si>
    <t>（オ）</t>
  </si>
  <si>
    <t>（カ）</t>
  </si>
  <si>
    <t>（オ＋カ）</t>
  </si>
  <si>
    <t>さいたま市</t>
    <rPh sb="4" eb="5">
      <t>シ</t>
    </rPh>
    <phoneticPr fontId="3"/>
  </si>
  <si>
    <t>ふじみ野市</t>
    <rPh sb="3" eb="4">
      <t>ノ</t>
    </rPh>
    <rPh sb="4" eb="5">
      <t>シ</t>
    </rPh>
    <phoneticPr fontId="3"/>
  </si>
  <si>
    <t>一般市街化区域農地　　</t>
    <phoneticPr fontId="3"/>
  </si>
  <si>
    <t>　合     計　</t>
    <phoneticPr fontId="3"/>
  </si>
  <si>
    <t>ときがわ町</t>
  </si>
  <si>
    <t>　筆     数　</t>
    <phoneticPr fontId="3"/>
  </si>
  <si>
    <t xml:space="preserve"> 資料　「土地に関する概要調書等報告書」第18表</t>
    <rPh sb="15" eb="16">
      <t>トウ</t>
    </rPh>
    <phoneticPr fontId="3"/>
  </si>
  <si>
    <t>(注)   法定免税点未満も含めた「総数」である。</t>
    <phoneticPr fontId="3"/>
  </si>
  <si>
    <t>白 岡 市</t>
    <rPh sb="4" eb="5">
      <t>シ</t>
    </rPh>
    <phoneticPr fontId="3"/>
  </si>
  <si>
    <t>第16表　市街化区域農地の地積等の状況調</t>
    <phoneticPr fontId="3"/>
  </si>
  <si>
    <t>平２２以前参入分　　</t>
    <phoneticPr fontId="3"/>
  </si>
  <si>
    <t>平２３以後参入分　　</t>
    <phoneticPr fontId="3"/>
  </si>
  <si>
    <t>特定市街化区域農地計（平22以前参入＋平23以後参入）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</si>
</sst>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0_ ;[Red]\-#,##0\ "/>
  </numFmts>
  <fonts count="8" x14ac:knownFonts="1">
    <font>
      <sz val="12.05"/>
      <color indexed="8"/>
      <name val="ＭＳ Ｐゴシック"/>
      <family val="3"/>
      <charset val="128"/>
    </font>
    <font>
      <b/>
      <sz val="12.05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7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double">
        <color indexed="8"/>
      </top>
      <bottom style="thin">
        <color indexed="64"/>
      </bottom>
      <diagonal/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176" fontId="7" fillId="0" borderId="0" xfId="0" applyNumberFormat="1" applyFont="1" applyProtection="1">
      <protection locked="0"/>
    </xf>
    <xf numFmtId="0" fontId="7" fillId="0" borderId="22" xfId="0" applyFont="1" applyBorder="1" applyAlignment="1" applyProtection="1">
      <alignment horizontal="right" vertical="center"/>
      <protection locked="0"/>
    </xf>
    <xf numFmtId="0" fontId="7" fillId="0" borderId="23" xfId="0" applyFont="1" applyBorder="1" applyAlignment="1" applyProtection="1">
      <alignment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 applyProtection="1">
      <alignment vertical="center"/>
      <protection locked="0"/>
    </xf>
    <xf numFmtId="0" fontId="7" fillId="0" borderId="26" xfId="0" applyFont="1" applyBorder="1" applyAlignment="1" applyProtection="1">
      <alignment vertical="center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right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right" vertical="center"/>
      <protection locked="0"/>
    </xf>
    <xf numFmtId="0" fontId="7" fillId="0" borderId="50" xfId="0" applyFont="1" applyBorder="1" applyAlignment="1" applyProtection="1">
      <alignment vertical="center"/>
      <protection locked="0"/>
    </xf>
    <xf numFmtId="0" fontId="7" fillId="0" borderId="51" xfId="0" applyFont="1" applyBorder="1" applyAlignment="1" applyProtection="1">
      <alignment vertical="center"/>
      <protection locked="0"/>
    </xf>
    <xf numFmtId="0" fontId="7" fillId="0" borderId="52" xfId="0" applyFont="1" applyBorder="1" applyAlignment="1" applyProtection="1">
      <alignment horizontal="left" vertical="center"/>
      <protection locked="0"/>
    </xf>
    <xf numFmtId="0" fontId="7" fillId="0" borderId="53" xfId="0" applyFont="1" applyBorder="1" applyAlignment="1" applyProtection="1">
      <alignment vertical="center"/>
      <protection locked="0"/>
    </xf>
    <xf numFmtId="0" fontId="7" fillId="0" borderId="29" xfId="0" applyFont="1" applyBorder="1" applyAlignment="1" applyProtection="1">
      <alignment vertical="center"/>
      <protection locked="0"/>
    </xf>
    <xf numFmtId="0" fontId="7" fillId="0" borderId="53" xfId="0" applyFont="1" applyBorder="1" applyAlignment="1" applyProtection="1">
      <alignment horizontal="left" vertical="center"/>
      <protection locked="0"/>
    </xf>
    <xf numFmtId="0" fontId="7" fillId="0" borderId="34" xfId="0" applyFont="1" applyBorder="1" applyAlignment="1" applyProtection="1">
      <alignment horizontal="right" vertical="center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7" fillId="0" borderId="56" xfId="0" applyFont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0" fontId="7" fillId="0" borderId="58" xfId="0" applyFont="1" applyBorder="1" applyAlignment="1" applyProtection="1">
      <alignment horizontal="center" vertical="center"/>
      <protection locked="0"/>
    </xf>
    <xf numFmtId="0" fontId="7" fillId="0" borderId="60" xfId="0" applyFont="1" applyBorder="1" applyAlignment="1" applyProtection="1">
      <alignment horizontal="center" vertical="center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178" fontId="7" fillId="0" borderId="5" xfId="1" applyNumberFormat="1" applyFont="1" applyBorder="1"/>
    <xf numFmtId="178" fontId="7" fillId="0" borderId="14" xfId="1" applyNumberFormat="1" applyFont="1" applyBorder="1"/>
    <xf numFmtId="178" fontId="7" fillId="0" borderId="5" xfId="1" quotePrefix="1" applyNumberFormat="1" applyFont="1" applyBorder="1"/>
    <xf numFmtId="178" fontId="7" fillId="0" borderId="15" xfId="1" quotePrefix="1" applyNumberFormat="1" applyFont="1" applyBorder="1"/>
    <xf numFmtId="178" fontId="7" fillId="0" borderId="15" xfId="1" applyNumberFormat="1" applyFont="1" applyBorder="1"/>
    <xf numFmtId="178" fontId="7" fillId="0" borderId="0" xfId="1" applyNumberFormat="1" applyFont="1" applyBorder="1"/>
    <xf numFmtId="178" fontId="7" fillId="0" borderId="6" xfId="1" applyNumberFormat="1" applyFont="1" applyBorder="1"/>
    <xf numFmtId="178" fontId="7" fillId="0" borderId="9" xfId="1" applyNumberFormat="1" applyFont="1" applyBorder="1"/>
    <xf numFmtId="178" fontId="7" fillId="0" borderId="6" xfId="1" quotePrefix="1" applyNumberFormat="1" applyFont="1" applyBorder="1"/>
    <xf numFmtId="178" fontId="7" fillId="0" borderId="16" xfId="1" quotePrefix="1" applyNumberFormat="1" applyFont="1" applyBorder="1"/>
    <xf numFmtId="178" fontId="7" fillId="0" borderId="16" xfId="1" applyNumberFormat="1" applyFont="1" applyBorder="1"/>
    <xf numFmtId="178" fontId="7" fillId="0" borderId="8" xfId="1" applyNumberFormat="1" applyFont="1" applyBorder="1"/>
    <xf numFmtId="178" fontId="7" fillId="0" borderId="13" xfId="1" applyNumberFormat="1" applyFont="1" applyBorder="1"/>
    <xf numFmtId="178" fontId="7" fillId="0" borderId="8" xfId="1" quotePrefix="1" applyNumberFormat="1" applyFont="1" applyBorder="1"/>
    <xf numFmtId="178" fontId="7" fillId="0" borderId="21" xfId="1" quotePrefix="1" applyNumberFormat="1" applyFont="1" applyBorder="1"/>
    <xf numFmtId="178" fontId="7" fillId="0" borderId="21" xfId="1" applyNumberFormat="1" applyFont="1" applyBorder="1"/>
    <xf numFmtId="178" fontId="7" fillId="0" borderId="7" xfId="1" applyNumberFormat="1" applyFont="1" applyBorder="1"/>
    <xf numFmtId="178" fontId="7" fillId="0" borderId="16" xfId="0" applyNumberFormat="1" applyFont="1" applyBorder="1"/>
    <xf numFmtId="176" fontId="7" fillId="0" borderId="39" xfId="0" applyNumberFormat="1" applyFont="1" applyBorder="1" applyAlignment="1" applyProtection="1">
      <alignment vertical="center"/>
      <protection locked="0"/>
    </xf>
    <xf numFmtId="176" fontId="7" fillId="0" borderId="40" xfId="0" applyNumberFormat="1" applyFont="1" applyBorder="1" applyAlignment="1" applyProtection="1">
      <alignment vertical="center"/>
      <protection locked="0"/>
    </xf>
    <xf numFmtId="176" fontId="7" fillId="0" borderId="41" xfId="0" applyNumberFormat="1" applyFont="1" applyBorder="1" applyAlignment="1" applyProtection="1">
      <alignment vertical="center"/>
      <protection locked="0"/>
    </xf>
    <xf numFmtId="178" fontId="7" fillId="0" borderId="19" xfId="1" applyNumberFormat="1" applyFont="1" applyBorder="1"/>
    <xf numFmtId="178" fontId="7" fillId="0" borderId="18" xfId="1" quotePrefix="1" applyNumberFormat="1" applyFont="1" applyBorder="1"/>
    <xf numFmtId="178" fontId="7" fillId="0" borderId="20" xfId="1" quotePrefix="1" applyNumberFormat="1" applyFont="1" applyBorder="1"/>
    <xf numFmtId="178" fontId="7" fillId="0" borderId="20" xfId="1" applyNumberFormat="1" applyFont="1" applyBorder="1"/>
    <xf numFmtId="178" fontId="7" fillId="0" borderId="17" xfId="0" applyNumberFormat="1" applyFont="1" applyBorder="1"/>
    <xf numFmtId="178" fontId="7" fillId="0" borderId="0" xfId="0" applyNumberFormat="1" applyFont="1" applyBorder="1"/>
    <xf numFmtId="178" fontId="7" fillId="0" borderId="20" xfId="0" applyNumberFormat="1" applyFont="1" applyBorder="1"/>
    <xf numFmtId="178" fontId="7" fillId="0" borderId="7" xfId="0" applyNumberFormat="1" applyFont="1" applyBorder="1"/>
    <xf numFmtId="178" fontId="7" fillId="0" borderId="21" xfId="0" applyNumberFormat="1" applyFont="1" applyBorder="1"/>
    <xf numFmtId="176" fontId="7" fillId="0" borderId="44" xfId="0" applyNumberFormat="1" applyFont="1" applyBorder="1" applyAlignment="1" applyProtection="1">
      <alignment horizontal="right" vertical="center"/>
      <protection locked="0"/>
    </xf>
    <xf numFmtId="176" fontId="7" fillId="0" borderId="44" xfId="0" applyNumberFormat="1" applyFont="1" applyBorder="1" applyAlignment="1" applyProtection="1">
      <alignment vertical="center"/>
      <protection locked="0"/>
    </xf>
    <xf numFmtId="176" fontId="7" fillId="0" borderId="47" xfId="0" applyNumberFormat="1" applyFont="1" applyBorder="1" applyAlignment="1" applyProtection="1">
      <alignment vertical="center"/>
      <protection locked="0"/>
    </xf>
    <xf numFmtId="178" fontId="7" fillId="0" borderId="4" xfId="1" applyNumberFormat="1" applyFont="1" applyBorder="1"/>
    <xf numFmtId="178" fontId="7" fillId="0" borderId="4" xfId="1" quotePrefix="1" applyNumberFormat="1" applyFont="1" applyBorder="1"/>
    <xf numFmtId="178" fontId="7" fillId="0" borderId="0" xfId="1" quotePrefix="1" applyNumberFormat="1" applyFont="1" applyBorder="1"/>
    <xf numFmtId="178" fontId="7" fillId="0" borderId="7" xfId="1" quotePrefix="1" applyNumberFormat="1" applyFont="1" applyBorder="1"/>
    <xf numFmtId="178" fontId="7" fillId="0" borderId="10" xfId="1" applyNumberFormat="1" applyFont="1" applyBorder="1"/>
    <xf numFmtId="178" fontId="7" fillId="0" borderId="11" xfId="1" quotePrefix="1" applyNumberFormat="1" applyFont="1" applyBorder="1"/>
    <xf numFmtId="178" fontId="7" fillId="0" borderId="12" xfId="1" quotePrefix="1" applyNumberFormat="1" applyFont="1" applyBorder="1"/>
    <xf numFmtId="178" fontId="7" fillId="0" borderId="12" xfId="1" applyNumberFormat="1" applyFont="1" applyBorder="1"/>
    <xf numFmtId="178" fontId="7" fillId="0" borderId="11" xfId="1" applyNumberFormat="1" applyFont="1" applyBorder="1"/>
    <xf numFmtId="178" fontId="7" fillId="0" borderId="9" xfId="1" quotePrefix="1" applyNumberFormat="1" applyFont="1" applyBorder="1"/>
    <xf numFmtId="177" fontId="7" fillId="0" borderId="59" xfId="0" applyNumberFormat="1" applyFont="1" applyBorder="1" applyAlignment="1" applyProtection="1">
      <alignment vertical="center"/>
      <protection locked="0"/>
    </xf>
    <xf numFmtId="178" fontId="7" fillId="0" borderId="14" xfId="1" quotePrefix="1" applyNumberFormat="1" applyFont="1" applyBorder="1"/>
    <xf numFmtId="178" fontId="7" fillId="0" borderId="17" xfId="1" applyNumberFormat="1" applyFont="1" applyBorder="1"/>
    <xf numFmtId="178" fontId="7" fillId="0" borderId="17" xfId="1" quotePrefix="1" applyNumberFormat="1" applyFont="1" applyBorder="1"/>
    <xf numFmtId="178" fontId="7" fillId="0" borderId="19" xfId="1" quotePrefix="1" applyNumberFormat="1" applyFont="1" applyBorder="1"/>
    <xf numFmtId="178" fontId="7" fillId="0" borderId="13" xfId="1" quotePrefix="1" applyNumberFormat="1" applyFont="1" applyBorder="1"/>
    <xf numFmtId="176" fontId="7" fillId="0" borderId="62" xfId="0" applyNumberFormat="1" applyFont="1" applyBorder="1" applyAlignment="1" applyProtection="1">
      <alignment vertical="center"/>
      <protection locked="0"/>
    </xf>
    <xf numFmtId="176" fontId="7" fillId="0" borderId="64" xfId="0" applyNumberFormat="1" applyFont="1" applyBorder="1" applyAlignment="1" applyProtection="1">
      <alignment vertical="center"/>
      <protection locked="0"/>
    </xf>
    <xf numFmtId="0" fontId="7" fillId="0" borderId="65" xfId="0" applyFont="1" applyBorder="1" applyAlignment="1" applyProtection="1">
      <alignment horizontal="distributed" vertical="center" justifyLastLine="1"/>
      <protection locked="0"/>
    </xf>
    <xf numFmtId="0" fontId="7" fillId="0" borderId="66" xfId="0" applyFont="1" applyBorder="1" applyAlignment="1" applyProtection="1">
      <alignment horizontal="distributed" vertical="center" justifyLastLine="1"/>
      <protection locked="0"/>
    </xf>
    <xf numFmtId="0" fontId="7" fillId="0" borderId="67" xfId="0" applyFont="1" applyBorder="1" applyAlignment="1" applyProtection="1">
      <alignment horizontal="distributed" vertical="center" justifyLastLine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5</xdr:row>
      <xdr:rowOff>0</xdr:rowOff>
    </xdr:to>
    <xdr:sp macro="" textlink="">
      <xdr:nvSpPr>
        <xdr:cNvPr id="9229" name="Line 1"/>
        <xdr:cNvSpPr>
          <a:spLocks noChangeShapeType="1"/>
        </xdr:cNvSpPr>
      </xdr:nvSpPr>
      <xdr:spPr bwMode="auto">
        <a:xfrm>
          <a:off x="19050" y="428625"/>
          <a:ext cx="1171575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9525</xdr:rowOff>
    </xdr:from>
    <xdr:to>
      <xdr:col>9</xdr:col>
      <xdr:colOff>1181100</xdr:colOff>
      <xdr:row>5</xdr:row>
      <xdr:rowOff>0</xdr:rowOff>
    </xdr:to>
    <xdr:sp macro="" textlink="">
      <xdr:nvSpPr>
        <xdr:cNvPr id="9230" name="Line 2"/>
        <xdr:cNvSpPr>
          <a:spLocks noChangeShapeType="1"/>
        </xdr:cNvSpPr>
      </xdr:nvSpPr>
      <xdr:spPr bwMode="auto">
        <a:xfrm flipH="1">
          <a:off x="11982450" y="419100"/>
          <a:ext cx="1181100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10252" name="Line 1"/>
        <xdr:cNvSpPr>
          <a:spLocks noChangeShapeType="1"/>
        </xdr:cNvSpPr>
      </xdr:nvSpPr>
      <xdr:spPr bwMode="auto">
        <a:xfrm>
          <a:off x="19050" y="247650"/>
          <a:ext cx="1171575" cy="714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1</xdr:row>
      <xdr:rowOff>28575</xdr:rowOff>
    </xdr:from>
    <xdr:to>
      <xdr:col>8</xdr:col>
      <xdr:colOff>1181100</xdr:colOff>
      <xdr:row>4</xdr:row>
      <xdr:rowOff>0</xdr:rowOff>
    </xdr:to>
    <xdr:sp macro="" textlink="">
      <xdr:nvSpPr>
        <xdr:cNvPr id="10253" name="Line 2"/>
        <xdr:cNvSpPr>
          <a:spLocks noChangeShapeType="1"/>
        </xdr:cNvSpPr>
      </xdr:nvSpPr>
      <xdr:spPr bwMode="auto">
        <a:xfrm flipH="1">
          <a:off x="11782425" y="257175"/>
          <a:ext cx="1171575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T73"/>
  <sheetViews>
    <sheetView tabSelected="1" zoomScale="70" zoomScaleNormal="100" workbookViewId="0">
      <selection activeCell="A2" sqref="A2"/>
    </sheetView>
  </sheetViews>
  <sheetFormatPr defaultColWidth="12" defaultRowHeight="16.2" x14ac:dyDescent="0.2"/>
  <cols>
    <col min="1" max="1" width="15.59765625" style="3" customWidth="1"/>
    <col min="2" max="2" width="18" style="3" customWidth="1"/>
    <col min="3" max="3" width="15.59765625" style="3" customWidth="1"/>
    <col min="4" max="9" width="18" style="3" customWidth="1"/>
    <col min="10" max="10" width="15.59765625" style="3" customWidth="1"/>
    <col min="11" max="11" width="2.59765625" style="3" customWidth="1"/>
    <col min="12" max="254" width="12" style="3" customWidth="1"/>
    <col min="255" max="16384" width="12" style="3"/>
  </cols>
  <sheetData>
    <row r="1" spans="1:11" ht="20.25" customHeight="1" x14ac:dyDescent="0.2">
      <c r="A1" s="2" t="s">
        <v>89</v>
      </c>
      <c r="B1" s="1"/>
      <c r="C1" s="1"/>
      <c r="D1" s="1"/>
      <c r="E1" s="1"/>
      <c r="F1" s="1"/>
      <c r="G1" s="1"/>
      <c r="H1" s="1"/>
      <c r="I1" s="1"/>
      <c r="J1" s="1"/>
    </row>
    <row r="2" spans="1:11" ht="12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4" t="s">
        <v>0</v>
      </c>
    </row>
    <row r="3" spans="1:11" ht="20.25" customHeight="1" x14ac:dyDescent="0.2">
      <c r="A3" s="43" t="s">
        <v>1</v>
      </c>
      <c r="B3" s="44"/>
      <c r="C3" s="45"/>
      <c r="D3" s="111" t="s">
        <v>90</v>
      </c>
      <c r="E3" s="112"/>
      <c r="F3" s="113"/>
      <c r="G3" s="111" t="s">
        <v>91</v>
      </c>
      <c r="H3" s="112"/>
      <c r="I3" s="113"/>
      <c r="J3" s="46" t="s">
        <v>1</v>
      </c>
      <c r="K3" s="5"/>
    </row>
    <row r="4" spans="1:11" ht="20.25" customHeight="1" x14ac:dyDescent="0.2">
      <c r="A4" s="47"/>
      <c r="B4" s="6" t="s">
        <v>2</v>
      </c>
      <c r="C4" s="7" t="s">
        <v>85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5</v>
      </c>
      <c r="J4" s="48"/>
      <c r="K4" s="5"/>
    </row>
    <row r="5" spans="1:11" ht="20.25" customHeight="1" x14ac:dyDescent="0.2">
      <c r="A5" s="49" t="s">
        <v>8</v>
      </c>
      <c r="B5" s="10" t="s">
        <v>9</v>
      </c>
      <c r="C5" s="11" t="s">
        <v>10</v>
      </c>
      <c r="D5" s="12"/>
      <c r="E5" s="12"/>
      <c r="F5" s="12"/>
      <c r="G5" s="12"/>
      <c r="H5" s="12"/>
      <c r="I5" s="12"/>
      <c r="J5" s="50" t="s">
        <v>8</v>
      </c>
      <c r="K5" s="5"/>
    </row>
    <row r="6" spans="1:11" x14ac:dyDescent="0.2">
      <c r="A6" s="51" t="s">
        <v>80</v>
      </c>
      <c r="B6" s="93">
        <v>4887</v>
      </c>
      <c r="C6" s="62">
        <v>12801</v>
      </c>
      <c r="D6" s="94">
        <v>578075</v>
      </c>
      <c r="E6" s="62">
        <v>4110046</v>
      </c>
      <c r="F6" s="93">
        <f>SUM(D6:E6)</f>
        <v>4688121</v>
      </c>
      <c r="G6" s="62">
        <v>7110</v>
      </c>
      <c r="H6" s="94">
        <v>62404</v>
      </c>
      <c r="I6" s="60">
        <f>SUM(G6:H6)</f>
        <v>69514</v>
      </c>
      <c r="J6" s="30" t="s">
        <v>80</v>
      </c>
      <c r="K6" s="5"/>
    </row>
    <row r="7" spans="1:11" x14ac:dyDescent="0.2">
      <c r="A7" s="52" t="s">
        <v>11</v>
      </c>
      <c r="B7" s="65">
        <v>1269</v>
      </c>
      <c r="C7" s="68">
        <v>3021</v>
      </c>
      <c r="D7" s="95">
        <v>259569</v>
      </c>
      <c r="E7" s="68">
        <v>979858</v>
      </c>
      <c r="F7" s="65">
        <f t="shared" ref="F7:F44" si="0">SUM(D7:E7)</f>
        <v>1239427</v>
      </c>
      <c r="G7" s="68">
        <v>0</v>
      </c>
      <c r="H7" s="95">
        <v>0</v>
      </c>
      <c r="I7" s="66">
        <f t="shared" ref="I7:I44" si="1">SUM(G7:H7)</f>
        <v>0</v>
      </c>
      <c r="J7" s="30" t="s">
        <v>11</v>
      </c>
      <c r="K7" s="5"/>
    </row>
    <row r="8" spans="1:11" x14ac:dyDescent="0.2">
      <c r="A8" s="52" t="s">
        <v>12</v>
      </c>
      <c r="B8" s="65">
        <v>1524</v>
      </c>
      <c r="C8" s="68">
        <v>3323</v>
      </c>
      <c r="D8" s="95">
        <v>0</v>
      </c>
      <c r="E8" s="68">
        <v>0</v>
      </c>
      <c r="F8" s="65">
        <f t="shared" si="0"/>
        <v>0</v>
      </c>
      <c r="G8" s="68">
        <v>454951</v>
      </c>
      <c r="H8" s="95">
        <v>913807</v>
      </c>
      <c r="I8" s="66">
        <f t="shared" si="1"/>
        <v>1368758</v>
      </c>
      <c r="J8" s="30" t="s">
        <v>12</v>
      </c>
      <c r="K8" s="5"/>
    </row>
    <row r="9" spans="1:11" x14ac:dyDescent="0.2">
      <c r="A9" s="52" t="s">
        <v>13</v>
      </c>
      <c r="B9" s="65">
        <v>1917</v>
      </c>
      <c r="C9" s="68">
        <v>6166</v>
      </c>
      <c r="D9" s="95">
        <v>52380</v>
      </c>
      <c r="E9" s="68">
        <v>1726372</v>
      </c>
      <c r="F9" s="65">
        <f t="shared" si="0"/>
        <v>1778752</v>
      </c>
      <c r="G9" s="68">
        <v>0</v>
      </c>
      <c r="H9" s="95">
        <v>0</v>
      </c>
      <c r="I9" s="66">
        <f t="shared" si="1"/>
        <v>0</v>
      </c>
      <c r="J9" s="30" t="s">
        <v>13</v>
      </c>
      <c r="K9" s="5"/>
    </row>
    <row r="10" spans="1:11" x14ac:dyDescent="0.2">
      <c r="A10" s="53" t="s">
        <v>14</v>
      </c>
      <c r="B10" s="76">
        <v>475</v>
      </c>
      <c r="C10" s="73">
        <v>1037</v>
      </c>
      <c r="D10" s="96">
        <v>229555</v>
      </c>
      <c r="E10" s="73">
        <v>176361</v>
      </c>
      <c r="F10" s="76">
        <f t="shared" si="0"/>
        <v>405916</v>
      </c>
      <c r="G10" s="73">
        <v>70226</v>
      </c>
      <c r="H10" s="96">
        <v>35839</v>
      </c>
      <c r="I10" s="71">
        <f t="shared" si="1"/>
        <v>106065</v>
      </c>
      <c r="J10" s="31" t="s">
        <v>14</v>
      </c>
      <c r="K10" s="5"/>
    </row>
    <row r="11" spans="1:11" x14ac:dyDescent="0.2">
      <c r="A11" s="52" t="s">
        <v>15</v>
      </c>
      <c r="B11" s="65">
        <v>0</v>
      </c>
      <c r="C11" s="68">
        <v>0</v>
      </c>
      <c r="D11" s="95">
        <v>0</v>
      </c>
      <c r="E11" s="68">
        <v>0</v>
      </c>
      <c r="F11" s="65">
        <f t="shared" si="0"/>
        <v>0</v>
      </c>
      <c r="G11" s="68">
        <v>0</v>
      </c>
      <c r="H11" s="95">
        <v>0</v>
      </c>
      <c r="I11" s="66">
        <f t="shared" si="1"/>
        <v>0</v>
      </c>
      <c r="J11" s="30" t="s">
        <v>15</v>
      </c>
      <c r="K11" s="5"/>
    </row>
    <row r="12" spans="1:11" x14ac:dyDescent="0.2">
      <c r="A12" s="52" t="s">
        <v>16</v>
      </c>
      <c r="B12" s="65">
        <v>801</v>
      </c>
      <c r="C12" s="68">
        <v>1525</v>
      </c>
      <c r="D12" s="95">
        <v>1274</v>
      </c>
      <c r="E12" s="68">
        <v>618119</v>
      </c>
      <c r="F12" s="65">
        <f t="shared" si="0"/>
        <v>619393</v>
      </c>
      <c r="G12" s="68">
        <v>0</v>
      </c>
      <c r="H12" s="95">
        <v>18878</v>
      </c>
      <c r="I12" s="66">
        <f t="shared" si="1"/>
        <v>18878</v>
      </c>
      <c r="J12" s="30" t="s">
        <v>16</v>
      </c>
      <c r="K12" s="5"/>
    </row>
    <row r="13" spans="1:11" x14ac:dyDescent="0.2">
      <c r="A13" s="52" t="s">
        <v>17</v>
      </c>
      <c r="B13" s="65">
        <v>574</v>
      </c>
      <c r="C13" s="68">
        <v>1092</v>
      </c>
      <c r="D13" s="95">
        <v>17619</v>
      </c>
      <c r="E13" s="68">
        <v>408307</v>
      </c>
      <c r="F13" s="65">
        <f t="shared" si="0"/>
        <v>425926</v>
      </c>
      <c r="G13" s="68">
        <v>0</v>
      </c>
      <c r="H13" s="95">
        <v>17928</v>
      </c>
      <c r="I13" s="66">
        <f t="shared" si="1"/>
        <v>17928</v>
      </c>
      <c r="J13" s="30" t="s">
        <v>17</v>
      </c>
      <c r="K13" s="5"/>
    </row>
    <row r="14" spans="1:11" x14ac:dyDescent="0.2">
      <c r="A14" s="52" t="s">
        <v>18</v>
      </c>
      <c r="B14" s="65">
        <v>932</v>
      </c>
      <c r="C14" s="68">
        <v>1984</v>
      </c>
      <c r="D14" s="95">
        <v>71588</v>
      </c>
      <c r="E14" s="68">
        <v>246540</v>
      </c>
      <c r="F14" s="65">
        <f t="shared" si="0"/>
        <v>318128</v>
      </c>
      <c r="G14" s="68">
        <v>0</v>
      </c>
      <c r="H14" s="95">
        <v>0</v>
      </c>
      <c r="I14" s="66">
        <f t="shared" si="1"/>
        <v>0</v>
      </c>
      <c r="J14" s="30" t="s">
        <v>18</v>
      </c>
      <c r="K14" s="5"/>
    </row>
    <row r="15" spans="1:11" x14ac:dyDescent="0.2">
      <c r="A15" s="53" t="s">
        <v>19</v>
      </c>
      <c r="B15" s="76">
        <v>840</v>
      </c>
      <c r="C15" s="73">
        <v>1835</v>
      </c>
      <c r="D15" s="96">
        <v>0</v>
      </c>
      <c r="E15" s="73">
        <v>0</v>
      </c>
      <c r="F15" s="76">
        <f t="shared" si="0"/>
        <v>0</v>
      </c>
      <c r="G15" s="73">
        <v>0</v>
      </c>
      <c r="H15" s="96">
        <v>0</v>
      </c>
      <c r="I15" s="71">
        <f t="shared" si="1"/>
        <v>0</v>
      </c>
      <c r="J15" s="31" t="s">
        <v>19</v>
      </c>
      <c r="K15" s="5"/>
    </row>
    <row r="16" spans="1:11" x14ac:dyDescent="0.2">
      <c r="A16" s="51" t="s">
        <v>20</v>
      </c>
      <c r="B16" s="93">
        <v>501</v>
      </c>
      <c r="C16" s="62">
        <v>793</v>
      </c>
      <c r="D16" s="94">
        <v>26514</v>
      </c>
      <c r="E16" s="62">
        <v>272672</v>
      </c>
      <c r="F16" s="93">
        <f t="shared" si="0"/>
        <v>299186</v>
      </c>
      <c r="G16" s="62">
        <v>0</v>
      </c>
      <c r="H16" s="94">
        <v>0</v>
      </c>
      <c r="I16" s="60">
        <f t="shared" si="1"/>
        <v>0</v>
      </c>
      <c r="J16" s="35" t="s">
        <v>20</v>
      </c>
      <c r="K16" s="5"/>
    </row>
    <row r="17" spans="1:11" x14ac:dyDescent="0.2">
      <c r="A17" s="52" t="s">
        <v>21</v>
      </c>
      <c r="B17" s="65">
        <v>1247</v>
      </c>
      <c r="C17" s="68">
        <v>3039</v>
      </c>
      <c r="D17" s="95">
        <v>197637</v>
      </c>
      <c r="E17" s="68">
        <v>536035</v>
      </c>
      <c r="F17" s="65">
        <f t="shared" si="0"/>
        <v>733672</v>
      </c>
      <c r="G17" s="68">
        <v>3004</v>
      </c>
      <c r="H17" s="95">
        <v>192477</v>
      </c>
      <c r="I17" s="66">
        <f t="shared" si="1"/>
        <v>195481</v>
      </c>
      <c r="J17" s="30" t="s">
        <v>21</v>
      </c>
      <c r="K17" s="5"/>
    </row>
    <row r="18" spans="1:11" x14ac:dyDescent="0.2">
      <c r="A18" s="26" t="s">
        <v>22</v>
      </c>
      <c r="B18" s="67">
        <v>500</v>
      </c>
      <c r="C18" s="68">
        <v>873</v>
      </c>
      <c r="D18" s="95">
        <v>47646</v>
      </c>
      <c r="E18" s="68">
        <v>322547</v>
      </c>
      <c r="F18" s="65">
        <f t="shared" si="0"/>
        <v>370193</v>
      </c>
      <c r="G18" s="68">
        <v>1062</v>
      </c>
      <c r="H18" s="95">
        <v>4389</v>
      </c>
      <c r="I18" s="66">
        <f t="shared" si="1"/>
        <v>5451</v>
      </c>
      <c r="J18" s="30" t="s">
        <v>22</v>
      </c>
      <c r="K18" s="5"/>
    </row>
    <row r="19" spans="1:11" x14ac:dyDescent="0.2">
      <c r="A19" s="26" t="s">
        <v>23</v>
      </c>
      <c r="B19" s="67">
        <v>650</v>
      </c>
      <c r="C19" s="68">
        <v>1720</v>
      </c>
      <c r="D19" s="95">
        <v>470477</v>
      </c>
      <c r="E19" s="68">
        <v>281685</v>
      </c>
      <c r="F19" s="65">
        <f t="shared" si="0"/>
        <v>752162</v>
      </c>
      <c r="G19" s="68">
        <v>0</v>
      </c>
      <c r="H19" s="95">
        <v>0</v>
      </c>
      <c r="I19" s="66">
        <f t="shared" si="1"/>
        <v>0</v>
      </c>
      <c r="J19" s="30" t="s">
        <v>23</v>
      </c>
      <c r="K19" s="5"/>
    </row>
    <row r="20" spans="1:11" x14ac:dyDescent="0.2">
      <c r="A20" s="32" t="s">
        <v>24</v>
      </c>
      <c r="B20" s="97">
        <v>1095</v>
      </c>
      <c r="C20" s="98">
        <v>2489</v>
      </c>
      <c r="D20" s="99">
        <v>49824</v>
      </c>
      <c r="E20" s="98">
        <v>295381</v>
      </c>
      <c r="F20" s="100">
        <f t="shared" si="0"/>
        <v>345205</v>
      </c>
      <c r="G20" s="98">
        <v>159792</v>
      </c>
      <c r="H20" s="99">
        <v>381507</v>
      </c>
      <c r="I20" s="101">
        <f t="shared" si="1"/>
        <v>541299</v>
      </c>
      <c r="J20" s="54" t="s">
        <v>24</v>
      </c>
      <c r="K20" s="5"/>
    </row>
    <row r="21" spans="1:11" x14ac:dyDescent="0.2">
      <c r="A21" s="26" t="s">
        <v>25</v>
      </c>
      <c r="B21" s="67">
        <v>1034</v>
      </c>
      <c r="C21" s="68">
        <v>2155</v>
      </c>
      <c r="D21" s="95">
        <v>0</v>
      </c>
      <c r="E21" s="68">
        <v>0</v>
      </c>
      <c r="F21" s="65">
        <f t="shared" si="0"/>
        <v>0</v>
      </c>
      <c r="G21" s="68">
        <v>0</v>
      </c>
      <c r="H21" s="95">
        <v>0</v>
      </c>
      <c r="I21" s="66">
        <f t="shared" si="1"/>
        <v>0</v>
      </c>
      <c r="J21" s="30" t="s">
        <v>25</v>
      </c>
      <c r="K21" s="5"/>
    </row>
    <row r="22" spans="1:11" x14ac:dyDescent="0.2">
      <c r="A22" s="26" t="s">
        <v>26</v>
      </c>
      <c r="B22" s="67">
        <v>979</v>
      </c>
      <c r="C22" s="68">
        <v>2202</v>
      </c>
      <c r="D22" s="95">
        <v>7260</v>
      </c>
      <c r="E22" s="68">
        <v>815004</v>
      </c>
      <c r="F22" s="65">
        <f t="shared" si="0"/>
        <v>822264</v>
      </c>
      <c r="G22" s="68">
        <v>0</v>
      </c>
      <c r="H22" s="95">
        <v>0</v>
      </c>
      <c r="I22" s="66">
        <f t="shared" si="1"/>
        <v>0</v>
      </c>
      <c r="J22" s="30" t="s">
        <v>26</v>
      </c>
      <c r="K22" s="5"/>
    </row>
    <row r="23" spans="1:11" x14ac:dyDescent="0.2">
      <c r="A23" s="26" t="s">
        <v>27</v>
      </c>
      <c r="B23" s="67">
        <v>706</v>
      </c>
      <c r="C23" s="68">
        <v>1967</v>
      </c>
      <c r="D23" s="95">
        <v>71499</v>
      </c>
      <c r="E23" s="68">
        <v>466246</v>
      </c>
      <c r="F23" s="65">
        <f t="shared" si="0"/>
        <v>537745</v>
      </c>
      <c r="G23" s="68">
        <v>0</v>
      </c>
      <c r="H23" s="95">
        <v>0</v>
      </c>
      <c r="I23" s="66">
        <f t="shared" si="1"/>
        <v>0</v>
      </c>
      <c r="J23" s="30" t="s">
        <v>27</v>
      </c>
      <c r="K23" s="5"/>
    </row>
    <row r="24" spans="1:11" x14ac:dyDescent="0.2">
      <c r="A24" s="26" t="s">
        <v>28</v>
      </c>
      <c r="B24" s="67">
        <v>1121</v>
      </c>
      <c r="C24" s="68">
        <v>2931</v>
      </c>
      <c r="D24" s="95">
        <v>744865</v>
      </c>
      <c r="E24" s="68">
        <v>369473</v>
      </c>
      <c r="F24" s="65">
        <f t="shared" si="0"/>
        <v>1114338</v>
      </c>
      <c r="G24" s="68">
        <v>0</v>
      </c>
      <c r="H24" s="95">
        <v>1578</v>
      </c>
      <c r="I24" s="66">
        <f t="shared" si="1"/>
        <v>1578</v>
      </c>
      <c r="J24" s="30" t="s">
        <v>28</v>
      </c>
      <c r="K24" s="5"/>
    </row>
    <row r="25" spans="1:11" x14ac:dyDescent="0.2">
      <c r="A25" s="28" t="s">
        <v>29</v>
      </c>
      <c r="B25" s="72">
        <v>47</v>
      </c>
      <c r="C25" s="73">
        <v>116</v>
      </c>
      <c r="D25" s="96">
        <v>0</v>
      </c>
      <c r="E25" s="73">
        <v>29849</v>
      </c>
      <c r="F25" s="76">
        <f t="shared" si="0"/>
        <v>29849</v>
      </c>
      <c r="G25" s="73">
        <v>0</v>
      </c>
      <c r="H25" s="96">
        <v>0</v>
      </c>
      <c r="I25" s="71">
        <f t="shared" si="1"/>
        <v>0</v>
      </c>
      <c r="J25" s="31" t="s">
        <v>29</v>
      </c>
      <c r="K25" s="5"/>
    </row>
    <row r="26" spans="1:11" x14ac:dyDescent="0.2">
      <c r="A26" s="26" t="s">
        <v>30</v>
      </c>
      <c r="B26" s="67">
        <v>152</v>
      </c>
      <c r="C26" s="68">
        <v>301</v>
      </c>
      <c r="D26" s="95">
        <v>10403</v>
      </c>
      <c r="E26" s="68">
        <v>106528</v>
      </c>
      <c r="F26" s="65">
        <f t="shared" si="0"/>
        <v>116931</v>
      </c>
      <c r="G26" s="68">
        <v>0</v>
      </c>
      <c r="H26" s="95">
        <v>0</v>
      </c>
      <c r="I26" s="66">
        <f t="shared" si="1"/>
        <v>0</v>
      </c>
      <c r="J26" s="30" t="s">
        <v>30</v>
      </c>
      <c r="K26" s="5"/>
    </row>
    <row r="27" spans="1:11" x14ac:dyDescent="0.2">
      <c r="A27" s="26" t="s">
        <v>31</v>
      </c>
      <c r="B27" s="67">
        <v>634</v>
      </c>
      <c r="C27" s="68">
        <v>1102</v>
      </c>
      <c r="D27" s="95">
        <v>1702</v>
      </c>
      <c r="E27" s="68">
        <v>494525</v>
      </c>
      <c r="F27" s="65">
        <f t="shared" si="0"/>
        <v>496227</v>
      </c>
      <c r="G27" s="68">
        <v>0</v>
      </c>
      <c r="H27" s="95">
        <v>5008</v>
      </c>
      <c r="I27" s="66">
        <f t="shared" si="1"/>
        <v>5008</v>
      </c>
      <c r="J27" s="30" t="s">
        <v>31</v>
      </c>
      <c r="K27" s="5"/>
    </row>
    <row r="28" spans="1:11" x14ac:dyDescent="0.2">
      <c r="A28" s="26" t="s">
        <v>32</v>
      </c>
      <c r="B28" s="67">
        <v>414</v>
      </c>
      <c r="C28" s="68">
        <v>922</v>
      </c>
      <c r="D28" s="95">
        <v>1246</v>
      </c>
      <c r="E28" s="68">
        <v>358352</v>
      </c>
      <c r="F28" s="65">
        <f t="shared" si="0"/>
        <v>359598</v>
      </c>
      <c r="G28" s="68">
        <v>0</v>
      </c>
      <c r="H28" s="95">
        <v>62537</v>
      </c>
      <c r="I28" s="66">
        <f t="shared" si="1"/>
        <v>62537</v>
      </c>
      <c r="J28" s="30" t="s">
        <v>32</v>
      </c>
      <c r="K28" s="5"/>
    </row>
    <row r="29" spans="1:11" x14ac:dyDescent="0.2">
      <c r="A29" s="26" t="s">
        <v>33</v>
      </c>
      <c r="B29" s="67">
        <v>225</v>
      </c>
      <c r="C29" s="68">
        <v>451</v>
      </c>
      <c r="D29" s="95">
        <v>96231</v>
      </c>
      <c r="E29" s="68">
        <v>82637</v>
      </c>
      <c r="F29" s="65">
        <f t="shared" si="0"/>
        <v>178868</v>
      </c>
      <c r="G29" s="68">
        <v>0</v>
      </c>
      <c r="H29" s="95">
        <v>0</v>
      </c>
      <c r="I29" s="66">
        <f t="shared" si="1"/>
        <v>0</v>
      </c>
      <c r="J29" s="30" t="s">
        <v>33</v>
      </c>
      <c r="K29" s="5"/>
    </row>
    <row r="30" spans="1:11" x14ac:dyDescent="0.2">
      <c r="A30" s="53" t="s">
        <v>34</v>
      </c>
      <c r="B30" s="76">
        <v>314</v>
      </c>
      <c r="C30" s="73">
        <v>873</v>
      </c>
      <c r="D30" s="96">
        <v>0</v>
      </c>
      <c r="E30" s="73">
        <v>332916</v>
      </c>
      <c r="F30" s="76">
        <f t="shared" si="0"/>
        <v>332916</v>
      </c>
      <c r="G30" s="73">
        <v>0</v>
      </c>
      <c r="H30" s="96">
        <v>0</v>
      </c>
      <c r="I30" s="71">
        <f t="shared" si="1"/>
        <v>0</v>
      </c>
      <c r="J30" s="31" t="s">
        <v>34</v>
      </c>
      <c r="K30" s="5"/>
    </row>
    <row r="31" spans="1:11" x14ac:dyDescent="0.2">
      <c r="A31" s="52" t="s">
        <v>35</v>
      </c>
      <c r="B31" s="65">
        <v>434</v>
      </c>
      <c r="C31" s="68">
        <v>935</v>
      </c>
      <c r="D31" s="95">
        <v>0</v>
      </c>
      <c r="E31" s="68">
        <v>404551</v>
      </c>
      <c r="F31" s="65">
        <f t="shared" si="0"/>
        <v>404551</v>
      </c>
      <c r="G31" s="68">
        <v>0</v>
      </c>
      <c r="H31" s="95">
        <v>18064</v>
      </c>
      <c r="I31" s="66">
        <f t="shared" si="1"/>
        <v>18064</v>
      </c>
      <c r="J31" s="30" t="s">
        <v>35</v>
      </c>
      <c r="K31" s="5"/>
    </row>
    <row r="32" spans="1:11" x14ac:dyDescent="0.2">
      <c r="A32" s="52" t="s">
        <v>36</v>
      </c>
      <c r="B32" s="65">
        <v>307</v>
      </c>
      <c r="C32" s="68">
        <v>718</v>
      </c>
      <c r="D32" s="95">
        <v>11522</v>
      </c>
      <c r="E32" s="68">
        <v>272310</v>
      </c>
      <c r="F32" s="65">
        <f t="shared" si="0"/>
        <v>283832</v>
      </c>
      <c r="G32" s="68">
        <v>0</v>
      </c>
      <c r="H32" s="95">
        <v>4244</v>
      </c>
      <c r="I32" s="66">
        <f t="shared" si="1"/>
        <v>4244</v>
      </c>
      <c r="J32" s="30" t="s">
        <v>36</v>
      </c>
      <c r="K32" s="5"/>
    </row>
    <row r="33" spans="1:11" x14ac:dyDescent="0.2">
      <c r="A33" s="52" t="s">
        <v>37</v>
      </c>
      <c r="B33" s="65">
        <v>895</v>
      </c>
      <c r="C33" s="68">
        <v>1898</v>
      </c>
      <c r="D33" s="95">
        <v>16721</v>
      </c>
      <c r="E33" s="68">
        <v>134698</v>
      </c>
      <c r="F33" s="65">
        <f t="shared" si="0"/>
        <v>151419</v>
      </c>
      <c r="G33" s="68">
        <v>0</v>
      </c>
      <c r="H33" s="95">
        <v>0</v>
      </c>
      <c r="I33" s="66">
        <f t="shared" si="1"/>
        <v>0</v>
      </c>
      <c r="J33" s="30" t="s">
        <v>37</v>
      </c>
      <c r="K33" s="5"/>
    </row>
    <row r="34" spans="1:11" x14ac:dyDescent="0.2">
      <c r="A34" s="52" t="s">
        <v>38</v>
      </c>
      <c r="B34" s="65">
        <v>283</v>
      </c>
      <c r="C34" s="68">
        <v>722</v>
      </c>
      <c r="D34" s="95">
        <v>1926</v>
      </c>
      <c r="E34" s="68">
        <v>225776</v>
      </c>
      <c r="F34" s="65">
        <f t="shared" si="0"/>
        <v>227702</v>
      </c>
      <c r="G34" s="68">
        <v>804</v>
      </c>
      <c r="H34" s="95">
        <v>37161</v>
      </c>
      <c r="I34" s="66">
        <f t="shared" si="1"/>
        <v>37965</v>
      </c>
      <c r="J34" s="30" t="s">
        <v>38</v>
      </c>
      <c r="K34" s="5"/>
    </row>
    <row r="35" spans="1:11" x14ac:dyDescent="0.2">
      <c r="A35" s="55" t="s">
        <v>39</v>
      </c>
      <c r="B35" s="65">
        <v>480</v>
      </c>
      <c r="C35" s="68">
        <v>1423</v>
      </c>
      <c r="D35" s="95">
        <v>15829</v>
      </c>
      <c r="E35" s="68">
        <v>415434</v>
      </c>
      <c r="F35" s="65">
        <f t="shared" si="0"/>
        <v>431263</v>
      </c>
      <c r="G35" s="68">
        <v>0</v>
      </c>
      <c r="H35" s="95">
        <v>0</v>
      </c>
      <c r="I35" s="66">
        <f t="shared" si="1"/>
        <v>0</v>
      </c>
      <c r="J35" s="54" t="s">
        <v>39</v>
      </c>
      <c r="K35" s="5"/>
    </row>
    <row r="36" spans="1:11" x14ac:dyDescent="0.2">
      <c r="A36" s="26" t="s">
        <v>40</v>
      </c>
      <c r="B36" s="61">
        <v>413</v>
      </c>
      <c r="C36" s="62">
        <v>772</v>
      </c>
      <c r="D36" s="94">
        <v>3769</v>
      </c>
      <c r="E36" s="62">
        <v>192300</v>
      </c>
      <c r="F36" s="93">
        <f t="shared" si="0"/>
        <v>196069</v>
      </c>
      <c r="G36" s="62">
        <v>0</v>
      </c>
      <c r="H36" s="94">
        <v>72481</v>
      </c>
      <c r="I36" s="60">
        <f t="shared" si="1"/>
        <v>72481</v>
      </c>
      <c r="J36" s="30" t="s">
        <v>40</v>
      </c>
      <c r="K36" s="5"/>
    </row>
    <row r="37" spans="1:11" x14ac:dyDescent="0.2">
      <c r="A37" s="26" t="s">
        <v>41</v>
      </c>
      <c r="B37" s="67">
        <v>611</v>
      </c>
      <c r="C37" s="68">
        <v>1208</v>
      </c>
      <c r="D37" s="95">
        <v>132374</v>
      </c>
      <c r="E37" s="68">
        <v>412357</v>
      </c>
      <c r="F37" s="65">
        <f t="shared" si="0"/>
        <v>544731</v>
      </c>
      <c r="G37" s="68">
        <v>2173</v>
      </c>
      <c r="H37" s="95">
        <v>4931</v>
      </c>
      <c r="I37" s="66">
        <f t="shared" si="1"/>
        <v>7104</v>
      </c>
      <c r="J37" s="30" t="s">
        <v>41</v>
      </c>
      <c r="K37" s="5"/>
    </row>
    <row r="38" spans="1:11" x14ac:dyDescent="0.2">
      <c r="A38" s="26" t="s">
        <v>42</v>
      </c>
      <c r="B38" s="67">
        <v>306</v>
      </c>
      <c r="C38" s="68">
        <v>574</v>
      </c>
      <c r="D38" s="95">
        <v>4575</v>
      </c>
      <c r="E38" s="68">
        <v>198098</v>
      </c>
      <c r="F38" s="65">
        <f t="shared" si="0"/>
        <v>202673</v>
      </c>
      <c r="G38" s="68">
        <v>0</v>
      </c>
      <c r="H38" s="95">
        <v>0</v>
      </c>
      <c r="I38" s="66">
        <f t="shared" si="1"/>
        <v>0</v>
      </c>
      <c r="J38" s="30" t="s">
        <v>42</v>
      </c>
      <c r="K38" s="5"/>
    </row>
    <row r="39" spans="1:11" x14ac:dyDescent="0.2">
      <c r="A39" s="26" t="s">
        <v>43</v>
      </c>
      <c r="B39" s="67">
        <v>335</v>
      </c>
      <c r="C39" s="68">
        <v>621</v>
      </c>
      <c r="D39" s="95">
        <v>13959</v>
      </c>
      <c r="E39" s="68">
        <v>205706</v>
      </c>
      <c r="F39" s="65">
        <f t="shared" si="0"/>
        <v>219665</v>
      </c>
      <c r="G39" s="68">
        <v>0</v>
      </c>
      <c r="H39" s="95">
        <v>0</v>
      </c>
      <c r="I39" s="66">
        <f t="shared" si="1"/>
        <v>0</v>
      </c>
      <c r="J39" s="30" t="s">
        <v>43</v>
      </c>
      <c r="K39" s="5"/>
    </row>
    <row r="40" spans="1:11" x14ac:dyDescent="0.2">
      <c r="A40" s="28" t="s">
        <v>44</v>
      </c>
      <c r="B40" s="72">
        <v>184</v>
      </c>
      <c r="C40" s="73">
        <v>328</v>
      </c>
      <c r="D40" s="96">
        <v>50730</v>
      </c>
      <c r="E40" s="73">
        <v>66698</v>
      </c>
      <c r="F40" s="76">
        <f t="shared" si="0"/>
        <v>117428</v>
      </c>
      <c r="G40" s="73">
        <v>0</v>
      </c>
      <c r="H40" s="96">
        <v>0</v>
      </c>
      <c r="I40" s="71">
        <f t="shared" si="1"/>
        <v>0</v>
      </c>
      <c r="J40" s="31" t="s">
        <v>44</v>
      </c>
      <c r="K40" s="5"/>
    </row>
    <row r="41" spans="1:11" x14ac:dyDescent="0.2">
      <c r="A41" s="26" t="s">
        <v>45</v>
      </c>
      <c r="B41" s="67">
        <v>426</v>
      </c>
      <c r="C41" s="68">
        <v>718</v>
      </c>
      <c r="D41" s="95">
        <v>1854</v>
      </c>
      <c r="E41" s="68">
        <v>247049</v>
      </c>
      <c r="F41" s="65">
        <f t="shared" si="0"/>
        <v>248903</v>
      </c>
      <c r="G41" s="68">
        <v>0</v>
      </c>
      <c r="H41" s="95">
        <v>99461</v>
      </c>
      <c r="I41" s="66">
        <f t="shared" si="1"/>
        <v>99461</v>
      </c>
      <c r="J41" s="30" t="s">
        <v>45</v>
      </c>
      <c r="K41" s="5"/>
    </row>
    <row r="42" spans="1:11" x14ac:dyDescent="0.2">
      <c r="A42" s="52" t="s">
        <v>46</v>
      </c>
      <c r="B42" s="65">
        <v>348</v>
      </c>
      <c r="C42" s="68">
        <v>679</v>
      </c>
      <c r="D42" s="95">
        <v>7082</v>
      </c>
      <c r="E42" s="68">
        <v>271995</v>
      </c>
      <c r="F42" s="65">
        <f t="shared" si="0"/>
        <v>279077</v>
      </c>
      <c r="G42" s="68">
        <v>0</v>
      </c>
      <c r="H42" s="95">
        <v>0</v>
      </c>
      <c r="I42" s="66">
        <f t="shared" si="1"/>
        <v>0</v>
      </c>
      <c r="J42" s="30" t="s">
        <v>46</v>
      </c>
      <c r="K42" s="5"/>
    </row>
    <row r="43" spans="1:11" x14ac:dyDescent="0.2">
      <c r="A43" s="52" t="s">
        <v>47</v>
      </c>
      <c r="B43" s="65">
        <v>217</v>
      </c>
      <c r="C43" s="68">
        <v>450</v>
      </c>
      <c r="D43" s="95">
        <v>22883</v>
      </c>
      <c r="E43" s="68">
        <v>114785</v>
      </c>
      <c r="F43" s="65">
        <f t="shared" si="0"/>
        <v>137668</v>
      </c>
      <c r="G43" s="68">
        <v>0</v>
      </c>
      <c r="H43" s="95">
        <v>0</v>
      </c>
      <c r="I43" s="66">
        <f t="shared" si="1"/>
        <v>0</v>
      </c>
      <c r="J43" s="30" t="s">
        <v>47</v>
      </c>
      <c r="K43" s="5"/>
    </row>
    <row r="44" spans="1:11" x14ac:dyDescent="0.2">
      <c r="A44" s="52" t="s">
        <v>81</v>
      </c>
      <c r="B44" s="65">
        <v>334</v>
      </c>
      <c r="C44" s="68">
        <v>589</v>
      </c>
      <c r="D44" s="95">
        <v>3660</v>
      </c>
      <c r="E44" s="68">
        <v>114043</v>
      </c>
      <c r="F44" s="65">
        <f t="shared" si="0"/>
        <v>117703</v>
      </c>
      <c r="G44" s="68">
        <v>0</v>
      </c>
      <c r="H44" s="95">
        <v>141534</v>
      </c>
      <c r="I44" s="66">
        <f t="shared" si="1"/>
        <v>141534</v>
      </c>
      <c r="J44" s="30" t="s">
        <v>81</v>
      </c>
      <c r="K44" s="5"/>
    </row>
    <row r="45" spans="1:11" ht="20.100000000000001" customHeight="1" thickBot="1" x14ac:dyDescent="0.25">
      <c r="A45" s="52" t="s">
        <v>88</v>
      </c>
      <c r="B45" s="65">
        <v>444</v>
      </c>
      <c r="C45" s="68">
        <v>1058</v>
      </c>
      <c r="D45" s="95">
        <v>0</v>
      </c>
      <c r="E45" s="102">
        <v>0</v>
      </c>
      <c r="F45" s="67">
        <f>SUM(D45:E45)</f>
        <v>0</v>
      </c>
      <c r="G45" s="68">
        <v>7496</v>
      </c>
      <c r="H45" s="69">
        <v>422049</v>
      </c>
      <c r="I45" s="70">
        <f>SUM(G45:H45)</f>
        <v>429545</v>
      </c>
      <c r="J45" s="30" t="s">
        <v>88</v>
      </c>
      <c r="K45" s="5"/>
    </row>
    <row r="46" spans="1:11" ht="16.8" thickTop="1" x14ac:dyDescent="0.2">
      <c r="A46" s="37" t="s">
        <v>48</v>
      </c>
      <c r="B46" s="103">
        <f>SUM(B6:B45)</f>
        <v>28855</v>
      </c>
      <c r="C46" s="103">
        <f t="shared" ref="C46:I46" si="2">SUM(C6:C45)</f>
        <v>67411</v>
      </c>
      <c r="D46" s="103">
        <f t="shared" si="2"/>
        <v>3222248</v>
      </c>
      <c r="E46" s="103">
        <f t="shared" si="2"/>
        <v>16305253</v>
      </c>
      <c r="F46" s="103">
        <f>SUM(F6:F45)</f>
        <v>19527501</v>
      </c>
      <c r="G46" s="103">
        <f t="shared" si="2"/>
        <v>706618</v>
      </c>
      <c r="H46" s="103">
        <f t="shared" si="2"/>
        <v>2496277</v>
      </c>
      <c r="I46" s="103">
        <f t="shared" si="2"/>
        <v>3202895</v>
      </c>
      <c r="J46" s="57" t="s">
        <v>48</v>
      </c>
      <c r="K46" s="5"/>
    </row>
    <row r="47" spans="1:11" ht="20.100000000000001" customHeight="1" x14ac:dyDescent="0.2">
      <c r="A47" s="24" t="s">
        <v>49</v>
      </c>
      <c r="B47" s="61">
        <v>581</v>
      </c>
      <c r="C47" s="62">
        <v>1202</v>
      </c>
      <c r="D47" s="94">
        <v>0</v>
      </c>
      <c r="E47" s="104">
        <v>0</v>
      </c>
      <c r="F47" s="61">
        <f t="shared" ref="F47:F69" si="3">SUM(D47:E47)</f>
        <v>0</v>
      </c>
      <c r="G47" s="62">
        <v>0</v>
      </c>
      <c r="H47" s="63">
        <v>0</v>
      </c>
      <c r="I47" s="64">
        <f t="shared" ref="I47:I69" si="4">SUM(G47:H47)</f>
        <v>0</v>
      </c>
      <c r="J47" s="36" t="s">
        <v>49</v>
      </c>
      <c r="K47" s="5"/>
    </row>
    <row r="48" spans="1:11" ht="20.100000000000001" customHeight="1" x14ac:dyDescent="0.2">
      <c r="A48" s="26" t="s">
        <v>50</v>
      </c>
      <c r="B48" s="67">
        <v>122</v>
      </c>
      <c r="C48" s="68">
        <v>377</v>
      </c>
      <c r="D48" s="95">
        <v>0</v>
      </c>
      <c r="E48" s="102">
        <v>0</v>
      </c>
      <c r="F48" s="67">
        <f t="shared" si="3"/>
        <v>0</v>
      </c>
      <c r="G48" s="68">
        <v>0</v>
      </c>
      <c r="H48" s="69">
        <v>0</v>
      </c>
      <c r="I48" s="70">
        <f t="shared" si="4"/>
        <v>0</v>
      </c>
      <c r="J48" s="30" t="s">
        <v>50</v>
      </c>
      <c r="K48" s="5"/>
    </row>
    <row r="49" spans="1:11" ht="20.100000000000001" customHeight="1" x14ac:dyDescent="0.2">
      <c r="A49" s="52" t="s">
        <v>51</v>
      </c>
      <c r="B49" s="65">
        <v>226</v>
      </c>
      <c r="C49" s="68">
        <v>469</v>
      </c>
      <c r="D49" s="95">
        <v>0</v>
      </c>
      <c r="E49" s="102">
        <v>0</v>
      </c>
      <c r="F49" s="67">
        <f t="shared" si="3"/>
        <v>0</v>
      </c>
      <c r="G49" s="68">
        <v>0</v>
      </c>
      <c r="H49" s="69">
        <v>0</v>
      </c>
      <c r="I49" s="65">
        <f t="shared" si="4"/>
        <v>0</v>
      </c>
      <c r="J49" s="27" t="s">
        <v>51</v>
      </c>
      <c r="K49" s="5"/>
    </row>
    <row r="50" spans="1:11" ht="20.100000000000001" customHeight="1" x14ac:dyDescent="0.2">
      <c r="A50" s="52" t="s">
        <v>52</v>
      </c>
      <c r="B50" s="65">
        <v>212</v>
      </c>
      <c r="C50" s="68">
        <v>439</v>
      </c>
      <c r="D50" s="95">
        <v>0</v>
      </c>
      <c r="E50" s="102">
        <v>0</v>
      </c>
      <c r="F50" s="67">
        <f t="shared" si="3"/>
        <v>0</v>
      </c>
      <c r="G50" s="68">
        <v>0</v>
      </c>
      <c r="H50" s="69">
        <v>0</v>
      </c>
      <c r="I50" s="65">
        <f t="shared" si="4"/>
        <v>0</v>
      </c>
      <c r="J50" s="27" t="s">
        <v>52</v>
      </c>
      <c r="K50" s="5"/>
    </row>
    <row r="51" spans="1:11" ht="20.100000000000001" customHeight="1" x14ac:dyDescent="0.2">
      <c r="A51" s="52" t="s">
        <v>53</v>
      </c>
      <c r="B51" s="65">
        <v>56</v>
      </c>
      <c r="C51" s="68">
        <v>106</v>
      </c>
      <c r="D51" s="95">
        <v>0</v>
      </c>
      <c r="E51" s="102">
        <v>0</v>
      </c>
      <c r="F51" s="67">
        <f t="shared" si="3"/>
        <v>0</v>
      </c>
      <c r="G51" s="68">
        <v>0</v>
      </c>
      <c r="H51" s="69">
        <v>0</v>
      </c>
      <c r="I51" s="65">
        <f t="shared" si="4"/>
        <v>0</v>
      </c>
      <c r="J51" s="27" t="s">
        <v>53</v>
      </c>
      <c r="K51" s="5"/>
    </row>
    <row r="52" spans="1:11" ht="20.100000000000001" customHeight="1" x14ac:dyDescent="0.2">
      <c r="A52" s="56" t="s">
        <v>54</v>
      </c>
      <c r="B52" s="105">
        <v>177</v>
      </c>
      <c r="C52" s="82">
        <v>301</v>
      </c>
      <c r="D52" s="106">
        <v>0</v>
      </c>
      <c r="E52" s="107">
        <v>0</v>
      </c>
      <c r="F52" s="81">
        <f t="shared" si="3"/>
        <v>0</v>
      </c>
      <c r="G52" s="82">
        <v>0</v>
      </c>
      <c r="H52" s="83">
        <v>0</v>
      </c>
      <c r="I52" s="105">
        <f t="shared" si="4"/>
        <v>0</v>
      </c>
      <c r="J52" s="25" t="s">
        <v>54</v>
      </c>
      <c r="K52" s="5"/>
    </row>
    <row r="53" spans="1:11" ht="20.100000000000001" customHeight="1" x14ac:dyDescent="0.2">
      <c r="A53" s="52" t="s">
        <v>55</v>
      </c>
      <c r="B53" s="65">
        <v>525</v>
      </c>
      <c r="C53" s="68">
        <v>1298</v>
      </c>
      <c r="D53" s="95">
        <v>0</v>
      </c>
      <c r="E53" s="102">
        <v>0</v>
      </c>
      <c r="F53" s="67">
        <f t="shared" si="3"/>
        <v>0</v>
      </c>
      <c r="G53" s="68">
        <v>0</v>
      </c>
      <c r="H53" s="69">
        <v>0</v>
      </c>
      <c r="I53" s="65">
        <f t="shared" si="4"/>
        <v>0</v>
      </c>
      <c r="J53" s="27" t="s">
        <v>55</v>
      </c>
      <c r="K53" s="5"/>
    </row>
    <row r="54" spans="1:11" ht="20.100000000000001" customHeight="1" x14ac:dyDescent="0.2">
      <c r="A54" s="52" t="s">
        <v>56</v>
      </c>
      <c r="B54" s="65">
        <v>300</v>
      </c>
      <c r="C54" s="68">
        <v>762</v>
      </c>
      <c r="D54" s="95">
        <v>0</v>
      </c>
      <c r="E54" s="102">
        <v>0</v>
      </c>
      <c r="F54" s="67">
        <f t="shared" si="3"/>
        <v>0</v>
      </c>
      <c r="G54" s="68">
        <v>0</v>
      </c>
      <c r="H54" s="69">
        <v>0</v>
      </c>
      <c r="I54" s="65">
        <f t="shared" si="4"/>
        <v>0</v>
      </c>
      <c r="J54" s="27" t="s">
        <v>56</v>
      </c>
      <c r="K54" s="5"/>
    </row>
    <row r="55" spans="1:11" ht="20.100000000000001" customHeight="1" x14ac:dyDescent="0.2">
      <c r="A55" s="26" t="s">
        <v>57</v>
      </c>
      <c r="B55" s="67">
        <v>250</v>
      </c>
      <c r="C55" s="68">
        <v>765</v>
      </c>
      <c r="D55" s="95">
        <v>0</v>
      </c>
      <c r="E55" s="102">
        <v>0</v>
      </c>
      <c r="F55" s="67">
        <f t="shared" si="3"/>
        <v>0</v>
      </c>
      <c r="G55" s="68">
        <v>0</v>
      </c>
      <c r="H55" s="69">
        <v>0</v>
      </c>
      <c r="I55" s="70">
        <f t="shared" si="4"/>
        <v>0</v>
      </c>
      <c r="J55" s="30" t="s">
        <v>57</v>
      </c>
      <c r="K55" s="5"/>
    </row>
    <row r="56" spans="1:11" ht="20.100000000000001" customHeight="1" x14ac:dyDescent="0.2">
      <c r="A56" s="28" t="s">
        <v>58</v>
      </c>
      <c r="B56" s="72">
        <v>99</v>
      </c>
      <c r="C56" s="73">
        <v>215</v>
      </c>
      <c r="D56" s="96">
        <v>0</v>
      </c>
      <c r="E56" s="108">
        <v>0</v>
      </c>
      <c r="F56" s="72">
        <f t="shared" si="3"/>
        <v>0</v>
      </c>
      <c r="G56" s="73">
        <v>0</v>
      </c>
      <c r="H56" s="74">
        <v>0</v>
      </c>
      <c r="I56" s="75">
        <f t="shared" si="4"/>
        <v>0</v>
      </c>
      <c r="J56" s="31" t="s">
        <v>58</v>
      </c>
      <c r="K56" s="5"/>
    </row>
    <row r="57" spans="1:11" ht="20.100000000000001" customHeight="1" x14ac:dyDescent="0.2">
      <c r="A57" s="26" t="s">
        <v>84</v>
      </c>
      <c r="B57" s="67">
        <v>0</v>
      </c>
      <c r="C57" s="68">
        <v>0</v>
      </c>
      <c r="D57" s="95">
        <v>0</v>
      </c>
      <c r="E57" s="102">
        <v>0</v>
      </c>
      <c r="F57" s="67">
        <f t="shared" si="3"/>
        <v>0</v>
      </c>
      <c r="G57" s="68">
        <v>0</v>
      </c>
      <c r="H57" s="69">
        <v>0</v>
      </c>
      <c r="I57" s="70">
        <f t="shared" si="4"/>
        <v>0</v>
      </c>
      <c r="J57" s="30" t="s">
        <v>84</v>
      </c>
      <c r="K57" s="5"/>
    </row>
    <row r="58" spans="1:11" ht="20.100000000000001" customHeight="1" x14ac:dyDescent="0.2">
      <c r="A58" s="26" t="s">
        <v>59</v>
      </c>
      <c r="B58" s="67">
        <v>0</v>
      </c>
      <c r="C58" s="68">
        <v>0</v>
      </c>
      <c r="D58" s="95">
        <v>0</v>
      </c>
      <c r="E58" s="102">
        <v>0</v>
      </c>
      <c r="F58" s="67">
        <f t="shared" si="3"/>
        <v>0</v>
      </c>
      <c r="G58" s="68">
        <v>0</v>
      </c>
      <c r="H58" s="69">
        <v>0</v>
      </c>
      <c r="I58" s="70">
        <f t="shared" si="4"/>
        <v>0</v>
      </c>
      <c r="J58" s="30" t="s">
        <v>59</v>
      </c>
      <c r="K58" s="5"/>
    </row>
    <row r="59" spans="1:11" ht="20.100000000000001" customHeight="1" x14ac:dyDescent="0.2">
      <c r="A59" s="26" t="s">
        <v>60</v>
      </c>
      <c r="B59" s="67">
        <v>0</v>
      </c>
      <c r="C59" s="68">
        <v>0</v>
      </c>
      <c r="D59" s="95">
        <v>0</v>
      </c>
      <c r="E59" s="102">
        <v>0</v>
      </c>
      <c r="F59" s="67">
        <f t="shared" si="3"/>
        <v>0</v>
      </c>
      <c r="G59" s="68">
        <v>0</v>
      </c>
      <c r="H59" s="69">
        <v>0</v>
      </c>
      <c r="I59" s="70">
        <f t="shared" si="4"/>
        <v>0</v>
      </c>
      <c r="J59" s="30" t="s">
        <v>60</v>
      </c>
      <c r="K59" s="5"/>
    </row>
    <row r="60" spans="1:11" ht="20.100000000000001" customHeight="1" x14ac:dyDescent="0.2">
      <c r="A60" s="26" t="s">
        <v>61</v>
      </c>
      <c r="B60" s="67">
        <v>0</v>
      </c>
      <c r="C60" s="68">
        <v>0</v>
      </c>
      <c r="D60" s="95">
        <v>0</v>
      </c>
      <c r="E60" s="102">
        <v>0</v>
      </c>
      <c r="F60" s="67">
        <f t="shared" si="3"/>
        <v>0</v>
      </c>
      <c r="G60" s="68">
        <v>0</v>
      </c>
      <c r="H60" s="69">
        <v>0</v>
      </c>
      <c r="I60" s="70">
        <f t="shared" si="4"/>
        <v>0</v>
      </c>
      <c r="J60" s="30" t="s">
        <v>61</v>
      </c>
      <c r="K60" s="5"/>
    </row>
    <row r="61" spans="1:11" ht="20.100000000000001" customHeight="1" x14ac:dyDescent="0.2">
      <c r="A61" s="53" t="s">
        <v>62</v>
      </c>
      <c r="B61" s="76">
        <v>0</v>
      </c>
      <c r="C61" s="73">
        <v>0</v>
      </c>
      <c r="D61" s="96">
        <v>0</v>
      </c>
      <c r="E61" s="108">
        <v>0</v>
      </c>
      <c r="F61" s="72">
        <f t="shared" si="3"/>
        <v>0</v>
      </c>
      <c r="G61" s="73">
        <v>0</v>
      </c>
      <c r="H61" s="74">
        <v>0</v>
      </c>
      <c r="I61" s="76">
        <f t="shared" si="4"/>
        <v>0</v>
      </c>
      <c r="J61" s="29" t="s">
        <v>62</v>
      </c>
      <c r="K61" s="5"/>
    </row>
    <row r="62" spans="1:11" ht="20.100000000000001" customHeight="1" x14ac:dyDescent="0.2">
      <c r="A62" s="52" t="s">
        <v>63</v>
      </c>
      <c r="B62" s="65">
        <v>0</v>
      </c>
      <c r="C62" s="68">
        <v>0</v>
      </c>
      <c r="D62" s="95">
        <v>0</v>
      </c>
      <c r="E62" s="102">
        <v>0</v>
      </c>
      <c r="F62" s="67">
        <f t="shared" si="3"/>
        <v>0</v>
      </c>
      <c r="G62" s="68">
        <v>0</v>
      </c>
      <c r="H62" s="69">
        <v>0</v>
      </c>
      <c r="I62" s="65">
        <f t="shared" si="4"/>
        <v>0</v>
      </c>
      <c r="J62" s="27" t="s">
        <v>63</v>
      </c>
      <c r="K62" s="5"/>
    </row>
    <row r="63" spans="1:11" ht="20.100000000000001" customHeight="1" x14ac:dyDescent="0.2">
      <c r="A63" s="52" t="s">
        <v>64</v>
      </c>
      <c r="B63" s="65">
        <v>0</v>
      </c>
      <c r="C63" s="68">
        <v>0</v>
      </c>
      <c r="D63" s="95">
        <v>0</v>
      </c>
      <c r="E63" s="102">
        <v>0</v>
      </c>
      <c r="F63" s="67">
        <f t="shared" si="3"/>
        <v>0</v>
      </c>
      <c r="G63" s="68">
        <v>0</v>
      </c>
      <c r="H63" s="69">
        <v>0</v>
      </c>
      <c r="I63" s="65">
        <f t="shared" si="4"/>
        <v>0</v>
      </c>
      <c r="J63" s="27" t="s">
        <v>64</v>
      </c>
      <c r="K63" s="5"/>
    </row>
    <row r="64" spans="1:11" ht="20.100000000000001" customHeight="1" x14ac:dyDescent="0.2">
      <c r="A64" s="52" t="s">
        <v>65</v>
      </c>
      <c r="B64" s="65">
        <v>0</v>
      </c>
      <c r="C64" s="68">
        <v>0</v>
      </c>
      <c r="D64" s="95">
        <v>0</v>
      </c>
      <c r="E64" s="102">
        <v>0</v>
      </c>
      <c r="F64" s="67">
        <f t="shared" si="3"/>
        <v>0</v>
      </c>
      <c r="G64" s="68">
        <v>0</v>
      </c>
      <c r="H64" s="69">
        <v>0</v>
      </c>
      <c r="I64" s="65">
        <f t="shared" si="4"/>
        <v>0</v>
      </c>
      <c r="J64" s="27" t="s">
        <v>65</v>
      </c>
      <c r="K64" s="5"/>
    </row>
    <row r="65" spans="1:254" ht="20.100000000000001" customHeight="1" x14ac:dyDescent="0.2">
      <c r="A65" s="52" t="s">
        <v>66</v>
      </c>
      <c r="B65" s="65">
        <v>0</v>
      </c>
      <c r="C65" s="68">
        <v>0</v>
      </c>
      <c r="D65" s="95">
        <v>0</v>
      </c>
      <c r="E65" s="102">
        <v>0</v>
      </c>
      <c r="F65" s="67">
        <f t="shared" si="3"/>
        <v>0</v>
      </c>
      <c r="G65" s="68">
        <v>0</v>
      </c>
      <c r="H65" s="69">
        <v>0</v>
      </c>
      <c r="I65" s="65">
        <f t="shared" si="4"/>
        <v>0</v>
      </c>
      <c r="J65" s="27" t="s">
        <v>66</v>
      </c>
      <c r="K65" s="5"/>
    </row>
    <row r="66" spans="1:254" ht="20.100000000000001" customHeight="1" x14ac:dyDescent="0.2">
      <c r="A66" s="28" t="s">
        <v>67</v>
      </c>
      <c r="B66" s="72">
        <v>0</v>
      </c>
      <c r="C66" s="73">
        <v>0</v>
      </c>
      <c r="D66" s="96">
        <v>0</v>
      </c>
      <c r="E66" s="108">
        <v>0</v>
      </c>
      <c r="F66" s="72">
        <f t="shared" si="3"/>
        <v>0</v>
      </c>
      <c r="G66" s="73">
        <v>0</v>
      </c>
      <c r="H66" s="74">
        <v>0</v>
      </c>
      <c r="I66" s="75">
        <f t="shared" si="4"/>
        <v>0</v>
      </c>
      <c r="J66" s="31" t="s">
        <v>67</v>
      </c>
      <c r="K66" s="5"/>
    </row>
    <row r="67" spans="1:254" ht="20.100000000000001" customHeight="1" x14ac:dyDescent="0.2">
      <c r="A67" s="26" t="s">
        <v>68</v>
      </c>
      <c r="B67" s="67">
        <v>286</v>
      </c>
      <c r="C67" s="68">
        <v>767</v>
      </c>
      <c r="D67" s="95">
        <v>0</v>
      </c>
      <c r="E67" s="102">
        <v>0</v>
      </c>
      <c r="F67" s="67">
        <f t="shared" si="3"/>
        <v>0</v>
      </c>
      <c r="G67" s="68">
        <v>0</v>
      </c>
      <c r="H67" s="69">
        <v>0</v>
      </c>
      <c r="I67" s="70">
        <f t="shared" si="4"/>
        <v>0</v>
      </c>
      <c r="J67" s="30" t="s">
        <v>68</v>
      </c>
      <c r="K67" s="5"/>
    </row>
    <row r="68" spans="1:254" ht="20.100000000000001" customHeight="1" x14ac:dyDescent="0.2">
      <c r="A68" s="52" t="s">
        <v>69</v>
      </c>
      <c r="B68" s="65">
        <v>215</v>
      </c>
      <c r="C68" s="68">
        <v>437</v>
      </c>
      <c r="D68" s="95">
        <v>0</v>
      </c>
      <c r="E68" s="102">
        <v>0</v>
      </c>
      <c r="F68" s="67">
        <f t="shared" si="3"/>
        <v>0</v>
      </c>
      <c r="G68" s="68">
        <v>0</v>
      </c>
      <c r="H68" s="69">
        <v>0</v>
      </c>
      <c r="I68" s="65">
        <f t="shared" si="4"/>
        <v>0</v>
      </c>
      <c r="J68" s="27" t="s">
        <v>69</v>
      </c>
      <c r="K68" s="5"/>
    </row>
    <row r="69" spans="1:254" ht="20.100000000000001" customHeight="1" thickBot="1" x14ac:dyDescent="0.25">
      <c r="A69" s="52" t="s">
        <v>70</v>
      </c>
      <c r="B69" s="65">
        <v>149</v>
      </c>
      <c r="C69" s="68">
        <v>289</v>
      </c>
      <c r="D69" s="95">
        <v>0</v>
      </c>
      <c r="E69" s="102">
        <v>0</v>
      </c>
      <c r="F69" s="67">
        <f t="shared" si="3"/>
        <v>0</v>
      </c>
      <c r="G69" s="68">
        <v>0</v>
      </c>
      <c r="H69" s="69">
        <v>0</v>
      </c>
      <c r="I69" s="65">
        <f t="shared" si="4"/>
        <v>0</v>
      </c>
      <c r="J69" s="27" t="s">
        <v>70</v>
      </c>
      <c r="K69" s="5"/>
    </row>
    <row r="70" spans="1:254" ht="20.100000000000001" customHeight="1" thickTop="1" thickBot="1" x14ac:dyDescent="0.25">
      <c r="A70" s="58" t="s">
        <v>71</v>
      </c>
      <c r="B70" s="109">
        <f t="shared" ref="B70:I70" si="5">SUM(B47:B69)</f>
        <v>3198</v>
      </c>
      <c r="C70" s="91">
        <f t="shared" si="5"/>
        <v>7427</v>
      </c>
      <c r="D70" s="91">
        <f t="shared" si="5"/>
        <v>0</v>
      </c>
      <c r="E70" s="91">
        <f t="shared" si="5"/>
        <v>0</v>
      </c>
      <c r="F70" s="91">
        <f t="shared" si="5"/>
        <v>0</v>
      </c>
      <c r="G70" s="91">
        <f t="shared" si="5"/>
        <v>0</v>
      </c>
      <c r="H70" s="91">
        <f t="shared" si="5"/>
        <v>0</v>
      </c>
      <c r="I70" s="91">
        <f t="shared" si="5"/>
        <v>0</v>
      </c>
      <c r="J70" s="40" t="s">
        <v>71</v>
      </c>
      <c r="K70" s="5"/>
    </row>
    <row r="71" spans="1:254" ht="20.100000000000001" customHeight="1" thickTop="1" thickBot="1" x14ac:dyDescent="0.25">
      <c r="A71" s="59" t="s">
        <v>72</v>
      </c>
      <c r="B71" s="110">
        <f t="shared" ref="B71:I71" si="6">B46+B70</f>
        <v>32053</v>
      </c>
      <c r="C71" s="92">
        <f t="shared" si="6"/>
        <v>74838</v>
      </c>
      <c r="D71" s="92">
        <f t="shared" si="6"/>
        <v>3222248</v>
      </c>
      <c r="E71" s="92">
        <f t="shared" si="6"/>
        <v>16305253</v>
      </c>
      <c r="F71" s="92">
        <f t="shared" si="6"/>
        <v>19527501</v>
      </c>
      <c r="G71" s="92">
        <f t="shared" si="6"/>
        <v>706618</v>
      </c>
      <c r="H71" s="92">
        <f t="shared" si="6"/>
        <v>2496277</v>
      </c>
      <c r="I71" s="92">
        <f t="shared" si="6"/>
        <v>3202895</v>
      </c>
      <c r="J71" s="42" t="s">
        <v>72</v>
      </c>
      <c r="K71" s="5"/>
    </row>
    <row r="72" spans="1:254" ht="21" customHeight="1" x14ac:dyDescent="0.2">
      <c r="A72" s="5" t="s">
        <v>87</v>
      </c>
      <c r="B72" s="5"/>
      <c r="C72" s="5"/>
      <c r="D72" s="5"/>
      <c r="E72" s="5"/>
      <c r="F72" s="5"/>
      <c r="G72" s="5"/>
      <c r="H72" s="5"/>
      <c r="I72" s="5"/>
      <c r="J72" s="5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</row>
    <row r="73" spans="1:254" ht="21" customHeight="1" x14ac:dyDescent="0.2">
      <c r="A73" s="3" t="s">
        <v>86</v>
      </c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/>
      <c r="II73" s="13"/>
      <c r="IJ73" s="13"/>
      <c r="IK73" s="13"/>
      <c r="IL73" s="13"/>
      <c r="IM73" s="13"/>
      <c r="IN73" s="13"/>
      <c r="IO73" s="13"/>
      <c r="IP73" s="13"/>
      <c r="IQ73" s="13"/>
      <c r="IR73" s="13"/>
      <c r="IS73" s="13"/>
      <c r="IT73" s="13"/>
    </row>
  </sheetData>
  <mergeCells count="2">
    <mergeCell ref="D3:F3"/>
    <mergeCell ref="G3:I3"/>
  </mergeCells>
  <phoneticPr fontId="3"/>
  <pageMargins left="1.0629921259842521" right="0.47244094488188981" top="0.82677165354330717" bottom="0.47244094488188981" header="0.35433070866141736" footer="0"/>
  <pageSetup paperSize="9" scale="65" orientation="landscape" useFirstPageNumber="1" r:id="rId1"/>
  <headerFooter alignWithMargins="0"/>
  <rowBreaks count="1" manualBreakCount="1">
    <brk id="46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5"/>
  <sheetViews>
    <sheetView view="pageBreakPreview" zoomScale="75" zoomScaleNormal="100" workbookViewId="0">
      <pane xSplit="1" ySplit="4" topLeftCell="B5" activePane="bottomRight" state="frozen"/>
      <selection activeCell="F29" sqref="F29"/>
      <selection pane="topRight" activeCell="F29" sqref="F29"/>
      <selection pane="bottomLeft" activeCell="F29" sqref="F29"/>
      <selection pane="bottomRight"/>
    </sheetView>
  </sheetViews>
  <sheetFormatPr defaultColWidth="12" defaultRowHeight="16.2" x14ac:dyDescent="0.2"/>
  <cols>
    <col min="1" max="1" width="15.59765625" style="3" customWidth="1"/>
    <col min="2" max="4" width="20.59765625" style="3" customWidth="1"/>
    <col min="5" max="8" width="19.19921875" style="3" customWidth="1"/>
    <col min="9" max="9" width="15.59765625" style="3" customWidth="1"/>
    <col min="10" max="16384" width="12" style="3"/>
  </cols>
  <sheetData>
    <row r="1" spans="1:9" ht="16.8" thickBot="1" x14ac:dyDescent="0.25">
      <c r="I1" s="4" t="s">
        <v>0</v>
      </c>
    </row>
    <row r="2" spans="1:9" x14ac:dyDescent="0.2">
      <c r="A2" s="17" t="s">
        <v>1</v>
      </c>
      <c r="B2" s="111" t="s">
        <v>92</v>
      </c>
      <c r="C2" s="112"/>
      <c r="D2" s="113"/>
      <c r="E2" s="111" t="s">
        <v>82</v>
      </c>
      <c r="F2" s="112"/>
      <c r="G2" s="112"/>
      <c r="H2" s="18"/>
      <c r="I2" s="19" t="s">
        <v>1</v>
      </c>
    </row>
    <row r="3" spans="1:9" ht="20.25" customHeight="1" x14ac:dyDescent="0.2">
      <c r="A3" s="20"/>
      <c r="B3" s="8" t="s">
        <v>73</v>
      </c>
      <c r="C3" s="8" t="s">
        <v>74</v>
      </c>
      <c r="D3" s="8" t="s">
        <v>5</v>
      </c>
      <c r="E3" s="8" t="s">
        <v>73</v>
      </c>
      <c r="F3" s="8" t="s">
        <v>74</v>
      </c>
      <c r="G3" s="8" t="s">
        <v>5</v>
      </c>
      <c r="H3" s="14" t="s">
        <v>83</v>
      </c>
      <c r="I3" s="21"/>
    </row>
    <row r="4" spans="1:9" ht="20.25" customHeight="1" x14ac:dyDescent="0.2">
      <c r="A4" s="22" t="s">
        <v>8</v>
      </c>
      <c r="B4" s="11" t="s">
        <v>75</v>
      </c>
      <c r="C4" s="11" t="s">
        <v>76</v>
      </c>
      <c r="D4" s="11" t="s">
        <v>77</v>
      </c>
      <c r="E4" s="12"/>
      <c r="F4" s="9"/>
      <c r="G4" s="11" t="s">
        <v>78</v>
      </c>
      <c r="H4" s="15" t="s">
        <v>79</v>
      </c>
      <c r="I4" s="23" t="s">
        <v>8</v>
      </c>
    </row>
    <row r="5" spans="1:9" x14ac:dyDescent="0.2">
      <c r="A5" s="24" t="s">
        <v>80</v>
      </c>
      <c r="B5" s="60">
        <f>'2(3)第16表 市街化区域農地地積等①'!D6+'2(3)第16表 市街化区域農地地積等①'!G6</f>
        <v>585185</v>
      </c>
      <c r="C5" s="61">
        <f>'2(3)第16表 市街化区域農地地積等①'!E6+'2(3)第16表 市街化区域農地地積等①'!H6</f>
        <v>4172450</v>
      </c>
      <c r="D5" s="61">
        <f>SUM(B5:C5)</f>
        <v>4757635</v>
      </c>
      <c r="E5" s="62">
        <v>0</v>
      </c>
      <c r="F5" s="63">
        <v>0</v>
      </c>
      <c r="G5" s="64">
        <f>SUM(E5:F5)</f>
        <v>0</v>
      </c>
      <c r="H5" s="65">
        <f>D5+G5</f>
        <v>4757635</v>
      </c>
      <c r="I5" s="25" t="s">
        <v>80</v>
      </c>
    </row>
    <row r="6" spans="1:9" x14ac:dyDescent="0.2">
      <c r="A6" s="26" t="s">
        <v>11</v>
      </c>
      <c r="B6" s="66">
        <f>'2(3)第16表 市街化区域農地地積等①'!D7+'2(3)第16表 市街化区域農地地積等①'!G7</f>
        <v>259569</v>
      </c>
      <c r="C6" s="67">
        <f>'2(3)第16表 市街化区域農地地積等①'!E7+'2(3)第16表 市街化区域農地地積等①'!H7</f>
        <v>979858</v>
      </c>
      <c r="D6" s="67">
        <f t="shared" ref="D6:D42" si="0">SUM(B6:C6)</f>
        <v>1239427</v>
      </c>
      <c r="E6" s="68">
        <v>0</v>
      </c>
      <c r="F6" s="69">
        <v>0</v>
      </c>
      <c r="G6" s="70">
        <f t="shared" ref="G6:G43" si="1">SUM(E6:F6)</f>
        <v>0</v>
      </c>
      <c r="H6" s="65">
        <f>D6+G6</f>
        <v>1239427</v>
      </c>
      <c r="I6" s="27" t="s">
        <v>11</v>
      </c>
    </row>
    <row r="7" spans="1:9" x14ac:dyDescent="0.2">
      <c r="A7" s="26" t="s">
        <v>12</v>
      </c>
      <c r="B7" s="66">
        <f>'2(3)第16表 市街化区域農地地積等①'!D8+'2(3)第16表 市街化区域農地地積等①'!G8</f>
        <v>454951</v>
      </c>
      <c r="C7" s="67">
        <f>'2(3)第16表 市街化区域農地地積等①'!E8+'2(3)第16表 市街化区域農地地積等①'!H8</f>
        <v>913807</v>
      </c>
      <c r="D7" s="67">
        <f t="shared" si="0"/>
        <v>1368758</v>
      </c>
      <c r="E7" s="68">
        <v>0</v>
      </c>
      <c r="F7" s="69">
        <v>0</v>
      </c>
      <c r="G7" s="70">
        <f>SUM(E7:F7)</f>
        <v>0</v>
      </c>
      <c r="H7" s="65">
        <f t="shared" ref="H7:H43" si="2">D7+G7</f>
        <v>1368758</v>
      </c>
      <c r="I7" s="27" t="s">
        <v>12</v>
      </c>
    </row>
    <row r="8" spans="1:9" x14ac:dyDescent="0.2">
      <c r="A8" s="26" t="s">
        <v>13</v>
      </c>
      <c r="B8" s="66">
        <f>'2(3)第16表 市街化区域農地地積等①'!D9+'2(3)第16表 市街化区域農地地積等①'!G9</f>
        <v>52380</v>
      </c>
      <c r="C8" s="67">
        <f>'2(3)第16表 市街化区域農地地積等①'!E9+'2(3)第16表 市街化区域農地地積等①'!H9</f>
        <v>1726372</v>
      </c>
      <c r="D8" s="67">
        <f t="shared" si="0"/>
        <v>1778752</v>
      </c>
      <c r="E8" s="68">
        <v>0</v>
      </c>
      <c r="F8" s="69">
        <v>0</v>
      </c>
      <c r="G8" s="70">
        <f t="shared" si="1"/>
        <v>0</v>
      </c>
      <c r="H8" s="65">
        <f t="shared" si="2"/>
        <v>1778752</v>
      </c>
      <c r="I8" s="27" t="s">
        <v>13</v>
      </c>
    </row>
    <row r="9" spans="1:9" x14ac:dyDescent="0.2">
      <c r="A9" s="28" t="s">
        <v>14</v>
      </c>
      <c r="B9" s="71">
        <f>'2(3)第16表 市街化区域農地地積等①'!D10+'2(3)第16表 市街化区域農地地積等①'!G10</f>
        <v>299781</v>
      </c>
      <c r="C9" s="72">
        <f>'2(3)第16表 市街化区域農地地積等①'!E10+'2(3)第16表 市街化区域農地地積等①'!H10</f>
        <v>212200</v>
      </c>
      <c r="D9" s="72">
        <f t="shared" si="0"/>
        <v>511981</v>
      </c>
      <c r="E9" s="73">
        <v>0</v>
      </c>
      <c r="F9" s="74">
        <v>0</v>
      </c>
      <c r="G9" s="75">
        <f t="shared" si="1"/>
        <v>0</v>
      </c>
      <c r="H9" s="76">
        <f t="shared" si="2"/>
        <v>511981</v>
      </c>
      <c r="I9" s="29" t="s">
        <v>14</v>
      </c>
    </row>
    <row r="10" spans="1:9" x14ac:dyDescent="0.2">
      <c r="A10" s="26" t="s">
        <v>15</v>
      </c>
      <c r="B10" s="66">
        <f>'2(3)第16表 市街化区域農地地積等①'!D11+'2(3)第16表 市街化区域農地地積等①'!G11</f>
        <v>0</v>
      </c>
      <c r="C10" s="67">
        <f>'2(3)第16表 市街化区域農地地積等①'!E11+'2(3)第16表 市街化区域農地地積等①'!H11</f>
        <v>0</v>
      </c>
      <c r="D10" s="67">
        <f t="shared" si="0"/>
        <v>0</v>
      </c>
      <c r="E10" s="68">
        <v>0</v>
      </c>
      <c r="F10" s="69">
        <v>0</v>
      </c>
      <c r="G10" s="70">
        <f t="shared" si="1"/>
        <v>0</v>
      </c>
      <c r="H10" s="65">
        <f t="shared" si="2"/>
        <v>0</v>
      </c>
      <c r="I10" s="27" t="s">
        <v>15</v>
      </c>
    </row>
    <row r="11" spans="1:9" x14ac:dyDescent="0.2">
      <c r="A11" s="26" t="s">
        <v>16</v>
      </c>
      <c r="B11" s="66">
        <f>'2(3)第16表 市街化区域農地地積等①'!D12+'2(3)第16表 市街化区域農地地積等①'!G12</f>
        <v>1274</v>
      </c>
      <c r="C11" s="67">
        <f>'2(3)第16表 市街化区域農地地積等①'!E12+'2(3)第16表 市街化区域農地地積等①'!H12</f>
        <v>636997</v>
      </c>
      <c r="D11" s="67">
        <f t="shared" si="0"/>
        <v>638271</v>
      </c>
      <c r="E11" s="68">
        <v>0</v>
      </c>
      <c r="F11" s="69">
        <v>0</v>
      </c>
      <c r="G11" s="70">
        <f t="shared" si="1"/>
        <v>0</v>
      </c>
      <c r="H11" s="70">
        <f t="shared" si="2"/>
        <v>638271</v>
      </c>
      <c r="I11" s="30" t="s">
        <v>16</v>
      </c>
    </row>
    <row r="12" spans="1:9" x14ac:dyDescent="0.2">
      <c r="A12" s="26" t="s">
        <v>17</v>
      </c>
      <c r="B12" s="66">
        <f>'2(3)第16表 市街化区域農地地積等①'!D13+'2(3)第16表 市街化区域農地地積等①'!G13</f>
        <v>17619</v>
      </c>
      <c r="C12" s="67">
        <f>'2(3)第16表 市街化区域農地地積等①'!E13+'2(3)第16表 市街化区域農地地積等①'!H13</f>
        <v>426235</v>
      </c>
      <c r="D12" s="67">
        <f t="shared" si="0"/>
        <v>443854</v>
      </c>
      <c r="E12" s="68">
        <v>0</v>
      </c>
      <c r="F12" s="69">
        <v>0</v>
      </c>
      <c r="G12" s="70">
        <f t="shared" si="1"/>
        <v>0</v>
      </c>
      <c r="H12" s="70">
        <f t="shared" si="2"/>
        <v>443854</v>
      </c>
      <c r="I12" s="30" t="s">
        <v>17</v>
      </c>
    </row>
    <row r="13" spans="1:9" x14ac:dyDescent="0.2">
      <c r="A13" s="26" t="s">
        <v>18</v>
      </c>
      <c r="B13" s="66">
        <f>'2(3)第16表 市街化区域農地地積等①'!D14+'2(3)第16表 市街化区域農地地積等①'!G14</f>
        <v>71588</v>
      </c>
      <c r="C13" s="67">
        <f>'2(3)第16表 市街化区域農地地積等①'!E14+'2(3)第16表 市街化区域農地地積等①'!H14</f>
        <v>246540</v>
      </c>
      <c r="D13" s="67">
        <f t="shared" si="0"/>
        <v>318128</v>
      </c>
      <c r="E13" s="68">
        <v>389597</v>
      </c>
      <c r="F13" s="69">
        <v>220627</v>
      </c>
      <c r="G13" s="70">
        <f t="shared" si="1"/>
        <v>610224</v>
      </c>
      <c r="H13" s="70">
        <f t="shared" si="2"/>
        <v>928352</v>
      </c>
      <c r="I13" s="30" t="s">
        <v>18</v>
      </c>
    </row>
    <row r="14" spans="1:9" x14ac:dyDescent="0.2">
      <c r="A14" s="28" t="s">
        <v>19</v>
      </c>
      <c r="B14" s="71">
        <f>'2(3)第16表 市街化区域農地地積等①'!D15+'2(3)第16表 市街化区域農地地積等①'!G15</f>
        <v>0</v>
      </c>
      <c r="C14" s="72">
        <f>'2(3)第16表 市街化区域農地地積等①'!E15+'2(3)第16表 市街化区域農地地積等①'!H15</f>
        <v>0</v>
      </c>
      <c r="D14" s="72">
        <f t="shared" si="0"/>
        <v>0</v>
      </c>
      <c r="E14" s="73">
        <v>66215</v>
      </c>
      <c r="F14" s="74">
        <v>909984</v>
      </c>
      <c r="G14" s="75">
        <f t="shared" si="1"/>
        <v>976199</v>
      </c>
      <c r="H14" s="75">
        <f t="shared" si="2"/>
        <v>976199</v>
      </c>
      <c r="I14" s="31" t="s">
        <v>19</v>
      </c>
    </row>
    <row r="15" spans="1:9" x14ac:dyDescent="0.2">
      <c r="A15" s="26" t="s">
        <v>20</v>
      </c>
      <c r="B15" s="66">
        <f>'2(3)第16表 市街化区域農地地積等①'!D16+'2(3)第16表 市街化区域農地地積等①'!G16</f>
        <v>26514</v>
      </c>
      <c r="C15" s="67">
        <f>'2(3)第16表 市街化区域農地地積等①'!E16+'2(3)第16表 市街化区域農地地積等①'!H16</f>
        <v>272672</v>
      </c>
      <c r="D15" s="67">
        <f t="shared" si="0"/>
        <v>299186</v>
      </c>
      <c r="E15" s="68">
        <v>0</v>
      </c>
      <c r="F15" s="69">
        <v>0</v>
      </c>
      <c r="G15" s="70">
        <f t="shared" si="1"/>
        <v>0</v>
      </c>
      <c r="H15" s="70">
        <f t="shared" si="2"/>
        <v>299186</v>
      </c>
      <c r="I15" s="30" t="s">
        <v>20</v>
      </c>
    </row>
    <row r="16" spans="1:9" x14ac:dyDescent="0.2">
      <c r="A16" s="26" t="s">
        <v>21</v>
      </c>
      <c r="B16" s="66">
        <f>'2(3)第16表 市街化区域農地地積等①'!D17+'2(3)第16表 市街化区域農地地積等①'!G17</f>
        <v>200641</v>
      </c>
      <c r="C16" s="67">
        <f>'2(3)第16表 市街化区域農地地積等①'!E17+'2(3)第16表 市街化区域農地地積等①'!H17</f>
        <v>728512</v>
      </c>
      <c r="D16" s="67">
        <f t="shared" si="0"/>
        <v>929153</v>
      </c>
      <c r="E16" s="68">
        <v>0</v>
      </c>
      <c r="F16" s="69">
        <v>0</v>
      </c>
      <c r="G16" s="70">
        <f t="shared" si="1"/>
        <v>0</v>
      </c>
      <c r="H16" s="70">
        <f t="shared" si="2"/>
        <v>929153</v>
      </c>
      <c r="I16" s="30" t="s">
        <v>21</v>
      </c>
    </row>
    <row r="17" spans="1:9" x14ac:dyDescent="0.2">
      <c r="A17" s="26" t="s">
        <v>22</v>
      </c>
      <c r="B17" s="66">
        <f>'2(3)第16表 市街化区域農地地積等①'!D18+'2(3)第16表 市街化区域農地地積等①'!G18</f>
        <v>48708</v>
      </c>
      <c r="C17" s="67">
        <f>'2(3)第16表 市街化区域農地地積等①'!E18+'2(3)第16表 市街化区域農地地積等①'!H18</f>
        <v>326936</v>
      </c>
      <c r="D17" s="67">
        <f t="shared" si="0"/>
        <v>375644</v>
      </c>
      <c r="E17" s="68">
        <v>0</v>
      </c>
      <c r="F17" s="69">
        <v>0</v>
      </c>
      <c r="G17" s="70">
        <f t="shared" si="1"/>
        <v>0</v>
      </c>
      <c r="H17" s="65">
        <f t="shared" si="2"/>
        <v>375644</v>
      </c>
      <c r="I17" s="27" t="s">
        <v>22</v>
      </c>
    </row>
    <row r="18" spans="1:9" x14ac:dyDescent="0.2">
      <c r="A18" s="26" t="s">
        <v>23</v>
      </c>
      <c r="B18" s="66">
        <f>'2(3)第16表 市街化区域農地地積等①'!D19+'2(3)第16表 市街化区域農地地積等①'!G19</f>
        <v>470477</v>
      </c>
      <c r="C18" s="67">
        <f>'2(3)第16表 市街化区域農地地積等①'!E19+'2(3)第16表 市街化区域農地地積等①'!H19</f>
        <v>281685</v>
      </c>
      <c r="D18" s="67">
        <f t="shared" si="0"/>
        <v>752162</v>
      </c>
      <c r="E18" s="68">
        <v>0</v>
      </c>
      <c r="F18" s="69">
        <v>0</v>
      </c>
      <c r="G18" s="70">
        <f t="shared" si="1"/>
        <v>0</v>
      </c>
      <c r="H18" s="65">
        <f t="shared" si="2"/>
        <v>752162</v>
      </c>
      <c r="I18" s="27" t="s">
        <v>23</v>
      </c>
    </row>
    <row r="19" spans="1:9" x14ac:dyDescent="0.2">
      <c r="A19" s="28" t="s">
        <v>24</v>
      </c>
      <c r="B19" s="71">
        <f>'2(3)第16表 市街化区域農地地積等①'!D20+'2(3)第16表 市街化区域農地地積等①'!G20</f>
        <v>209616</v>
      </c>
      <c r="C19" s="72">
        <f>'2(3)第16表 市街化区域農地地積等①'!E20+'2(3)第16表 市街化区域農地地積等①'!H20</f>
        <v>676888</v>
      </c>
      <c r="D19" s="72">
        <f t="shared" si="0"/>
        <v>886504</v>
      </c>
      <c r="E19" s="73">
        <v>0</v>
      </c>
      <c r="F19" s="74">
        <v>0</v>
      </c>
      <c r="G19" s="75">
        <f t="shared" si="1"/>
        <v>0</v>
      </c>
      <c r="H19" s="76">
        <f t="shared" si="2"/>
        <v>886504</v>
      </c>
      <c r="I19" s="29" t="s">
        <v>24</v>
      </c>
    </row>
    <row r="20" spans="1:9" x14ac:dyDescent="0.2">
      <c r="A20" s="26" t="s">
        <v>25</v>
      </c>
      <c r="B20" s="66">
        <f>'2(3)第16表 市街化区域農地地積等①'!D21+'2(3)第16表 市街化区域農地地積等①'!G21</f>
        <v>0</v>
      </c>
      <c r="C20" s="67">
        <f>'2(3)第16表 市街化区域農地地積等①'!E21+'2(3)第16表 市街化区域農地地積等①'!H21</f>
        <v>0</v>
      </c>
      <c r="D20" s="67">
        <f t="shared" si="0"/>
        <v>0</v>
      </c>
      <c r="E20" s="68">
        <v>112837</v>
      </c>
      <c r="F20" s="69">
        <v>953709</v>
      </c>
      <c r="G20" s="70">
        <f t="shared" si="1"/>
        <v>1066546</v>
      </c>
      <c r="H20" s="65">
        <f t="shared" si="2"/>
        <v>1066546</v>
      </c>
      <c r="I20" s="27" t="s">
        <v>25</v>
      </c>
    </row>
    <row r="21" spans="1:9" x14ac:dyDescent="0.2">
      <c r="A21" s="26" t="s">
        <v>26</v>
      </c>
      <c r="B21" s="66">
        <f>'2(3)第16表 市街化区域農地地積等①'!D22+'2(3)第16表 市街化区域農地地積等①'!G22</f>
        <v>7260</v>
      </c>
      <c r="C21" s="67">
        <f>'2(3)第16表 市街化区域農地地積等①'!E22+'2(3)第16表 市街化区域農地地積等①'!H22</f>
        <v>815004</v>
      </c>
      <c r="D21" s="67">
        <f t="shared" si="0"/>
        <v>822264</v>
      </c>
      <c r="E21" s="68">
        <v>0</v>
      </c>
      <c r="F21" s="69">
        <v>0</v>
      </c>
      <c r="G21" s="70">
        <f t="shared" si="1"/>
        <v>0</v>
      </c>
      <c r="H21" s="65">
        <f t="shared" si="2"/>
        <v>822264</v>
      </c>
      <c r="I21" s="27" t="s">
        <v>26</v>
      </c>
    </row>
    <row r="22" spans="1:9" x14ac:dyDescent="0.2">
      <c r="A22" s="26" t="s">
        <v>27</v>
      </c>
      <c r="B22" s="66">
        <f>'2(3)第16表 市街化区域農地地積等①'!D23+'2(3)第16表 市街化区域農地地積等①'!G23</f>
        <v>71499</v>
      </c>
      <c r="C22" s="67">
        <f>'2(3)第16表 市街化区域農地地積等①'!E23+'2(3)第16表 市街化区域農地地積等①'!H23</f>
        <v>466246</v>
      </c>
      <c r="D22" s="67">
        <f t="shared" si="0"/>
        <v>537745</v>
      </c>
      <c r="E22" s="68">
        <v>0</v>
      </c>
      <c r="F22" s="69">
        <v>0</v>
      </c>
      <c r="G22" s="70">
        <f t="shared" si="1"/>
        <v>0</v>
      </c>
      <c r="H22" s="65">
        <f t="shared" si="2"/>
        <v>537745</v>
      </c>
      <c r="I22" s="27" t="s">
        <v>27</v>
      </c>
    </row>
    <row r="23" spans="1:9" x14ac:dyDescent="0.2">
      <c r="A23" s="26" t="s">
        <v>28</v>
      </c>
      <c r="B23" s="66">
        <f>'2(3)第16表 市街化区域農地地積等①'!D24+'2(3)第16表 市街化区域農地地積等①'!G24</f>
        <v>744865</v>
      </c>
      <c r="C23" s="67">
        <f>'2(3)第16表 市街化区域農地地積等①'!E24+'2(3)第16表 市街化区域農地地積等①'!H24</f>
        <v>371051</v>
      </c>
      <c r="D23" s="67">
        <f t="shared" si="0"/>
        <v>1115916</v>
      </c>
      <c r="E23" s="68">
        <v>0</v>
      </c>
      <c r="F23" s="69">
        <v>0</v>
      </c>
      <c r="G23" s="70">
        <f t="shared" si="1"/>
        <v>0</v>
      </c>
      <c r="H23" s="70">
        <f t="shared" si="2"/>
        <v>1115916</v>
      </c>
      <c r="I23" s="30" t="s">
        <v>28</v>
      </c>
    </row>
    <row r="24" spans="1:9" x14ac:dyDescent="0.2">
      <c r="A24" s="28" t="s">
        <v>29</v>
      </c>
      <c r="B24" s="71">
        <f>'2(3)第16表 市街化区域農地地積等①'!D25+'2(3)第16表 市街化区域農地地積等①'!G25</f>
        <v>0</v>
      </c>
      <c r="C24" s="72">
        <f>'2(3)第16表 市街化区域農地地積等①'!E25+'2(3)第16表 市街化区域農地地積等①'!H25</f>
        <v>29849</v>
      </c>
      <c r="D24" s="72">
        <f t="shared" si="0"/>
        <v>29849</v>
      </c>
      <c r="E24" s="73">
        <v>0</v>
      </c>
      <c r="F24" s="74">
        <v>0</v>
      </c>
      <c r="G24" s="75">
        <f t="shared" si="1"/>
        <v>0</v>
      </c>
      <c r="H24" s="75">
        <f t="shared" si="2"/>
        <v>29849</v>
      </c>
      <c r="I24" s="31" t="s">
        <v>29</v>
      </c>
    </row>
    <row r="25" spans="1:9" x14ac:dyDescent="0.2">
      <c r="A25" s="26" t="s">
        <v>30</v>
      </c>
      <c r="B25" s="66">
        <f>'2(3)第16表 市街化区域農地地積等①'!D26+'2(3)第16表 市街化区域農地地積等①'!G26</f>
        <v>10403</v>
      </c>
      <c r="C25" s="67">
        <f>'2(3)第16表 市街化区域農地地積等①'!E26+'2(3)第16表 市街化区域農地地積等①'!H26</f>
        <v>106528</v>
      </c>
      <c r="D25" s="67">
        <f t="shared" si="0"/>
        <v>116931</v>
      </c>
      <c r="E25" s="68">
        <v>0</v>
      </c>
      <c r="F25" s="69">
        <v>0</v>
      </c>
      <c r="G25" s="70">
        <f t="shared" si="1"/>
        <v>0</v>
      </c>
      <c r="H25" s="70">
        <f t="shared" si="2"/>
        <v>116931</v>
      </c>
      <c r="I25" s="30" t="s">
        <v>30</v>
      </c>
    </row>
    <row r="26" spans="1:9" x14ac:dyDescent="0.2">
      <c r="A26" s="26" t="s">
        <v>31</v>
      </c>
      <c r="B26" s="66">
        <f>'2(3)第16表 市街化区域農地地積等①'!D27+'2(3)第16表 市街化区域農地地積等①'!G27</f>
        <v>1702</v>
      </c>
      <c r="C26" s="67">
        <f>'2(3)第16表 市街化区域農地地積等①'!E27+'2(3)第16表 市街化区域農地地積等①'!H27</f>
        <v>499533</v>
      </c>
      <c r="D26" s="67">
        <f t="shared" si="0"/>
        <v>501235</v>
      </c>
      <c r="E26" s="68">
        <v>0</v>
      </c>
      <c r="F26" s="69">
        <v>0</v>
      </c>
      <c r="G26" s="70">
        <f t="shared" si="1"/>
        <v>0</v>
      </c>
      <c r="H26" s="70">
        <f t="shared" si="2"/>
        <v>501235</v>
      </c>
      <c r="I26" s="30" t="s">
        <v>31</v>
      </c>
    </row>
    <row r="27" spans="1:9" x14ac:dyDescent="0.2">
      <c r="A27" s="26" t="s">
        <v>32</v>
      </c>
      <c r="B27" s="66">
        <f>'2(3)第16表 市街化区域農地地積等①'!D28+'2(3)第16表 市街化区域農地地積等①'!G28</f>
        <v>1246</v>
      </c>
      <c r="C27" s="67">
        <f>'2(3)第16表 市街化区域農地地積等①'!E28+'2(3)第16表 市街化区域農地地積等①'!H28</f>
        <v>420889</v>
      </c>
      <c r="D27" s="67">
        <f t="shared" si="0"/>
        <v>422135</v>
      </c>
      <c r="E27" s="68">
        <v>0</v>
      </c>
      <c r="F27" s="69">
        <v>0</v>
      </c>
      <c r="G27" s="70">
        <f t="shared" si="1"/>
        <v>0</v>
      </c>
      <c r="H27" s="70">
        <f t="shared" si="2"/>
        <v>422135</v>
      </c>
      <c r="I27" s="30" t="s">
        <v>32</v>
      </c>
    </row>
    <row r="28" spans="1:9" x14ac:dyDescent="0.2">
      <c r="A28" s="26" t="s">
        <v>33</v>
      </c>
      <c r="B28" s="66">
        <f>'2(3)第16表 市街化区域農地地積等①'!D29+'2(3)第16表 市街化区域農地地積等①'!G29</f>
        <v>96231</v>
      </c>
      <c r="C28" s="67">
        <f>'2(3)第16表 市街化区域農地地積等①'!E29+'2(3)第16表 市街化区域農地地積等①'!H29</f>
        <v>82637</v>
      </c>
      <c r="D28" s="67">
        <f t="shared" si="0"/>
        <v>178868</v>
      </c>
      <c r="E28" s="68">
        <v>0</v>
      </c>
      <c r="F28" s="69">
        <v>0</v>
      </c>
      <c r="G28" s="70">
        <f t="shared" si="1"/>
        <v>0</v>
      </c>
      <c r="H28" s="70">
        <f t="shared" si="2"/>
        <v>178868</v>
      </c>
      <c r="I28" s="30" t="s">
        <v>33</v>
      </c>
    </row>
    <row r="29" spans="1:9" x14ac:dyDescent="0.2">
      <c r="A29" s="28" t="s">
        <v>34</v>
      </c>
      <c r="B29" s="71">
        <f>'2(3)第16表 市街化区域農地地積等①'!D30+'2(3)第16表 市街化区域農地地積等①'!G30</f>
        <v>0</v>
      </c>
      <c r="C29" s="72">
        <f>'2(3)第16表 市街化区域農地地積等①'!E30+'2(3)第16表 市街化区域農地地積等①'!H30</f>
        <v>332916</v>
      </c>
      <c r="D29" s="72">
        <f t="shared" si="0"/>
        <v>332916</v>
      </c>
      <c r="E29" s="73">
        <v>0</v>
      </c>
      <c r="F29" s="74">
        <v>0</v>
      </c>
      <c r="G29" s="75">
        <f t="shared" si="1"/>
        <v>0</v>
      </c>
      <c r="H29" s="76">
        <f t="shared" si="2"/>
        <v>332916</v>
      </c>
      <c r="I29" s="29" t="s">
        <v>34</v>
      </c>
    </row>
    <row r="30" spans="1:9" x14ac:dyDescent="0.2">
      <c r="A30" s="26" t="s">
        <v>35</v>
      </c>
      <c r="B30" s="66">
        <f>'2(3)第16表 市街化区域農地地積等①'!D31+'2(3)第16表 市街化区域農地地積等①'!G31</f>
        <v>0</v>
      </c>
      <c r="C30" s="67">
        <f>'2(3)第16表 市街化区域農地地積等①'!E31+'2(3)第16表 市街化区域農地地積等①'!H31</f>
        <v>422615</v>
      </c>
      <c r="D30" s="67">
        <f t="shared" si="0"/>
        <v>422615</v>
      </c>
      <c r="E30" s="68">
        <v>0</v>
      </c>
      <c r="F30" s="69">
        <v>0</v>
      </c>
      <c r="G30" s="70">
        <f t="shared" si="1"/>
        <v>0</v>
      </c>
      <c r="H30" s="65">
        <f t="shared" si="2"/>
        <v>422615</v>
      </c>
      <c r="I30" s="27" t="s">
        <v>35</v>
      </c>
    </row>
    <row r="31" spans="1:9" x14ac:dyDescent="0.2">
      <c r="A31" s="26" t="s">
        <v>36</v>
      </c>
      <c r="B31" s="66">
        <f>'2(3)第16表 市街化区域農地地積等①'!D32+'2(3)第16表 市街化区域農地地積等①'!G32</f>
        <v>11522</v>
      </c>
      <c r="C31" s="67">
        <f>'2(3)第16表 市街化区域農地地積等①'!E32+'2(3)第16表 市街化区域農地地積等①'!H32</f>
        <v>276554</v>
      </c>
      <c r="D31" s="67">
        <f t="shared" si="0"/>
        <v>288076</v>
      </c>
      <c r="E31" s="68">
        <v>0</v>
      </c>
      <c r="F31" s="69">
        <v>0</v>
      </c>
      <c r="G31" s="70">
        <f t="shared" si="1"/>
        <v>0</v>
      </c>
      <c r="H31" s="65">
        <f t="shared" si="2"/>
        <v>288076</v>
      </c>
      <c r="I31" s="27" t="s">
        <v>36</v>
      </c>
    </row>
    <row r="32" spans="1:9" x14ac:dyDescent="0.2">
      <c r="A32" s="26" t="s">
        <v>37</v>
      </c>
      <c r="B32" s="66">
        <f>'2(3)第16表 市街化区域農地地積等①'!D33+'2(3)第16表 市街化区域農地地積等①'!G33</f>
        <v>16721</v>
      </c>
      <c r="C32" s="67">
        <f>'2(3)第16表 市街化区域農地地積等①'!E33+'2(3)第16表 市街化区域農地地積等①'!H33</f>
        <v>134698</v>
      </c>
      <c r="D32" s="67">
        <f t="shared" si="0"/>
        <v>151419</v>
      </c>
      <c r="E32" s="68">
        <v>83777</v>
      </c>
      <c r="F32" s="69">
        <v>493183</v>
      </c>
      <c r="G32" s="70">
        <f t="shared" si="1"/>
        <v>576960</v>
      </c>
      <c r="H32" s="65">
        <f t="shared" si="2"/>
        <v>728379</v>
      </c>
      <c r="I32" s="27" t="s">
        <v>37</v>
      </c>
    </row>
    <row r="33" spans="1:9" x14ac:dyDescent="0.2">
      <c r="A33" s="26" t="s">
        <v>38</v>
      </c>
      <c r="B33" s="66">
        <f>'2(3)第16表 市街化区域農地地積等①'!D34+'2(3)第16表 市街化区域農地地積等①'!G34</f>
        <v>2730</v>
      </c>
      <c r="C33" s="67">
        <f>'2(3)第16表 市街化区域農地地積等①'!E34+'2(3)第16表 市街化区域農地地積等①'!H34</f>
        <v>262937</v>
      </c>
      <c r="D33" s="67">
        <f t="shared" si="0"/>
        <v>265667</v>
      </c>
      <c r="E33" s="68">
        <v>0</v>
      </c>
      <c r="F33" s="69">
        <v>0</v>
      </c>
      <c r="G33" s="70">
        <f t="shared" si="1"/>
        <v>0</v>
      </c>
      <c r="H33" s="65">
        <f t="shared" si="2"/>
        <v>265667</v>
      </c>
      <c r="I33" s="27" t="s">
        <v>38</v>
      </c>
    </row>
    <row r="34" spans="1:9" x14ac:dyDescent="0.2">
      <c r="A34" s="32" t="s">
        <v>39</v>
      </c>
      <c r="B34" s="66">
        <f>'2(3)第16表 市街化区域農地地積等①'!D35+'2(3)第16表 市街化区域農地地積等①'!G35</f>
        <v>15829</v>
      </c>
      <c r="C34" s="67">
        <f>'2(3)第16表 市街化区域農地地積等①'!E35+'2(3)第16表 市街化区域農地地積等①'!H35</f>
        <v>415434</v>
      </c>
      <c r="D34" s="67">
        <f t="shared" si="0"/>
        <v>431263</v>
      </c>
      <c r="E34" s="68">
        <v>0</v>
      </c>
      <c r="F34" s="69">
        <v>0</v>
      </c>
      <c r="G34" s="70">
        <f t="shared" si="1"/>
        <v>0</v>
      </c>
      <c r="H34" s="65">
        <f t="shared" si="2"/>
        <v>431263</v>
      </c>
      <c r="I34" s="33" t="s">
        <v>39</v>
      </c>
    </row>
    <row r="35" spans="1:9" x14ac:dyDescent="0.2">
      <c r="A35" s="26" t="s">
        <v>40</v>
      </c>
      <c r="B35" s="60">
        <f>'2(3)第16表 市街化区域農地地積等①'!D36+'2(3)第16表 市街化区域農地地積等①'!G36</f>
        <v>3769</v>
      </c>
      <c r="C35" s="61">
        <f>'2(3)第16表 市街化区域農地地積等①'!E36+'2(3)第16表 市街化区域農地地積等①'!H36</f>
        <v>264781</v>
      </c>
      <c r="D35" s="61">
        <f t="shared" si="0"/>
        <v>268550</v>
      </c>
      <c r="E35" s="62">
        <v>0</v>
      </c>
      <c r="F35" s="63">
        <v>0</v>
      </c>
      <c r="G35" s="64">
        <f t="shared" si="1"/>
        <v>0</v>
      </c>
      <c r="H35" s="64">
        <f t="shared" si="2"/>
        <v>268550</v>
      </c>
      <c r="I35" s="30" t="s">
        <v>40</v>
      </c>
    </row>
    <row r="36" spans="1:9" x14ac:dyDescent="0.2">
      <c r="A36" s="26" t="s">
        <v>41</v>
      </c>
      <c r="B36" s="66">
        <f>'2(3)第16表 市街化区域農地地積等①'!D37+'2(3)第16表 市街化区域農地地積等①'!G37</f>
        <v>134547</v>
      </c>
      <c r="C36" s="67">
        <f>'2(3)第16表 市街化区域農地地積等①'!E37+'2(3)第16表 市街化区域農地地積等①'!H37</f>
        <v>417288</v>
      </c>
      <c r="D36" s="67">
        <f t="shared" si="0"/>
        <v>551835</v>
      </c>
      <c r="E36" s="68">
        <v>0</v>
      </c>
      <c r="F36" s="69">
        <v>0</v>
      </c>
      <c r="G36" s="70">
        <f t="shared" si="1"/>
        <v>0</v>
      </c>
      <c r="H36" s="70">
        <f t="shared" si="2"/>
        <v>551835</v>
      </c>
      <c r="I36" s="30" t="s">
        <v>41</v>
      </c>
    </row>
    <row r="37" spans="1:9" x14ac:dyDescent="0.2">
      <c r="A37" s="26" t="s">
        <v>42</v>
      </c>
      <c r="B37" s="66">
        <f>'2(3)第16表 市街化区域農地地積等①'!D38+'2(3)第16表 市街化区域農地地積等①'!G38</f>
        <v>4575</v>
      </c>
      <c r="C37" s="67">
        <f>'2(3)第16表 市街化区域農地地積等①'!E38+'2(3)第16表 市街化区域農地地積等①'!H38</f>
        <v>198098</v>
      </c>
      <c r="D37" s="67">
        <f t="shared" si="0"/>
        <v>202673</v>
      </c>
      <c r="E37" s="68">
        <v>0</v>
      </c>
      <c r="F37" s="69">
        <v>0</v>
      </c>
      <c r="G37" s="70">
        <f t="shared" si="1"/>
        <v>0</v>
      </c>
      <c r="H37" s="70">
        <f t="shared" si="2"/>
        <v>202673</v>
      </c>
      <c r="I37" s="30" t="s">
        <v>42</v>
      </c>
    </row>
    <row r="38" spans="1:9" x14ac:dyDescent="0.2">
      <c r="A38" s="26" t="s">
        <v>43</v>
      </c>
      <c r="B38" s="66">
        <f>'2(3)第16表 市街化区域農地地積等①'!D39+'2(3)第16表 市街化区域農地地積等①'!G39</f>
        <v>13959</v>
      </c>
      <c r="C38" s="67">
        <f>'2(3)第16表 市街化区域農地地積等①'!E39+'2(3)第16表 市街化区域農地地積等①'!H39</f>
        <v>205706</v>
      </c>
      <c r="D38" s="67">
        <f t="shared" si="0"/>
        <v>219665</v>
      </c>
      <c r="E38" s="68">
        <v>0</v>
      </c>
      <c r="F38" s="69">
        <v>0</v>
      </c>
      <c r="G38" s="70">
        <f t="shared" si="1"/>
        <v>0</v>
      </c>
      <c r="H38" s="70">
        <f t="shared" si="2"/>
        <v>219665</v>
      </c>
      <c r="I38" s="30" t="s">
        <v>43</v>
      </c>
    </row>
    <row r="39" spans="1:9" x14ac:dyDescent="0.2">
      <c r="A39" s="28" t="s">
        <v>44</v>
      </c>
      <c r="B39" s="71">
        <f>'2(3)第16表 市街化区域農地地積等①'!D40+'2(3)第16表 市街化区域農地地積等①'!G40</f>
        <v>50730</v>
      </c>
      <c r="C39" s="72">
        <f>'2(3)第16表 市街化区域農地地積等①'!E40+'2(3)第16表 市街化区域農地地積等①'!H40</f>
        <v>66698</v>
      </c>
      <c r="D39" s="72">
        <f t="shared" si="0"/>
        <v>117428</v>
      </c>
      <c r="E39" s="73">
        <v>0</v>
      </c>
      <c r="F39" s="74">
        <v>0</v>
      </c>
      <c r="G39" s="75">
        <f t="shared" si="1"/>
        <v>0</v>
      </c>
      <c r="H39" s="75">
        <f t="shared" si="2"/>
        <v>117428</v>
      </c>
      <c r="I39" s="31" t="s">
        <v>44</v>
      </c>
    </row>
    <row r="40" spans="1:9" x14ac:dyDescent="0.2">
      <c r="A40" s="34" t="s">
        <v>45</v>
      </c>
      <c r="B40" s="60">
        <f>'2(3)第16表 市街化区域農地地積等①'!D41+'2(3)第16表 市街化区域農地地積等①'!G41</f>
        <v>1854</v>
      </c>
      <c r="C40" s="61">
        <f>'2(3)第16表 市街化区域農地地積等①'!E41+'2(3)第16表 市街化区域農地地積等①'!H41</f>
        <v>346510</v>
      </c>
      <c r="D40" s="61">
        <f t="shared" si="0"/>
        <v>348364</v>
      </c>
      <c r="E40" s="62">
        <v>0</v>
      </c>
      <c r="F40" s="63">
        <v>0</v>
      </c>
      <c r="G40" s="64">
        <f t="shared" si="1"/>
        <v>0</v>
      </c>
      <c r="H40" s="64">
        <f t="shared" si="2"/>
        <v>348364</v>
      </c>
      <c r="I40" s="35" t="s">
        <v>45</v>
      </c>
    </row>
    <row r="41" spans="1:9" x14ac:dyDescent="0.2">
      <c r="A41" s="26" t="s">
        <v>46</v>
      </c>
      <c r="B41" s="66">
        <f>'2(3)第16表 市街化区域農地地積等①'!D42+'2(3)第16表 市街化区域農地地積等①'!G42</f>
        <v>7082</v>
      </c>
      <c r="C41" s="67">
        <f>'2(3)第16表 市街化区域農地地積等①'!E42+'2(3)第16表 市街化区域農地地積等①'!H42</f>
        <v>271995</v>
      </c>
      <c r="D41" s="67">
        <f t="shared" si="0"/>
        <v>279077</v>
      </c>
      <c r="E41" s="68">
        <v>0</v>
      </c>
      <c r="F41" s="69">
        <v>0</v>
      </c>
      <c r="G41" s="70">
        <f t="shared" si="1"/>
        <v>0</v>
      </c>
      <c r="H41" s="65">
        <f t="shared" si="2"/>
        <v>279077</v>
      </c>
      <c r="I41" s="27" t="s">
        <v>46</v>
      </c>
    </row>
    <row r="42" spans="1:9" x14ac:dyDescent="0.2">
      <c r="A42" s="26" t="s">
        <v>47</v>
      </c>
      <c r="B42" s="66">
        <f>'2(3)第16表 市街化区域農地地積等①'!D43+'2(3)第16表 市街化区域農地地積等①'!G43</f>
        <v>22883</v>
      </c>
      <c r="C42" s="67">
        <f>'2(3)第16表 市街化区域農地地積等①'!E43+'2(3)第16表 市街化区域農地地積等①'!H43</f>
        <v>114785</v>
      </c>
      <c r="D42" s="67">
        <f t="shared" si="0"/>
        <v>137668</v>
      </c>
      <c r="E42" s="68">
        <v>0</v>
      </c>
      <c r="F42" s="69">
        <v>0</v>
      </c>
      <c r="G42" s="70">
        <f t="shared" si="1"/>
        <v>0</v>
      </c>
      <c r="H42" s="65">
        <f t="shared" si="2"/>
        <v>137668</v>
      </c>
      <c r="I42" s="27" t="s">
        <v>47</v>
      </c>
    </row>
    <row r="43" spans="1:9" x14ac:dyDescent="0.2">
      <c r="A43" s="26" t="s">
        <v>81</v>
      </c>
      <c r="B43" s="66">
        <f>'2(3)第16表 市街化区域農地地積等①'!D44+'2(3)第16表 市街化区域農地地積等①'!G44</f>
        <v>3660</v>
      </c>
      <c r="C43" s="67">
        <f>'2(3)第16表 市街化区域農地地積等①'!E44+'2(3)第16表 市街化区域農地地積等①'!H44</f>
        <v>255577</v>
      </c>
      <c r="D43" s="67">
        <f>SUM(B43:C43)</f>
        <v>259237</v>
      </c>
      <c r="E43" s="68">
        <v>0</v>
      </c>
      <c r="F43" s="69">
        <v>0</v>
      </c>
      <c r="G43" s="70">
        <f t="shared" si="1"/>
        <v>0</v>
      </c>
      <c r="H43" s="65">
        <f t="shared" si="2"/>
        <v>259237</v>
      </c>
      <c r="I43" s="27" t="s">
        <v>81</v>
      </c>
    </row>
    <row r="44" spans="1:9" ht="20.100000000000001" customHeight="1" thickBot="1" x14ac:dyDescent="0.25">
      <c r="A44" s="26" t="s">
        <v>88</v>
      </c>
      <c r="B44" s="67">
        <f>'2(3)第16表 市街化区域農地地積等①'!D45+'2(3)第16表 市街化区域農地地積等①'!G45</f>
        <v>7496</v>
      </c>
      <c r="C44" s="67">
        <f>'2(3)第16表 市街化区域農地地積等①'!E45+'2(3)第16表 市街化区域農地地積等①'!H45</f>
        <v>422049</v>
      </c>
      <c r="D44" s="67">
        <f>SUM(B44:C44)</f>
        <v>429545</v>
      </c>
      <c r="E44" s="68">
        <v>0</v>
      </c>
      <c r="F44" s="69">
        <v>0</v>
      </c>
      <c r="G44" s="70">
        <f>SUM(E44:F44)</f>
        <v>0</v>
      </c>
      <c r="H44" s="77">
        <f>D44+G44</f>
        <v>429545</v>
      </c>
      <c r="I44" s="30" t="s">
        <v>88</v>
      </c>
    </row>
    <row r="45" spans="1:9" ht="16.8" thickTop="1" x14ac:dyDescent="0.2">
      <c r="A45" s="37" t="s">
        <v>48</v>
      </c>
      <c r="B45" s="78">
        <f>'2(3)第16表 市街化区域農地地積等①'!D46+'2(3)第16表 市街化区域農地地積等①'!G46</f>
        <v>3928866</v>
      </c>
      <c r="C45" s="79">
        <f>'2(3)第16表 市街化区域農地地積等①'!E46+'2(3)第16表 市街化区域農地地積等①'!H46</f>
        <v>18801530</v>
      </c>
      <c r="D45" s="80">
        <f>SUM(D5:D44)</f>
        <v>22730396</v>
      </c>
      <c r="E45" s="80">
        <f>SUM(E5:E44)</f>
        <v>652426</v>
      </c>
      <c r="F45" s="80">
        <f>SUM(F5:F44)</f>
        <v>2577503</v>
      </c>
      <c r="G45" s="80">
        <f>SUM(G5:G44)</f>
        <v>3229929</v>
      </c>
      <c r="H45" s="80">
        <f>SUM(H5:H44)</f>
        <v>25960325</v>
      </c>
      <c r="I45" s="38" t="s">
        <v>48</v>
      </c>
    </row>
    <row r="46" spans="1:9" ht="20.100000000000001" customHeight="1" x14ac:dyDescent="0.2">
      <c r="A46" s="24" t="s">
        <v>49</v>
      </c>
      <c r="B46" s="81">
        <f>'2(3)第16表 市街化区域農地地積等①'!D47+'2(3)第16表 市街化区域農地地積等①'!G47</f>
        <v>0</v>
      </c>
      <c r="C46" s="81">
        <f>'2(3)第16表 市街化区域農地地積等①'!E47+'2(3)第16表 市街化区域農地地積等①'!H47</f>
        <v>0</v>
      </c>
      <c r="D46" s="81">
        <f>SUM(B46:C46)</f>
        <v>0</v>
      </c>
      <c r="E46" s="82">
        <v>13220</v>
      </c>
      <c r="F46" s="83">
        <v>498918</v>
      </c>
      <c r="G46" s="84">
        <f>SUM(E46:F46)</f>
        <v>512138</v>
      </c>
      <c r="H46" s="85">
        <f>D46+G46</f>
        <v>512138</v>
      </c>
      <c r="I46" s="25" t="s">
        <v>49</v>
      </c>
    </row>
    <row r="47" spans="1:9" ht="20.100000000000001" customHeight="1" x14ac:dyDescent="0.2">
      <c r="A47" s="26" t="s">
        <v>50</v>
      </c>
      <c r="B47" s="67">
        <f>'2(3)第16表 市街化区域農地地積等①'!D48+'2(3)第16表 市街化区域農地地積等①'!G48</f>
        <v>0</v>
      </c>
      <c r="C47" s="67">
        <f>'2(3)第16表 市街化区域農地地積等①'!E48+'2(3)第16表 市街化区域農地地積等①'!H48</f>
        <v>0</v>
      </c>
      <c r="D47" s="67">
        <f t="shared" ref="D47:D69" si="3">SUM(B47:C47)</f>
        <v>0</v>
      </c>
      <c r="E47" s="68">
        <v>0</v>
      </c>
      <c r="F47" s="69">
        <v>223036</v>
      </c>
      <c r="G47" s="70">
        <f t="shared" ref="G47:G68" si="4">SUM(E47:F47)</f>
        <v>223036</v>
      </c>
      <c r="H47" s="86">
        <f t="shared" ref="H47:H68" si="5">D47+G47</f>
        <v>223036</v>
      </c>
      <c r="I47" s="27" t="s">
        <v>50</v>
      </c>
    </row>
    <row r="48" spans="1:9" ht="20.100000000000001" customHeight="1" x14ac:dyDescent="0.2">
      <c r="A48" s="26" t="s">
        <v>51</v>
      </c>
      <c r="B48" s="67">
        <f>'2(3)第16表 市街化区域農地地積等①'!D49+'2(3)第16表 市街化区域農地地積等①'!G49</f>
        <v>0</v>
      </c>
      <c r="C48" s="67">
        <f>'2(3)第16表 市街化区域農地地積等①'!E49+'2(3)第16表 市街化区域農地地積等①'!H49</f>
        <v>0</v>
      </c>
      <c r="D48" s="67">
        <f t="shared" si="3"/>
        <v>0</v>
      </c>
      <c r="E48" s="68">
        <v>3158</v>
      </c>
      <c r="F48" s="69">
        <v>236939</v>
      </c>
      <c r="G48" s="70">
        <f t="shared" si="4"/>
        <v>240097</v>
      </c>
      <c r="H48" s="77">
        <f t="shared" si="5"/>
        <v>240097</v>
      </c>
      <c r="I48" s="30" t="s">
        <v>51</v>
      </c>
    </row>
    <row r="49" spans="1:9" ht="20.100000000000001" customHeight="1" x14ac:dyDescent="0.2">
      <c r="A49" s="26" t="s">
        <v>52</v>
      </c>
      <c r="B49" s="67">
        <f>'2(3)第16表 市街化区域農地地積等①'!D50+'2(3)第16表 市街化区域農地地積等①'!G50</f>
        <v>0</v>
      </c>
      <c r="C49" s="67">
        <f>'2(3)第16表 市街化区域農地地積等①'!E50+'2(3)第16表 市街化区域農地地積等①'!H50</f>
        <v>0</v>
      </c>
      <c r="D49" s="67">
        <f t="shared" si="3"/>
        <v>0</v>
      </c>
      <c r="E49" s="68">
        <v>19767</v>
      </c>
      <c r="F49" s="69">
        <v>165834</v>
      </c>
      <c r="G49" s="70">
        <f t="shared" si="4"/>
        <v>185601</v>
      </c>
      <c r="H49" s="77">
        <f t="shared" si="5"/>
        <v>185601</v>
      </c>
      <c r="I49" s="30" t="s">
        <v>52</v>
      </c>
    </row>
    <row r="50" spans="1:9" ht="20.100000000000001" customHeight="1" x14ac:dyDescent="0.2">
      <c r="A50" s="26" t="s">
        <v>53</v>
      </c>
      <c r="B50" s="67">
        <f>'2(3)第16表 市街化区域農地地積等①'!D51+'2(3)第16表 市街化区域農地地積等①'!G51</f>
        <v>0</v>
      </c>
      <c r="C50" s="67">
        <f>'2(3)第16表 市街化区域農地地積等①'!E51+'2(3)第16表 市街化区域農地地積等①'!H51</f>
        <v>0</v>
      </c>
      <c r="D50" s="67">
        <f t="shared" si="3"/>
        <v>0</v>
      </c>
      <c r="E50" s="68">
        <v>2598</v>
      </c>
      <c r="F50" s="69">
        <v>43186</v>
      </c>
      <c r="G50" s="70">
        <f t="shared" si="4"/>
        <v>45784</v>
      </c>
      <c r="H50" s="77">
        <f t="shared" si="5"/>
        <v>45784</v>
      </c>
      <c r="I50" s="30" t="s">
        <v>53</v>
      </c>
    </row>
    <row r="51" spans="1:9" ht="20.100000000000001" customHeight="1" x14ac:dyDescent="0.2">
      <c r="A51" s="24" t="s">
        <v>54</v>
      </c>
      <c r="B51" s="81">
        <f>'2(3)第16表 市街化区域農地地積等①'!D52+'2(3)第16表 市街化区域農地地積等①'!G52</f>
        <v>0</v>
      </c>
      <c r="C51" s="81">
        <f>'2(3)第16表 市街化区域農地地積等①'!E52+'2(3)第16表 市街化区域農地地積等①'!H52</f>
        <v>0</v>
      </c>
      <c r="D51" s="81">
        <f t="shared" si="3"/>
        <v>0</v>
      </c>
      <c r="E51" s="82">
        <v>320</v>
      </c>
      <c r="F51" s="83">
        <v>142741</v>
      </c>
      <c r="G51" s="84">
        <f t="shared" si="4"/>
        <v>143061</v>
      </c>
      <c r="H51" s="87">
        <f t="shared" si="5"/>
        <v>143061</v>
      </c>
      <c r="I51" s="36" t="s">
        <v>54</v>
      </c>
    </row>
    <row r="52" spans="1:9" ht="20.100000000000001" customHeight="1" x14ac:dyDescent="0.2">
      <c r="A52" s="26" t="s">
        <v>55</v>
      </c>
      <c r="B52" s="67">
        <f>'2(3)第16表 市街化区域農地地積等①'!D53+'2(3)第16表 市街化区域農地地積等①'!G53</f>
        <v>0</v>
      </c>
      <c r="C52" s="67">
        <f>'2(3)第16表 市街化区域農地地積等①'!E53+'2(3)第16表 市街化区域農地地積等①'!H53</f>
        <v>0</v>
      </c>
      <c r="D52" s="67">
        <f t="shared" si="3"/>
        <v>0</v>
      </c>
      <c r="E52" s="68">
        <v>135607</v>
      </c>
      <c r="F52" s="69">
        <v>395304</v>
      </c>
      <c r="G52" s="70">
        <f t="shared" si="4"/>
        <v>530911</v>
      </c>
      <c r="H52" s="77">
        <f t="shared" si="5"/>
        <v>530911</v>
      </c>
      <c r="I52" s="30" t="s">
        <v>55</v>
      </c>
    </row>
    <row r="53" spans="1:9" ht="20.100000000000001" customHeight="1" x14ac:dyDescent="0.2">
      <c r="A53" s="26" t="s">
        <v>56</v>
      </c>
      <c r="B53" s="67">
        <f>'2(3)第16表 市街化区域農地地積等①'!D54+'2(3)第16表 市街化区域農地地積等①'!G54</f>
        <v>0</v>
      </c>
      <c r="C53" s="67">
        <f>'2(3)第16表 市街化区域農地地積等①'!E54+'2(3)第16表 市街化区域農地地積等①'!H54</f>
        <v>0</v>
      </c>
      <c r="D53" s="67">
        <f t="shared" si="3"/>
        <v>0</v>
      </c>
      <c r="E53" s="68">
        <v>23753</v>
      </c>
      <c r="F53" s="69">
        <v>227956</v>
      </c>
      <c r="G53" s="70">
        <f t="shared" si="4"/>
        <v>251709</v>
      </c>
      <c r="H53" s="77">
        <f t="shared" si="5"/>
        <v>251709</v>
      </c>
      <c r="I53" s="30" t="s">
        <v>56</v>
      </c>
    </row>
    <row r="54" spans="1:9" ht="20.100000000000001" customHeight="1" x14ac:dyDescent="0.2">
      <c r="A54" s="26" t="s">
        <v>57</v>
      </c>
      <c r="B54" s="67">
        <f>'2(3)第16表 市街化区域農地地積等①'!D55+'2(3)第16表 市街化区域農地地積等①'!G55</f>
        <v>0</v>
      </c>
      <c r="C54" s="67">
        <f>'2(3)第16表 市街化区域農地地積等①'!E55+'2(3)第16表 市街化区域農地地積等①'!H55</f>
        <v>0</v>
      </c>
      <c r="D54" s="67">
        <f t="shared" si="3"/>
        <v>0</v>
      </c>
      <c r="E54" s="68">
        <v>21169</v>
      </c>
      <c r="F54" s="69">
        <v>212550</v>
      </c>
      <c r="G54" s="70">
        <f t="shared" si="4"/>
        <v>233719</v>
      </c>
      <c r="H54" s="86">
        <f t="shared" si="5"/>
        <v>233719</v>
      </c>
      <c r="I54" s="27" t="s">
        <v>57</v>
      </c>
    </row>
    <row r="55" spans="1:9" ht="20.100000000000001" customHeight="1" x14ac:dyDescent="0.2">
      <c r="A55" s="28" t="s">
        <v>58</v>
      </c>
      <c r="B55" s="72">
        <f>'2(3)第16表 市街化区域農地地積等①'!D56+'2(3)第16表 市街化区域農地地積等①'!G56</f>
        <v>0</v>
      </c>
      <c r="C55" s="72">
        <f>'2(3)第16表 市街化区域農地地積等①'!E56+'2(3)第16表 市街化区域農地地積等①'!H56</f>
        <v>0</v>
      </c>
      <c r="D55" s="72">
        <f t="shared" si="3"/>
        <v>0</v>
      </c>
      <c r="E55" s="73">
        <v>19906</v>
      </c>
      <c r="F55" s="74">
        <v>68841</v>
      </c>
      <c r="G55" s="75">
        <f t="shared" si="4"/>
        <v>88747</v>
      </c>
      <c r="H55" s="88">
        <f t="shared" si="5"/>
        <v>88747</v>
      </c>
      <c r="I55" s="29" t="s">
        <v>58</v>
      </c>
    </row>
    <row r="56" spans="1:9" ht="20.100000000000001" customHeight="1" x14ac:dyDescent="0.2">
      <c r="A56" s="26" t="s">
        <v>84</v>
      </c>
      <c r="B56" s="67">
        <f>'2(3)第16表 市街化区域農地地積等①'!D57+'2(3)第16表 市街化区域農地地積等①'!G57</f>
        <v>0</v>
      </c>
      <c r="C56" s="67">
        <f>'2(3)第16表 市街化区域農地地積等①'!E57+'2(3)第16表 市街化区域農地地積等①'!H57</f>
        <v>0</v>
      </c>
      <c r="D56" s="67">
        <f t="shared" si="3"/>
        <v>0</v>
      </c>
      <c r="E56" s="68">
        <v>0</v>
      </c>
      <c r="F56" s="69">
        <v>0</v>
      </c>
      <c r="G56" s="70">
        <f t="shared" si="4"/>
        <v>0</v>
      </c>
      <c r="H56" s="86">
        <f t="shared" si="5"/>
        <v>0</v>
      </c>
      <c r="I56" s="27" t="s">
        <v>84</v>
      </c>
    </row>
    <row r="57" spans="1:9" ht="20.100000000000001" customHeight="1" x14ac:dyDescent="0.2">
      <c r="A57" s="26" t="s">
        <v>59</v>
      </c>
      <c r="B57" s="67">
        <f>'2(3)第16表 市街化区域農地地積等①'!D58+'2(3)第16表 市街化区域農地地積等①'!G58</f>
        <v>0</v>
      </c>
      <c r="C57" s="67">
        <f>'2(3)第16表 市街化区域農地地積等①'!E58+'2(3)第16表 市街化区域農地地積等①'!H58</f>
        <v>0</v>
      </c>
      <c r="D57" s="67">
        <f t="shared" si="3"/>
        <v>0</v>
      </c>
      <c r="E57" s="68">
        <v>0</v>
      </c>
      <c r="F57" s="69">
        <v>0</v>
      </c>
      <c r="G57" s="70">
        <f t="shared" si="4"/>
        <v>0</v>
      </c>
      <c r="H57" s="86">
        <f t="shared" si="5"/>
        <v>0</v>
      </c>
      <c r="I57" s="27" t="s">
        <v>59</v>
      </c>
    </row>
    <row r="58" spans="1:9" ht="20.100000000000001" customHeight="1" x14ac:dyDescent="0.2">
      <c r="A58" s="26" t="s">
        <v>60</v>
      </c>
      <c r="B58" s="67">
        <f>'2(3)第16表 市街化区域農地地積等①'!D59+'2(3)第16表 市街化区域農地地積等①'!G59</f>
        <v>0</v>
      </c>
      <c r="C58" s="67">
        <f>'2(3)第16表 市街化区域農地地積等①'!E59+'2(3)第16表 市街化区域農地地積等①'!H59</f>
        <v>0</v>
      </c>
      <c r="D58" s="67">
        <f t="shared" si="3"/>
        <v>0</v>
      </c>
      <c r="E58" s="68">
        <v>0</v>
      </c>
      <c r="F58" s="69">
        <v>0</v>
      </c>
      <c r="G58" s="70">
        <f t="shared" si="4"/>
        <v>0</v>
      </c>
      <c r="H58" s="86">
        <f t="shared" si="5"/>
        <v>0</v>
      </c>
      <c r="I58" s="27" t="s">
        <v>60</v>
      </c>
    </row>
    <row r="59" spans="1:9" ht="20.100000000000001" customHeight="1" x14ac:dyDescent="0.2">
      <c r="A59" s="26" t="s">
        <v>61</v>
      </c>
      <c r="B59" s="67">
        <f>'2(3)第16表 市街化区域農地地積等①'!D60+'2(3)第16表 市街化区域農地地積等①'!G60</f>
        <v>0</v>
      </c>
      <c r="C59" s="67">
        <f>'2(3)第16表 市街化区域農地地積等①'!E60+'2(3)第16表 市街化区域農地地積等①'!H60</f>
        <v>0</v>
      </c>
      <c r="D59" s="67">
        <f t="shared" si="3"/>
        <v>0</v>
      </c>
      <c r="E59" s="68">
        <v>0</v>
      </c>
      <c r="F59" s="69">
        <v>0</v>
      </c>
      <c r="G59" s="70">
        <f t="shared" si="4"/>
        <v>0</v>
      </c>
      <c r="H59" s="86">
        <f t="shared" si="5"/>
        <v>0</v>
      </c>
      <c r="I59" s="27" t="s">
        <v>61</v>
      </c>
    </row>
    <row r="60" spans="1:9" ht="20.100000000000001" customHeight="1" x14ac:dyDescent="0.2">
      <c r="A60" s="28" t="s">
        <v>62</v>
      </c>
      <c r="B60" s="72">
        <f>'2(3)第16表 市街化区域農地地積等①'!D61+'2(3)第16表 市街化区域農地地積等①'!G61</f>
        <v>0</v>
      </c>
      <c r="C60" s="72">
        <f>'2(3)第16表 市街化区域農地地積等①'!E61+'2(3)第16表 市街化区域農地地積等①'!H61</f>
        <v>0</v>
      </c>
      <c r="D60" s="72">
        <f t="shared" si="3"/>
        <v>0</v>
      </c>
      <c r="E60" s="73">
        <v>0</v>
      </c>
      <c r="F60" s="74">
        <v>0</v>
      </c>
      <c r="G60" s="75">
        <f t="shared" si="4"/>
        <v>0</v>
      </c>
      <c r="H60" s="89">
        <f t="shared" si="5"/>
        <v>0</v>
      </c>
      <c r="I60" s="31" t="s">
        <v>62</v>
      </c>
    </row>
    <row r="61" spans="1:9" ht="20.100000000000001" customHeight="1" x14ac:dyDescent="0.2">
      <c r="A61" s="26" t="s">
        <v>63</v>
      </c>
      <c r="B61" s="67">
        <f>'2(3)第16表 市街化区域農地地積等①'!D62+'2(3)第16表 市街化区域農地地積等①'!G62</f>
        <v>0</v>
      </c>
      <c r="C61" s="67">
        <f>'2(3)第16表 市街化区域農地地積等①'!E62+'2(3)第16表 市街化区域農地地積等①'!H62</f>
        <v>0</v>
      </c>
      <c r="D61" s="67">
        <f t="shared" si="3"/>
        <v>0</v>
      </c>
      <c r="E61" s="68">
        <v>0</v>
      </c>
      <c r="F61" s="69">
        <v>0</v>
      </c>
      <c r="G61" s="70">
        <f t="shared" si="4"/>
        <v>0</v>
      </c>
      <c r="H61" s="77">
        <f t="shared" si="5"/>
        <v>0</v>
      </c>
      <c r="I61" s="30" t="s">
        <v>63</v>
      </c>
    </row>
    <row r="62" spans="1:9" ht="20.100000000000001" customHeight="1" x14ac:dyDescent="0.2">
      <c r="A62" s="26" t="s">
        <v>64</v>
      </c>
      <c r="B62" s="67">
        <f>'2(3)第16表 市街化区域農地地積等①'!D63+'2(3)第16表 市街化区域農地地積等①'!G63</f>
        <v>0</v>
      </c>
      <c r="C62" s="67">
        <f>'2(3)第16表 市街化区域農地地積等①'!E63+'2(3)第16表 市街化区域農地地積等①'!H63</f>
        <v>0</v>
      </c>
      <c r="D62" s="67">
        <f t="shared" si="3"/>
        <v>0</v>
      </c>
      <c r="E62" s="68">
        <v>0</v>
      </c>
      <c r="F62" s="69">
        <v>0</v>
      </c>
      <c r="G62" s="70">
        <f t="shared" si="4"/>
        <v>0</v>
      </c>
      <c r="H62" s="77">
        <f t="shared" si="5"/>
        <v>0</v>
      </c>
      <c r="I62" s="30" t="s">
        <v>64</v>
      </c>
    </row>
    <row r="63" spans="1:9" ht="20.100000000000001" customHeight="1" x14ac:dyDescent="0.2">
      <c r="A63" s="26" t="s">
        <v>65</v>
      </c>
      <c r="B63" s="67">
        <f>'2(3)第16表 市街化区域農地地積等①'!D64+'2(3)第16表 市街化区域農地地積等①'!G64</f>
        <v>0</v>
      </c>
      <c r="C63" s="67">
        <f>'2(3)第16表 市街化区域農地地積等①'!E64+'2(3)第16表 市街化区域農地地積等①'!H64</f>
        <v>0</v>
      </c>
      <c r="D63" s="67">
        <f t="shared" si="3"/>
        <v>0</v>
      </c>
      <c r="E63" s="68">
        <v>0</v>
      </c>
      <c r="F63" s="69">
        <v>0</v>
      </c>
      <c r="G63" s="70">
        <f t="shared" si="4"/>
        <v>0</v>
      </c>
      <c r="H63" s="77">
        <f t="shared" si="5"/>
        <v>0</v>
      </c>
      <c r="I63" s="30" t="s">
        <v>65</v>
      </c>
    </row>
    <row r="64" spans="1:9" ht="20.100000000000001" customHeight="1" x14ac:dyDescent="0.2">
      <c r="A64" s="26" t="s">
        <v>66</v>
      </c>
      <c r="B64" s="67">
        <f>'2(3)第16表 市街化区域農地地積等①'!D65+'2(3)第16表 市街化区域農地地積等①'!G65</f>
        <v>0</v>
      </c>
      <c r="C64" s="67">
        <f>'2(3)第16表 市街化区域農地地積等①'!E65+'2(3)第16表 市街化区域農地地積等①'!H65</f>
        <v>0</v>
      </c>
      <c r="D64" s="67">
        <f t="shared" si="3"/>
        <v>0</v>
      </c>
      <c r="E64" s="68">
        <v>0</v>
      </c>
      <c r="F64" s="69">
        <v>0</v>
      </c>
      <c r="G64" s="70">
        <f t="shared" si="4"/>
        <v>0</v>
      </c>
      <c r="H64" s="77">
        <f t="shared" si="5"/>
        <v>0</v>
      </c>
      <c r="I64" s="30" t="s">
        <v>66</v>
      </c>
    </row>
    <row r="65" spans="1:9" ht="20.100000000000001" customHeight="1" x14ac:dyDescent="0.2">
      <c r="A65" s="28" t="s">
        <v>67</v>
      </c>
      <c r="B65" s="72">
        <f>'2(3)第16表 市街化区域農地地積等①'!D66+'2(3)第16表 市街化区域農地地積等①'!G66</f>
        <v>0</v>
      </c>
      <c r="C65" s="72">
        <f>'2(3)第16表 市街化区域農地地積等①'!E66+'2(3)第16表 市街化区域農地地積等①'!H66</f>
        <v>0</v>
      </c>
      <c r="D65" s="72">
        <f t="shared" si="3"/>
        <v>0</v>
      </c>
      <c r="E65" s="73">
        <v>0</v>
      </c>
      <c r="F65" s="74">
        <v>0</v>
      </c>
      <c r="G65" s="75">
        <f t="shared" si="4"/>
        <v>0</v>
      </c>
      <c r="H65" s="88">
        <f t="shared" si="5"/>
        <v>0</v>
      </c>
      <c r="I65" s="29" t="s">
        <v>67</v>
      </c>
    </row>
    <row r="66" spans="1:9" ht="20.100000000000001" customHeight="1" x14ac:dyDescent="0.2">
      <c r="A66" s="26" t="s">
        <v>68</v>
      </c>
      <c r="B66" s="67">
        <f>'2(3)第16表 市街化区域農地地積等①'!D67+'2(3)第16表 市街化区域農地地積等①'!G67</f>
        <v>0</v>
      </c>
      <c r="C66" s="67">
        <f>'2(3)第16表 市街化区域農地地積等①'!E67+'2(3)第16表 市街化区域農地地積等①'!H67</f>
        <v>0</v>
      </c>
      <c r="D66" s="67">
        <f t="shared" si="3"/>
        <v>0</v>
      </c>
      <c r="E66" s="68">
        <v>66328</v>
      </c>
      <c r="F66" s="69">
        <v>223878</v>
      </c>
      <c r="G66" s="70">
        <f t="shared" si="4"/>
        <v>290206</v>
      </c>
      <c r="H66" s="86">
        <f t="shared" si="5"/>
        <v>290206</v>
      </c>
      <c r="I66" s="27" t="s">
        <v>68</v>
      </c>
    </row>
    <row r="67" spans="1:9" ht="20.100000000000001" customHeight="1" x14ac:dyDescent="0.2">
      <c r="A67" s="26" t="s">
        <v>69</v>
      </c>
      <c r="B67" s="67">
        <f>'2(3)第16表 市街化区域農地地積等①'!D68+'2(3)第16表 市街化区域農地地積等①'!G68</f>
        <v>0</v>
      </c>
      <c r="C67" s="67">
        <f>'2(3)第16表 市街化区域農地地積等①'!E68+'2(3)第16表 市街化区域農地地積等①'!H68</f>
        <v>0</v>
      </c>
      <c r="D67" s="67">
        <f t="shared" si="3"/>
        <v>0</v>
      </c>
      <c r="E67" s="68">
        <v>94259</v>
      </c>
      <c r="F67" s="69">
        <v>114663</v>
      </c>
      <c r="G67" s="70">
        <f t="shared" si="4"/>
        <v>208922</v>
      </c>
      <c r="H67" s="77">
        <f t="shared" si="5"/>
        <v>208922</v>
      </c>
      <c r="I67" s="30" t="s">
        <v>69</v>
      </c>
    </row>
    <row r="68" spans="1:9" ht="20.100000000000001" customHeight="1" thickBot="1" x14ac:dyDescent="0.25">
      <c r="A68" s="26" t="s">
        <v>70</v>
      </c>
      <c r="B68" s="67">
        <f>'2(3)第16表 市街化区域農地地積等①'!D69+'2(3)第16表 市街化区域農地地積等①'!G69</f>
        <v>0</v>
      </c>
      <c r="C68" s="67">
        <f>'2(3)第16表 市街化区域農地地積等①'!E69+'2(3)第16表 市街化区域農地地積等①'!H69</f>
        <v>0</v>
      </c>
      <c r="D68" s="67">
        <f t="shared" si="3"/>
        <v>0</v>
      </c>
      <c r="E68" s="68">
        <v>7831</v>
      </c>
      <c r="F68" s="69">
        <v>107038</v>
      </c>
      <c r="G68" s="70">
        <f t="shared" si="4"/>
        <v>114869</v>
      </c>
      <c r="H68" s="77">
        <f t="shared" si="5"/>
        <v>114869</v>
      </c>
      <c r="I68" s="30" t="s">
        <v>70</v>
      </c>
    </row>
    <row r="69" spans="1:9" ht="20.100000000000001" customHeight="1" thickTop="1" thickBot="1" x14ac:dyDescent="0.25">
      <c r="A69" s="39" t="s">
        <v>71</v>
      </c>
      <c r="B69" s="90">
        <f>SUM(B46:B68)</f>
        <v>0</v>
      </c>
      <c r="C69" s="91">
        <f>SUM(C46:C68)</f>
        <v>0</v>
      </c>
      <c r="D69" s="90">
        <f t="shared" si="3"/>
        <v>0</v>
      </c>
      <c r="E69" s="90">
        <f>SUM(E46:E68)</f>
        <v>407916</v>
      </c>
      <c r="F69" s="90">
        <f>SUM(F46:F68)</f>
        <v>2660884</v>
      </c>
      <c r="G69" s="90">
        <f>SUM(G46:G68)</f>
        <v>3068800</v>
      </c>
      <c r="H69" s="90">
        <f>SUM(H46:H68)</f>
        <v>3068800</v>
      </c>
      <c r="I69" s="40" t="s">
        <v>71</v>
      </c>
    </row>
    <row r="70" spans="1:9" ht="20.100000000000001" customHeight="1" thickTop="1" thickBot="1" x14ac:dyDescent="0.25">
      <c r="A70" s="41" t="s">
        <v>72</v>
      </c>
      <c r="B70" s="92">
        <f>+B45+B69</f>
        <v>3928866</v>
      </c>
      <c r="C70" s="92">
        <f>+C45+C69</f>
        <v>18801530</v>
      </c>
      <c r="D70" s="92">
        <f>D45+D69</f>
        <v>22730396</v>
      </c>
      <c r="E70" s="92">
        <f>+E45+E69</f>
        <v>1060342</v>
      </c>
      <c r="F70" s="92">
        <f>+F45+F69</f>
        <v>5238387</v>
      </c>
      <c r="G70" s="92">
        <f>G45+G69</f>
        <v>6298729</v>
      </c>
      <c r="H70" s="92">
        <f>H45+H69</f>
        <v>29029125</v>
      </c>
      <c r="I70" s="42" t="s">
        <v>72</v>
      </c>
    </row>
    <row r="71" spans="1:9" x14ac:dyDescent="0.2">
      <c r="A71" s="5" t="s">
        <v>87</v>
      </c>
      <c r="B71" s="5"/>
      <c r="C71" s="5"/>
      <c r="D71" s="5"/>
      <c r="E71" s="5"/>
      <c r="F71" s="5"/>
      <c r="G71" s="5"/>
      <c r="H71" s="5"/>
      <c r="I71" s="5"/>
    </row>
    <row r="72" spans="1:9" x14ac:dyDescent="0.2">
      <c r="A72" s="3" t="s">
        <v>86</v>
      </c>
      <c r="C72" s="16"/>
    </row>
    <row r="74" spans="1:9" x14ac:dyDescent="0.2">
      <c r="B74" s="16"/>
      <c r="C74" s="16"/>
      <c r="D74" s="16"/>
    </row>
    <row r="75" spans="1:9" x14ac:dyDescent="0.2">
      <c r="B75" s="16"/>
      <c r="C75" s="16"/>
      <c r="D75" s="16"/>
    </row>
  </sheetData>
  <mergeCells count="2">
    <mergeCell ref="B2:D2"/>
    <mergeCell ref="E2:G2"/>
  </mergeCells>
  <phoneticPr fontId="3"/>
  <pageMargins left="1.1499999999999999" right="0.51" top="0.83" bottom="0.48" header="0.51181102362204722" footer="0.39"/>
  <pageSetup paperSize="9" scale="65" orientation="landscape" r:id="rId1"/>
  <headerFooter alignWithMargins="0"/>
  <rowBreaks count="1" manualBreakCount="1">
    <brk id="45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2(3)第16表 市街化区域農地地積等①</vt:lpstr>
      <vt:lpstr>2(3)第16表 市街化区域農地地積等②</vt:lpstr>
      <vt:lpstr>'2(3)第16表 市街化区域農地地積等①'!Print_Area</vt:lpstr>
      <vt:lpstr>'2(3)第16表 市街化区域農地地積等②'!Print_Area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okada3</dc:creator>
  <cp:lastModifiedBy>埼玉県</cp:lastModifiedBy>
  <cp:lastPrinted>2015-02-09T09:08:24Z</cp:lastPrinted>
  <dcterms:created xsi:type="dcterms:W3CDTF">2001-01-29T08:26:16Z</dcterms:created>
  <dcterms:modified xsi:type="dcterms:W3CDTF">2015-02-19T09:20:11Z</dcterms:modified>
</cp:coreProperties>
</file>