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 tabRatio="792" activeTab="9"/>
  </bookViews>
  <sheets>
    <sheet name="1(5)第11表-1" sheetId="2" r:id="rId1"/>
    <sheet name="1(5)第11表-2" sheetId="4" r:id="rId2"/>
    <sheet name="1(5)第11表-3" sheetId="5" r:id="rId3"/>
    <sheet name="1(5)第11表-4" sheetId="3" r:id="rId4"/>
    <sheet name="1(5)第11表-5" sheetId="6" r:id="rId5"/>
    <sheet name="1(5)第11表-6" sheetId="7" r:id="rId6"/>
    <sheet name="1(5)第11表-7" sheetId="8" r:id="rId7"/>
    <sheet name="1(5)第11表-8" sheetId="9" r:id="rId8"/>
    <sheet name="1(5)第11表-9" sheetId="10" r:id="rId9"/>
    <sheet name="1(5)第11表-10" sheetId="11" r:id="rId10"/>
  </sheets>
  <definedNames>
    <definedName name="_xlnm.Print_Area" localSheetId="0">'1(5)第11表-1'!$A$1:$AD$74</definedName>
    <definedName name="_xlnm.Print_Area" localSheetId="9">'1(5)第11表-10'!$A$1:$AY$74</definedName>
    <definedName name="_xlnm.Print_Area" localSheetId="1">'1(5)第11表-2'!$A$1:$U$74</definedName>
    <definedName name="_xlnm.Print_Area" localSheetId="2">'1(5)第11表-3'!$A$1:$AA$74</definedName>
    <definedName name="_xlnm.Print_Area" localSheetId="3">'1(5)第11表-4'!$A$1:$AG$74</definedName>
    <definedName name="_xlnm.Print_Area" localSheetId="4">'1(5)第11表-5'!$A$1:$AG$74</definedName>
    <definedName name="_xlnm.Print_Area" localSheetId="5">'1(5)第11表-6'!$A$1:$AJ$74</definedName>
    <definedName name="_xlnm.Print_Area" localSheetId="6">'1(5)第11表-7'!$A$1:$AA$74</definedName>
    <definedName name="_xlnm.Print_Area" localSheetId="7">'1(5)第11表-8'!$A$1:$AG$74</definedName>
    <definedName name="_xlnm.Print_Area" localSheetId="8">'1(5)第11表-9'!$A$1:$AG$74</definedName>
  </definedNames>
  <calcPr calcId="125725"/>
</workbook>
</file>

<file path=xl/calcChain.xml><?xml version="1.0" encoding="utf-8"?>
<calcChain xmlns="http://schemas.openxmlformats.org/spreadsheetml/2006/main">
  <c r="Z72" i="3"/>
  <c r="Z73" s="1"/>
  <c r="K8" i="2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AR48" i="11"/>
  <c r="AO48"/>
  <c r="AL48"/>
  <c r="AI48"/>
  <c r="AF48"/>
  <c r="AC48"/>
  <c r="W48"/>
  <c r="T48"/>
  <c r="Q48"/>
  <c r="N48"/>
  <c r="K48"/>
  <c r="E48"/>
  <c r="AU47"/>
  <c r="Z47"/>
  <c r="AC48" i="10"/>
  <c r="Z48"/>
  <c r="T48"/>
  <c r="Q48"/>
  <c r="K48"/>
  <c r="H48"/>
  <c r="E48"/>
  <c r="W47"/>
  <c r="N47"/>
  <c r="H47" i="11" s="1"/>
  <c r="AC48" i="9"/>
  <c r="Z48"/>
  <c r="T48"/>
  <c r="Q48"/>
  <c r="N48"/>
  <c r="H48"/>
  <c r="E48"/>
  <c r="K47"/>
  <c r="T48" i="8"/>
  <c r="Q48"/>
  <c r="N48"/>
  <c r="K48"/>
  <c r="E48"/>
  <c r="W47"/>
  <c r="H47"/>
  <c r="AF48" i="7"/>
  <c r="AC48"/>
  <c r="W48"/>
  <c r="T48"/>
  <c r="N48"/>
  <c r="K48"/>
  <c r="H48"/>
  <c r="E48"/>
  <c r="Q47"/>
  <c r="AC48" i="6"/>
  <c r="W48"/>
  <c r="T48"/>
  <c r="Q48"/>
  <c r="N48"/>
  <c r="H48"/>
  <c r="E48"/>
  <c r="Z47"/>
  <c r="K47"/>
  <c r="Z48" i="3"/>
  <c r="W48"/>
  <c r="T48"/>
  <c r="Q48"/>
  <c r="N48"/>
  <c r="K48"/>
  <c r="H48"/>
  <c r="E48"/>
  <c r="AC47"/>
  <c r="T48" i="5"/>
  <c r="Q48"/>
  <c r="N48"/>
  <c r="H48"/>
  <c r="E48"/>
  <c r="K47"/>
  <c r="W47" s="1"/>
  <c r="N48" i="4"/>
  <c r="K48"/>
  <c r="H48"/>
  <c r="E48"/>
  <c r="Q47"/>
  <c r="Z47" i="2"/>
  <c r="W48"/>
  <c r="T48"/>
  <c r="Q48"/>
  <c r="N48"/>
  <c r="H48"/>
  <c r="E48"/>
  <c r="Z22" i="11"/>
  <c r="Z72" i="10"/>
  <c r="N22"/>
  <c r="N20"/>
  <c r="N16"/>
  <c r="N12"/>
  <c r="N8"/>
  <c r="N70"/>
  <c r="N69"/>
  <c r="N67"/>
  <c r="N65"/>
  <c r="N63"/>
  <c r="N61"/>
  <c r="N59"/>
  <c r="N57"/>
  <c r="N55"/>
  <c r="N53"/>
  <c r="N51"/>
  <c r="N49"/>
  <c r="N45"/>
  <c r="N43"/>
  <c r="N41"/>
  <c r="N39"/>
  <c r="N37"/>
  <c r="N35"/>
  <c r="N33"/>
  <c r="N31"/>
  <c r="N29"/>
  <c r="N27"/>
  <c r="N25"/>
  <c r="N23"/>
  <c r="N21"/>
  <c r="N19"/>
  <c r="N17"/>
  <c r="N15"/>
  <c r="N13"/>
  <c r="N11"/>
  <c r="N9"/>
  <c r="K9" i="9"/>
  <c r="W71" i="8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48" s="1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E72"/>
  <c r="AC72" i="7"/>
  <c r="AC72" i="6"/>
  <c r="Z8"/>
  <c r="Z49" i="2"/>
  <c r="Z18"/>
  <c r="Z16"/>
  <c r="Z14"/>
  <c r="Z12"/>
  <c r="Z10"/>
  <c r="Z45" i="11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W72"/>
  <c r="T72"/>
  <c r="Q72"/>
  <c r="Z50"/>
  <c r="AO72"/>
  <c r="W71" i="10"/>
  <c r="W70"/>
  <c r="W69"/>
  <c r="W68"/>
  <c r="H68" i="11" s="1"/>
  <c r="W67" i="10"/>
  <c r="W66"/>
  <c r="W65"/>
  <c r="W64"/>
  <c r="W63"/>
  <c r="H63" i="11"/>
  <c r="W62" i="10"/>
  <c r="W61"/>
  <c r="W60"/>
  <c r="W59"/>
  <c r="W58"/>
  <c r="W57"/>
  <c r="H57" i="11" s="1"/>
  <c r="W56" i="10"/>
  <c r="W55"/>
  <c r="H55" i="11" s="1"/>
  <c r="W54" i="10"/>
  <c r="W53"/>
  <c r="H53" i="11" s="1"/>
  <c r="W52" i="10"/>
  <c r="W51"/>
  <c r="W50"/>
  <c r="W49"/>
  <c r="W72" s="1"/>
  <c r="W46"/>
  <c r="W45"/>
  <c r="W44"/>
  <c r="W43"/>
  <c r="W42"/>
  <c r="W41"/>
  <c r="W40"/>
  <c r="W39"/>
  <c r="W38"/>
  <c r="W37"/>
  <c r="W36"/>
  <c r="H36" i="11" s="1"/>
  <c r="W35" i="10"/>
  <c r="W34"/>
  <c r="W33"/>
  <c r="W32"/>
  <c r="W31"/>
  <c r="W30"/>
  <c r="H30" i="11" s="1"/>
  <c r="W29" i="10"/>
  <c r="W28"/>
  <c r="W27"/>
  <c r="W26"/>
  <c r="W25"/>
  <c r="W24"/>
  <c r="W23"/>
  <c r="W22"/>
  <c r="W21"/>
  <c r="W20"/>
  <c r="W19"/>
  <c r="W18"/>
  <c r="W17"/>
  <c r="W16"/>
  <c r="H16" i="11" s="1"/>
  <c r="W15" i="10"/>
  <c r="W14"/>
  <c r="W13"/>
  <c r="W12"/>
  <c r="W11"/>
  <c r="W10"/>
  <c r="W9"/>
  <c r="W8"/>
  <c r="N71"/>
  <c r="H71" i="11"/>
  <c r="N68" i="10"/>
  <c r="N66"/>
  <c r="N64"/>
  <c r="H64" i="11" s="1"/>
  <c r="N62" i="10"/>
  <c r="H62" i="11" s="1"/>
  <c r="N60" i="10"/>
  <c r="H60" i="11" s="1"/>
  <c r="N58" i="10"/>
  <c r="H58" i="11" s="1"/>
  <c r="N56" i="10"/>
  <c r="N54"/>
  <c r="H54" i="11" s="1"/>
  <c r="N52" i="10"/>
  <c r="H52" i="11" s="1"/>
  <c r="N50" i="10"/>
  <c r="H50" i="11" s="1"/>
  <c r="N46" i="10"/>
  <c r="N44"/>
  <c r="N42"/>
  <c r="N40"/>
  <c r="H40" i="11" s="1"/>
  <c r="N38" i="10"/>
  <c r="N36"/>
  <c r="N34"/>
  <c r="N32"/>
  <c r="H32" i="11" s="1"/>
  <c r="N30" i="10"/>
  <c r="N28"/>
  <c r="H28" i="11" s="1"/>
  <c r="N26" i="10"/>
  <c r="N24"/>
  <c r="N18"/>
  <c r="N14"/>
  <c r="H14" i="11" s="1"/>
  <c r="N10" i="10"/>
  <c r="H10" i="11"/>
  <c r="Q72" i="9"/>
  <c r="K71"/>
  <c r="K70"/>
  <c r="W70" s="1"/>
  <c r="K69"/>
  <c r="K68"/>
  <c r="K67"/>
  <c r="K66"/>
  <c r="W66" s="1"/>
  <c r="K65"/>
  <c r="K64"/>
  <c r="K63"/>
  <c r="K62"/>
  <c r="W62" s="1"/>
  <c r="K61"/>
  <c r="K60"/>
  <c r="K59"/>
  <c r="K58"/>
  <c r="W58" s="1"/>
  <c r="K57"/>
  <c r="K56"/>
  <c r="K55"/>
  <c r="K54"/>
  <c r="W54" s="1"/>
  <c r="K53"/>
  <c r="K52"/>
  <c r="K51"/>
  <c r="K50"/>
  <c r="K72" s="1"/>
  <c r="K49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8"/>
  <c r="Q71" i="7"/>
  <c r="Q70"/>
  <c r="Q69"/>
  <c r="Q68"/>
  <c r="Q67"/>
  <c r="Q66"/>
  <c r="Z66" s="1"/>
  <c r="Q65"/>
  <c r="Q64"/>
  <c r="Q63"/>
  <c r="Q62"/>
  <c r="Z62" s="1"/>
  <c r="Q61"/>
  <c r="Q60"/>
  <c r="Q59"/>
  <c r="Q58"/>
  <c r="Z58" s="1"/>
  <c r="Q57"/>
  <c r="Q56"/>
  <c r="Q55"/>
  <c r="Q54"/>
  <c r="Z54" s="1"/>
  <c r="Q53"/>
  <c r="Q52"/>
  <c r="Q51"/>
  <c r="Q50"/>
  <c r="Q72" s="1"/>
  <c r="Q49"/>
  <c r="Q46"/>
  <c r="Q45"/>
  <c r="Z45" s="1"/>
  <c r="Q44"/>
  <c r="Q43"/>
  <c r="Q42"/>
  <c r="Q41"/>
  <c r="Q40"/>
  <c r="Q39"/>
  <c r="Q38"/>
  <c r="Q37"/>
  <c r="Q36"/>
  <c r="Q35"/>
  <c r="Z35" s="1"/>
  <c r="Q34"/>
  <c r="Q33"/>
  <c r="Q32"/>
  <c r="Q31"/>
  <c r="Q30"/>
  <c r="Q29"/>
  <c r="Q28"/>
  <c r="Q27"/>
  <c r="Q26"/>
  <c r="Q25"/>
  <c r="Q24"/>
  <c r="Q23"/>
  <c r="Z23" s="1"/>
  <c r="Q22"/>
  <c r="Q21"/>
  <c r="Q20"/>
  <c r="Q19"/>
  <c r="Q18"/>
  <c r="Q17"/>
  <c r="Z17" s="1"/>
  <c r="Q16"/>
  <c r="Q15"/>
  <c r="Q14"/>
  <c r="Q13"/>
  <c r="Q12"/>
  <c r="Q11"/>
  <c r="Q10"/>
  <c r="Q9"/>
  <c r="Z71" i="6"/>
  <c r="Z70"/>
  <c r="Z69"/>
  <c r="Z68"/>
  <c r="Z67"/>
  <c r="Z66"/>
  <c r="Z65"/>
  <c r="Z64"/>
  <c r="Z63"/>
  <c r="Z62"/>
  <c r="Z61"/>
  <c r="Z60"/>
  <c r="Z59"/>
  <c r="Z59" i="7" s="1"/>
  <c r="Z58" i="6"/>
  <c r="Z57"/>
  <c r="Z56"/>
  <c r="Z55"/>
  <c r="Z54"/>
  <c r="Z53"/>
  <c r="Z52"/>
  <c r="Z51"/>
  <c r="Z50"/>
  <c r="Z72"/>
  <c r="Z49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K71"/>
  <c r="Z71" i="7" s="1"/>
  <c r="K70" i="6"/>
  <c r="K69"/>
  <c r="K68"/>
  <c r="K67"/>
  <c r="K66"/>
  <c r="K65"/>
  <c r="K64"/>
  <c r="K63"/>
  <c r="Z63" i="7" s="1"/>
  <c r="K62" i="6"/>
  <c r="K61"/>
  <c r="K60"/>
  <c r="K59"/>
  <c r="K58"/>
  <c r="K57"/>
  <c r="K56"/>
  <c r="K55"/>
  <c r="Z55" i="7" s="1"/>
  <c r="K54" i="6"/>
  <c r="K53"/>
  <c r="K52"/>
  <c r="K51"/>
  <c r="K50"/>
  <c r="K49"/>
  <c r="K72" s="1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AC71" i="3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72" s="1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Q72" i="5"/>
  <c r="K71"/>
  <c r="K70"/>
  <c r="K69"/>
  <c r="K68"/>
  <c r="K67"/>
  <c r="K66"/>
  <c r="K65"/>
  <c r="K64"/>
  <c r="K63"/>
  <c r="K62"/>
  <c r="K61"/>
  <c r="W61" s="1"/>
  <c r="K60"/>
  <c r="K59"/>
  <c r="K58"/>
  <c r="K57"/>
  <c r="K56"/>
  <c r="K55"/>
  <c r="K54"/>
  <c r="K53"/>
  <c r="K52"/>
  <c r="K51"/>
  <c r="K50"/>
  <c r="K49"/>
  <c r="K72" s="1"/>
  <c r="K46"/>
  <c r="K45"/>
  <c r="K44"/>
  <c r="K43"/>
  <c r="K42"/>
  <c r="W42" s="1"/>
  <c r="K41"/>
  <c r="K40"/>
  <c r="W40" s="1"/>
  <c r="K39"/>
  <c r="K38"/>
  <c r="K37"/>
  <c r="K36"/>
  <c r="K35"/>
  <c r="K34"/>
  <c r="K33"/>
  <c r="K32"/>
  <c r="W32" s="1"/>
  <c r="K31"/>
  <c r="K30"/>
  <c r="K29"/>
  <c r="K28"/>
  <c r="K27"/>
  <c r="K26"/>
  <c r="W26" s="1"/>
  <c r="K25"/>
  <c r="K24"/>
  <c r="W24" s="1"/>
  <c r="K23"/>
  <c r="K22"/>
  <c r="K21"/>
  <c r="K20"/>
  <c r="K19"/>
  <c r="K18"/>
  <c r="K17"/>
  <c r="K16"/>
  <c r="W16" s="1"/>
  <c r="K15"/>
  <c r="K14"/>
  <c r="K13"/>
  <c r="K12"/>
  <c r="K11"/>
  <c r="K10"/>
  <c r="W10" s="1"/>
  <c r="K9"/>
  <c r="Q71" i="4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6"/>
  <c r="Q45"/>
  <c r="Q44"/>
  <c r="Q43"/>
  <c r="W43" i="5" s="1"/>
  <c r="Q42" i="4"/>
  <c r="Q41"/>
  <c r="Q40"/>
  <c r="Q39"/>
  <c r="W39" i="5" s="1"/>
  <c r="Q38" i="4"/>
  <c r="Q37"/>
  <c r="Q36"/>
  <c r="Q35"/>
  <c r="W35" i="5" s="1"/>
  <c r="Q34" i="4"/>
  <c r="Q33"/>
  <c r="Q32"/>
  <c r="Q31"/>
  <c r="W31" i="5" s="1"/>
  <c r="Q30" i="4"/>
  <c r="Q29"/>
  <c r="Q28"/>
  <c r="Q27"/>
  <c r="W27" i="5" s="1"/>
  <c r="Q26" i="4"/>
  <c r="Q25"/>
  <c r="Q24"/>
  <c r="Q23"/>
  <c r="W23" i="5" s="1"/>
  <c r="Q22" i="4"/>
  <c r="Q21"/>
  <c r="Q20"/>
  <c r="Q19"/>
  <c r="W19" i="5" s="1"/>
  <c r="Q18" i="4"/>
  <c r="Q17"/>
  <c r="Q16"/>
  <c r="Q15"/>
  <c r="W15" i="5" s="1"/>
  <c r="Q14" i="4"/>
  <c r="Q13"/>
  <c r="Q12"/>
  <c r="Q11"/>
  <c r="W11" i="5" s="1"/>
  <c r="Q10" i="4"/>
  <c r="Q9"/>
  <c r="Q8"/>
  <c r="Z71" i="2"/>
  <c r="Z70"/>
  <c r="Z69"/>
  <c r="W69" i="5"/>
  <c r="Z68" i="2"/>
  <c r="Z67"/>
  <c r="Z66"/>
  <c r="W66" i="5" s="1"/>
  <c r="Z65" i="2"/>
  <c r="W65" i="5" s="1"/>
  <c r="Z64" i="2"/>
  <c r="Z63"/>
  <c r="Z62"/>
  <c r="Z61"/>
  <c r="Z60"/>
  <c r="Z59"/>
  <c r="Z58"/>
  <c r="Z57"/>
  <c r="Z56"/>
  <c r="Z55"/>
  <c r="Z54"/>
  <c r="Z53"/>
  <c r="Z52"/>
  <c r="Z51"/>
  <c r="Z50"/>
  <c r="Z46"/>
  <c r="W46" i="5" s="1"/>
  <c r="Z45" i="2"/>
  <c r="Z44"/>
  <c r="Z43"/>
  <c r="Z42"/>
  <c r="Z41"/>
  <c r="Z40"/>
  <c r="Z39"/>
  <c r="Z38"/>
  <c r="W38" i="5" s="1"/>
  <c r="Z37" i="2"/>
  <c r="Z36"/>
  <c r="Z35"/>
  <c r="Z34"/>
  <c r="Z33"/>
  <c r="Z32"/>
  <c r="Z31"/>
  <c r="Z30"/>
  <c r="W30" i="5" s="1"/>
  <c r="Z29" i="2"/>
  <c r="Z28"/>
  <c r="Z27"/>
  <c r="Z26"/>
  <c r="Z25"/>
  <c r="Z24"/>
  <c r="Z23"/>
  <c r="Z22"/>
  <c r="W22" i="5" s="1"/>
  <c r="Z21" i="2"/>
  <c r="Z20"/>
  <c r="Z19"/>
  <c r="Z17"/>
  <c r="Z15"/>
  <c r="Z13"/>
  <c r="Z11"/>
  <c r="Z9"/>
  <c r="AU71" i="11"/>
  <c r="AU70"/>
  <c r="AU69"/>
  <c r="AU68"/>
  <c r="AU67"/>
  <c r="AU66"/>
  <c r="AU65"/>
  <c r="AU64"/>
  <c r="AU63"/>
  <c r="AU62"/>
  <c r="AU61"/>
  <c r="AU60"/>
  <c r="AU59"/>
  <c r="AU58"/>
  <c r="AU57"/>
  <c r="AU56"/>
  <c r="AU55"/>
  <c r="AU54"/>
  <c r="AU53"/>
  <c r="AU52"/>
  <c r="AU51"/>
  <c r="AU50"/>
  <c r="AU49"/>
  <c r="AU46"/>
  <c r="AU45"/>
  <c r="AU44"/>
  <c r="AU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Z49"/>
  <c r="Z72" s="1"/>
  <c r="Z46"/>
  <c r="Z44"/>
  <c r="Z43"/>
  <c r="Z42"/>
  <c r="Z40"/>
  <c r="Z38"/>
  <c r="Z36"/>
  <c r="Z34"/>
  <c r="Z32"/>
  <c r="Z30"/>
  <c r="Z28"/>
  <c r="Z26"/>
  <c r="Z24"/>
  <c r="Z20"/>
  <c r="Z16"/>
  <c r="Z12"/>
  <c r="K71" i="2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AC72" i="10"/>
  <c r="W72" i="7"/>
  <c r="Q73" i="11"/>
  <c r="W72" i="6"/>
  <c r="T72" i="3"/>
  <c r="AF72" i="11"/>
  <c r="K72" i="4"/>
  <c r="AI72" i="11"/>
  <c r="H72" i="2"/>
  <c r="H73"/>
  <c r="W72"/>
  <c r="T72"/>
  <c r="Q72"/>
  <c r="N72"/>
  <c r="E72"/>
  <c r="E72" i="11"/>
  <c r="AC72"/>
  <c r="W73"/>
  <c r="K72"/>
  <c r="AR72"/>
  <c r="AO73"/>
  <c r="AL72"/>
  <c r="AL73" s="1"/>
  <c r="N72" i="4"/>
  <c r="N73" s="1"/>
  <c r="H72"/>
  <c r="E72"/>
  <c r="E73"/>
  <c r="Q72" i="3"/>
  <c r="Q73" s="1"/>
  <c r="N72"/>
  <c r="K72"/>
  <c r="K73" s="1"/>
  <c r="H72"/>
  <c r="E72"/>
  <c r="E73" s="1"/>
  <c r="W72"/>
  <c r="T72" i="6"/>
  <c r="Q72"/>
  <c r="N72"/>
  <c r="H72"/>
  <c r="H73" s="1"/>
  <c r="E72"/>
  <c r="E73" s="1"/>
  <c r="AC73"/>
  <c r="AF72" i="7"/>
  <c r="T72"/>
  <c r="N73"/>
  <c r="N72"/>
  <c r="K73"/>
  <c r="K72"/>
  <c r="H72"/>
  <c r="E72"/>
  <c r="K73" i="8"/>
  <c r="T72"/>
  <c r="Q72"/>
  <c r="N72"/>
  <c r="K72"/>
  <c r="N72" i="9"/>
  <c r="T72"/>
  <c r="N73"/>
  <c r="T73"/>
  <c r="AC72"/>
  <c r="Z72"/>
  <c r="Z73" s="1"/>
  <c r="H72"/>
  <c r="E72"/>
  <c r="E73"/>
  <c r="T72" i="10"/>
  <c r="Q72"/>
  <c r="Q73"/>
  <c r="K72"/>
  <c r="E72"/>
  <c r="T72" i="5"/>
  <c r="T73" s="1"/>
  <c r="N72"/>
  <c r="H72"/>
  <c r="H73" s="1"/>
  <c r="E72"/>
  <c r="AC73" i="10"/>
  <c r="AC73" i="9"/>
  <c r="Q72" i="4"/>
  <c r="H73" i="3"/>
  <c r="W73" i="6"/>
  <c r="N73"/>
  <c r="N73" i="8"/>
  <c r="Q73" i="9"/>
  <c r="E73" i="11"/>
  <c r="AI73"/>
  <c r="N72"/>
  <c r="Z9"/>
  <c r="Z11"/>
  <c r="Z13"/>
  <c r="Z15"/>
  <c r="Z17"/>
  <c r="Z19"/>
  <c r="Z21"/>
  <c r="Z23"/>
  <c r="Z25"/>
  <c r="Z27"/>
  <c r="Z29"/>
  <c r="Z31"/>
  <c r="Z33"/>
  <c r="Z35"/>
  <c r="Z37"/>
  <c r="Z39"/>
  <c r="Z41"/>
  <c r="T73"/>
  <c r="Z8"/>
  <c r="K73"/>
  <c r="K72" i="2"/>
  <c r="K48"/>
  <c r="W58" i="5"/>
  <c r="W71"/>
  <c r="W51"/>
  <c r="W55"/>
  <c r="W59"/>
  <c r="W63"/>
  <c r="W67"/>
  <c r="W18"/>
  <c r="W34"/>
  <c r="W9"/>
  <c r="W13"/>
  <c r="W17"/>
  <c r="W21"/>
  <c r="W25"/>
  <c r="W29"/>
  <c r="W33"/>
  <c r="W37"/>
  <c r="W41"/>
  <c r="W45"/>
  <c r="H73" i="4"/>
  <c r="N73" i="5"/>
  <c r="K8"/>
  <c r="K48" s="1"/>
  <c r="E73"/>
  <c r="T73" i="2"/>
  <c r="W73"/>
  <c r="Z8"/>
  <c r="Q73"/>
  <c r="K8" i="6"/>
  <c r="K48" s="1"/>
  <c r="W73" i="3"/>
  <c r="W73" i="7"/>
  <c r="Q8"/>
  <c r="Z73" i="10"/>
  <c r="T73"/>
  <c r="H56" i="11"/>
  <c r="H49"/>
  <c r="H65"/>
  <c r="H15"/>
  <c r="H23"/>
  <c r="H31"/>
  <c r="H39"/>
  <c r="H13"/>
  <c r="H29"/>
  <c r="H45"/>
  <c r="K73" i="10"/>
  <c r="H72"/>
  <c r="H73"/>
  <c r="AF73" i="7"/>
  <c r="Q73" i="8"/>
  <c r="E73"/>
  <c r="AC73" i="11"/>
  <c r="AF73"/>
  <c r="Z10"/>
  <c r="Z14"/>
  <c r="Z18"/>
  <c r="H24"/>
  <c r="H44"/>
  <c r="H61"/>
  <c r="H69"/>
  <c r="W48" i="10"/>
  <c r="H11" i="11"/>
  <c r="H19"/>
  <c r="H27"/>
  <c r="H35"/>
  <c r="H43"/>
  <c r="H22"/>
  <c r="H46"/>
  <c r="H73" i="9"/>
  <c r="W53"/>
  <c r="W61"/>
  <c r="W69"/>
  <c r="K48"/>
  <c r="W9"/>
  <c r="W19"/>
  <c r="W35"/>
  <c r="W11"/>
  <c r="W27"/>
  <c r="W43"/>
  <c r="T73" i="8"/>
  <c r="W23" i="9"/>
  <c r="W39"/>
  <c r="W72" i="8"/>
  <c r="W57" i="9"/>
  <c r="W49"/>
  <c r="W65"/>
  <c r="W15"/>
  <c r="W31"/>
  <c r="AC73" i="7"/>
  <c r="H48" i="8"/>
  <c r="W47" i="9"/>
  <c r="T73" i="7"/>
  <c r="Z51"/>
  <c r="Z67"/>
  <c r="H73"/>
  <c r="Z33"/>
  <c r="T73" i="6"/>
  <c r="Z48"/>
  <c r="Z73" s="1"/>
  <c r="Z52" i="7"/>
  <c r="Z56"/>
  <c r="Z60"/>
  <c r="Z64"/>
  <c r="Z68"/>
  <c r="Z19"/>
  <c r="Z13"/>
  <c r="Z37"/>
  <c r="W50" i="5"/>
  <c r="W52"/>
  <c r="W56"/>
  <c r="W60"/>
  <c r="W64"/>
  <c r="W68"/>
  <c r="W54"/>
  <c r="W62"/>
  <c r="W70"/>
  <c r="W12"/>
  <c r="W20"/>
  <c r="W28"/>
  <c r="W36"/>
  <c r="W44"/>
  <c r="W49"/>
  <c r="Z72" i="2"/>
  <c r="AR73" i="11"/>
  <c r="AU48"/>
  <c r="N73"/>
  <c r="Z48"/>
  <c r="H8"/>
  <c r="W13" i="9"/>
  <c r="W17"/>
  <c r="W21"/>
  <c r="W25"/>
  <c r="W29"/>
  <c r="W33"/>
  <c r="W37"/>
  <c r="W41"/>
  <c r="W45"/>
  <c r="W51"/>
  <c r="W55"/>
  <c r="W59"/>
  <c r="W63"/>
  <c r="W67"/>
  <c r="W71"/>
  <c r="W8"/>
  <c r="W10"/>
  <c r="W12"/>
  <c r="W14"/>
  <c r="W16"/>
  <c r="W18"/>
  <c r="W20"/>
  <c r="W22"/>
  <c r="W24"/>
  <c r="W26"/>
  <c r="W28"/>
  <c r="W30"/>
  <c r="W32"/>
  <c r="W34"/>
  <c r="W36"/>
  <c r="W38"/>
  <c r="W40"/>
  <c r="W42"/>
  <c r="W44"/>
  <c r="W46"/>
  <c r="W52"/>
  <c r="W56"/>
  <c r="W60"/>
  <c r="W64"/>
  <c r="W68"/>
  <c r="H72" i="8"/>
  <c r="Z39" i="7"/>
  <c r="Z50"/>
  <c r="Z10"/>
  <c r="Z12"/>
  <c r="Z14"/>
  <c r="Z16"/>
  <c r="Z18"/>
  <c r="Z20"/>
  <c r="Z22"/>
  <c r="Z24"/>
  <c r="Z26"/>
  <c r="Z28"/>
  <c r="Z30"/>
  <c r="Z32"/>
  <c r="Z34"/>
  <c r="Z36"/>
  <c r="Z38"/>
  <c r="Z40"/>
  <c r="Z42"/>
  <c r="Z44"/>
  <c r="Z46"/>
  <c r="Z70"/>
  <c r="Z49"/>
  <c r="AC48" i="3"/>
  <c r="E73" i="2"/>
  <c r="N73"/>
  <c r="Z48"/>
  <c r="Z73" s="1"/>
  <c r="H73" i="8"/>
  <c r="W48" i="9"/>
  <c r="AU72" i="11" l="1"/>
  <c r="AU73"/>
  <c r="Z73"/>
  <c r="W73" i="10"/>
  <c r="H66" i="11"/>
  <c r="H9"/>
  <c r="H17"/>
  <c r="H21"/>
  <c r="H25"/>
  <c r="H33"/>
  <c r="H37"/>
  <c r="H41"/>
  <c r="H51"/>
  <c r="H59"/>
  <c r="H67"/>
  <c r="H70"/>
  <c r="H12"/>
  <c r="H20"/>
  <c r="H18"/>
  <c r="H26"/>
  <c r="H34"/>
  <c r="H38"/>
  <c r="H42"/>
  <c r="E73" i="10"/>
  <c r="N72"/>
  <c r="N48"/>
  <c r="K73" i="9"/>
  <c r="W50"/>
  <c r="W72" s="1"/>
  <c r="W73" s="1"/>
  <c r="W73" i="8"/>
  <c r="Q48" i="7"/>
  <c r="Q73"/>
  <c r="E73"/>
  <c r="Z9"/>
  <c r="Z11"/>
  <c r="Z15"/>
  <c r="Z21"/>
  <c r="Z25"/>
  <c r="Z27"/>
  <c r="Z29"/>
  <c r="Z31"/>
  <c r="Z41"/>
  <c r="Z43"/>
  <c r="Z53"/>
  <c r="Z57"/>
  <c r="Z61"/>
  <c r="Z65"/>
  <c r="Z69"/>
  <c r="Q73" i="6"/>
  <c r="Z8" i="7"/>
  <c r="K73" i="6"/>
  <c r="Z47" i="7"/>
  <c r="AC73" i="3"/>
  <c r="T73"/>
  <c r="N73"/>
  <c r="Q73" i="5"/>
  <c r="W53"/>
  <c r="W72" s="1"/>
  <c r="W57"/>
  <c r="W8"/>
  <c r="W14"/>
  <c r="K73"/>
  <c r="K73" i="4"/>
  <c r="Q48"/>
  <c r="Q73" s="1"/>
  <c r="K73" i="2"/>
  <c r="H72" i="11" l="1"/>
  <c r="H48"/>
  <c r="H73" s="1"/>
  <c r="N73" i="10"/>
  <c r="Z72" i="7"/>
  <c r="Z48"/>
  <c r="W48" i="5"/>
  <c r="W73" s="1"/>
  <c r="Z73" i="7" l="1"/>
</calcChain>
</file>

<file path=xl/sharedStrings.xml><?xml version="1.0" encoding="utf-8"?>
<sst xmlns="http://schemas.openxmlformats.org/spreadsheetml/2006/main" count="1497" uniqueCount="192">
  <si>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</si>
  <si>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</si>
  <si>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</si>
  <si>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</si>
  <si>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</si>
  <si>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</si>
  <si>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</si>
  <si>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</si>
  <si>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</si>
  <si>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</si>
  <si>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</si>
  <si>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</si>
  <si>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</si>
  <si>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</si>
  <si>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</si>
  <si>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</si>
  <si>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</si>
  <si>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</si>
  <si>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</si>
  <si>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</si>
  <si>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</si>
  <si>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</si>
  <si>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</si>
  <si>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</si>
  <si>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</si>
  <si>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</si>
  <si>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</si>
  <si>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</si>
  <si>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</si>
  <si>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</si>
  <si>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</si>
  <si>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</si>
  <si>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</si>
  <si>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</si>
  <si>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</si>
  <si>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</si>
  <si>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</si>
  <si>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</si>
  <si>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</si>
  <si>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</si>
  <si>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</si>
  <si>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</si>
  <si>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</si>
  <si>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</si>
  <si>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</si>
  <si>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</si>
  <si>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</si>
  <si>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</si>
  <si>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</si>
  <si>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</si>
  <si>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もの</t>
    <phoneticPr fontId="2"/>
  </si>
  <si>
    <t>川口市</t>
  </si>
  <si>
    <t>熊谷市</t>
  </si>
  <si>
    <t>川越市</t>
  </si>
  <si>
    <t>さいたま市</t>
    <rPh sb="4" eb="5">
      <t>シ</t>
    </rPh>
    <phoneticPr fontId="3"/>
  </si>
  <si>
    <t>配偶者特別</t>
    <rPh sb="0" eb="3">
      <t>ハイグウシャ</t>
    </rPh>
    <rPh sb="3" eb="5">
      <t>トクベツ</t>
    </rPh>
    <phoneticPr fontId="2"/>
  </si>
  <si>
    <t>減免
税額</t>
    <rPh sb="0" eb="2">
      <t>ゲンメン</t>
    </rPh>
    <rPh sb="3" eb="5">
      <t>ゼイガク</t>
    </rPh>
    <phoneticPr fontId="4"/>
  </si>
  <si>
    <t>株式等に係る</t>
    <rPh sb="0" eb="2">
      <t>カブシキ</t>
    </rPh>
    <rPh sb="2" eb="3">
      <t>トウ</t>
    </rPh>
    <rPh sb="4" eb="5">
      <t>カカ</t>
    </rPh>
    <phoneticPr fontId="4"/>
  </si>
  <si>
    <t>譲渡所得等分</t>
    <rPh sb="0" eb="2">
      <t>ジョウト</t>
    </rPh>
    <rPh sb="2" eb="4">
      <t>ショトク</t>
    </rPh>
    <rPh sb="4" eb="5">
      <t>トウ</t>
    </rPh>
    <rPh sb="5" eb="6">
      <t>ブン</t>
    </rPh>
    <phoneticPr fontId="2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</si>
  <si>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</si>
  <si>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</si>
  <si>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</si>
  <si>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（単位：千円）</t>
    <rPh sb="1" eb="3">
      <t>タンイ</t>
    </rPh>
    <rPh sb="4" eb="6">
      <t>センエン</t>
    </rPh>
    <phoneticPr fontId="2"/>
  </si>
  <si>
    <t>（単位：人・千円）</t>
    <rPh sb="1" eb="3">
      <t>タンイ</t>
    </rPh>
    <rPh sb="4" eb="5">
      <t>ニン</t>
    </rPh>
    <rPh sb="6" eb="8">
      <t>センエン</t>
    </rPh>
    <phoneticPr fontId="2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</si>
  <si>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</si>
  <si>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2"/>
  </si>
  <si>
    <t>なし</t>
    <phoneticPr fontId="2"/>
  </si>
  <si>
    <t>地震保険料</t>
    <rPh sb="0" eb="2">
      <t>ジシン</t>
    </rPh>
    <rPh sb="2" eb="5">
      <t>ホケンリョウ</t>
    </rPh>
    <phoneticPr fontId="2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</si>
  <si>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</si>
  <si>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所得割額の</t>
    <rPh sb="0" eb="3">
      <t>ショトクワリ</t>
    </rPh>
    <rPh sb="3" eb="4">
      <t>ガク</t>
    </rPh>
    <phoneticPr fontId="4"/>
  </si>
  <si>
    <t>所得税の納税義務</t>
    <rPh sb="0" eb="3">
      <t>ショトクゼイ</t>
    </rPh>
    <rPh sb="4" eb="6">
      <t>ノウゼイ</t>
    </rPh>
    <rPh sb="6" eb="8">
      <t>ギム</t>
    </rPh>
    <phoneticPr fontId="4"/>
  </si>
  <si>
    <t>税 額 控 除</t>
    <rPh sb="0" eb="1">
      <t>ゼイ</t>
    </rPh>
    <rPh sb="2" eb="3">
      <t>ガク</t>
    </rPh>
    <rPh sb="4" eb="5">
      <t>ヒカエ</t>
    </rPh>
    <rPh sb="6" eb="7">
      <t>ジョ</t>
    </rPh>
    <phoneticPr fontId="4"/>
  </si>
  <si>
    <t>算出税額</t>
    <rPh sb="0" eb="2">
      <t>サンシュツ</t>
    </rPh>
    <rPh sb="2" eb="4">
      <t>ゼイガク</t>
    </rPh>
    <phoneticPr fontId="4"/>
  </si>
  <si>
    <t>第11表  課税標準額、所得割額等に関する調</t>
    <rPh sb="0" eb="1">
      <t>ダイ</t>
    </rPh>
    <rPh sb="3" eb="4">
      <t>ヒョウ</t>
    </rPh>
    <rPh sb="6" eb="8">
      <t>カゼイ</t>
    </rPh>
    <rPh sb="8" eb="11">
      <t>ヒョウジュンガク</t>
    </rPh>
    <rPh sb="12" eb="14">
      <t>ショトク</t>
    </rPh>
    <rPh sb="14" eb="15">
      <t>ワリ</t>
    </rPh>
    <rPh sb="15" eb="16">
      <t>ガク</t>
    </rPh>
    <rPh sb="16" eb="17">
      <t>トウ</t>
    </rPh>
    <rPh sb="18" eb="19">
      <t>カン</t>
    </rPh>
    <rPh sb="21" eb="22">
      <t>チョウ</t>
    </rPh>
    <phoneticPr fontId="3"/>
  </si>
  <si>
    <t>上場株式等に</t>
    <rPh sb="0" eb="2">
      <t>ジョウジョウ</t>
    </rPh>
    <rPh sb="2" eb="5">
      <t>カブシキトウ</t>
    </rPh>
    <phoneticPr fontId="4"/>
  </si>
  <si>
    <t>係る配当所得分</t>
    <rPh sb="0" eb="1">
      <t>カカ</t>
    </rPh>
    <rPh sb="2" eb="4">
      <t>ハイトウ</t>
    </rPh>
    <rPh sb="4" eb="6">
      <t>ショトク</t>
    </rPh>
    <rPh sb="6" eb="7">
      <t>ブン</t>
    </rPh>
    <phoneticPr fontId="2"/>
  </si>
  <si>
    <t xml:space="preserve"> </t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</si>
  <si>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</si>
  <si>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</si>
  <si>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計</t>
    <rPh sb="0" eb="1">
      <t>ケイ</t>
    </rPh>
    <phoneticPr fontId="2"/>
  </si>
  <si>
    <t>総所得金額</t>
    <rPh sb="0" eb="3">
      <t>ソウショトク</t>
    </rPh>
    <rPh sb="3" eb="5">
      <t>キンガク</t>
    </rPh>
    <phoneticPr fontId="2"/>
  </si>
  <si>
    <t>山林所得金額</t>
    <rPh sb="0" eb="2">
      <t>サンリン</t>
    </rPh>
    <rPh sb="2" eb="4">
      <t>ショトク</t>
    </rPh>
    <rPh sb="4" eb="6">
      <t>キンガク</t>
    </rPh>
    <phoneticPr fontId="2"/>
  </si>
  <si>
    <t>退職所得金額</t>
    <rPh sb="0" eb="2">
      <t>タイショク</t>
    </rPh>
    <rPh sb="2" eb="4">
      <t>ショトク</t>
    </rPh>
    <rPh sb="4" eb="6">
      <t>キンガク</t>
    </rPh>
    <phoneticPr fontId="2"/>
  </si>
  <si>
    <t>小    計</t>
    <rPh sb="0" eb="6">
      <t>ショウケイ</t>
    </rPh>
    <phoneticPr fontId="2"/>
  </si>
  <si>
    <t>左のうち税額</t>
    <rPh sb="0" eb="1">
      <t>ヒダリ</t>
    </rPh>
    <rPh sb="4" eb="6">
      <t>ゼイガク</t>
    </rPh>
    <phoneticPr fontId="2"/>
  </si>
  <si>
    <t>調整措置に係</t>
    <rPh sb="0" eb="2">
      <t>チョウセイ</t>
    </rPh>
    <rPh sb="2" eb="4">
      <t>ソチ</t>
    </rPh>
    <rPh sb="5" eb="6">
      <t>カカ</t>
    </rPh>
    <phoneticPr fontId="2"/>
  </si>
  <si>
    <t xml:space="preserve">る者         </t>
    <rPh sb="1" eb="2">
      <t>モノ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</si>
  <si>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</si>
  <si>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</si>
  <si>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</si>
  <si>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</si>
  <si>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</si>
  <si>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</si>
  <si>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</si>
  <si>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資料  「市町村税課税状況等の調」  第12表、第58表、第59表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rPh sb="29" eb="30">
      <t>ダイ</t>
    </rPh>
    <rPh sb="32" eb="33">
      <t>ヒョウ</t>
    </rPh>
    <phoneticPr fontId="2"/>
  </si>
  <si>
    <t>総所得金額等（つづき）</t>
    <rPh sb="0" eb="3">
      <t>ソウショトク</t>
    </rPh>
    <rPh sb="3" eb="5">
      <t>キンガク</t>
    </rPh>
    <rPh sb="5" eb="6">
      <t>トウ</t>
    </rPh>
    <phoneticPr fontId="2"/>
  </si>
  <si>
    <t>分離長期譲渡所得金額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phoneticPr fontId="2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</si>
  <si>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2"/>
  </si>
  <si>
    <t>合        計</t>
    <rPh sb="0" eb="10">
      <t>ゴウケイ</t>
    </rPh>
    <phoneticPr fontId="2"/>
  </si>
  <si>
    <t>小      計</t>
    <rPh sb="0" eb="8">
      <t>ショウケイ</t>
    </rPh>
    <phoneticPr fontId="2"/>
  </si>
  <si>
    <t>所得控除額</t>
    <rPh sb="0" eb="2">
      <t>ショトク</t>
    </rPh>
    <rPh sb="2" eb="5">
      <t>コウジョガク</t>
    </rPh>
    <phoneticPr fontId="2"/>
  </si>
  <si>
    <t>雑損</t>
    <rPh sb="0" eb="2">
      <t>ザッソン</t>
    </rPh>
    <phoneticPr fontId="2"/>
  </si>
  <si>
    <t>医療費</t>
    <rPh sb="0" eb="3">
      <t>イリョウヒ</t>
    </rPh>
    <phoneticPr fontId="2"/>
  </si>
  <si>
    <t>社会保険料</t>
    <rPh sb="0" eb="2">
      <t>シャカイ</t>
    </rPh>
    <rPh sb="2" eb="5">
      <t>ホケンリョウ</t>
    </rPh>
    <phoneticPr fontId="2"/>
  </si>
  <si>
    <t>生命保険料</t>
    <rPh sb="0" eb="2">
      <t>セイメイ</t>
    </rPh>
    <rPh sb="2" eb="5">
      <t>ホケンリョウ</t>
    </rPh>
    <phoneticPr fontId="2"/>
  </si>
  <si>
    <t>障害者</t>
    <rPh sb="0" eb="3">
      <t>ショウガイシャ</t>
    </rPh>
    <phoneticPr fontId="2"/>
  </si>
  <si>
    <t>小規模企業</t>
    <rPh sb="0" eb="3">
      <t>ショウキボ</t>
    </rPh>
    <rPh sb="3" eb="5">
      <t>キギョウ</t>
    </rPh>
    <phoneticPr fontId="2"/>
  </si>
  <si>
    <t>共済等掛金</t>
    <rPh sb="0" eb="2">
      <t>キョウサイ</t>
    </rPh>
    <rPh sb="2" eb="3">
      <t>トウ</t>
    </rPh>
    <rPh sb="3" eb="5">
      <t>カケキン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</si>
  <si>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</si>
  <si>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</si>
  <si>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小計</t>
    <rPh sb="0" eb="2">
      <t>ショウケイ</t>
    </rPh>
    <phoneticPr fontId="2"/>
  </si>
  <si>
    <t>所得控除額（つづき）</t>
    <rPh sb="0" eb="2">
      <t>ショトク</t>
    </rPh>
    <rPh sb="2" eb="5">
      <t>コウジョガク</t>
    </rPh>
    <phoneticPr fontId="2"/>
  </si>
  <si>
    <t>寡婦</t>
    <rPh sb="0" eb="2">
      <t>カフ</t>
    </rPh>
    <phoneticPr fontId="2"/>
  </si>
  <si>
    <t>配偶者</t>
    <rPh sb="0" eb="3">
      <t>ハイグウシャ</t>
    </rPh>
    <phoneticPr fontId="2"/>
  </si>
  <si>
    <t>寡夫</t>
    <rPh sb="0" eb="2">
      <t>カフ</t>
    </rPh>
    <phoneticPr fontId="2"/>
  </si>
  <si>
    <t>勤労学生</t>
    <rPh sb="0" eb="2">
      <t>キンロウ</t>
    </rPh>
    <rPh sb="2" eb="4">
      <t>ガクセイ</t>
    </rPh>
    <phoneticPr fontId="2"/>
  </si>
  <si>
    <t>一般</t>
    <rPh sb="0" eb="2">
      <t>イッパン</t>
    </rPh>
    <phoneticPr fontId="2"/>
  </si>
  <si>
    <t>特別割増</t>
    <rPh sb="0" eb="2">
      <t>トクベツ</t>
    </rPh>
    <rPh sb="2" eb="4">
      <t>ワリマシ</t>
    </rPh>
    <phoneticPr fontId="2"/>
  </si>
  <si>
    <t>老人配偶者</t>
    <rPh sb="0" eb="2">
      <t>ロウジン</t>
    </rPh>
    <rPh sb="2" eb="5">
      <t>ハイグウシャ</t>
    </rPh>
    <phoneticPr fontId="2"/>
  </si>
  <si>
    <t>課税標準額等</t>
    <rPh sb="0" eb="2">
      <t>カゼイ</t>
    </rPh>
    <rPh sb="2" eb="5">
      <t>ヒョウジュンガク</t>
    </rPh>
    <rPh sb="5" eb="6">
      <t>トウ</t>
    </rPh>
    <phoneticPr fontId="2"/>
  </si>
  <si>
    <t>扶養</t>
    <rPh sb="0" eb="2">
      <t>フヨウ</t>
    </rPh>
    <phoneticPr fontId="2"/>
  </si>
  <si>
    <t>配偶者及び</t>
    <rPh sb="0" eb="3">
      <t>ハイグウシャ</t>
    </rPh>
    <rPh sb="3" eb="4">
      <t>オヨ</t>
    </rPh>
    <phoneticPr fontId="2"/>
  </si>
  <si>
    <t>山林所</t>
    <rPh sb="0" eb="2">
      <t>サンリン</t>
    </rPh>
    <rPh sb="2" eb="3">
      <t>ショトク</t>
    </rPh>
    <phoneticPr fontId="2"/>
  </si>
  <si>
    <t>扶養親族の</t>
    <rPh sb="0" eb="2">
      <t>フヨウ</t>
    </rPh>
    <rPh sb="2" eb="4">
      <t>シンゾク</t>
    </rPh>
    <phoneticPr fontId="2"/>
  </si>
  <si>
    <t>得金額</t>
    <rPh sb="0" eb="1">
      <t>ショトク</t>
    </rPh>
    <rPh sb="1" eb="3">
      <t>キンガク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</si>
  <si>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</si>
  <si>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老人扶養親族</t>
    <rPh sb="0" eb="2">
      <t>ロウジン</t>
    </rPh>
    <rPh sb="2" eb="4">
      <t>フヨウ</t>
    </rPh>
    <rPh sb="4" eb="6">
      <t>シンゾク</t>
    </rPh>
    <phoneticPr fontId="2"/>
  </si>
  <si>
    <t>同居老親等</t>
    <rPh sb="0" eb="2">
      <t>ドウキョ</t>
    </rPh>
    <rPh sb="2" eb="3">
      <t>ロウ</t>
    </rPh>
    <rPh sb="3" eb="4">
      <t>オヤ</t>
    </rPh>
    <rPh sb="4" eb="5">
      <t>トウ</t>
    </rPh>
    <phoneticPr fontId="2"/>
  </si>
  <si>
    <t>うち同居特</t>
    <rPh sb="2" eb="4">
      <t>ドウキョ</t>
    </rPh>
    <rPh sb="4" eb="5">
      <t>トク</t>
    </rPh>
    <phoneticPr fontId="2"/>
  </si>
  <si>
    <t>基礎</t>
    <rPh sb="0" eb="2">
      <t>キソ</t>
    </rPh>
    <phoneticPr fontId="2"/>
  </si>
  <si>
    <t>合計</t>
    <rPh sb="0" eb="2">
      <t>ゴウケイ</t>
    </rPh>
    <phoneticPr fontId="2"/>
  </si>
  <si>
    <t>に係るもの</t>
    <rPh sb="1" eb="2">
      <t>カカ</t>
    </rPh>
    <phoneticPr fontId="2"/>
  </si>
  <si>
    <t>に係る</t>
    <rPh sb="1" eb="2">
      <t>カカ</t>
    </rPh>
    <phoneticPr fontId="2"/>
  </si>
  <si>
    <t>障加算分</t>
    <rPh sb="0" eb="1">
      <t>ショウガイ</t>
    </rPh>
    <rPh sb="1" eb="4">
      <t>カサンブン</t>
    </rPh>
    <phoneticPr fontId="2"/>
  </si>
  <si>
    <t>課税標準額等（つづき）</t>
    <rPh sb="0" eb="2">
      <t>カゼイ</t>
    </rPh>
    <rPh sb="2" eb="5">
      <t>ヒョウジュンガク</t>
    </rPh>
    <rPh sb="5" eb="6">
      <t>トウ</t>
    </rPh>
    <phoneticPr fontId="4"/>
  </si>
  <si>
    <t>分離長期譲渡所得金額に係るもの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rPh sb="11" eb="12">
      <t>カカ</t>
    </rPh>
    <phoneticPr fontId="4"/>
  </si>
  <si>
    <t>小     計</t>
    <rPh sb="0" eb="7">
      <t>ショウケイ</t>
    </rPh>
    <phoneticPr fontId="4"/>
  </si>
  <si>
    <t>分離短期譲渡所得金額に係るもの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rPh sb="11" eb="12">
      <t>カカ</t>
    </rPh>
    <phoneticPr fontId="4"/>
  </si>
  <si>
    <t>一般譲渡</t>
    <rPh sb="0" eb="2">
      <t>イッパン</t>
    </rPh>
    <rPh sb="2" eb="4">
      <t>ジョウト</t>
    </rPh>
    <phoneticPr fontId="2"/>
  </si>
  <si>
    <t>小計</t>
    <rPh sb="0" eb="2">
      <t>ショウケイ</t>
    </rPh>
    <phoneticPr fontId="4"/>
  </si>
  <si>
    <t>対する譲渡</t>
    <rPh sb="0" eb="1">
      <t>タイ</t>
    </rPh>
    <rPh sb="3" eb="5">
      <t>ジョウト</t>
    </rPh>
    <phoneticPr fontId="4"/>
  </si>
  <si>
    <t>算出税額（つづき）</t>
    <rPh sb="0" eb="2">
      <t>サンシュツ</t>
    </rPh>
    <rPh sb="2" eb="4">
      <t>ゼイガク</t>
    </rPh>
    <phoneticPr fontId="4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</si>
  <si>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4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</si>
  <si>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4"/>
  </si>
  <si>
    <t>国・地方公共</t>
    <rPh sb="0" eb="1">
      <t>クニ</t>
    </rPh>
    <rPh sb="2" eb="4">
      <t>チホウ</t>
    </rPh>
    <rPh sb="4" eb="6">
      <t>コウキョウ</t>
    </rPh>
    <phoneticPr fontId="2"/>
  </si>
  <si>
    <t>一般譲渡</t>
    <rPh sb="0" eb="2">
      <t>イッパン</t>
    </rPh>
    <rPh sb="2" eb="4">
      <t>ジョウト</t>
    </rPh>
    <phoneticPr fontId="4"/>
  </si>
  <si>
    <t>団体等に</t>
    <rPh sb="0" eb="2">
      <t>ダンタイ</t>
    </rPh>
    <rPh sb="2" eb="3">
      <t>トウ</t>
    </rPh>
    <phoneticPr fontId="4"/>
  </si>
  <si>
    <t>所得割額</t>
    <rPh sb="0" eb="3">
      <t>ショトクワリ</t>
    </rPh>
    <rPh sb="3" eb="4">
      <t>ガク</t>
    </rPh>
    <phoneticPr fontId="4"/>
  </si>
  <si>
    <t>計</t>
    <rPh sb="0" eb="1">
      <t>ケイ</t>
    </rPh>
    <phoneticPr fontId="4"/>
  </si>
  <si>
    <t>優良住宅地</t>
    <rPh sb="0" eb="2">
      <t>ユウリョウ</t>
    </rPh>
    <rPh sb="2" eb="5">
      <t>ジュウタクチ</t>
    </rPh>
    <phoneticPr fontId="4"/>
  </si>
  <si>
    <t>鶴ヶ島市</t>
    <rPh sb="0" eb="4">
      <t>ツルガシマシ</t>
    </rPh>
    <phoneticPr fontId="2"/>
  </si>
  <si>
    <t>鶴ヶ島市</t>
    <rPh sb="0" eb="4">
      <t>ツルガシマシ</t>
    </rPh>
    <phoneticPr fontId="4"/>
  </si>
  <si>
    <t>　　　　　　区分
市町村名</t>
    <rPh sb="6" eb="8">
      <t>クブン</t>
    </rPh>
    <rPh sb="13" eb="16">
      <t>シチョウソン</t>
    </rPh>
    <rPh sb="16" eb="17">
      <t>メイ</t>
    </rPh>
    <phoneticPr fontId="2"/>
  </si>
  <si>
    <t>区分
　　　　市町村名</t>
    <rPh sb="0" eb="2">
      <t>クブン</t>
    </rPh>
    <rPh sb="11" eb="14">
      <t>シチョウソン</t>
    </rPh>
    <rPh sb="14" eb="15">
      <t>メイ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</si>
  <si>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</si>
  <si>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　　　区分
市町村名</t>
    <rPh sb="4" eb="6">
      <t>クブン</t>
    </rPh>
    <rPh sb="11" eb="14">
      <t>シチョウソン</t>
    </rPh>
    <rPh sb="14" eb="15">
      <t>メイ</t>
    </rPh>
    <phoneticPr fontId="2"/>
  </si>
  <si>
    <t>区分
　　　市町村名</t>
    <rPh sb="0" eb="2">
      <t>クブン</t>
    </rPh>
    <rPh sb="10" eb="13">
      <t>シチョウソン</t>
    </rPh>
    <rPh sb="13" eb="14">
      <t>メイ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</si>
  <si>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</si>
  <si>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</si>
  <si>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白岡市</t>
    <rPh sb="0" eb="2">
      <t>シラオカ</t>
    </rPh>
    <rPh sb="2" eb="3">
      <t>シ</t>
    </rPh>
    <phoneticPr fontId="4"/>
  </si>
  <si>
    <t>としての</t>
    <phoneticPr fontId="4"/>
  </si>
  <si>
    <t>譲渡</t>
    <rPh sb="0" eb="2">
      <t>ジョウト</t>
    </rPh>
    <phoneticPr fontId="4"/>
  </si>
  <si>
    <t>土地等に係る
事業所得等の
金額</t>
    <rPh sb="0" eb="2">
      <t>トチ</t>
    </rPh>
    <rPh sb="2" eb="3">
      <t>トウ</t>
    </rPh>
    <rPh sb="4" eb="5">
      <t>カカ</t>
    </rPh>
    <rPh sb="7" eb="9">
      <t>ジギョウ</t>
    </rPh>
    <rPh sb="9" eb="12">
      <t>ショトクナド</t>
    </rPh>
    <rPh sb="14" eb="16">
      <t>キンガク</t>
    </rPh>
    <phoneticPr fontId="2"/>
  </si>
  <si>
    <t>優良住宅地
としての譲渡</t>
    <rPh sb="0" eb="2">
      <t>ユウリョウ</t>
    </rPh>
    <rPh sb="2" eb="5">
      <t>ジュウタクチ</t>
    </rPh>
    <rPh sb="10" eb="12">
      <t>ジョウト</t>
    </rPh>
    <phoneticPr fontId="2"/>
  </si>
  <si>
    <t>居住用財産
の譲渡</t>
    <rPh sb="0" eb="3">
      <t>キョジュウヨウ</t>
    </rPh>
    <rPh sb="3" eb="5">
      <t>ザイサン</t>
    </rPh>
    <rPh sb="7" eb="9">
      <t>ジョウト</t>
    </rPh>
    <phoneticPr fontId="2"/>
  </si>
  <si>
    <t>国・地方公共団体
等に対する譲渡</t>
    <rPh sb="0" eb="1">
      <t>クニ</t>
    </rPh>
    <rPh sb="2" eb="4">
      <t>チホウ</t>
    </rPh>
    <rPh sb="4" eb="6">
      <t>コウキョウ</t>
    </rPh>
    <rPh sb="6" eb="8">
      <t>ダンタイ</t>
    </rPh>
    <rPh sb="9" eb="10">
      <t>ナド</t>
    </rPh>
    <rPh sb="11" eb="12">
      <t>タイ</t>
    </rPh>
    <rPh sb="14" eb="16">
      <t>ジョウト</t>
    </rPh>
    <phoneticPr fontId="2"/>
  </si>
  <si>
    <t>株式等に係る
譲渡所得等の
金額</t>
    <rPh sb="0" eb="2">
      <t>カブシキ</t>
    </rPh>
    <rPh sb="2" eb="3">
      <t>トウ</t>
    </rPh>
    <rPh sb="4" eb="5">
      <t>カカ</t>
    </rPh>
    <rPh sb="7" eb="9">
      <t>ジョウト</t>
    </rPh>
    <rPh sb="9" eb="12">
      <t>ショトクナド</t>
    </rPh>
    <rPh sb="14" eb="16">
      <t>キンガク</t>
    </rPh>
    <phoneticPr fontId="2"/>
  </si>
  <si>
    <t>上場株式等に係る
配当所得の金額</t>
    <rPh sb="0" eb="2">
      <t>ジョウジョウ</t>
    </rPh>
    <rPh sb="2" eb="5">
      <t>カブシキトウ</t>
    </rPh>
    <rPh sb="6" eb="7">
      <t>カカ</t>
    </rPh>
    <rPh sb="9" eb="11">
      <t>ハイトウ</t>
    </rPh>
    <rPh sb="11" eb="13">
      <t>ショトク</t>
    </rPh>
    <rPh sb="14" eb="16">
      <t>キンガク</t>
    </rPh>
    <phoneticPr fontId="2"/>
  </si>
  <si>
    <t>商品先物取引に
係る雑所得等の
金額</t>
    <rPh sb="0" eb="2">
      <t>ショウヒン</t>
    </rPh>
    <rPh sb="2" eb="4">
      <t>サキモノ</t>
    </rPh>
    <rPh sb="4" eb="6">
      <t>トリヒキ</t>
    </rPh>
    <rPh sb="8" eb="9">
      <t>カカ</t>
    </rPh>
    <rPh sb="10" eb="14">
      <t>ザツショトクナド</t>
    </rPh>
    <rPh sb="16" eb="18">
      <t>キンガク</t>
    </rPh>
    <phoneticPr fontId="2"/>
  </si>
  <si>
    <t>退職所得
金額に
係るもの</t>
    <rPh sb="0" eb="2">
      <t>タイショク</t>
    </rPh>
    <rPh sb="2" eb="4">
      <t>ショトク</t>
    </rPh>
    <rPh sb="5" eb="7">
      <t>キンガク</t>
    </rPh>
    <rPh sb="9" eb="10">
      <t>カカ</t>
    </rPh>
    <phoneticPr fontId="4"/>
  </si>
  <si>
    <t>土地等に係る
事業所得等
に係るもの</t>
    <rPh sb="0" eb="2">
      <t>トチ</t>
    </rPh>
    <rPh sb="2" eb="3">
      <t>トウ</t>
    </rPh>
    <rPh sb="4" eb="5">
      <t>カカ</t>
    </rPh>
    <rPh sb="7" eb="9">
      <t>ジギョウ</t>
    </rPh>
    <rPh sb="9" eb="11">
      <t>ショトク</t>
    </rPh>
    <rPh sb="11" eb="12">
      <t>ナド</t>
    </rPh>
    <rPh sb="14" eb="15">
      <t>カカ</t>
    </rPh>
    <phoneticPr fontId="4"/>
  </si>
  <si>
    <t>国・地方公共</t>
    <rPh sb="0" eb="1">
      <t>クニ</t>
    </rPh>
    <rPh sb="2" eb="4">
      <t>チホウ</t>
    </rPh>
    <rPh sb="4" eb="6">
      <t>コウキョウ</t>
    </rPh>
    <phoneticPr fontId="4"/>
  </si>
  <si>
    <t>団体等に対</t>
    <rPh sb="0" eb="2">
      <t>ダンタイ</t>
    </rPh>
    <rPh sb="2" eb="3">
      <t>トウ</t>
    </rPh>
    <rPh sb="4" eb="5">
      <t>タイ</t>
    </rPh>
    <phoneticPr fontId="4"/>
  </si>
  <si>
    <t>株式等に係る
譲渡所得等の
金額に係る
もの</t>
    <rPh sb="0" eb="3">
      <t>カブシキナド</t>
    </rPh>
    <rPh sb="4" eb="5">
      <t>カカ</t>
    </rPh>
    <rPh sb="7" eb="9">
      <t>ジョウト</t>
    </rPh>
    <rPh sb="9" eb="12">
      <t>ショトクナド</t>
    </rPh>
    <rPh sb="14" eb="16">
      <t>キンガク</t>
    </rPh>
    <rPh sb="17" eb="18">
      <t>カカ</t>
    </rPh>
    <phoneticPr fontId="4"/>
  </si>
  <si>
    <t>上場株式等に
係る配当所得
金額に係る
もの</t>
    <rPh sb="0" eb="2">
      <t>ジョウジョウ</t>
    </rPh>
    <rPh sb="2" eb="5">
      <t>カブシキトウ</t>
    </rPh>
    <rPh sb="7" eb="8">
      <t>カカ</t>
    </rPh>
    <rPh sb="9" eb="11">
      <t>ハイトウ</t>
    </rPh>
    <rPh sb="11" eb="13">
      <t>ショトク</t>
    </rPh>
    <rPh sb="14" eb="16">
      <t>キンガク</t>
    </rPh>
    <rPh sb="17" eb="18">
      <t>カカ</t>
    </rPh>
    <phoneticPr fontId="2"/>
  </si>
  <si>
    <t>先物取引に
係る雑所得
等の金額
に係るもの</t>
    <rPh sb="0" eb="2">
      <t>サキモノ</t>
    </rPh>
    <rPh sb="2" eb="4">
      <t>トリヒキ</t>
    </rPh>
    <rPh sb="6" eb="7">
      <t>カカ</t>
    </rPh>
    <rPh sb="8" eb="11">
      <t>ザツショトク</t>
    </rPh>
    <rPh sb="12" eb="13">
      <t>ナド</t>
    </rPh>
    <rPh sb="14" eb="16">
      <t>キンガク</t>
    </rPh>
    <rPh sb="18" eb="19">
      <t>カカ</t>
    </rPh>
    <phoneticPr fontId="4"/>
  </si>
  <si>
    <t>合　　　計</t>
    <rPh sb="0" eb="1">
      <t>ゴウ</t>
    </rPh>
    <rPh sb="4" eb="5">
      <t>ケイ</t>
    </rPh>
    <phoneticPr fontId="4"/>
  </si>
  <si>
    <t>総所得・
山林所得・
退職所得分</t>
    <rPh sb="0" eb="3">
      <t>ソウショトク</t>
    </rPh>
    <rPh sb="5" eb="7">
      <t>サンリン</t>
    </rPh>
    <rPh sb="7" eb="9">
      <t>ショトク</t>
    </rPh>
    <rPh sb="11" eb="13">
      <t>タイショク</t>
    </rPh>
    <rPh sb="13" eb="15">
      <t>ショトク</t>
    </rPh>
    <rPh sb="15" eb="16">
      <t>ブン</t>
    </rPh>
    <phoneticPr fontId="4"/>
  </si>
  <si>
    <t>土地等に
係る事業
所得等分</t>
    <rPh sb="0" eb="2">
      <t>トチ</t>
    </rPh>
    <rPh sb="2" eb="3">
      <t>トウ</t>
    </rPh>
    <rPh sb="5" eb="6">
      <t>カカ</t>
    </rPh>
    <rPh sb="7" eb="9">
      <t>ジギョウ</t>
    </rPh>
    <rPh sb="10" eb="12">
      <t>ショトク</t>
    </rPh>
    <rPh sb="12" eb="13">
      <t>ナド</t>
    </rPh>
    <rPh sb="13" eb="14">
      <t>ブン</t>
    </rPh>
    <phoneticPr fontId="4"/>
  </si>
  <si>
    <t>優良住宅地と
しての譲渡</t>
    <rPh sb="0" eb="2">
      <t>ユウリョウ</t>
    </rPh>
    <rPh sb="2" eb="5">
      <t>ジュウタクチ</t>
    </rPh>
    <rPh sb="10" eb="12">
      <t>ジョウト</t>
    </rPh>
    <phoneticPr fontId="4"/>
  </si>
  <si>
    <t>する譲渡</t>
    <rPh sb="2" eb="4">
      <t>ジョウト</t>
    </rPh>
    <phoneticPr fontId="4"/>
  </si>
  <si>
    <t>居住用財産
の譲渡</t>
    <rPh sb="0" eb="3">
      <t>キョジュウヨウ</t>
    </rPh>
    <rPh sb="3" eb="5">
      <t>ザイサン</t>
    </rPh>
    <rPh sb="7" eb="9">
      <t>ジョウト</t>
    </rPh>
    <phoneticPr fontId="4"/>
  </si>
  <si>
    <t xml:space="preserve">先物取引
に係る
雑所得等分
</t>
    <rPh sb="0" eb="2">
      <t>サキモノ</t>
    </rPh>
    <rPh sb="2" eb="4">
      <t>トリヒキ</t>
    </rPh>
    <rPh sb="6" eb="7">
      <t>カカ</t>
    </rPh>
    <rPh sb="9" eb="12">
      <t>ザツショトク</t>
    </rPh>
    <rPh sb="12" eb="13">
      <t>ナド</t>
    </rPh>
    <rPh sb="13" eb="14">
      <t>ブン</t>
    </rPh>
    <phoneticPr fontId="4"/>
  </si>
  <si>
    <t>合　　計</t>
    <rPh sb="0" eb="1">
      <t>ゴウ</t>
    </rPh>
    <rPh sb="3" eb="4">
      <t>ケイ</t>
    </rPh>
    <phoneticPr fontId="2"/>
  </si>
  <si>
    <t>調整控除</t>
    <rPh sb="0" eb="2">
      <t>チョウセイ</t>
    </rPh>
    <rPh sb="2" eb="4">
      <t>コウジョ</t>
    </rPh>
    <phoneticPr fontId="4"/>
  </si>
  <si>
    <t>配当控除</t>
    <rPh sb="0" eb="1">
      <t>クバ</t>
    </rPh>
    <rPh sb="1" eb="2">
      <t>トウ</t>
    </rPh>
    <rPh sb="2" eb="4">
      <t>コウジョ</t>
    </rPh>
    <phoneticPr fontId="2"/>
  </si>
  <si>
    <t>住宅借入金等
特別税額
控除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ゼイガク</t>
    </rPh>
    <rPh sb="12" eb="14">
      <t>コウジョ</t>
    </rPh>
    <phoneticPr fontId="4"/>
  </si>
  <si>
    <t>寄附金
税額控除</t>
    <rPh sb="4" eb="6">
      <t>ゼイガク</t>
    </rPh>
    <rPh sb="6" eb="8">
      <t>コウジョ</t>
    </rPh>
    <phoneticPr fontId="4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</si>
  <si>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</si>
  <si>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控除額</t>
    <rPh sb="0" eb="2">
      <t>コウジョ</t>
    </rPh>
    <rPh sb="2" eb="3">
      <t>ガク</t>
    </rPh>
    <phoneticPr fontId="4"/>
  </si>
  <si>
    <t>税額
調整額</t>
    <rPh sb="0" eb="2">
      <t>ゼイガク</t>
    </rPh>
    <rPh sb="3" eb="5">
      <t>チョウセイ</t>
    </rPh>
    <rPh sb="5" eb="6">
      <t>ガク</t>
    </rPh>
    <phoneticPr fontId="4"/>
  </si>
  <si>
    <t>配当割額
の控除額</t>
    <rPh sb="6" eb="8">
      <t>コウジョ</t>
    </rPh>
    <rPh sb="8" eb="9">
      <t>ガク</t>
    </rPh>
    <phoneticPr fontId="4"/>
  </si>
</sst>
</file>

<file path=xl/styles.xml><?xml version="1.0" encoding="utf-8"?>
<styleSheet xmlns="http://schemas.openxmlformats.org/spreadsheetml/2006/main">
  <numFmts count="2">
    <numFmt numFmtId="176" formatCode="#,000"/>
    <numFmt numFmtId="177" formatCode="#,##0_);[Red]\(#,##0\)"/>
  </numFmts>
  <fonts count="13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2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488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5" fillId="0" borderId="0" xfId="0" applyFont="1" applyFill="1"/>
    <xf numFmtId="177" fontId="6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0" borderId="1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0" xfId="0" applyFont="1" applyFill="1" applyBorder="1"/>
    <xf numFmtId="0" fontId="9" fillId="0" borderId="5" xfId="0" applyFont="1" applyFill="1" applyBorder="1"/>
    <xf numFmtId="0" fontId="9" fillId="0" borderId="3" xfId="0" applyFont="1" applyFill="1" applyBorder="1" applyAlignment="1">
      <alignment horizontal="center" vertical="distributed"/>
    </xf>
    <xf numFmtId="0" fontId="9" fillId="0" borderId="6" xfId="0" applyFont="1" applyFill="1" applyBorder="1" applyAlignment="1">
      <alignment horizontal="center" vertical="distributed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distributed" vertical="center"/>
    </xf>
    <xf numFmtId="0" fontId="9" fillId="0" borderId="11" xfId="0" applyFont="1" applyFill="1" applyBorder="1"/>
    <xf numFmtId="0" fontId="9" fillId="0" borderId="12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4" xfId="0" applyFont="1" applyBorder="1" applyAlignment="1"/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6" fontId="9" fillId="0" borderId="0" xfId="0" applyNumberFormat="1" applyFont="1" applyFill="1"/>
    <xf numFmtId="38" fontId="9" fillId="0" borderId="10" xfId="2" applyFont="1" applyFill="1" applyBorder="1" applyAlignment="1">
      <alignment vertical="center"/>
    </xf>
    <xf numFmtId="38" fontId="9" fillId="0" borderId="4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9" fillId="0" borderId="19" xfId="2" applyFont="1" applyFill="1" applyBorder="1" applyAlignment="1">
      <alignment vertical="center"/>
    </xf>
    <xf numFmtId="38" fontId="9" fillId="0" borderId="20" xfId="2" applyFont="1" applyFill="1" applyBorder="1" applyAlignment="1">
      <alignment vertical="center"/>
    </xf>
    <xf numFmtId="38" fontId="9" fillId="0" borderId="21" xfId="2" applyFont="1" applyFill="1" applyBorder="1" applyAlignment="1">
      <alignment vertical="center"/>
    </xf>
    <xf numFmtId="38" fontId="9" fillId="0" borderId="13" xfId="2" applyFont="1" applyFill="1" applyBorder="1" applyAlignment="1">
      <alignment vertical="center"/>
    </xf>
    <xf numFmtId="38" fontId="9" fillId="0" borderId="11" xfId="2" applyFont="1" applyFill="1" applyBorder="1" applyAlignment="1">
      <alignment vertical="center"/>
    </xf>
    <xf numFmtId="38" fontId="9" fillId="0" borderId="14" xfId="2" applyFont="1" applyFill="1" applyBorder="1" applyAlignment="1">
      <alignment vertical="center"/>
    </xf>
    <xf numFmtId="0" fontId="9" fillId="0" borderId="6" xfId="0" applyFont="1" applyFill="1" applyBorder="1" applyAlignment="1">
      <alignment horizontal="distributed" vertical="center"/>
    </xf>
    <xf numFmtId="38" fontId="9" fillId="0" borderId="6" xfId="2" applyFont="1" applyFill="1" applyBorder="1" applyAlignment="1">
      <alignment vertical="center"/>
    </xf>
    <xf numFmtId="0" fontId="9" fillId="0" borderId="14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8" fontId="9" fillId="0" borderId="22" xfId="2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distributed"/>
    </xf>
    <xf numFmtId="0" fontId="9" fillId="0" borderId="2" xfId="0" applyFont="1" applyFill="1" applyBorder="1" applyAlignment="1">
      <alignment horizontal="distributed" vertical="distributed"/>
    </xf>
    <xf numFmtId="0" fontId="10" fillId="0" borderId="2" xfId="0" applyFont="1" applyFill="1" applyBorder="1" applyAlignment="1">
      <alignment horizontal="distributed"/>
    </xf>
    <xf numFmtId="0" fontId="9" fillId="0" borderId="2" xfId="0" applyFont="1" applyFill="1" applyBorder="1" applyAlignment="1">
      <alignment horizontal="distributed"/>
    </xf>
    <xf numFmtId="0" fontId="9" fillId="0" borderId="10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horizontal="distributed" vertical="center"/>
    </xf>
    <xf numFmtId="0" fontId="9" fillId="0" borderId="14" xfId="0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9" fillId="0" borderId="3" xfId="0" applyFont="1" applyFill="1" applyBorder="1" applyAlignment="1">
      <alignment horizontal="distributed"/>
    </xf>
    <xf numFmtId="0" fontId="9" fillId="0" borderId="1" xfId="0" applyFont="1" applyFill="1" applyBorder="1" applyAlignment="1">
      <alignment horizontal="distributed"/>
    </xf>
    <xf numFmtId="0" fontId="10" fillId="0" borderId="22" xfId="0" applyFont="1" applyFill="1" applyBorder="1" applyAlignment="1">
      <alignment horizontal="distributed"/>
    </xf>
    <xf numFmtId="0" fontId="10" fillId="0" borderId="6" xfId="0" applyFont="1" applyFill="1" applyBorder="1" applyAlignment="1">
      <alignment horizontal="distributed"/>
    </xf>
    <xf numFmtId="0" fontId="9" fillId="0" borderId="2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7" fontId="9" fillId="0" borderId="0" xfId="0" applyNumberFormat="1" applyFont="1" applyFill="1"/>
    <xf numFmtId="177" fontId="9" fillId="0" borderId="2" xfId="0" applyNumberFormat="1" applyFont="1" applyFill="1" applyBorder="1" applyAlignment="1">
      <alignment horizontal="distributed"/>
    </xf>
    <xf numFmtId="177" fontId="10" fillId="0" borderId="2" xfId="0" applyNumberFormat="1" applyFont="1" applyFill="1" applyBorder="1" applyAlignment="1">
      <alignment horizontal="distributed"/>
    </xf>
    <xf numFmtId="177" fontId="9" fillId="0" borderId="0" xfId="0" applyNumberFormat="1" applyFont="1" applyFill="1" applyBorder="1" applyAlignment="1">
      <alignment horizontal="distributed" vertical="center"/>
    </xf>
    <xf numFmtId="177" fontId="9" fillId="0" borderId="1" xfId="0" applyNumberFormat="1" applyFont="1" applyFill="1" applyBorder="1" applyAlignment="1">
      <alignment horizontal="distributed" vertical="center"/>
    </xf>
    <xf numFmtId="177" fontId="9" fillId="0" borderId="22" xfId="0" applyNumberFormat="1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distributed"/>
    </xf>
    <xf numFmtId="177" fontId="9" fillId="0" borderId="1" xfId="0" applyNumberFormat="1" applyFont="1" applyFill="1" applyBorder="1" applyAlignment="1">
      <alignment horizontal="distributed"/>
    </xf>
    <xf numFmtId="177" fontId="9" fillId="0" borderId="6" xfId="0" applyNumberFormat="1" applyFont="1" applyFill="1" applyBorder="1" applyAlignment="1">
      <alignment horizontal="distributed"/>
    </xf>
    <xf numFmtId="177" fontId="9" fillId="0" borderId="22" xfId="0" applyNumberFormat="1" applyFont="1" applyFill="1" applyBorder="1" applyAlignment="1">
      <alignment horizontal="distributed"/>
    </xf>
    <xf numFmtId="177" fontId="10" fillId="0" borderId="5" xfId="0" applyNumberFormat="1" applyFont="1" applyFill="1" applyBorder="1" applyAlignment="1">
      <alignment horizontal="distributed"/>
    </xf>
    <xf numFmtId="177" fontId="10" fillId="0" borderId="3" xfId="0" applyNumberFormat="1" applyFont="1" applyFill="1" applyBorder="1" applyAlignment="1">
      <alignment horizontal="distributed"/>
    </xf>
    <xf numFmtId="177" fontId="9" fillId="0" borderId="4" xfId="0" applyNumberFormat="1" applyFont="1" applyFill="1" applyBorder="1" applyAlignment="1">
      <alignment horizontal="distributed" vertical="center"/>
    </xf>
    <xf numFmtId="177" fontId="9" fillId="0" borderId="10" xfId="0" applyNumberFormat="1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distributed"/>
    </xf>
    <xf numFmtId="177" fontId="9" fillId="0" borderId="0" xfId="0" applyNumberFormat="1" applyFont="1" applyFill="1" applyBorder="1" applyAlignment="1">
      <alignment horizontal="center"/>
    </xf>
    <xf numFmtId="177" fontId="9" fillId="0" borderId="10" xfId="0" applyNumberFormat="1" applyFont="1" applyFill="1" applyBorder="1" applyAlignment="1">
      <alignment horizontal="distributed"/>
    </xf>
    <xf numFmtId="177" fontId="9" fillId="0" borderId="8" xfId="0" applyNumberFormat="1" applyFont="1" applyFill="1" applyBorder="1" applyAlignment="1">
      <alignment horizontal="distributed" vertical="center"/>
    </xf>
    <xf numFmtId="177" fontId="9" fillId="0" borderId="9" xfId="0" applyNumberFormat="1" applyFont="1" applyFill="1" applyBorder="1" applyAlignment="1">
      <alignment horizontal="distributed" vertical="center"/>
    </xf>
    <xf numFmtId="0" fontId="9" fillId="0" borderId="18" xfId="0" applyFont="1" applyFill="1" applyBorder="1"/>
    <xf numFmtId="177" fontId="9" fillId="0" borderId="18" xfId="0" applyNumberFormat="1" applyFont="1" applyFill="1" applyBorder="1" applyAlignment="1">
      <alignment horizontal="distributed" vertical="center"/>
    </xf>
    <xf numFmtId="177" fontId="9" fillId="0" borderId="12" xfId="0" applyNumberFormat="1" applyFont="1" applyFill="1" applyBorder="1" applyAlignment="1">
      <alignment horizontal="distributed" vertical="center"/>
    </xf>
    <xf numFmtId="177" fontId="9" fillId="0" borderId="23" xfId="0" applyNumberFormat="1" applyFont="1" applyFill="1" applyBorder="1" applyAlignment="1">
      <alignment horizontal="distributed" vertical="center"/>
    </xf>
    <xf numFmtId="177" fontId="9" fillId="0" borderId="18" xfId="0" applyNumberFormat="1" applyFont="1" applyFill="1" applyBorder="1" applyAlignment="1">
      <alignment horizontal="distributed"/>
    </xf>
    <xf numFmtId="177" fontId="9" fillId="0" borderId="12" xfId="0" applyNumberFormat="1" applyFont="1" applyFill="1" applyBorder="1" applyAlignment="1">
      <alignment horizontal="distributed"/>
    </xf>
    <xf numFmtId="177" fontId="9" fillId="0" borderId="23" xfId="0" applyNumberFormat="1" applyFont="1" applyFill="1" applyBorder="1" applyAlignment="1">
      <alignment horizontal="distributed"/>
    </xf>
    <xf numFmtId="177" fontId="9" fillId="0" borderId="11" xfId="0" applyNumberFormat="1" applyFont="1" applyFill="1" applyBorder="1" applyAlignment="1">
      <alignment horizontal="distributed" vertical="center"/>
    </xf>
    <xf numFmtId="177" fontId="9" fillId="0" borderId="14" xfId="0" applyNumberFormat="1" applyFont="1" applyFill="1" applyBorder="1" applyAlignment="1">
      <alignment horizontal="distributed" vertical="center"/>
    </xf>
    <xf numFmtId="177" fontId="9" fillId="0" borderId="15" xfId="0" applyNumberFormat="1" applyFont="1" applyFill="1" applyBorder="1" applyAlignment="1">
      <alignment horizontal="distributed" vertical="center"/>
    </xf>
    <xf numFmtId="177" fontId="9" fillId="0" borderId="17" xfId="0" applyNumberFormat="1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right" vertical="center"/>
    </xf>
    <xf numFmtId="177" fontId="9" fillId="0" borderId="20" xfId="0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horizontal="right" vertical="center"/>
    </xf>
    <xf numFmtId="177" fontId="9" fillId="0" borderId="4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7" fontId="9" fillId="0" borderId="10" xfId="2" applyNumberFormat="1" applyFont="1" applyFill="1" applyBorder="1" applyAlignment="1">
      <alignment horizontal="right" vertical="center"/>
    </xf>
    <xf numFmtId="177" fontId="9" fillId="0" borderId="20" xfId="2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4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 applyProtection="1">
      <alignment wrapText="1"/>
    </xf>
    <xf numFmtId="177" fontId="9" fillId="0" borderId="14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77" fontId="9" fillId="0" borderId="13" xfId="0" applyNumberFormat="1" applyFont="1" applyFill="1" applyBorder="1" applyAlignment="1">
      <alignment horizontal="right" vertical="center"/>
    </xf>
    <xf numFmtId="177" fontId="9" fillId="0" borderId="11" xfId="2" applyNumberFormat="1" applyFont="1" applyFill="1" applyBorder="1" applyAlignment="1">
      <alignment horizontal="right" vertical="center"/>
    </xf>
    <xf numFmtId="177" fontId="9" fillId="0" borderId="14" xfId="2" applyNumberFormat="1" applyFont="1" applyFill="1" applyBorder="1" applyAlignment="1">
      <alignment horizontal="right" vertical="center"/>
    </xf>
    <xf numFmtId="177" fontId="9" fillId="0" borderId="13" xfId="2" applyNumberFormat="1" applyFont="1" applyFill="1" applyBorder="1" applyAlignment="1">
      <alignment horizontal="right" vertical="center"/>
    </xf>
    <xf numFmtId="177" fontId="9" fillId="0" borderId="6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1" xfId="2" applyNumberFormat="1" applyFont="1" applyFill="1" applyBorder="1" applyAlignment="1">
      <alignment horizontal="right" vertical="center"/>
    </xf>
    <xf numFmtId="177" fontId="9" fillId="0" borderId="6" xfId="2" applyNumberFormat="1" applyFont="1" applyFill="1" applyBorder="1" applyAlignment="1">
      <alignment horizontal="right" vertical="center"/>
    </xf>
    <xf numFmtId="177" fontId="9" fillId="0" borderId="22" xfId="2" applyNumberFormat="1" applyFont="1" applyFill="1" applyBorder="1" applyAlignment="1">
      <alignment horizontal="right" vertical="center"/>
    </xf>
    <xf numFmtId="177" fontId="9" fillId="0" borderId="6" xfId="0" quotePrefix="1" applyNumberFormat="1" applyFont="1" applyBorder="1"/>
    <xf numFmtId="177" fontId="9" fillId="0" borderId="0" xfId="0" quotePrefix="1" applyNumberFormat="1" applyFont="1" applyBorder="1"/>
    <xf numFmtId="177" fontId="9" fillId="0" borderId="14" xfId="0" quotePrefix="1" applyNumberFormat="1" applyFont="1" applyBorder="1"/>
    <xf numFmtId="177" fontId="9" fillId="0" borderId="0" xfId="0" applyNumberFormat="1" applyFont="1" applyFill="1" applyBorder="1"/>
    <xf numFmtId="0" fontId="10" fillId="0" borderId="3" xfId="0" applyFont="1" applyFill="1" applyBorder="1" applyAlignment="1">
      <alignment horizontal="distributed"/>
    </xf>
    <xf numFmtId="0" fontId="9" fillId="0" borderId="22" xfId="0" applyFont="1" applyFill="1" applyBorder="1" applyAlignment="1">
      <alignment horizontal="distributed"/>
    </xf>
    <xf numFmtId="0" fontId="9" fillId="0" borderId="0" xfId="0" applyFont="1" applyFill="1" applyBorder="1" applyAlignment="1">
      <alignment horizontal="distributed"/>
    </xf>
    <xf numFmtId="0" fontId="9" fillId="0" borderId="5" xfId="0" applyFont="1" applyFill="1" applyBorder="1" applyAlignment="1">
      <alignment horizontal="distributed"/>
    </xf>
    <xf numFmtId="0" fontId="9" fillId="0" borderId="4" xfId="0" applyFont="1" applyFill="1" applyBorder="1" applyAlignment="1">
      <alignment horizontal="distributed"/>
    </xf>
    <xf numFmtId="0" fontId="9" fillId="0" borderId="10" xfId="0" applyFont="1" applyFill="1" applyBorder="1" applyAlignment="1">
      <alignment horizontal="distributed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horizontal="distributed"/>
    </xf>
    <xf numFmtId="0" fontId="9" fillId="0" borderId="12" xfId="0" applyFont="1" applyFill="1" applyBorder="1" applyAlignment="1">
      <alignment horizontal="distributed"/>
    </xf>
    <xf numFmtId="0" fontId="9" fillId="0" borderId="23" xfId="0" applyFont="1" applyFill="1" applyBorder="1" applyAlignment="1">
      <alignment horizontal="distributed"/>
    </xf>
    <xf numFmtId="0" fontId="9" fillId="0" borderId="13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15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vertical="center"/>
    </xf>
    <xf numFmtId="177" fontId="9" fillId="0" borderId="21" xfId="0" applyNumberFormat="1" applyFont="1" applyFill="1" applyBorder="1" applyAlignment="1">
      <alignment vertical="center"/>
    </xf>
    <xf numFmtId="177" fontId="9" fillId="0" borderId="20" xfId="0" applyNumberFormat="1" applyFont="1" applyFill="1" applyBorder="1" applyAlignment="1">
      <alignment vertical="center"/>
    </xf>
    <xf numFmtId="177" fontId="9" fillId="0" borderId="19" xfId="0" applyNumberFormat="1" applyFont="1" applyFill="1" applyBorder="1" applyAlignment="1">
      <alignment vertical="center"/>
    </xf>
    <xf numFmtId="177" fontId="9" fillId="0" borderId="21" xfId="2" applyNumberFormat="1" applyFont="1" applyFill="1" applyBorder="1" applyAlignment="1">
      <alignment vertical="center"/>
    </xf>
    <xf numFmtId="177" fontId="9" fillId="0" borderId="10" xfId="2" applyNumberFormat="1" applyFont="1" applyFill="1" applyBorder="1" applyAlignment="1">
      <alignment vertical="center"/>
    </xf>
    <xf numFmtId="177" fontId="9" fillId="0" borderId="4" xfId="2" applyNumberFormat="1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177" fontId="9" fillId="0" borderId="10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177" fontId="9" fillId="0" borderId="14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vertical="center"/>
    </xf>
    <xf numFmtId="177" fontId="9" fillId="0" borderId="14" xfId="2" applyNumberFormat="1" applyFont="1" applyFill="1" applyBorder="1" applyAlignment="1">
      <alignment vertical="center"/>
    </xf>
    <xf numFmtId="177" fontId="9" fillId="0" borderId="13" xfId="2" applyNumberFormat="1" applyFont="1" applyFill="1" applyBorder="1" applyAlignment="1">
      <alignment vertical="center"/>
    </xf>
    <xf numFmtId="177" fontId="9" fillId="0" borderId="11" xfId="2" applyNumberFormat="1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7" fontId="9" fillId="0" borderId="22" xfId="0" applyNumberFormat="1" applyFont="1" applyFill="1" applyBorder="1" applyAlignment="1">
      <alignment vertical="center"/>
    </xf>
    <xf numFmtId="177" fontId="9" fillId="0" borderId="6" xfId="2" applyNumberFormat="1" applyFont="1" applyFill="1" applyBorder="1" applyAlignment="1">
      <alignment vertical="center"/>
    </xf>
    <xf numFmtId="177" fontId="9" fillId="0" borderId="22" xfId="2" applyNumberFormat="1" applyFont="1" applyFill="1" applyBorder="1" applyAlignment="1">
      <alignment vertical="center"/>
    </xf>
    <xf numFmtId="177" fontId="9" fillId="0" borderId="1" xfId="2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distributed" vertical="center"/>
    </xf>
    <xf numFmtId="177" fontId="9" fillId="0" borderId="20" xfId="2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/>
    </xf>
    <xf numFmtId="0" fontId="9" fillId="0" borderId="20" xfId="0" applyFont="1" applyFill="1" applyBorder="1" applyAlignment="1">
      <alignment vertical="center"/>
    </xf>
    <xf numFmtId="38" fontId="9" fillId="0" borderId="21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38" fontId="9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38" fontId="9" fillId="0" borderId="14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177" fontId="9" fillId="0" borderId="11" xfId="0" applyNumberFormat="1" applyFont="1" applyFill="1" applyBorder="1" applyAlignment="1">
      <alignment horizontal="distributed"/>
    </xf>
    <xf numFmtId="177" fontId="9" fillId="0" borderId="13" xfId="0" applyNumberFormat="1" applyFont="1" applyFill="1" applyBorder="1" applyAlignment="1">
      <alignment horizontal="distributed" vertical="center"/>
    </xf>
    <xf numFmtId="177" fontId="9" fillId="0" borderId="5" xfId="0" applyNumberFormat="1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177" fontId="12" fillId="0" borderId="0" xfId="0" applyNumberFormat="1" applyFont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177" fontId="9" fillId="0" borderId="0" xfId="0" applyNumberFormat="1" applyFont="1"/>
    <xf numFmtId="0" fontId="9" fillId="0" borderId="0" xfId="0" applyFont="1" applyAlignment="1">
      <alignment horizontal="right"/>
    </xf>
    <xf numFmtId="0" fontId="9" fillId="2" borderId="1" xfId="0" applyFont="1" applyFill="1" applyBorder="1"/>
    <xf numFmtId="177" fontId="9" fillId="0" borderId="3" xfId="0" applyNumberFormat="1" applyFont="1" applyBorder="1" applyAlignment="1">
      <alignment horizontal="distributed"/>
    </xf>
    <xf numFmtId="177" fontId="10" fillId="0" borderId="6" xfId="0" applyNumberFormat="1" applyFont="1" applyBorder="1" applyAlignment="1">
      <alignment horizontal="distributed"/>
    </xf>
    <xf numFmtId="0" fontId="9" fillId="2" borderId="4" xfId="0" applyFont="1" applyFill="1" applyBorder="1"/>
    <xf numFmtId="0" fontId="9" fillId="0" borderId="0" xfId="0" applyFont="1" applyBorder="1"/>
    <xf numFmtId="177" fontId="9" fillId="0" borderId="1" xfId="0" applyNumberFormat="1" applyFont="1" applyBorder="1" applyAlignment="1">
      <alignment horizontal="distributed"/>
    </xf>
    <xf numFmtId="177" fontId="9" fillId="0" borderId="6" xfId="0" applyNumberFormat="1" applyFont="1" applyBorder="1" applyAlignment="1">
      <alignment horizontal="distributed"/>
    </xf>
    <xf numFmtId="177" fontId="9" fillId="0" borderId="22" xfId="0" applyNumberFormat="1" applyFont="1" applyBorder="1" applyAlignment="1">
      <alignment horizontal="distributed"/>
    </xf>
    <xf numFmtId="177" fontId="9" fillId="0" borderId="4" xfId="0" applyNumberFormat="1" applyFont="1" applyBorder="1" applyAlignment="1">
      <alignment horizontal="distributed"/>
    </xf>
    <xf numFmtId="177" fontId="9" fillId="0" borderId="10" xfId="0" applyNumberFormat="1" applyFont="1" applyBorder="1" applyAlignment="1">
      <alignment horizontal="distributed"/>
    </xf>
    <xf numFmtId="177" fontId="9" fillId="0" borderId="0" xfId="0" applyNumberFormat="1" applyFont="1" applyBorder="1" applyAlignment="1">
      <alignment horizontal="distributed"/>
    </xf>
    <xf numFmtId="177" fontId="10" fillId="0" borderId="0" xfId="0" applyNumberFormat="1" applyFont="1" applyBorder="1" applyAlignment="1">
      <alignment horizontal="distributed"/>
    </xf>
    <xf numFmtId="177" fontId="10" fillId="0" borderId="10" xfId="0" applyNumberFormat="1" applyFont="1" applyBorder="1" applyAlignment="1">
      <alignment horizontal="distributed"/>
    </xf>
    <xf numFmtId="177" fontId="9" fillId="0" borderId="5" xfId="0" applyNumberFormat="1" applyFont="1" applyBorder="1" applyAlignment="1">
      <alignment horizontal="distributed"/>
    </xf>
    <xf numFmtId="0" fontId="10" fillId="0" borderId="22" xfId="0" applyFont="1" applyBorder="1" applyAlignment="1">
      <alignment horizontal="distributed"/>
    </xf>
    <xf numFmtId="177" fontId="9" fillId="0" borderId="10" xfId="0" applyNumberFormat="1" applyFont="1" applyBorder="1" applyAlignment="1">
      <alignment horizontal="distributed" vertical="center"/>
    </xf>
    <xf numFmtId="177" fontId="9" fillId="0" borderId="4" xfId="0" applyNumberFormat="1" applyFont="1" applyBorder="1" applyAlignment="1">
      <alignment horizontal="distributed" vertical="center"/>
    </xf>
    <xf numFmtId="177" fontId="9" fillId="0" borderId="0" xfId="0" applyNumberFormat="1" applyFont="1" applyBorder="1" applyAlignment="1">
      <alignment horizontal="distributed" vertical="center"/>
    </xf>
    <xf numFmtId="177" fontId="9" fillId="0" borderId="8" xfId="0" applyNumberFormat="1" applyFont="1" applyBorder="1" applyAlignment="1">
      <alignment horizontal="distributed" vertical="center"/>
    </xf>
    <xf numFmtId="177" fontId="9" fillId="0" borderId="9" xfId="0" applyNumberFormat="1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177" fontId="9" fillId="0" borderId="12" xfId="0" applyNumberFormat="1" applyFont="1" applyBorder="1" applyAlignment="1">
      <alignment horizontal="distributed"/>
    </xf>
    <xf numFmtId="177" fontId="9" fillId="0" borderId="23" xfId="0" applyNumberFormat="1" applyFont="1" applyBorder="1" applyAlignment="1">
      <alignment horizontal="distributed"/>
    </xf>
    <xf numFmtId="177" fontId="9" fillId="0" borderId="18" xfId="0" applyNumberFormat="1" applyFont="1" applyBorder="1" applyAlignment="1">
      <alignment horizontal="distributed"/>
    </xf>
    <xf numFmtId="177" fontId="9" fillId="0" borderId="18" xfId="0" applyNumberFormat="1" applyFont="1" applyBorder="1" applyAlignment="1">
      <alignment horizontal="distributed" vertical="center"/>
    </xf>
    <xf numFmtId="177" fontId="9" fillId="0" borderId="13" xfId="0" applyNumberFormat="1" applyFont="1" applyBorder="1" applyAlignment="1">
      <alignment horizontal="distributed" vertical="center"/>
    </xf>
    <xf numFmtId="177" fontId="9" fillId="0" borderId="11" xfId="0" applyNumberFormat="1" applyFont="1" applyBorder="1" applyAlignment="1">
      <alignment horizontal="distributed" vertical="center"/>
    </xf>
    <xf numFmtId="177" fontId="9" fillId="0" borderId="17" xfId="0" applyNumberFormat="1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2" borderId="11" xfId="0" applyFont="1" applyFill="1" applyBorder="1"/>
    <xf numFmtId="0" fontId="9" fillId="0" borderId="19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vertical="center"/>
    </xf>
    <xf numFmtId="177" fontId="9" fillId="0" borderId="21" xfId="0" applyNumberFormat="1" applyFont="1" applyBorder="1" applyAlignment="1">
      <alignment vertical="center"/>
    </xf>
    <xf numFmtId="177" fontId="9" fillId="0" borderId="19" xfId="0" applyNumberFormat="1" applyFont="1" applyBorder="1" applyAlignment="1">
      <alignment vertical="center"/>
    </xf>
    <xf numFmtId="177" fontId="9" fillId="0" borderId="10" xfId="2" applyNumberFormat="1" applyFont="1" applyBorder="1" applyAlignment="1">
      <alignment vertical="center"/>
    </xf>
    <xf numFmtId="177" fontId="9" fillId="0" borderId="4" xfId="2" applyNumberFormat="1" applyFont="1" applyBorder="1" applyAlignment="1">
      <alignment vertical="center"/>
    </xf>
    <xf numFmtId="177" fontId="9" fillId="0" borderId="0" xfId="2" applyNumberFormat="1" applyFont="1" applyBorder="1" applyAlignment="1">
      <alignment vertical="center"/>
    </xf>
    <xf numFmtId="177" fontId="9" fillId="0" borderId="20" xfId="2" applyNumberFormat="1" applyFont="1" applyBorder="1" applyAlignment="1">
      <alignment vertical="center"/>
    </xf>
    <xf numFmtId="38" fontId="9" fillId="0" borderId="10" xfId="2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176" fontId="9" fillId="0" borderId="0" xfId="0" applyNumberFormat="1" applyFont="1"/>
    <xf numFmtId="177" fontId="9" fillId="0" borderId="4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vertical="center"/>
    </xf>
    <xf numFmtId="177" fontId="9" fillId="0" borderId="14" xfId="0" applyNumberFormat="1" applyFont="1" applyBorder="1" applyAlignment="1">
      <alignment vertical="center"/>
    </xf>
    <xf numFmtId="177" fontId="9" fillId="0" borderId="13" xfId="0" applyNumberFormat="1" applyFont="1" applyBorder="1" applyAlignment="1">
      <alignment vertical="center"/>
    </xf>
    <xf numFmtId="177" fontId="9" fillId="0" borderId="18" xfId="0" applyNumberFormat="1" applyFont="1" applyBorder="1" applyAlignment="1">
      <alignment vertical="center"/>
    </xf>
    <xf numFmtId="177" fontId="9" fillId="0" borderId="14" xfId="2" applyNumberFormat="1" applyFont="1" applyBorder="1" applyAlignment="1">
      <alignment vertical="center"/>
    </xf>
    <xf numFmtId="177" fontId="9" fillId="0" borderId="13" xfId="2" applyNumberFormat="1" applyFont="1" applyBorder="1" applyAlignment="1">
      <alignment vertical="center"/>
    </xf>
    <xf numFmtId="177" fontId="9" fillId="0" borderId="11" xfId="2" applyNumberFormat="1" applyFont="1" applyBorder="1" applyAlignment="1">
      <alignment vertical="center"/>
    </xf>
    <xf numFmtId="38" fontId="9" fillId="0" borderId="13" xfId="2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/>
    </xf>
    <xf numFmtId="177" fontId="9" fillId="0" borderId="6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vertical="center"/>
    </xf>
    <xf numFmtId="177" fontId="9" fillId="0" borderId="6" xfId="2" applyNumberFormat="1" applyFont="1" applyBorder="1" applyAlignment="1">
      <alignment vertical="center"/>
    </xf>
    <xf numFmtId="177" fontId="9" fillId="0" borderId="22" xfId="2" applyNumberFormat="1" applyFont="1" applyBorder="1" applyAlignment="1">
      <alignment vertical="center"/>
    </xf>
    <xf numFmtId="177" fontId="9" fillId="0" borderId="1" xfId="2" applyNumberFormat="1" applyFont="1" applyBorder="1" applyAlignment="1">
      <alignment vertical="center"/>
    </xf>
    <xf numFmtId="38" fontId="9" fillId="0" borderId="22" xfId="2" applyFont="1" applyBorder="1" applyAlignment="1">
      <alignment vertical="center"/>
    </xf>
    <xf numFmtId="0" fontId="9" fillId="2" borderId="0" xfId="0" applyFont="1" applyFill="1" applyBorder="1"/>
    <xf numFmtId="177" fontId="9" fillId="2" borderId="0" xfId="0" applyNumberFormat="1" applyFont="1" applyFill="1" applyBorder="1"/>
    <xf numFmtId="177" fontId="9" fillId="2" borderId="0" xfId="0" applyNumberFormat="1" applyFont="1" applyFill="1"/>
    <xf numFmtId="0" fontId="9" fillId="0" borderId="24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177" fontId="9" fillId="0" borderId="24" xfId="2" applyNumberFormat="1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5" xfId="2" applyNumberFormat="1" applyFont="1" applyBorder="1" applyAlignment="1">
      <alignment vertical="center"/>
    </xf>
    <xf numFmtId="177" fontId="9" fillId="0" borderId="26" xfId="2" applyNumberFormat="1" applyFont="1" applyBorder="1" applyAlignment="1">
      <alignment vertical="center"/>
    </xf>
    <xf numFmtId="38" fontId="9" fillId="0" borderId="25" xfId="2" applyFont="1" applyBorder="1" applyAlignment="1">
      <alignment vertical="center"/>
    </xf>
    <xf numFmtId="0" fontId="9" fillId="2" borderId="26" xfId="0" applyFont="1" applyFill="1" applyBorder="1"/>
    <xf numFmtId="0" fontId="9" fillId="0" borderId="27" xfId="0" applyFont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/>
    </xf>
    <xf numFmtId="177" fontId="9" fillId="0" borderId="29" xfId="0" applyNumberFormat="1" applyFont="1" applyBorder="1" applyAlignment="1">
      <alignment vertical="center"/>
    </xf>
    <xf numFmtId="177" fontId="9" fillId="0" borderId="27" xfId="2" applyNumberFormat="1" applyFont="1" applyBorder="1" applyAlignment="1">
      <alignment vertical="center"/>
    </xf>
    <xf numFmtId="177" fontId="9" fillId="0" borderId="28" xfId="0" applyNumberFormat="1" applyFont="1" applyBorder="1" applyAlignment="1">
      <alignment vertical="center"/>
    </xf>
    <xf numFmtId="177" fontId="9" fillId="0" borderId="27" xfId="0" applyNumberFormat="1" applyFont="1" applyBorder="1" applyAlignment="1">
      <alignment vertical="center"/>
    </xf>
    <xf numFmtId="177" fontId="9" fillId="0" borderId="28" xfId="2" applyNumberFormat="1" applyFont="1" applyBorder="1" applyAlignment="1">
      <alignment vertical="center"/>
    </xf>
    <xf numFmtId="177" fontId="9" fillId="0" borderId="29" xfId="2" applyNumberFormat="1" applyFont="1" applyBorder="1" applyAlignment="1">
      <alignment vertical="center"/>
    </xf>
    <xf numFmtId="38" fontId="9" fillId="0" borderId="28" xfId="2" applyFont="1" applyBorder="1" applyAlignment="1">
      <alignment vertical="center"/>
    </xf>
    <xf numFmtId="0" fontId="9" fillId="2" borderId="29" xfId="0" applyFont="1" applyFill="1" applyBorder="1"/>
    <xf numFmtId="0" fontId="9" fillId="0" borderId="29" xfId="0" applyFont="1" applyFill="1" applyBorder="1"/>
    <xf numFmtId="0" fontId="9" fillId="0" borderId="27" xfId="0" applyFont="1" applyFill="1" applyBorder="1" applyAlignment="1">
      <alignment horizontal="distributed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177" fontId="9" fillId="0" borderId="27" xfId="2" applyNumberFormat="1" applyFont="1" applyFill="1" applyBorder="1" applyAlignment="1">
      <alignment vertical="center"/>
    </xf>
    <xf numFmtId="177" fontId="9" fillId="0" borderId="27" xfId="0" applyNumberFormat="1" applyFont="1" applyFill="1" applyBorder="1" applyAlignment="1">
      <alignment vertical="center"/>
    </xf>
    <xf numFmtId="177" fontId="9" fillId="0" borderId="29" xfId="0" applyNumberFormat="1" applyFont="1" applyFill="1" applyBorder="1" applyAlignment="1">
      <alignment vertical="center"/>
    </xf>
    <xf numFmtId="177" fontId="9" fillId="0" borderId="28" xfId="0" applyNumberFormat="1" applyFont="1" applyFill="1" applyBorder="1" applyAlignment="1">
      <alignment vertical="center"/>
    </xf>
    <xf numFmtId="177" fontId="9" fillId="0" borderId="28" xfId="2" applyNumberFormat="1" applyFont="1" applyFill="1" applyBorder="1" applyAlignment="1">
      <alignment vertical="center"/>
    </xf>
    <xf numFmtId="177" fontId="9" fillId="0" borderId="29" xfId="2" applyNumberFormat="1" applyFont="1" applyFill="1" applyBorder="1" applyAlignment="1">
      <alignment vertical="center"/>
    </xf>
    <xf numFmtId="38" fontId="9" fillId="0" borderId="28" xfId="2" applyFont="1" applyFill="1" applyBorder="1" applyAlignment="1">
      <alignment vertical="center"/>
    </xf>
    <xf numFmtId="0" fontId="9" fillId="0" borderId="26" xfId="0" applyFont="1" applyFill="1" applyBorder="1"/>
    <xf numFmtId="0" fontId="9" fillId="0" borderId="24" xfId="0" applyFont="1" applyFill="1" applyBorder="1" applyAlignment="1">
      <alignment horizontal="distributed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vertical="center"/>
    </xf>
    <xf numFmtId="177" fontId="9" fillId="0" borderId="24" xfId="2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>
      <alignment vertical="center"/>
    </xf>
    <xf numFmtId="177" fontId="9" fillId="0" borderId="26" xfId="0" applyNumberFormat="1" applyFont="1" applyFill="1" applyBorder="1" applyAlignment="1">
      <alignment vertical="center"/>
    </xf>
    <xf numFmtId="177" fontId="9" fillId="0" borderId="25" xfId="0" applyNumberFormat="1" applyFont="1" applyFill="1" applyBorder="1" applyAlignment="1">
      <alignment vertical="center"/>
    </xf>
    <xf numFmtId="177" fontId="9" fillId="0" borderId="25" xfId="2" applyNumberFormat="1" applyFont="1" applyFill="1" applyBorder="1" applyAlignment="1">
      <alignment vertical="center"/>
    </xf>
    <xf numFmtId="177" fontId="9" fillId="0" borderId="26" xfId="2" applyNumberFormat="1" applyFont="1" applyFill="1" applyBorder="1" applyAlignment="1">
      <alignment vertical="center"/>
    </xf>
    <xf numFmtId="38" fontId="9" fillId="0" borderId="25" xfId="2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38" fontId="9" fillId="0" borderId="27" xfId="2" applyFont="1" applyFill="1" applyBorder="1" applyAlignment="1">
      <alignment vertical="center"/>
    </xf>
    <xf numFmtId="38" fontId="9" fillId="0" borderId="29" xfId="2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38" fontId="9" fillId="0" borderId="24" xfId="2" applyFont="1" applyFill="1" applyBorder="1" applyAlignment="1">
      <alignment vertical="center"/>
    </xf>
    <xf numFmtId="38" fontId="9" fillId="0" borderId="26" xfId="2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/>
    </xf>
    <xf numFmtId="177" fontId="9" fillId="0" borderId="24" xfId="2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5" xfId="0" applyNumberFormat="1" applyFont="1" applyFill="1" applyBorder="1" applyAlignment="1">
      <alignment horizontal="right" vertical="center"/>
    </xf>
    <xf numFmtId="177" fontId="9" fillId="0" borderId="26" xfId="2" applyNumberFormat="1" applyFont="1" applyFill="1" applyBorder="1" applyAlignment="1">
      <alignment horizontal="right" vertical="center"/>
    </xf>
    <xf numFmtId="177" fontId="9" fillId="0" borderId="25" xfId="2" applyNumberFormat="1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177" fontId="9" fillId="0" borderId="27" xfId="2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9" xfId="0" applyNumberFormat="1" applyFont="1" applyFill="1" applyBorder="1" applyAlignment="1">
      <alignment horizontal="right" vertical="center"/>
    </xf>
    <xf numFmtId="177" fontId="9" fillId="0" borderId="28" xfId="0" applyNumberFormat="1" applyFont="1" applyFill="1" applyBorder="1" applyAlignment="1">
      <alignment horizontal="right" vertical="center"/>
    </xf>
    <xf numFmtId="177" fontId="9" fillId="0" borderId="29" xfId="2" applyNumberFormat="1" applyFont="1" applyFill="1" applyBorder="1" applyAlignment="1">
      <alignment horizontal="right" vertical="center"/>
    </xf>
    <xf numFmtId="177" fontId="9" fillId="0" borderId="28" xfId="2" applyNumberFormat="1" applyFont="1" applyFill="1" applyBorder="1" applyAlignment="1">
      <alignment horizontal="right" vertical="center"/>
    </xf>
    <xf numFmtId="0" fontId="9" fillId="0" borderId="26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8" xfId="0" applyFont="1" applyBorder="1" applyAlignment="1">
      <alignment vertical="center"/>
    </xf>
    <xf numFmtId="176" fontId="9" fillId="0" borderId="14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77" fontId="12" fillId="0" borderId="0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0" fontId="9" fillId="0" borderId="30" xfId="0" applyFont="1" applyFill="1" applyBorder="1" applyAlignment="1">
      <alignment horizontal="right"/>
    </xf>
    <xf numFmtId="0" fontId="9" fillId="0" borderId="3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distributed" vertical="center"/>
    </xf>
    <xf numFmtId="0" fontId="9" fillId="0" borderId="3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33" xfId="0" applyFont="1" applyFill="1" applyBorder="1"/>
    <xf numFmtId="0" fontId="9" fillId="0" borderId="0" xfId="0" applyNumberFormat="1" applyFont="1" applyFill="1" applyBorder="1" applyAlignment="1">
      <alignment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/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/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/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/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/>
    <xf numFmtId="0" fontId="9" fillId="0" borderId="44" xfId="0" applyFont="1" applyFill="1" applyBorder="1" applyAlignment="1">
      <alignment horizontal="distributed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38" fontId="9" fillId="0" borderId="44" xfId="2" applyFont="1" applyFill="1" applyBorder="1" applyAlignment="1">
      <alignment vertical="center"/>
    </xf>
    <xf numFmtId="38" fontId="9" fillId="0" borderId="45" xfId="2" applyFont="1" applyFill="1" applyBorder="1" applyAlignment="1">
      <alignment vertical="center"/>
    </xf>
    <xf numFmtId="38" fontId="9" fillId="0" borderId="46" xfId="2" applyFont="1" applyFill="1" applyBorder="1" applyAlignment="1">
      <alignment vertical="center"/>
    </xf>
    <xf numFmtId="0" fontId="9" fillId="0" borderId="46" xfId="0" applyFont="1" applyFill="1" applyBorder="1"/>
    <xf numFmtId="0" fontId="9" fillId="0" borderId="47" xfId="0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right"/>
    </xf>
    <xf numFmtId="177" fontId="10" fillId="0" borderId="31" xfId="0" applyNumberFormat="1" applyFont="1" applyFill="1" applyBorder="1" applyAlignment="1">
      <alignment horizontal="distributed"/>
    </xf>
    <xf numFmtId="177" fontId="9" fillId="0" borderId="31" xfId="0" applyNumberFormat="1" applyFont="1" applyFill="1" applyBorder="1" applyAlignment="1">
      <alignment horizontal="distributed" vertical="center"/>
    </xf>
    <xf numFmtId="0" fontId="9" fillId="0" borderId="44" xfId="0" applyFont="1" applyFill="1" applyBorder="1" applyAlignment="1">
      <alignment horizontal="center" vertical="center"/>
    </xf>
    <xf numFmtId="177" fontId="9" fillId="0" borderId="44" xfId="2" applyNumberFormat="1" applyFont="1" applyFill="1" applyBorder="1" applyAlignment="1">
      <alignment horizontal="right" vertical="center"/>
    </xf>
    <xf numFmtId="177" fontId="9" fillId="0" borderId="44" xfId="0" applyNumberFormat="1" applyFont="1" applyFill="1" applyBorder="1" applyAlignment="1">
      <alignment horizontal="right" vertical="center"/>
    </xf>
    <xf numFmtId="177" fontId="9" fillId="0" borderId="46" xfId="0" applyNumberFormat="1" applyFont="1" applyFill="1" applyBorder="1" applyAlignment="1">
      <alignment horizontal="right" vertical="center"/>
    </xf>
    <xf numFmtId="177" fontId="9" fillId="0" borderId="45" xfId="0" applyNumberFormat="1" applyFont="1" applyFill="1" applyBorder="1" applyAlignment="1">
      <alignment horizontal="right" vertical="center"/>
    </xf>
    <xf numFmtId="177" fontId="9" fillId="0" borderId="46" xfId="2" applyNumberFormat="1" applyFont="1" applyFill="1" applyBorder="1" applyAlignment="1">
      <alignment horizontal="right" vertical="center"/>
    </xf>
    <xf numFmtId="177" fontId="9" fillId="0" borderId="45" xfId="2" applyNumberFormat="1" applyFont="1" applyFill="1" applyBorder="1" applyAlignment="1">
      <alignment horizontal="right" vertical="center"/>
    </xf>
    <xf numFmtId="0" fontId="9" fillId="0" borderId="31" xfId="0" applyFont="1" applyFill="1" applyBorder="1" applyAlignment="1">
      <alignment horizontal="right"/>
    </xf>
    <xf numFmtId="0" fontId="10" fillId="0" borderId="31" xfId="0" applyFont="1" applyFill="1" applyBorder="1" applyAlignment="1"/>
    <xf numFmtId="0" fontId="9" fillId="0" borderId="32" xfId="0" applyFont="1" applyFill="1" applyBorder="1" applyAlignment="1">
      <alignment horizontal="distributed" vertical="center"/>
    </xf>
    <xf numFmtId="0" fontId="9" fillId="0" borderId="44" xfId="0" applyFont="1" applyFill="1" applyBorder="1" applyAlignment="1">
      <alignment vertical="center"/>
    </xf>
    <xf numFmtId="177" fontId="9" fillId="0" borderId="44" xfId="2" applyNumberFormat="1" applyFont="1" applyFill="1" applyBorder="1" applyAlignment="1">
      <alignment vertical="center"/>
    </xf>
    <xf numFmtId="177" fontId="9" fillId="0" borderId="44" xfId="0" applyNumberFormat="1" applyFont="1" applyFill="1" applyBorder="1" applyAlignment="1">
      <alignment vertical="center"/>
    </xf>
    <xf numFmtId="177" fontId="9" fillId="0" borderId="46" xfId="0" applyNumberFormat="1" applyFont="1" applyFill="1" applyBorder="1" applyAlignment="1">
      <alignment vertical="center"/>
    </xf>
    <xf numFmtId="177" fontId="9" fillId="0" borderId="45" xfId="0" applyNumberFormat="1" applyFont="1" applyFill="1" applyBorder="1" applyAlignment="1">
      <alignment vertical="center"/>
    </xf>
    <xf numFmtId="177" fontId="9" fillId="0" borderId="45" xfId="2" applyNumberFormat="1" applyFont="1" applyFill="1" applyBorder="1" applyAlignment="1">
      <alignment vertical="center"/>
    </xf>
    <xf numFmtId="177" fontId="9" fillId="0" borderId="46" xfId="2" applyNumberFormat="1" applyFont="1" applyFill="1" applyBorder="1" applyAlignment="1">
      <alignment vertical="center"/>
    </xf>
    <xf numFmtId="0" fontId="10" fillId="0" borderId="31" xfId="0" applyFont="1" applyFill="1" applyBorder="1" applyAlignment="1">
      <alignment horizontal="distributed"/>
    </xf>
    <xf numFmtId="0" fontId="10" fillId="0" borderId="32" xfId="0" applyFont="1" applyFill="1" applyBorder="1" applyAlignment="1">
      <alignment horizontal="distributed"/>
    </xf>
    <xf numFmtId="0" fontId="9" fillId="0" borderId="46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horizontal="distributed"/>
    </xf>
    <xf numFmtId="177" fontId="9" fillId="0" borderId="30" xfId="0" applyNumberFormat="1" applyFont="1" applyBorder="1" applyAlignment="1">
      <alignment horizontal="distributed"/>
    </xf>
    <xf numFmtId="177" fontId="9" fillId="0" borderId="32" xfId="0" applyNumberFormat="1" applyFont="1" applyBorder="1" applyAlignment="1">
      <alignment horizontal="distributed"/>
    </xf>
    <xf numFmtId="177" fontId="10" fillId="0" borderId="32" xfId="0" applyNumberFormat="1" applyFont="1" applyBorder="1" applyAlignment="1">
      <alignment horizontal="distributed"/>
    </xf>
    <xf numFmtId="177" fontId="10" fillId="0" borderId="48" xfId="0" applyNumberFormat="1" applyFont="1" applyBorder="1" applyAlignment="1">
      <alignment horizontal="distributed"/>
    </xf>
    <xf numFmtId="177" fontId="10" fillId="0" borderId="49" xfId="0" applyNumberFormat="1" applyFont="1" applyBorder="1" applyAlignment="1">
      <alignment horizontal="distributed"/>
    </xf>
    <xf numFmtId="177" fontId="10" fillId="0" borderId="50" xfId="0" applyNumberFormat="1" applyFont="1" applyBorder="1" applyAlignment="1">
      <alignment horizontal="distributed"/>
    </xf>
    <xf numFmtId="177" fontId="10" fillId="0" borderId="31" xfId="0" applyNumberFormat="1" applyFont="1" applyBorder="1" applyAlignment="1">
      <alignment horizontal="distributed"/>
    </xf>
    <xf numFmtId="0" fontId="9" fillId="0" borderId="32" xfId="0" applyFont="1" applyBorder="1" applyAlignment="1">
      <alignment horizontal="distributed" vertical="center"/>
    </xf>
    <xf numFmtId="0" fontId="9" fillId="2" borderId="37" xfId="0" applyFont="1" applyFill="1" applyBorder="1"/>
    <xf numFmtId="0" fontId="9" fillId="0" borderId="38" xfId="0" applyFont="1" applyBorder="1" applyAlignment="1">
      <alignment horizontal="center" vertical="center"/>
    </xf>
    <xf numFmtId="0" fontId="9" fillId="2" borderId="33" xfId="0" applyFont="1" applyFill="1" applyBorder="1"/>
    <xf numFmtId="0" fontId="9" fillId="0" borderId="34" xfId="0" applyFont="1" applyBorder="1" applyAlignment="1">
      <alignment horizontal="center" vertical="center"/>
    </xf>
    <xf numFmtId="0" fontId="9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2" borderId="39" xfId="0" applyFont="1" applyFill="1" applyBorder="1"/>
    <xf numFmtId="0" fontId="9" fillId="0" borderId="40" xfId="0" applyFont="1" applyBorder="1" applyAlignment="1">
      <alignment horizontal="center" vertical="center"/>
    </xf>
    <xf numFmtId="0" fontId="9" fillId="2" borderId="41" xfId="0" applyFont="1" applyFill="1" applyBorder="1"/>
    <xf numFmtId="0" fontId="9" fillId="0" borderId="42" xfId="0" applyFont="1" applyBorder="1" applyAlignment="1">
      <alignment horizontal="center" vertical="center"/>
    </xf>
    <xf numFmtId="0" fontId="9" fillId="2" borderId="43" xfId="0" applyFont="1" applyFill="1" applyBorder="1"/>
    <xf numFmtId="0" fontId="9" fillId="0" borderId="44" xfId="0" applyFont="1" applyBorder="1" applyAlignment="1">
      <alignment horizontal="distributed" vertical="center"/>
    </xf>
    <xf numFmtId="0" fontId="9" fillId="0" borderId="45" xfId="0" applyFont="1" applyBorder="1" applyAlignment="1">
      <alignment horizontal="center" vertical="center"/>
    </xf>
    <xf numFmtId="177" fontId="9" fillId="0" borderId="46" xfId="0" applyNumberFormat="1" applyFont="1" applyBorder="1" applyAlignment="1">
      <alignment vertical="center"/>
    </xf>
    <xf numFmtId="177" fontId="9" fillId="0" borderId="44" xfId="2" applyNumberFormat="1" applyFont="1" applyBorder="1" applyAlignment="1">
      <alignment vertical="center"/>
    </xf>
    <xf numFmtId="177" fontId="9" fillId="0" borderId="45" xfId="0" applyNumberFormat="1" applyFont="1" applyBorder="1" applyAlignment="1">
      <alignment vertical="center"/>
    </xf>
    <xf numFmtId="177" fontId="9" fillId="0" borderId="44" xfId="0" applyNumberFormat="1" applyFont="1" applyBorder="1" applyAlignment="1">
      <alignment vertical="center"/>
    </xf>
    <xf numFmtId="177" fontId="9" fillId="0" borderId="45" xfId="2" applyNumberFormat="1" applyFont="1" applyBorder="1" applyAlignment="1">
      <alignment vertical="center"/>
    </xf>
    <xf numFmtId="177" fontId="9" fillId="0" borderId="46" xfId="2" applyNumberFormat="1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0" fontId="9" fillId="2" borderId="46" xfId="0" applyFont="1" applyFill="1" applyBorder="1"/>
    <xf numFmtId="0" fontId="9" fillId="0" borderId="47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distributed" vertical="center" shrinkToFit="1"/>
    </xf>
    <xf numFmtId="177" fontId="9" fillId="0" borderId="18" xfId="0" applyNumberFormat="1" applyFont="1" applyFill="1" applyBorder="1" applyAlignment="1">
      <alignment horizontal="distributed" vertical="top"/>
    </xf>
    <xf numFmtId="177" fontId="12" fillId="0" borderId="0" xfId="0" applyNumberFormat="1" applyFont="1" applyBorder="1" applyAlignment="1">
      <alignment horizontal="distributed" vertical="center"/>
    </xf>
    <xf numFmtId="0" fontId="9" fillId="0" borderId="51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/>
    </xf>
    <xf numFmtId="0" fontId="9" fillId="0" borderId="53" xfId="0" applyFont="1" applyFill="1" applyBorder="1" applyAlignment="1">
      <alignment horizontal="left" vertical="center"/>
    </xf>
    <xf numFmtId="0" fontId="9" fillId="0" borderId="54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left" vertical="center"/>
    </xf>
    <xf numFmtId="0" fontId="9" fillId="0" borderId="56" xfId="0" applyFont="1" applyFill="1" applyBorder="1" applyAlignment="1">
      <alignment horizontal="left" vertical="center"/>
    </xf>
    <xf numFmtId="0" fontId="9" fillId="0" borderId="57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9" fillId="0" borderId="59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 wrapText="1"/>
    </xf>
    <xf numFmtId="0" fontId="9" fillId="0" borderId="61" xfId="0" applyFont="1" applyFill="1" applyBorder="1" applyAlignment="1">
      <alignment vertical="center"/>
    </xf>
    <xf numFmtId="0" fontId="9" fillId="0" borderId="62" xfId="0" applyFont="1" applyFill="1" applyBorder="1" applyAlignment="1">
      <alignment vertical="center"/>
    </xf>
    <xf numFmtId="0" fontId="9" fillId="0" borderId="63" xfId="0" applyFont="1" applyFill="1" applyBorder="1" applyAlignment="1">
      <alignment vertical="center"/>
    </xf>
    <xf numFmtId="0" fontId="9" fillId="0" borderId="64" xfId="0" applyFont="1" applyFill="1" applyBorder="1" applyAlignment="1">
      <alignment vertical="center"/>
    </xf>
    <xf numFmtId="0" fontId="9" fillId="0" borderId="65" xfId="0" applyFont="1" applyFill="1" applyBorder="1" applyAlignment="1">
      <alignment vertical="center"/>
    </xf>
    <xf numFmtId="0" fontId="9" fillId="0" borderId="66" xfId="0" applyFont="1" applyFill="1" applyBorder="1" applyAlignment="1">
      <alignment vertical="center"/>
    </xf>
    <xf numFmtId="0" fontId="9" fillId="0" borderId="67" xfId="0" applyFont="1" applyFill="1" applyBorder="1" applyAlignment="1">
      <alignment vertical="center"/>
    </xf>
    <xf numFmtId="0" fontId="9" fillId="0" borderId="68" xfId="0" applyFont="1" applyFill="1" applyBorder="1" applyAlignment="1">
      <alignment vertical="center"/>
    </xf>
    <xf numFmtId="0" fontId="9" fillId="0" borderId="31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14" xfId="0" applyFont="1" applyBorder="1"/>
    <xf numFmtId="0" fontId="9" fillId="0" borderId="2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 wrapText="1"/>
    </xf>
    <xf numFmtId="0" fontId="9" fillId="0" borderId="18" xfId="0" applyFont="1" applyFill="1" applyBorder="1" applyAlignment="1">
      <alignment horizontal="distributed" vertical="center" wrapText="1"/>
    </xf>
    <xf numFmtId="0" fontId="10" fillId="0" borderId="2" xfId="0" applyFont="1" applyFill="1" applyBorder="1" applyAlignment="1">
      <alignment horizontal="distributed"/>
    </xf>
    <xf numFmtId="0" fontId="10" fillId="0" borderId="6" xfId="0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distributed" vertical="center" wrapText="1"/>
    </xf>
    <xf numFmtId="0" fontId="10" fillId="0" borderId="18" xfId="0" applyFont="1" applyFill="1" applyBorder="1" applyAlignment="1">
      <alignment horizontal="distributed" vertical="center" wrapText="1"/>
    </xf>
    <xf numFmtId="177" fontId="9" fillId="0" borderId="6" xfId="0" applyNumberFormat="1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distributed" vertical="center"/>
    </xf>
    <xf numFmtId="177" fontId="9" fillId="0" borderId="18" xfId="0" applyNumberFormat="1" applyFont="1" applyFill="1" applyBorder="1" applyAlignment="1">
      <alignment horizontal="distributed" vertical="center"/>
    </xf>
    <xf numFmtId="177" fontId="9" fillId="0" borderId="31" xfId="0" applyNumberFormat="1" applyFont="1" applyFill="1" applyBorder="1" applyAlignment="1">
      <alignment horizontal="distributed"/>
    </xf>
    <xf numFmtId="177" fontId="10" fillId="0" borderId="31" xfId="0" applyNumberFormat="1" applyFont="1" applyFill="1" applyBorder="1" applyAlignment="1">
      <alignment horizontal="distributed"/>
    </xf>
    <xf numFmtId="177" fontId="9" fillId="0" borderId="2" xfId="0" applyNumberFormat="1" applyFont="1" applyFill="1" applyBorder="1" applyAlignment="1">
      <alignment horizontal="distributed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distributed"/>
    </xf>
    <xf numFmtId="0" fontId="10" fillId="0" borderId="31" xfId="0" applyFont="1" applyFill="1" applyBorder="1" applyAlignment="1">
      <alignment horizontal="distributed"/>
    </xf>
    <xf numFmtId="177" fontId="10" fillId="0" borderId="2" xfId="0" applyNumberFormat="1" applyFont="1" applyFill="1" applyBorder="1" applyAlignment="1">
      <alignment horizontal="distributed"/>
    </xf>
    <xf numFmtId="177" fontId="9" fillId="0" borderId="6" xfId="0" applyNumberFormat="1" applyFont="1" applyFill="1" applyBorder="1" applyAlignment="1">
      <alignment horizontal="distributed" vertical="center" wrapText="1"/>
    </xf>
    <xf numFmtId="177" fontId="9" fillId="0" borderId="0" xfId="0" applyNumberFormat="1" applyFont="1" applyFill="1" applyBorder="1" applyAlignment="1">
      <alignment horizontal="distributed" vertical="center" wrapText="1"/>
    </xf>
    <xf numFmtId="177" fontId="9" fillId="0" borderId="18" xfId="0" applyNumberFormat="1" applyFont="1" applyFill="1" applyBorder="1" applyAlignment="1">
      <alignment horizontal="distributed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/>
    <xf numFmtId="0" fontId="10" fillId="0" borderId="31" xfId="0" applyFont="1" applyBorder="1" applyAlignment="1">
      <alignment horizontal="distributed"/>
    </xf>
    <xf numFmtId="177" fontId="9" fillId="0" borderId="0" xfId="0" applyNumberFormat="1" applyFont="1" applyBorder="1" applyAlignment="1">
      <alignment horizontal="distributed" vertical="center" wrapText="1"/>
    </xf>
    <xf numFmtId="177" fontId="12" fillId="0" borderId="0" xfId="0" applyNumberFormat="1" applyFont="1" applyBorder="1" applyAlignment="1">
      <alignment horizontal="distributed"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177" fontId="9" fillId="0" borderId="31" xfId="0" applyNumberFormat="1" applyFont="1" applyBorder="1" applyAlignment="1">
      <alignment horizontal="center"/>
    </xf>
    <xf numFmtId="177" fontId="9" fillId="0" borderId="31" xfId="0" applyNumberFormat="1" applyFont="1" applyBorder="1" applyAlignment="1">
      <alignment horizontal="distributed"/>
    </xf>
    <xf numFmtId="177" fontId="9" fillId="0" borderId="48" xfId="0" applyNumberFormat="1" applyFont="1" applyBorder="1" applyAlignment="1">
      <alignment horizontal="center"/>
    </xf>
    <xf numFmtId="177" fontId="9" fillId="0" borderId="49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distributed"/>
    </xf>
    <xf numFmtId="177" fontId="12" fillId="0" borderId="6" xfId="0" applyNumberFormat="1" applyFont="1" applyBorder="1" applyAlignment="1">
      <alignment horizontal="distributed" wrapText="1"/>
    </xf>
    <xf numFmtId="177" fontId="12" fillId="0" borderId="0" xfId="0" applyNumberFormat="1" applyFont="1" applyBorder="1" applyAlignment="1">
      <alignment horizontal="distributed"/>
    </xf>
    <xf numFmtId="177" fontId="12" fillId="0" borderId="18" xfId="0" applyNumberFormat="1" applyFont="1" applyBorder="1" applyAlignment="1">
      <alignment horizontal="distributed"/>
    </xf>
    <xf numFmtId="177" fontId="9" fillId="0" borderId="0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distributed" vertical="center"/>
    </xf>
    <xf numFmtId="177" fontId="12" fillId="0" borderId="6" xfId="0" applyNumberFormat="1" applyFont="1" applyBorder="1" applyAlignment="1">
      <alignment horizontal="distributed" vertical="center" wrapText="1"/>
    </xf>
    <xf numFmtId="177" fontId="12" fillId="0" borderId="0" xfId="0" applyNumberFormat="1" applyFont="1" applyBorder="1" applyAlignment="1">
      <alignment horizontal="distributed" vertical="center"/>
    </xf>
    <xf numFmtId="177" fontId="12" fillId="0" borderId="18" xfId="0" applyNumberFormat="1" applyFont="1" applyBorder="1" applyAlignment="1">
      <alignment horizontal="distributed" vertical="center"/>
    </xf>
    <xf numFmtId="177" fontId="9" fillId="0" borderId="6" xfId="0" applyNumberFormat="1" applyFont="1" applyBorder="1" applyAlignment="1">
      <alignment horizontal="distributed" vertical="center" wrapText="1"/>
    </xf>
    <xf numFmtId="177" fontId="9" fillId="0" borderId="18" xfId="0" applyNumberFormat="1" applyFont="1" applyBorder="1" applyAlignment="1">
      <alignment horizontal="distributed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82"/>
  <sheetViews>
    <sheetView showGridLines="0" view="pageBreakPreview" topLeftCell="A3" zoomScale="75" zoomScaleNormal="75" zoomScaleSheetLayoutView="75" workbookViewId="0">
      <selection activeCell="W4" sqref="W4:W7"/>
    </sheetView>
  </sheetViews>
  <sheetFormatPr defaultColWidth="12.5" defaultRowHeight="16.5" customHeight="1"/>
  <cols>
    <col min="1" max="1" width="2.25" style="5" customWidth="1"/>
    <col min="2" max="2" width="12.125" style="5" customWidth="1"/>
    <col min="3" max="4" width="2.125" style="5" customWidth="1"/>
    <col min="5" max="5" width="15.125" style="326" customWidth="1"/>
    <col min="6" max="7" width="2.125" style="5" customWidth="1"/>
    <col min="8" max="8" width="15.125" style="5" customWidth="1"/>
    <col min="9" max="9" width="2" style="5" customWidth="1"/>
    <col min="10" max="10" width="2.125" style="5" customWidth="1"/>
    <col min="11" max="11" width="15.125" style="5" customWidth="1"/>
    <col min="12" max="13" width="2" style="5" customWidth="1"/>
    <col min="14" max="14" width="15.25" style="5" customWidth="1"/>
    <col min="15" max="16" width="2.125" style="5" customWidth="1"/>
    <col min="17" max="17" width="15.75" style="5" customWidth="1"/>
    <col min="18" max="19" width="2.125" style="5" customWidth="1"/>
    <col min="20" max="20" width="15.25" style="5" customWidth="1"/>
    <col min="21" max="22" width="2.125" style="5" customWidth="1"/>
    <col min="23" max="23" width="15.25" style="5" customWidth="1"/>
    <col min="24" max="25" width="2.125" style="5" customWidth="1"/>
    <col min="26" max="26" width="16" style="5" customWidth="1"/>
    <col min="27" max="27" width="2.125" style="5" customWidth="1"/>
    <col min="28" max="28" width="2.25" style="5" customWidth="1"/>
    <col min="29" max="29" width="12.125" style="5" customWidth="1"/>
    <col min="30" max="30" width="2.125" style="5" customWidth="1"/>
    <col min="31" max="45" width="12.25" style="5" customWidth="1"/>
    <col min="46" max="16384" width="12.5" style="5"/>
  </cols>
  <sheetData>
    <row r="1" spans="1:45" ht="21.75" customHeight="1">
      <c r="A1" s="5" t="s">
        <v>76</v>
      </c>
      <c r="B1" s="1" t="s">
        <v>73</v>
      </c>
      <c r="C1" s="2"/>
      <c r="D1" s="2"/>
      <c r="AC1" s="2"/>
      <c r="AD1" s="2"/>
    </row>
    <row r="2" spans="1:45" ht="17.25" customHeight="1" thickBot="1">
      <c r="AD2" s="6" t="s">
        <v>63</v>
      </c>
    </row>
    <row r="3" spans="1:45" ht="17.25" customHeight="1">
      <c r="A3" s="419" t="s">
        <v>154</v>
      </c>
      <c r="B3" s="420"/>
      <c r="C3" s="421"/>
      <c r="D3" s="334"/>
      <c r="E3" s="335"/>
      <c r="F3" s="335"/>
      <c r="G3" s="335"/>
      <c r="H3" s="437" t="s">
        <v>77</v>
      </c>
      <c r="I3" s="437"/>
      <c r="J3" s="437"/>
      <c r="K3" s="437"/>
      <c r="L3" s="335"/>
      <c r="M3" s="335"/>
      <c r="N3" s="335"/>
      <c r="O3" s="337"/>
      <c r="P3" s="335"/>
      <c r="Q3" s="335"/>
      <c r="R3" s="335"/>
      <c r="S3" s="335"/>
      <c r="T3" s="437" t="s">
        <v>78</v>
      </c>
      <c r="U3" s="437"/>
      <c r="V3" s="437"/>
      <c r="W3" s="437"/>
      <c r="X3" s="335"/>
      <c r="Y3" s="335"/>
      <c r="Z3" s="335"/>
      <c r="AA3" s="337"/>
      <c r="AB3" s="428" t="s">
        <v>153</v>
      </c>
      <c r="AC3" s="429"/>
      <c r="AD3" s="430"/>
    </row>
    <row r="4" spans="1:45" ht="17.25" customHeight="1">
      <c r="A4" s="422"/>
      <c r="B4" s="423"/>
      <c r="C4" s="424"/>
      <c r="D4" s="12"/>
      <c r="E4" s="443" t="s">
        <v>64</v>
      </c>
      <c r="F4" s="443"/>
      <c r="G4" s="443"/>
      <c r="H4" s="443"/>
      <c r="I4" s="13"/>
      <c r="J4" s="14"/>
      <c r="K4" s="438" t="s">
        <v>79</v>
      </c>
      <c r="L4" s="15"/>
      <c r="M4" s="8"/>
      <c r="N4" s="8"/>
      <c r="O4" s="9"/>
      <c r="P4" s="15"/>
      <c r="Q4" s="438" t="s">
        <v>80</v>
      </c>
      <c r="R4" s="16"/>
      <c r="S4" s="17"/>
      <c r="T4" s="438" t="s">
        <v>81</v>
      </c>
      <c r="U4" s="18"/>
      <c r="V4" s="19"/>
      <c r="W4" s="438" t="s">
        <v>82</v>
      </c>
      <c r="X4" s="17"/>
      <c r="Y4" s="20"/>
      <c r="Z4" s="438" t="s">
        <v>83</v>
      </c>
      <c r="AA4" s="17"/>
      <c r="AB4" s="431"/>
      <c r="AC4" s="432"/>
      <c r="AD4" s="433"/>
    </row>
    <row r="5" spans="1:45" ht="17.25" customHeight="1">
      <c r="A5" s="422"/>
      <c r="B5" s="423"/>
      <c r="C5" s="424"/>
      <c r="D5" s="10"/>
      <c r="E5" s="338"/>
      <c r="F5" s="21"/>
      <c r="G5" s="20"/>
      <c r="H5" s="339"/>
      <c r="I5" s="18"/>
      <c r="J5" s="22"/>
      <c r="K5" s="441"/>
      <c r="L5" s="18"/>
      <c r="M5" s="19"/>
      <c r="N5" s="17" t="s">
        <v>84</v>
      </c>
      <c r="O5" s="21"/>
      <c r="P5" s="17"/>
      <c r="Q5" s="439"/>
      <c r="R5" s="21"/>
      <c r="S5" s="17"/>
      <c r="T5" s="439"/>
      <c r="U5" s="18"/>
      <c r="V5" s="19"/>
      <c r="W5" s="439"/>
      <c r="X5" s="17"/>
      <c r="Y5" s="20"/>
      <c r="Z5" s="439"/>
      <c r="AA5" s="17"/>
      <c r="AB5" s="431"/>
      <c r="AC5" s="432"/>
      <c r="AD5" s="433"/>
    </row>
    <row r="6" spans="1:45" ht="17.25" customHeight="1">
      <c r="A6" s="422"/>
      <c r="B6" s="423"/>
      <c r="C6" s="424"/>
      <c r="D6" s="10"/>
      <c r="E6" s="340" t="s">
        <v>65</v>
      </c>
      <c r="F6" s="21"/>
      <c r="G6" s="20"/>
      <c r="H6" s="340" t="s">
        <v>66</v>
      </c>
      <c r="I6" s="18"/>
      <c r="J6" s="19"/>
      <c r="K6" s="441"/>
      <c r="L6" s="18"/>
      <c r="M6" s="17"/>
      <c r="N6" s="17" t="s">
        <v>85</v>
      </c>
      <c r="O6" s="21"/>
      <c r="P6" s="17"/>
      <c r="Q6" s="439"/>
      <c r="R6" s="18"/>
      <c r="S6" s="17"/>
      <c r="T6" s="439"/>
      <c r="U6" s="18"/>
      <c r="V6" s="19"/>
      <c r="W6" s="439"/>
      <c r="X6" s="17"/>
      <c r="Y6" s="20"/>
      <c r="Z6" s="439"/>
      <c r="AA6" s="17"/>
      <c r="AB6" s="431"/>
      <c r="AC6" s="432"/>
      <c r="AD6" s="433"/>
    </row>
    <row r="7" spans="1:45" ht="17.25" customHeight="1">
      <c r="A7" s="425"/>
      <c r="B7" s="426"/>
      <c r="C7" s="427"/>
      <c r="D7" s="24"/>
      <c r="E7" s="327"/>
      <c r="F7" s="25"/>
      <c r="G7" s="26"/>
      <c r="H7" s="27"/>
      <c r="I7" s="28"/>
      <c r="J7" s="29"/>
      <c r="K7" s="442"/>
      <c r="L7" s="30"/>
      <c r="M7" s="31"/>
      <c r="N7" s="31" t="s">
        <v>86</v>
      </c>
      <c r="O7" s="30"/>
      <c r="P7" s="31"/>
      <c r="Q7" s="440"/>
      <c r="R7" s="30"/>
      <c r="S7" s="31"/>
      <c r="T7" s="440"/>
      <c r="U7" s="30"/>
      <c r="V7" s="31"/>
      <c r="W7" s="440"/>
      <c r="X7" s="31"/>
      <c r="Y7" s="32"/>
      <c r="Z7" s="440"/>
      <c r="AA7" s="33"/>
      <c r="AB7" s="434"/>
      <c r="AC7" s="435"/>
      <c r="AD7" s="436"/>
    </row>
    <row r="8" spans="1:45" ht="17.25" customHeight="1">
      <c r="A8" s="341"/>
      <c r="B8" s="34" t="s">
        <v>54</v>
      </c>
      <c r="C8" s="21"/>
      <c r="D8" s="36"/>
      <c r="E8" s="329">
        <v>538650</v>
      </c>
      <c r="F8" s="38"/>
      <c r="G8" s="39"/>
      <c r="H8" s="329">
        <v>42428</v>
      </c>
      <c r="I8" s="38"/>
      <c r="J8" s="39"/>
      <c r="K8" s="40">
        <f>SUM(E8:H8)</f>
        <v>581078</v>
      </c>
      <c r="L8" s="41"/>
      <c r="M8" s="42"/>
      <c r="N8" s="329">
        <v>538</v>
      </c>
      <c r="O8" s="38"/>
      <c r="P8" s="39"/>
      <c r="Q8" s="329">
        <v>2112610778</v>
      </c>
      <c r="R8" s="38"/>
      <c r="S8" s="39"/>
      <c r="T8" s="342">
        <v>9730</v>
      </c>
      <c r="U8" s="41"/>
      <c r="V8" s="42"/>
      <c r="W8" s="40">
        <v>0</v>
      </c>
      <c r="X8" s="40"/>
      <c r="Y8" s="39"/>
      <c r="Z8" s="40">
        <f>SUM(Q8:W8)</f>
        <v>2112620508</v>
      </c>
      <c r="AA8" s="40"/>
      <c r="AB8" s="10"/>
      <c r="AC8" s="34" t="s">
        <v>54</v>
      </c>
      <c r="AD8" s="343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ht="17.25" customHeight="1">
      <c r="A9" s="341"/>
      <c r="B9" s="34" t="s">
        <v>53</v>
      </c>
      <c r="C9" s="21"/>
      <c r="D9" s="20"/>
      <c r="E9" s="329">
        <v>151576</v>
      </c>
      <c r="F9" s="38"/>
      <c r="G9" s="39"/>
      <c r="H9" s="40">
        <v>6661</v>
      </c>
      <c r="I9" s="38"/>
      <c r="J9" s="39"/>
      <c r="K9" s="40">
        <f t="shared" ref="K9:K47" si="0">SUM(E9:H9)</f>
        <v>158237</v>
      </c>
      <c r="L9" s="38"/>
      <c r="M9" s="39"/>
      <c r="N9" s="40">
        <v>201</v>
      </c>
      <c r="O9" s="38"/>
      <c r="P9" s="39"/>
      <c r="Q9" s="40">
        <v>498607598</v>
      </c>
      <c r="R9" s="38"/>
      <c r="S9" s="39"/>
      <c r="T9" s="40">
        <v>0</v>
      </c>
      <c r="U9" s="38"/>
      <c r="V9" s="39"/>
      <c r="W9" s="40">
        <v>0</v>
      </c>
      <c r="X9" s="40"/>
      <c r="Y9" s="39"/>
      <c r="Z9" s="40">
        <f t="shared" ref="Z9:Z47" si="1">SUM(Q9:W9)</f>
        <v>498607598</v>
      </c>
      <c r="AA9" s="40"/>
      <c r="AB9" s="10"/>
      <c r="AC9" s="34" t="s">
        <v>53</v>
      </c>
      <c r="AD9" s="343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ht="17.25" customHeight="1">
      <c r="A10" s="341"/>
      <c r="B10" s="34" t="s">
        <v>52</v>
      </c>
      <c r="C10" s="21"/>
      <c r="D10" s="20"/>
      <c r="E10" s="329">
        <v>81495</v>
      </c>
      <c r="F10" s="38"/>
      <c r="G10" s="39"/>
      <c r="H10" s="40">
        <v>7284</v>
      </c>
      <c r="I10" s="38"/>
      <c r="J10" s="39"/>
      <c r="K10" s="40">
        <f t="shared" si="0"/>
        <v>88779</v>
      </c>
      <c r="L10" s="38"/>
      <c r="M10" s="39"/>
      <c r="N10" s="40">
        <v>128</v>
      </c>
      <c r="O10" s="38"/>
      <c r="P10" s="39"/>
      <c r="Q10" s="40">
        <v>271444554</v>
      </c>
      <c r="R10" s="38"/>
      <c r="S10" s="39"/>
      <c r="T10" s="40">
        <v>0</v>
      </c>
      <c r="U10" s="38"/>
      <c r="V10" s="39"/>
      <c r="W10" s="40">
        <v>0</v>
      </c>
      <c r="X10" s="40"/>
      <c r="Y10" s="39"/>
      <c r="Z10" s="40">
        <f t="shared" si="1"/>
        <v>271444554</v>
      </c>
      <c r="AA10" s="40"/>
      <c r="AB10" s="10"/>
      <c r="AC10" s="34" t="s">
        <v>52</v>
      </c>
      <c r="AD10" s="343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17.25" customHeight="1">
      <c r="A11" s="341"/>
      <c r="B11" s="34" t="s">
        <v>51</v>
      </c>
      <c r="C11" s="21"/>
      <c r="D11" s="20"/>
      <c r="E11" s="329">
        <v>244255</v>
      </c>
      <c r="F11" s="38"/>
      <c r="G11" s="39"/>
      <c r="H11" s="40">
        <v>23310</v>
      </c>
      <c r="I11" s="38"/>
      <c r="J11" s="39"/>
      <c r="K11" s="40">
        <f t="shared" si="0"/>
        <v>267565</v>
      </c>
      <c r="L11" s="38"/>
      <c r="M11" s="39"/>
      <c r="N11" s="40">
        <v>357</v>
      </c>
      <c r="O11" s="38"/>
      <c r="P11" s="39"/>
      <c r="Q11" s="40">
        <v>861680469</v>
      </c>
      <c r="R11" s="38"/>
      <c r="S11" s="39"/>
      <c r="T11" s="40">
        <v>0</v>
      </c>
      <c r="U11" s="38"/>
      <c r="V11" s="39"/>
      <c r="W11" s="40">
        <v>0</v>
      </c>
      <c r="X11" s="40"/>
      <c r="Y11" s="39"/>
      <c r="Z11" s="40">
        <f t="shared" si="1"/>
        <v>861680469</v>
      </c>
      <c r="AA11" s="40"/>
      <c r="AB11" s="10"/>
      <c r="AC11" s="34" t="s">
        <v>51</v>
      </c>
      <c r="AD11" s="343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17.25" customHeight="1">
      <c r="A12" s="344"/>
      <c r="B12" s="34" t="s">
        <v>87</v>
      </c>
      <c r="C12" s="25"/>
      <c r="D12" s="26"/>
      <c r="E12" s="328">
        <v>33650</v>
      </c>
      <c r="F12" s="44"/>
      <c r="G12" s="45"/>
      <c r="H12" s="46">
        <v>3285</v>
      </c>
      <c r="I12" s="44"/>
      <c r="J12" s="45"/>
      <c r="K12" s="40">
        <f t="shared" si="0"/>
        <v>36935</v>
      </c>
      <c r="L12" s="44"/>
      <c r="M12" s="45"/>
      <c r="N12" s="46">
        <v>50</v>
      </c>
      <c r="O12" s="44"/>
      <c r="P12" s="45"/>
      <c r="Q12" s="46">
        <v>105133176</v>
      </c>
      <c r="R12" s="44"/>
      <c r="S12" s="45"/>
      <c r="T12" s="46">
        <v>0</v>
      </c>
      <c r="U12" s="44"/>
      <c r="V12" s="45"/>
      <c r="W12" s="40">
        <v>0</v>
      </c>
      <c r="X12" s="46"/>
      <c r="Y12" s="45"/>
      <c r="Z12" s="40">
        <f t="shared" si="1"/>
        <v>105133176</v>
      </c>
      <c r="AA12" s="46"/>
      <c r="AB12" s="23"/>
      <c r="AC12" s="34" t="s">
        <v>87</v>
      </c>
      <c r="AD12" s="345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17.25" customHeight="1">
      <c r="A13" s="341"/>
      <c r="B13" s="47" t="s">
        <v>88</v>
      </c>
      <c r="C13" s="21"/>
      <c r="D13" s="20"/>
      <c r="E13" s="329">
        <v>24353</v>
      </c>
      <c r="F13" s="38"/>
      <c r="G13" s="39"/>
      <c r="H13" s="40">
        <v>2395</v>
      </c>
      <c r="I13" s="38"/>
      <c r="J13" s="39"/>
      <c r="K13" s="48">
        <f t="shared" si="0"/>
        <v>26748</v>
      </c>
      <c r="L13" s="38"/>
      <c r="M13" s="39"/>
      <c r="N13" s="40">
        <v>55</v>
      </c>
      <c r="O13" s="38"/>
      <c r="P13" s="39"/>
      <c r="Q13" s="40">
        <v>71788403</v>
      </c>
      <c r="R13" s="38"/>
      <c r="S13" s="39"/>
      <c r="T13" s="40">
        <v>2170</v>
      </c>
      <c r="U13" s="38"/>
      <c r="V13" s="39"/>
      <c r="W13" s="43">
        <v>0</v>
      </c>
      <c r="X13" s="40"/>
      <c r="Y13" s="39"/>
      <c r="Z13" s="48">
        <f t="shared" si="1"/>
        <v>71790573</v>
      </c>
      <c r="AA13" s="40"/>
      <c r="AB13" s="10"/>
      <c r="AC13" s="47" t="s">
        <v>88</v>
      </c>
      <c r="AD13" s="343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17.25" customHeight="1">
      <c r="A14" s="341"/>
      <c r="B14" s="34" t="s">
        <v>89</v>
      </c>
      <c r="C14" s="21"/>
      <c r="D14" s="20"/>
      <c r="E14" s="329">
        <v>148475</v>
      </c>
      <c r="F14" s="38"/>
      <c r="G14" s="39"/>
      <c r="H14" s="40">
        <v>12192</v>
      </c>
      <c r="I14" s="38"/>
      <c r="J14" s="39"/>
      <c r="K14" s="40">
        <f t="shared" si="0"/>
        <v>160667</v>
      </c>
      <c r="L14" s="38"/>
      <c r="M14" s="39"/>
      <c r="N14" s="40">
        <v>187</v>
      </c>
      <c r="O14" s="38"/>
      <c r="P14" s="39"/>
      <c r="Q14" s="40">
        <v>531078713</v>
      </c>
      <c r="R14" s="38"/>
      <c r="S14" s="39"/>
      <c r="T14" s="40">
        <v>0</v>
      </c>
      <c r="U14" s="38"/>
      <c r="V14" s="39"/>
      <c r="W14" s="40">
        <v>0</v>
      </c>
      <c r="X14" s="40"/>
      <c r="Y14" s="39"/>
      <c r="Z14" s="40">
        <f t="shared" si="1"/>
        <v>531078713</v>
      </c>
      <c r="AA14" s="40"/>
      <c r="AB14" s="10"/>
      <c r="AC14" s="34" t="s">
        <v>89</v>
      </c>
      <c r="AD14" s="343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7.25" customHeight="1">
      <c r="A15" s="341"/>
      <c r="B15" s="34" t="s">
        <v>90</v>
      </c>
      <c r="C15" s="21"/>
      <c r="D15" s="20"/>
      <c r="E15" s="329">
        <v>33261</v>
      </c>
      <c r="F15" s="38"/>
      <c r="G15" s="39"/>
      <c r="H15" s="40">
        <v>3033</v>
      </c>
      <c r="I15" s="38"/>
      <c r="J15" s="39"/>
      <c r="K15" s="40">
        <f t="shared" si="0"/>
        <v>36294</v>
      </c>
      <c r="L15" s="38"/>
      <c r="M15" s="39"/>
      <c r="N15" s="40">
        <v>46</v>
      </c>
      <c r="O15" s="38"/>
      <c r="P15" s="39"/>
      <c r="Q15" s="40">
        <v>109225495</v>
      </c>
      <c r="R15" s="38"/>
      <c r="S15" s="39"/>
      <c r="T15" s="40">
        <v>1070</v>
      </c>
      <c r="U15" s="38"/>
      <c r="V15" s="39"/>
      <c r="W15" s="40">
        <v>24000</v>
      </c>
      <c r="X15" s="40"/>
      <c r="Y15" s="39"/>
      <c r="Z15" s="40">
        <f t="shared" si="1"/>
        <v>109250565</v>
      </c>
      <c r="AA15" s="40"/>
      <c r="AB15" s="10"/>
      <c r="AC15" s="34" t="s">
        <v>90</v>
      </c>
      <c r="AD15" s="343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17.25" customHeight="1">
      <c r="A16" s="341"/>
      <c r="B16" s="34" t="s">
        <v>91</v>
      </c>
      <c r="C16" s="21"/>
      <c r="D16" s="20"/>
      <c r="E16" s="329">
        <v>45159</v>
      </c>
      <c r="F16" s="38"/>
      <c r="G16" s="39"/>
      <c r="H16" s="40">
        <v>4978</v>
      </c>
      <c r="I16" s="38"/>
      <c r="J16" s="39"/>
      <c r="K16" s="40">
        <f t="shared" si="0"/>
        <v>50137</v>
      </c>
      <c r="L16" s="38"/>
      <c r="M16" s="39"/>
      <c r="N16" s="40">
        <v>67</v>
      </c>
      <c r="O16" s="38"/>
      <c r="P16" s="39"/>
      <c r="Q16" s="40">
        <v>144162156</v>
      </c>
      <c r="R16" s="38"/>
      <c r="S16" s="39"/>
      <c r="T16" s="40">
        <v>0</v>
      </c>
      <c r="U16" s="38"/>
      <c r="V16" s="39"/>
      <c r="W16" s="40">
        <v>0</v>
      </c>
      <c r="X16" s="40"/>
      <c r="Y16" s="39"/>
      <c r="Z16" s="40">
        <f t="shared" si="1"/>
        <v>144162156</v>
      </c>
      <c r="AA16" s="40"/>
      <c r="AB16" s="10"/>
      <c r="AC16" s="34" t="s">
        <v>91</v>
      </c>
      <c r="AD16" s="343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17.25" customHeight="1">
      <c r="A17" s="341"/>
      <c r="B17" s="49" t="s">
        <v>92</v>
      </c>
      <c r="C17" s="21"/>
      <c r="D17" s="20"/>
      <c r="E17" s="328">
        <v>32770</v>
      </c>
      <c r="F17" s="38"/>
      <c r="G17" s="39"/>
      <c r="H17" s="40">
        <v>1441</v>
      </c>
      <c r="I17" s="38"/>
      <c r="J17" s="39"/>
      <c r="K17" s="46">
        <f t="shared" si="0"/>
        <v>34211</v>
      </c>
      <c r="L17" s="38"/>
      <c r="M17" s="39"/>
      <c r="N17" s="40">
        <v>62</v>
      </c>
      <c r="O17" s="38"/>
      <c r="P17" s="39"/>
      <c r="Q17" s="40">
        <v>97424006</v>
      </c>
      <c r="R17" s="38"/>
      <c r="S17" s="39"/>
      <c r="T17" s="40">
        <v>0</v>
      </c>
      <c r="U17" s="38"/>
      <c r="V17" s="39"/>
      <c r="W17" s="40">
        <v>0</v>
      </c>
      <c r="X17" s="40"/>
      <c r="Y17" s="39"/>
      <c r="Z17" s="46">
        <f t="shared" si="1"/>
        <v>97424006</v>
      </c>
      <c r="AA17" s="40"/>
      <c r="AB17" s="10"/>
      <c r="AC17" s="49" t="s">
        <v>92</v>
      </c>
      <c r="AD17" s="343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17.25" customHeight="1">
      <c r="A18" s="346"/>
      <c r="B18" s="34" t="s">
        <v>93</v>
      </c>
      <c r="C18" s="50"/>
      <c r="D18" s="51"/>
      <c r="E18" s="329">
        <v>36244</v>
      </c>
      <c r="F18" s="52"/>
      <c r="G18" s="53"/>
      <c r="H18" s="48">
        <v>3390</v>
      </c>
      <c r="I18" s="52"/>
      <c r="J18" s="53"/>
      <c r="K18" s="40">
        <f t="shared" si="0"/>
        <v>39634</v>
      </c>
      <c r="L18" s="52"/>
      <c r="M18" s="53"/>
      <c r="N18" s="48">
        <v>48</v>
      </c>
      <c r="O18" s="52"/>
      <c r="P18" s="53"/>
      <c r="Q18" s="48">
        <v>118470887</v>
      </c>
      <c r="R18" s="52"/>
      <c r="S18" s="53"/>
      <c r="T18" s="48">
        <v>0</v>
      </c>
      <c r="U18" s="52"/>
      <c r="V18" s="53"/>
      <c r="W18" s="43">
        <v>0</v>
      </c>
      <c r="X18" s="48"/>
      <c r="Y18" s="53"/>
      <c r="Z18" s="40">
        <f t="shared" si="1"/>
        <v>118470887</v>
      </c>
      <c r="AA18" s="48"/>
      <c r="AB18" s="7"/>
      <c r="AC18" s="34" t="s">
        <v>93</v>
      </c>
      <c r="AD18" s="34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17.25" customHeight="1">
      <c r="A19" s="341"/>
      <c r="B19" s="34" t="s">
        <v>0</v>
      </c>
      <c r="C19" s="21"/>
      <c r="D19" s="20"/>
      <c r="E19" s="329">
        <v>96815</v>
      </c>
      <c r="F19" s="38"/>
      <c r="G19" s="39"/>
      <c r="H19" s="40">
        <v>9308</v>
      </c>
      <c r="I19" s="38"/>
      <c r="J19" s="39"/>
      <c r="K19" s="40">
        <f t="shared" si="0"/>
        <v>106123</v>
      </c>
      <c r="L19" s="38"/>
      <c r="M19" s="39"/>
      <c r="N19" s="40">
        <v>154</v>
      </c>
      <c r="O19" s="38"/>
      <c r="P19" s="39"/>
      <c r="Q19" s="40">
        <v>311820040</v>
      </c>
      <c r="R19" s="38"/>
      <c r="S19" s="39"/>
      <c r="T19" s="40">
        <v>0</v>
      </c>
      <c r="U19" s="38"/>
      <c r="V19" s="39"/>
      <c r="W19" s="40">
        <v>0</v>
      </c>
      <c r="X19" s="40"/>
      <c r="Y19" s="39"/>
      <c r="Z19" s="40">
        <f t="shared" si="1"/>
        <v>311820040</v>
      </c>
      <c r="AA19" s="40"/>
      <c r="AB19" s="10"/>
      <c r="AC19" s="34" t="s">
        <v>0</v>
      </c>
      <c r="AD19" s="343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17.25" customHeight="1">
      <c r="A20" s="341"/>
      <c r="B20" s="34" t="s">
        <v>2</v>
      </c>
      <c r="C20" s="21"/>
      <c r="D20" s="20"/>
      <c r="E20" s="329">
        <v>66309</v>
      </c>
      <c r="F20" s="38"/>
      <c r="G20" s="39"/>
      <c r="H20" s="40">
        <v>5323</v>
      </c>
      <c r="I20" s="38"/>
      <c r="J20" s="39"/>
      <c r="K20" s="40">
        <f t="shared" si="0"/>
        <v>71632</v>
      </c>
      <c r="L20" s="38"/>
      <c r="M20" s="39"/>
      <c r="N20" s="40">
        <v>110</v>
      </c>
      <c r="O20" s="38"/>
      <c r="P20" s="39"/>
      <c r="Q20" s="40">
        <v>215570493</v>
      </c>
      <c r="R20" s="38"/>
      <c r="S20" s="39"/>
      <c r="T20" s="40">
        <v>854</v>
      </c>
      <c r="U20" s="38"/>
      <c r="V20" s="39"/>
      <c r="W20" s="40">
        <v>10056</v>
      </c>
      <c r="X20" s="40"/>
      <c r="Y20" s="39"/>
      <c r="Z20" s="40">
        <f t="shared" si="1"/>
        <v>215581403</v>
      </c>
      <c r="AA20" s="40"/>
      <c r="AB20" s="10"/>
      <c r="AC20" s="34" t="s">
        <v>2</v>
      </c>
      <c r="AD20" s="343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17.25" customHeight="1">
      <c r="A21" s="341"/>
      <c r="B21" s="34" t="s">
        <v>3</v>
      </c>
      <c r="C21" s="21"/>
      <c r="D21" s="20"/>
      <c r="E21" s="329">
        <v>21374</v>
      </c>
      <c r="F21" s="38"/>
      <c r="G21" s="39"/>
      <c r="H21" s="40">
        <v>2252</v>
      </c>
      <c r="I21" s="38"/>
      <c r="J21" s="39"/>
      <c r="K21" s="40">
        <f t="shared" si="0"/>
        <v>23626</v>
      </c>
      <c r="L21" s="38"/>
      <c r="M21" s="39"/>
      <c r="N21" s="40">
        <v>42</v>
      </c>
      <c r="O21" s="38"/>
      <c r="P21" s="39"/>
      <c r="Q21" s="40">
        <v>67289854</v>
      </c>
      <c r="R21" s="38"/>
      <c r="S21" s="39"/>
      <c r="T21" s="40">
        <v>0</v>
      </c>
      <c r="U21" s="38"/>
      <c r="V21" s="39"/>
      <c r="W21" s="40">
        <v>0</v>
      </c>
      <c r="X21" s="40"/>
      <c r="Y21" s="39"/>
      <c r="Z21" s="40">
        <f t="shared" si="1"/>
        <v>67289854</v>
      </c>
      <c r="AA21" s="40"/>
      <c r="AB21" s="10"/>
      <c r="AC21" s="34" t="s">
        <v>3</v>
      </c>
      <c r="AD21" s="343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17.25" customHeight="1">
      <c r="A22" s="344"/>
      <c r="B22" s="49" t="s">
        <v>4</v>
      </c>
      <c r="C22" s="25"/>
      <c r="D22" s="26"/>
      <c r="E22" s="330">
        <v>51560</v>
      </c>
      <c r="F22" s="44"/>
      <c r="G22" s="45"/>
      <c r="H22" s="46">
        <v>1949</v>
      </c>
      <c r="I22" s="44"/>
      <c r="J22" s="45"/>
      <c r="K22" s="40">
        <f t="shared" si="0"/>
        <v>53509</v>
      </c>
      <c r="L22" s="44"/>
      <c r="M22" s="45"/>
      <c r="N22" s="46">
        <v>65</v>
      </c>
      <c r="O22" s="44"/>
      <c r="P22" s="45"/>
      <c r="Q22" s="46">
        <v>163453366</v>
      </c>
      <c r="R22" s="44"/>
      <c r="S22" s="45"/>
      <c r="T22" s="46">
        <v>0</v>
      </c>
      <c r="U22" s="44"/>
      <c r="V22" s="45"/>
      <c r="W22" s="46">
        <v>0</v>
      </c>
      <c r="X22" s="46"/>
      <c r="Y22" s="45"/>
      <c r="Z22" s="40">
        <f t="shared" si="1"/>
        <v>163453366</v>
      </c>
      <c r="AA22" s="46"/>
      <c r="AB22" s="23"/>
      <c r="AC22" s="49" t="s">
        <v>4</v>
      </c>
      <c r="AD22" s="345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s="11" customFormat="1" ht="17.25" customHeight="1">
      <c r="A23" s="341"/>
      <c r="B23" s="34" t="s">
        <v>5</v>
      </c>
      <c r="C23" s="21"/>
      <c r="D23" s="20"/>
      <c r="E23" s="331">
        <v>56803</v>
      </c>
      <c r="F23" s="38"/>
      <c r="G23" s="39"/>
      <c r="H23" s="40">
        <v>5755</v>
      </c>
      <c r="I23" s="38"/>
      <c r="J23" s="39"/>
      <c r="K23" s="48">
        <f t="shared" si="0"/>
        <v>62558</v>
      </c>
      <c r="L23" s="38"/>
      <c r="M23" s="39"/>
      <c r="N23" s="40">
        <v>132</v>
      </c>
      <c r="O23" s="38"/>
      <c r="P23" s="39"/>
      <c r="Q23" s="40">
        <v>181320656</v>
      </c>
      <c r="R23" s="38"/>
      <c r="S23" s="39"/>
      <c r="T23" s="40">
        <v>0</v>
      </c>
      <c r="U23" s="38"/>
      <c r="V23" s="39"/>
      <c r="W23" s="40">
        <v>0</v>
      </c>
      <c r="X23" s="40"/>
      <c r="Y23" s="39"/>
      <c r="Z23" s="48">
        <f t="shared" si="1"/>
        <v>181320656</v>
      </c>
      <c r="AA23" s="40"/>
      <c r="AB23" s="10"/>
      <c r="AC23" s="34" t="s">
        <v>5</v>
      </c>
      <c r="AD23" s="343"/>
    </row>
    <row r="24" spans="1:45" ht="17.25" customHeight="1">
      <c r="A24" s="341"/>
      <c r="B24" s="34" t="s">
        <v>6</v>
      </c>
      <c r="C24" s="21"/>
      <c r="D24" s="20"/>
      <c r="E24" s="331">
        <v>94691</v>
      </c>
      <c r="F24" s="38"/>
      <c r="G24" s="39"/>
      <c r="H24" s="40">
        <v>8588</v>
      </c>
      <c r="I24" s="38"/>
      <c r="J24" s="39"/>
      <c r="K24" s="40">
        <f t="shared" si="0"/>
        <v>103279</v>
      </c>
      <c r="L24" s="38"/>
      <c r="M24" s="39"/>
      <c r="N24" s="40">
        <v>139</v>
      </c>
      <c r="O24" s="38"/>
      <c r="P24" s="39"/>
      <c r="Q24" s="40">
        <v>323276499</v>
      </c>
      <c r="R24" s="38"/>
      <c r="S24" s="39"/>
      <c r="T24" s="40">
        <v>625</v>
      </c>
      <c r="U24" s="38"/>
      <c r="V24" s="39"/>
      <c r="W24" s="40">
        <v>0</v>
      </c>
      <c r="X24" s="40"/>
      <c r="Y24" s="39"/>
      <c r="Z24" s="40">
        <f t="shared" si="1"/>
        <v>323277124</v>
      </c>
      <c r="AA24" s="40"/>
      <c r="AB24" s="10"/>
      <c r="AC24" s="34" t="s">
        <v>6</v>
      </c>
      <c r="AD24" s="343"/>
    </row>
    <row r="25" spans="1:45" ht="17.25" customHeight="1">
      <c r="A25" s="341"/>
      <c r="B25" s="34" t="s">
        <v>7</v>
      </c>
      <c r="C25" s="21"/>
      <c r="D25" s="20"/>
      <c r="E25" s="331">
        <v>105220</v>
      </c>
      <c r="F25" s="38"/>
      <c r="G25" s="39"/>
      <c r="H25" s="40">
        <v>7383</v>
      </c>
      <c r="I25" s="38"/>
      <c r="J25" s="39"/>
      <c r="K25" s="40">
        <f t="shared" si="0"/>
        <v>112603</v>
      </c>
      <c r="L25" s="38"/>
      <c r="M25" s="39"/>
      <c r="N25" s="40">
        <v>139</v>
      </c>
      <c r="O25" s="38"/>
      <c r="P25" s="39"/>
      <c r="Q25" s="40">
        <v>350890614</v>
      </c>
      <c r="R25" s="38"/>
      <c r="S25" s="39"/>
      <c r="T25" s="40">
        <v>0</v>
      </c>
      <c r="U25" s="38"/>
      <c r="V25" s="39"/>
      <c r="W25" s="40">
        <v>0</v>
      </c>
      <c r="X25" s="40"/>
      <c r="Y25" s="39"/>
      <c r="Z25" s="40">
        <f t="shared" si="1"/>
        <v>350890614</v>
      </c>
      <c r="AA25" s="40"/>
      <c r="AB25" s="10"/>
      <c r="AC25" s="34" t="s">
        <v>7</v>
      </c>
      <c r="AD25" s="343"/>
    </row>
    <row r="26" spans="1:45" ht="17.25" customHeight="1">
      <c r="A26" s="341"/>
      <c r="B26" s="34" t="s">
        <v>8</v>
      </c>
      <c r="C26" s="21"/>
      <c r="D26" s="20"/>
      <c r="E26" s="331">
        <v>140402</v>
      </c>
      <c r="F26" s="38"/>
      <c r="G26" s="39"/>
      <c r="H26" s="40">
        <v>10518</v>
      </c>
      <c r="I26" s="38"/>
      <c r="J26" s="39"/>
      <c r="K26" s="40">
        <f t="shared" si="0"/>
        <v>150920</v>
      </c>
      <c r="L26" s="38"/>
      <c r="M26" s="39"/>
      <c r="N26" s="40">
        <v>183</v>
      </c>
      <c r="O26" s="38"/>
      <c r="P26" s="39"/>
      <c r="Q26" s="40">
        <v>482110756</v>
      </c>
      <c r="R26" s="38"/>
      <c r="S26" s="39"/>
      <c r="T26" s="40">
        <v>0</v>
      </c>
      <c r="U26" s="38"/>
      <c r="V26" s="39"/>
      <c r="W26" s="40">
        <v>0</v>
      </c>
      <c r="X26" s="40"/>
      <c r="Y26" s="39"/>
      <c r="Z26" s="40">
        <f t="shared" si="1"/>
        <v>482110756</v>
      </c>
      <c r="AA26" s="40"/>
      <c r="AB26" s="10"/>
      <c r="AC26" s="34" t="s">
        <v>8</v>
      </c>
      <c r="AD26" s="343"/>
    </row>
    <row r="27" spans="1:45" ht="17.25" customHeight="1">
      <c r="A27" s="344"/>
      <c r="B27" s="49" t="s">
        <v>9</v>
      </c>
      <c r="C27" s="25"/>
      <c r="D27" s="26"/>
      <c r="E27" s="330">
        <v>32983</v>
      </c>
      <c r="F27" s="44"/>
      <c r="G27" s="45"/>
      <c r="H27" s="46">
        <v>1823</v>
      </c>
      <c r="I27" s="44"/>
      <c r="J27" s="45"/>
      <c r="K27" s="46">
        <f t="shared" si="0"/>
        <v>34806</v>
      </c>
      <c r="L27" s="44"/>
      <c r="M27" s="45"/>
      <c r="N27" s="46">
        <v>36</v>
      </c>
      <c r="O27" s="44"/>
      <c r="P27" s="45"/>
      <c r="Q27" s="46">
        <v>110765001</v>
      </c>
      <c r="R27" s="44"/>
      <c r="S27" s="45"/>
      <c r="T27" s="46">
        <v>0</v>
      </c>
      <c r="U27" s="44"/>
      <c r="V27" s="45"/>
      <c r="W27" s="46">
        <v>0</v>
      </c>
      <c r="X27" s="46"/>
      <c r="Y27" s="45"/>
      <c r="Z27" s="46">
        <f t="shared" si="1"/>
        <v>110765001</v>
      </c>
      <c r="AA27" s="46"/>
      <c r="AB27" s="23"/>
      <c r="AC27" s="49" t="s">
        <v>9</v>
      </c>
      <c r="AD27" s="345"/>
    </row>
    <row r="28" spans="1:45" s="11" customFormat="1" ht="17.25" customHeight="1">
      <c r="A28" s="341"/>
      <c r="B28" s="34" t="s">
        <v>10</v>
      </c>
      <c r="C28" s="21"/>
      <c r="D28" s="20"/>
      <c r="E28" s="331">
        <v>63258</v>
      </c>
      <c r="F28" s="38"/>
      <c r="G28" s="39"/>
      <c r="H28" s="40">
        <v>52</v>
      </c>
      <c r="I28" s="38"/>
      <c r="J28" s="39"/>
      <c r="K28" s="40">
        <f t="shared" si="0"/>
        <v>63310</v>
      </c>
      <c r="L28" s="38"/>
      <c r="M28" s="39"/>
      <c r="N28" s="40">
        <v>67</v>
      </c>
      <c r="O28" s="38"/>
      <c r="P28" s="39"/>
      <c r="Q28" s="40">
        <v>218511257</v>
      </c>
      <c r="R28" s="38"/>
      <c r="S28" s="39"/>
      <c r="T28" s="40">
        <v>1883</v>
      </c>
      <c r="U28" s="38"/>
      <c r="V28" s="39"/>
      <c r="W28" s="40">
        <v>0</v>
      </c>
      <c r="X28" s="40"/>
      <c r="Y28" s="39"/>
      <c r="Z28" s="40">
        <f t="shared" si="1"/>
        <v>218513140</v>
      </c>
      <c r="AA28" s="40"/>
      <c r="AB28" s="10"/>
      <c r="AC28" s="34" t="s">
        <v>10</v>
      </c>
      <c r="AD28" s="343"/>
    </row>
    <row r="29" spans="1:45" ht="17.25" customHeight="1">
      <c r="A29" s="341"/>
      <c r="B29" s="34" t="s">
        <v>11</v>
      </c>
      <c r="C29" s="21"/>
      <c r="D29" s="20"/>
      <c r="E29" s="331">
        <v>62269</v>
      </c>
      <c r="F29" s="38"/>
      <c r="G29" s="39"/>
      <c r="H29" s="40">
        <v>5918</v>
      </c>
      <c r="I29" s="38"/>
      <c r="J29" s="39"/>
      <c r="K29" s="40">
        <f t="shared" si="0"/>
        <v>68187</v>
      </c>
      <c r="L29" s="38"/>
      <c r="M29" s="39"/>
      <c r="N29" s="40">
        <v>101</v>
      </c>
      <c r="O29" s="38"/>
      <c r="P29" s="39"/>
      <c r="Q29" s="40">
        <v>208600149</v>
      </c>
      <c r="R29" s="38"/>
      <c r="S29" s="39"/>
      <c r="T29" s="40">
        <v>0</v>
      </c>
      <c r="U29" s="38"/>
      <c r="V29" s="39"/>
      <c r="W29" s="40">
        <v>0</v>
      </c>
      <c r="X29" s="40"/>
      <c r="Y29" s="39"/>
      <c r="Z29" s="40">
        <f t="shared" si="1"/>
        <v>208600149</v>
      </c>
      <c r="AA29" s="40"/>
      <c r="AB29" s="10"/>
      <c r="AC29" s="34" t="s">
        <v>11</v>
      </c>
      <c r="AD29" s="343"/>
    </row>
    <row r="30" spans="1:45" ht="17.25" customHeight="1">
      <c r="A30" s="341"/>
      <c r="B30" s="34" t="s">
        <v>12</v>
      </c>
      <c r="C30" s="21"/>
      <c r="D30" s="20"/>
      <c r="E30" s="331">
        <v>59353</v>
      </c>
      <c r="F30" s="38"/>
      <c r="G30" s="39"/>
      <c r="H30" s="40">
        <v>4697</v>
      </c>
      <c r="I30" s="38"/>
      <c r="J30" s="39"/>
      <c r="K30" s="40">
        <f t="shared" si="0"/>
        <v>64050</v>
      </c>
      <c r="L30" s="38"/>
      <c r="M30" s="39"/>
      <c r="N30" s="40">
        <v>63</v>
      </c>
      <c r="O30" s="38"/>
      <c r="P30" s="39"/>
      <c r="Q30" s="40">
        <v>219528892</v>
      </c>
      <c r="R30" s="38"/>
      <c r="S30" s="39"/>
      <c r="T30" s="40">
        <v>2125</v>
      </c>
      <c r="U30" s="38"/>
      <c r="V30" s="39"/>
      <c r="W30" s="40">
        <v>0</v>
      </c>
      <c r="X30" s="40"/>
      <c r="Y30" s="39"/>
      <c r="Z30" s="40">
        <f t="shared" si="1"/>
        <v>219531017</v>
      </c>
      <c r="AA30" s="40"/>
      <c r="AB30" s="10"/>
      <c r="AC30" s="34" t="s">
        <v>12</v>
      </c>
      <c r="AD30" s="343"/>
    </row>
    <row r="31" spans="1:45" ht="17.25" customHeight="1">
      <c r="A31" s="341"/>
      <c r="B31" s="34" t="s">
        <v>13</v>
      </c>
      <c r="C31" s="21"/>
      <c r="D31" s="20"/>
      <c r="E31" s="331">
        <v>31465</v>
      </c>
      <c r="F31" s="38"/>
      <c r="G31" s="39"/>
      <c r="H31" s="40">
        <v>2683</v>
      </c>
      <c r="I31" s="38"/>
      <c r="J31" s="39"/>
      <c r="K31" s="40">
        <f t="shared" si="0"/>
        <v>34148</v>
      </c>
      <c r="L31" s="38"/>
      <c r="M31" s="39"/>
      <c r="N31" s="40">
        <v>34</v>
      </c>
      <c r="O31" s="38"/>
      <c r="P31" s="39"/>
      <c r="Q31" s="40">
        <v>117774399</v>
      </c>
      <c r="R31" s="38"/>
      <c r="S31" s="39"/>
      <c r="T31" s="40">
        <v>1541</v>
      </c>
      <c r="U31" s="38"/>
      <c r="V31" s="39"/>
      <c r="W31" s="40">
        <v>0</v>
      </c>
      <c r="X31" s="40"/>
      <c r="Y31" s="39"/>
      <c r="Z31" s="40">
        <f t="shared" si="1"/>
        <v>117775940</v>
      </c>
      <c r="AA31" s="40"/>
      <c r="AB31" s="10"/>
      <c r="AC31" s="34" t="s">
        <v>13</v>
      </c>
      <c r="AD31" s="343"/>
    </row>
    <row r="32" spans="1:45" ht="17.25" customHeight="1">
      <c r="A32" s="344"/>
      <c r="B32" s="49" t="s">
        <v>14</v>
      </c>
      <c r="C32" s="25"/>
      <c r="D32" s="26"/>
      <c r="E32" s="330">
        <v>37885</v>
      </c>
      <c r="F32" s="44"/>
      <c r="G32" s="45"/>
      <c r="H32" s="46">
        <v>2860</v>
      </c>
      <c r="I32" s="44"/>
      <c r="J32" s="45"/>
      <c r="K32" s="46">
        <f t="shared" si="0"/>
        <v>40745</v>
      </c>
      <c r="L32" s="44"/>
      <c r="M32" s="45"/>
      <c r="N32" s="46">
        <v>43</v>
      </c>
      <c r="O32" s="44"/>
      <c r="P32" s="45"/>
      <c r="Q32" s="46">
        <v>144042960</v>
      </c>
      <c r="R32" s="44"/>
      <c r="S32" s="45"/>
      <c r="T32" s="46">
        <v>0</v>
      </c>
      <c r="U32" s="44"/>
      <c r="V32" s="45"/>
      <c r="W32" s="46">
        <v>0</v>
      </c>
      <c r="X32" s="46"/>
      <c r="Y32" s="45"/>
      <c r="Z32" s="46">
        <f t="shared" si="1"/>
        <v>144042960</v>
      </c>
      <c r="AA32" s="46"/>
      <c r="AB32" s="23"/>
      <c r="AC32" s="49" t="s">
        <v>14</v>
      </c>
      <c r="AD32" s="345"/>
    </row>
    <row r="33" spans="1:30" s="11" customFormat="1" ht="17.25" customHeight="1">
      <c r="A33" s="341"/>
      <c r="B33" s="34" t="s">
        <v>15</v>
      </c>
      <c r="C33" s="21"/>
      <c r="D33" s="20"/>
      <c r="E33" s="331">
        <v>73591</v>
      </c>
      <c r="F33" s="38"/>
      <c r="G33" s="39"/>
      <c r="H33" s="40">
        <v>74</v>
      </c>
      <c r="I33" s="38"/>
      <c r="J33" s="39"/>
      <c r="K33" s="40">
        <f t="shared" si="0"/>
        <v>73665</v>
      </c>
      <c r="L33" s="38"/>
      <c r="M33" s="39"/>
      <c r="N33" s="40">
        <v>106</v>
      </c>
      <c r="O33" s="38"/>
      <c r="P33" s="39"/>
      <c r="Q33" s="40">
        <v>235632411</v>
      </c>
      <c r="R33" s="38"/>
      <c r="S33" s="39"/>
      <c r="T33" s="40">
        <v>107</v>
      </c>
      <c r="U33" s="38"/>
      <c r="V33" s="39"/>
      <c r="W33" s="40">
        <v>0</v>
      </c>
      <c r="X33" s="40"/>
      <c r="Y33" s="39"/>
      <c r="Z33" s="40">
        <f t="shared" si="1"/>
        <v>235632518</v>
      </c>
      <c r="AA33" s="40"/>
      <c r="AB33" s="10"/>
      <c r="AC33" s="34" t="s">
        <v>15</v>
      </c>
      <c r="AD33" s="343"/>
    </row>
    <row r="34" spans="1:30" ht="17.25" customHeight="1">
      <c r="A34" s="341"/>
      <c r="B34" s="34" t="s">
        <v>16</v>
      </c>
      <c r="C34" s="21"/>
      <c r="D34" s="20"/>
      <c r="E34" s="331">
        <v>31088</v>
      </c>
      <c r="F34" s="38"/>
      <c r="G34" s="39"/>
      <c r="H34" s="40">
        <v>2744</v>
      </c>
      <c r="I34" s="38"/>
      <c r="J34" s="39"/>
      <c r="K34" s="40">
        <f t="shared" si="0"/>
        <v>33832</v>
      </c>
      <c r="L34" s="38"/>
      <c r="M34" s="39"/>
      <c r="N34" s="40">
        <v>40</v>
      </c>
      <c r="O34" s="38"/>
      <c r="P34" s="39"/>
      <c r="Q34" s="40">
        <v>104871511</v>
      </c>
      <c r="R34" s="38"/>
      <c r="S34" s="39"/>
      <c r="T34" s="40">
        <v>0</v>
      </c>
      <c r="U34" s="38"/>
      <c r="V34" s="39"/>
      <c r="W34" s="40">
        <v>0</v>
      </c>
      <c r="X34" s="40"/>
      <c r="Y34" s="39"/>
      <c r="Z34" s="40">
        <f t="shared" si="1"/>
        <v>104871511</v>
      </c>
      <c r="AA34" s="40"/>
      <c r="AB34" s="10"/>
      <c r="AC34" s="34" t="s">
        <v>16</v>
      </c>
      <c r="AD34" s="343"/>
    </row>
    <row r="35" spans="1:30" ht="17.25" customHeight="1">
      <c r="A35" s="341"/>
      <c r="B35" s="34" t="s">
        <v>17</v>
      </c>
      <c r="C35" s="21"/>
      <c r="D35" s="20"/>
      <c r="E35" s="331">
        <v>64678</v>
      </c>
      <c r="F35" s="38"/>
      <c r="G35" s="39"/>
      <c r="H35" s="40">
        <v>4826</v>
      </c>
      <c r="I35" s="38"/>
      <c r="J35" s="39"/>
      <c r="K35" s="40">
        <f t="shared" si="0"/>
        <v>69504</v>
      </c>
      <c r="L35" s="38"/>
      <c r="M35" s="39"/>
      <c r="N35" s="40">
        <v>98</v>
      </c>
      <c r="O35" s="38"/>
      <c r="P35" s="39"/>
      <c r="Q35" s="40">
        <v>213700910</v>
      </c>
      <c r="R35" s="38"/>
      <c r="S35" s="39"/>
      <c r="T35" s="40">
        <v>4601</v>
      </c>
      <c r="U35" s="38"/>
      <c r="V35" s="39"/>
      <c r="W35" s="40">
        <v>0</v>
      </c>
      <c r="X35" s="40"/>
      <c r="Y35" s="39"/>
      <c r="Z35" s="40">
        <f t="shared" si="1"/>
        <v>213705511</v>
      </c>
      <c r="AA35" s="40"/>
      <c r="AB35" s="10"/>
      <c r="AC35" s="34" t="s">
        <v>17</v>
      </c>
      <c r="AD35" s="343"/>
    </row>
    <row r="36" spans="1:30" ht="17.25" customHeight="1">
      <c r="A36" s="341"/>
      <c r="B36" s="34" t="s">
        <v>18</v>
      </c>
      <c r="C36" s="21"/>
      <c r="D36" s="20"/>
      <c r="E36" s="331">
        <v>28985</v>
      </c>
      <c r="F36" s="38"/>
      <c r="G36" s="39"/>
      <c r="H36" s="40">
        <v>2114</v>
      </c>
      <c r="I36" s="38"/>
      <c r="J36" s="39"/>
      <c r="K36" s="40">
        <f t="shared" si="0"/>
        <v>31099</v>
      </c>
      <c r="L36" s="38"/>
      <c r="M36" s="39"/>
      <c r="N36" s="40">
        <v>42</v>
      </c>
      <c r="O36" s="38"/>
      <c r="P36" s="39"/>
      <c r="Q36" s="40">
        <v>94707300</v>
      </c>
      <c r="R36" s="38"/>
      <c r="S36" s="39"/>
      <c r="T36" s="40">
        <v>0</v>
      </c>
      <c r="U36" s="38"/>
      <c r="V36" s="39"/>
      <c r="W36" s="40">
        <v>0</v>
      </c>
      <c r="X36" s="40"/>
      <c r="Y36" s="39"/>
      <c r="Z36" s="40">
        <f t="shared" si="1"/>
        <v>94707300</v>
      </c>
      <c r="AA36" s="40"/>
      <c r="AB36" s="10"/>
      <c r="AC36" s="34" t="s">
        <v>18</v>
      </c>
      <c r="AD36" s="343"/>
    </row>
    <row r="37" spans="1:30" ht="17.25" customHeight="1">
      <c r="A37" s="344"/>
      <c r="B37" s="49" t="s">
        <v>19</v>
      </c>
      <c r="C37" s="25"/>
      <c r="D37" s="26"/>
      <c r="E37" s="330">
        <v>36350</v>
      </c>
      <c r="F37" s="44"/>
      <c r="G37" s="45"/>
      <c r="H37" s="46">
        <v>2778</v>
      </c>
      <c r="I37" s="44"/>
      <c r="J37" s="45"/>
      <c r="K37" s="46">
        <f t="shared" si="0"/>
        <v>39128</v>
      </c>
      <c r="L37" s="44"/>
      <c r="M37" s="45"/>
      <c r="N37" s="46">
        <v>57</v>
      </c>
      <c r="O37" s="44"/>
      <c r="P37" s="45"/>
      <c r="Q37" s="46">
        <v>118544829</v>
      </c>
      <c r="R37" s="44"/>
      <c r="S37" s="45"/>
      <c r="T37" s="46">
        <v>0</v>
      </c>
      <c r="U37" s="44"/>
      <c r="V37" s="45"/>
      <c r="W37" s="46">
        <v>0</v>
      </c>
      <c r="X37" s="46"/>
      <c r="Y37" s="45"/>
      <c r="Z37" s="46">
        <f t="shared" si="1"/>
        <v>118544829</v>
      </c>
      <c r="AA37" s="46"/>
      <c r="AB37" s="23"/>
      <c r="AC37" s="49" t="s">
        <v>19</v>
      </c>
      <c r="AD37" s="345"/>
    </row>
    <row r="38" spans="1:30" ht="17.25" customHeight="1">
      <c r="A38" s="341"/>
      <c r="B38" s="34" t="s">
        <v>1</v>
      </c>
      <c r="C38" s="21"/>
      <c r="D38" s="20"/>
      <c r="E38" s="331">
        <v>45505</v>
      </c>
      <c r="F38" s="38"/>
      <c r="G38" s="39"/>
      <c r="H38" s="40">
        <v>4044</v>
      </c>
      <c r="I38" s="38"/>
      <c r="J38" s="39"/>
      <c r="K38" s="40">
        <f t="shared" si="0"/>
        <v>49549</v>
      </c>
      <c r="L38" s="38"/>
      <c r="M38" s="39"/>
      <c r="N38" s="40">
        <v>55</v>
      </c>
      <c r="O38" s="38"/>
      <c r="P38" s="39"/>
      <c r="Q38" s="40">
        <v>159362088</v>
      </c>
      <c r="R38" s="38"/>
      <c r="S38" s="39"/>
      <c r="T38" s="40">
        <v>0</v>
      </c>
      <c r="U38" s="38"/>
      <c r="V38" s="39"/>
      <c r="W38" s="40">
        <v>0</v>
      </c>
      <c r="X38" s="40"/>
      <c r="Y38" s="39"/>
      <c r="Z38" s="40">
        <f t="shared" si="1"/>
        <v>159362088</v>
      </c>
      <c r="AA38" s="40"/>
      <c r="AB38" s="10"/>
      <c r="AC38" s="34" t="s">
        <v>1</v>
      </c>
      <c r="AD38" s="343"/>
    </row>
    <row r="39" spans="1:30" ht="17.25" customHeight="1">
      <c r="A39" s="341"/>
      <c r="B39" s="34" t="s">
        <v>20</v>
      </c>
      <c r="C39" s="21"/>
      <c r="D39" s="20"/>
      <c r="E39" s="331">
        <v>57337</v>
      </c>
      <c r="F39" s="38"/>
      <c r="G39" s="39"/>
      <c r="H39" s="40">
        <v>4396</v>
      </c>
      <c r="I39" s="38"/>
      <c r="J39" s="39"/>
      <c r="K39" s="40">
        <f t="shared" si="0"/>
        <v>61733</v>
      </c>
      <c r="L39" s="38"/>
      <c r="M39" s="39"/>
      <c r="N39" s="40">
        <v>96</v>
      </c>
      <c r="O39" s="38"/>
      <c r="P39" s="39"/>
      <c r="Q39" s="40">
        <v>185951068</v>
      </c>
      <c r="R39" s="38"/>
      <c r="S39" s="39"/>
      <c r="T39" s="40">
        <v>450</v>
      </c>
      <c r="U39" s="38"/>
      <c r="V39" s="39"/>
      <c r="W39" s="40">
        <v>0</v>
      </c>
      <c r="X39" s="40"/>
      <c r="Y39" s="39"/>
      <c r="Z39" s="40">
        <f t="shared" si="1"/>
        <v>185951518</v>
      </c>
      <c r="AA39" s="40"/>
      <c r="AB39" s="10"/>
      <c r="AC39" s="34" t="s">
        <v>20</v>
      </c>
      <c r="AD39" s="343"/>
    </row>
    <row r="40" spans="1:30" ht="17.25" customHeight="1">
      <c r="A40" s="341"/>
      <c r="B40" s="34" t="s">
        <v>21</v>
      </c>
      <c r="C40" s="21"/>
      <c r="D40" s="20"/>
      <c r="E40" s="331">
        <v>26726</v>
      </c>
      <c r="F40" s="38"/>
      <c r="G40" s="39"/>
      <c r="H40" s="40">
        <v>2089</v>
      </c>
      <c r="I40" s="38"/>
      <c r="J40" s="39"/>
      <c r="K40" s="40">
        <f t="shared" si="0"/>
        <v>28815</v>
      </c>
      <c r="L40" s="38"/>
      <c r="M40" s="39"/>
      <c r="N40" s="40">
        <v>30</v>
      </c>
      <c r="O40" s="38"/>
      <c r="P40" s="39"/>
      <c r="Q40" s="40">
        <v>91352458</v>
      </c>
      <c r="R40" s="38"/>
      <c r="S40" s="39"/>
      <c r="T40" s="40">
        <v>0</v>
      </c>
      <c r="U40" s="38"/>
      <c r="V40" s="39"/>
      <c r="W40" s="40">
        <v>0</v>
      </c>
      <c r="X40" s="40"/>
      <c r="Y40" s="39"/>
      <c r="Z40" s="40">
        <f t="shared" si="1"/>
        <v>91352458</v>
      </c>
      <c r="AA40" s="40"/>
      <c r="AB40" s="10"/>
      <c r="AC40" s="34" t="s">
        <v>21</v>
      </c>
      <c r="AD40" s="343"/>
    </row>
    <row r="41" spans="1:30" ht="17.25" customHeight="1">
      <c r="A41" s="341"/>
      <c r="B41" s="34" t="s">
        <v>22</v>
      </c>
      <c r="C41" s="21"/>
      <c r="D41" s="20"/>
      <c r="E41" s="331">
        <v>41031</v>
      </c>
      <c r="F41" s="38"/>
      <c r="G41" s="39"/>
      <c r="H41" s="40">
        <v>3594</v>
      </c>
      <c r="I41" s="38"/>
      <c r="J41" s="39"/>
      <c r="K41" s="40">
        <f t="shared" si="0"/>
        <v>44625</v>
      </c>
      <c r="L41" s="38"/>
      <c r="M41" s="39"/>
      <c r="N41" s="40">
        <v>63</v>
      </c>
      <c r="O41" s="38"/>
      <c r="P41" s="39"/>
      <c r="Q41" s="40">
        <v>133044358</v>
      </c>
      <c r="R41" s="38"/>
      <c r="S41" s="39"/>
      <c r="T41" s="40">
        <v>0</v>
      </c>
      <c r="U41" s="38"/>
      <c r="V41" s="39"/>
      <c r="W41" s="40">
        <v>0</v>
      </c>
      <c r="X41" s="40"/>
      <c r="Y41" s="39"/>
      <c r="Z41" s="40">
        <f t="shared" si="1"/>
        <v>133044358</v>
      </c>
      <c r="AA41" s="40"/>
      <c r="AB41" s="10"/>
      <c r="AC41" s="34" t="s">
        <v>22</v>
      </c>
      <c r="AD41" s="343"/>
    </row>
    <row r="42" spans="1:30" ht="17.25" customHeight="1">
      <c r="A42" s="344"/>
      <c r="B42" s="49" t="s">
        <v>23</v>
      </c>
      <c r="C42" s="25"/>
      <c r="D42" s="26"/>
      <c r="E42" s="330">
        <v>21100</v>
      </c>
      <c r="F42" s="44"/>
      <c r="G42" s="45"/>
      <c r="H42" s="46">
        <v>2129</v>
      </c>
      <c r="I42" s="44"/>
      <c r="J42" s="45"/>
      <c r="K42" s="46">
        <f t="shared" si="0"/>
        <v>23229</v>
      </c>
      <c r="L42" s="44"/>
      <c r="M42" s="45"/>
      <c r="N42" s="46">
        <v>33</v>
      </c>
      <c r="O42" s="44"/>
      <c r="P42" s="45"/>
      <c r="Q42" s="46">
        <v>66554372</v>
      </c>
      <c r="R42" s="44"/>
      <c r="S42" s="45"/>
      <c r="T42" s="46">
        <v>0</v>
      </c>
      <c r="U42" s="44"/>
      <c r="V42" s="45"/>
      <c r="W42" s="46">
        <v>0</v>
      </c>
      <c r="X42" s="46"/>
      <c r="Y42" s="45"/>
      <c r="Z42" s="46">
        <f t="shared" si="1"/>
        <v>66554372</v>
      </c>
      <c r="AA42" s="46"/>
      <c r="AB42" s="23"/>
      <c r="AC42" s="49" t="s">
        <v>23</v>
      </c>
      <c r="AD42" s="345"/>
    </row>
    <row r="43" spans="1:30" ht="17.25" customHeight="1">
      <c r="A43" s="341"/>
      <c r="B43" s="34" t="s">
        <v>150</v>
      </c>
      <c r="C43" s="21"/>
      <c r="D43" s="20"/>
      <c r="E43" s="331">
        <v>29299</v>
      </c>
      <c r="F43" s="38"/>
      <c r="G43" s="39"/>
      <c r="H43" s="40">
        <v>2642</v>
      </c>
      <c r="I43" s="38"/>
      <c r="J43" s="39"/>
      <c r="K43" s="40">
        <f t="shared" si="0"/>
        <v>31941</v>
      </c>
      <c r="L43" s="38"/>
      <c r="M43" s="39"/>
      <c r="N43" s="40">
        <v>44</v>
      </c>
      <c r="O43" s="38"/>
      <c r="P43" s="39"/>
      <c r="Q43" s="40">
        <v>99521824</v>
      </c>
      <c r="R43" s="38"/>
      <c r="S43" s="39"/>
      <c r="T43" s="40">
        <v>65</v>
      </c>
      <c r="U43" s="38"/>
      <c r="V43" s="39"/>
      <c r="W43" s="40">
        <v>0</v>
      </c>
      <c r="X43" s="40"/>
      <c r="Y43" s="39"/>
      <c r="Z43" s="40">
        <f t="shared" si="1"/>
        <v>99521889</v>
      </c>
      <c r="AA43" s="40"/>
      <c r="AB43" s="10"/>
      <c r="AC43" s="34" t="s">
        <v>150</v>
      </c>
      <c r="AD43" s="343"/>
    </row>
    <row r="44" spans="1:30" ht="17.25" customHeight="1">
      <c r="A44" s="341"/>
      <c r="B44" s="34" t="s">
        <v>24</v>
      </c>
      <c r="C44" s="21"/>
      <c r="D44" s="20"/>
      <c r="E44" s="331">
        <v>23091</v>
      </c>
      <c r="F44" s="38"/>
      <c r="G44" s="39"/>
      <c r="H44" s="40">
        <v>2421</v>
      </c>
      <c r="I44" s="38"/>
      <c r="J44" s="39"/>
      <c r="K44" s="40">
        <f t="shared" si="0"/>
        <v>25512</v>
      </c>
      <c r="L44" s="38"/>
      <c r="M44" s="39"/>
      <c r="N44" s="40">
        <v>33</v>
      </c>
      <c r="O44" s="38"/>
      <c r="P44" s="39"/>
      <c r="Q44" s="40">
        <v>74480122</v>
      </c>
      <c r="R44" s="38"/>
      <c r="S44" s="39"/>
      <c r="T44" s="40">
        <v>0</v>
      </c>
      <c r="U44" s="38"/>
      <c r="V44" s="39"/>
      <c r="W44" s="40">
        <v>482</v>
      </c>
      <c r="X44" s="40"/>
      <c r="Y44" s="39"/>
      <c r="Z44" s="40">
        <f t="shared" si="1"/>
        <v>74480604</v>
      </c>
      <c r="AA44" s="40"/>
      <c r="AB44" s="10"/>
      <c r="AC44" s="34" t="s">
        <v>24</v>
      </c>
      <c r="AD44" s="343"/>
    </row>
    <row r="45" spans="1:30" ht="17.25" customHeight="1">
      <c r="A45" s="341"/>
      <c r="B45" s="34" t="s">
        <v>25</v>
      </c>
      <c r="C45" s="21"/>
      <c r="D45" s="20"/>
      <c r="E45" s="331">
        <v>28181</v>
      </c>
      <c r="F45" s="38"/>
      <c r="G45" s="39"/>
      <c r="H45" s="40">
        <v>2570</v>
      </c>
      <c r="I45" s="38"/>
      <c r="J45" s="39"/>
      <c r="K45" s="40">
        <f t="shared" si="0"/>
        <v>30751</v>
      </c>
      <c r="L45" s="38"/>
      <c r="M45" s="39"/>
      <c r="N45" s="40">
        <v>42</v>
      </c>
      <c r="O45" s="38"/>
      <c r="P45" s="39"/>
      <c r="Q45" s="40">
        <v>95813943</v>
      </c>
      <c r="R45" s="38"/>
      <c r="S45" s="39"/>
      <c r="T45" s="40">
        <v>0</v>
      </c>
      <c r="U45" s="38"/>
      <c r="V45" s="39"/>
      <c r="W45" s="40">
        <v>0</v>
      </c>
      <c r="X45" s="40"/>
      <c r="Y45" s="39"/>
      <c r="Z45" s="40">
        <f t="shared" si="1"/>
        <v>95813943</v>
      </c>
      <c r="AA45" s="40"/>
      <c r="AB45" s="10"/>
      <c r="AC45" s="34" t="s">
        <v>25</v>
      </c>
      <c r="AD45" s="343"/>
    </row>
    <row r="46" spans="1:30" ht="17.25" customHeight="1">
      <c r="A46" s="341"/>
      <c r="B46" s="34" t="s">
        <v>59</v>
      </c>
      <c r="C46" s="21"/>
      <c r="D46" s="20"/>
      <c r="E46" s="331">
        <v>44778</v>
      </c>
      <c r="F46" s="38"/>
      <c r="G46" s="39"/>
      <c r="H46" s="40">
        <v>4518</v>
      </c>
      <c r="I46" s="38"/>
      <c r="J46" s="39"/>
      <c r="K46" s="40">
        <f t="shared" si="0"/>
        <v>49296</v>
      </c>
      <c r="L46" s="38"/>
      <c r="M46" s="39"/>
      <c r="N46" s="40">
        <v>60</v>
      </c>
      <c r="O46" s="38"/>
      <c r="P46" s="39"/>
      <c r="Q46" s="40">
        <v>159415291</v>
      </c>
      <c r="R46" s="38"/>
      <c r="S46" s="39"/>
      <c r="T46" s="40">
        <v>0</v>
      </c>
      <c r="U46" s="38"/>
      <c r="V46" s="39"/>
      <c r="W46" s="40">
        <v>0</v>
      </c>
      <c r="X46" s="40"/>
      <c r="Y46" s="39"/>
      <c r="Z46" s="40">
        <f t="shared" si="1"/>
        <v>159415291</v>
      </c>
      <c r="AA46" s="40"/>
      <c r="AB46" s="10"/>
      <c r="AC46" s="34" t="s">
        <v>59</v>
      </c>
      <c r="AD46" s="343"/>
    </row>
    <row r="47" spans="1:30" ht="17.25" customHeight="1" thickBot="1">
      <c r="A47" s="341"/>
      <c r="B47" s="34" t="s">
        <v>157</v>
      </c>
      <c r="C47" s="21"/>
      <c r="D47" s="20"/>
      <c r="E47" s="176">
        <v>21059</v>
      </c>
      <c r="F47" s="38"/>
      <c r="G47" s="39"/>
      <c r="H47" s="40">
        <v>1933</v>
      </c>
      <c r="I47" s="38"/>
      <c r="J47" s="39"/>
      <c r="K47" s="40">
        <f t="shared" si="0"/>
        <v>22992</v>
      </c>
      <c r="L47" s="38"/>
      <c r="M47" s="39"/>
      <c r="N47" s="40">
        <v>18</v>
      </c>
      <c r="O47" s="38"/>
      <c r="P47" s="39"/>
      <c r="Q47" s="40">
        <v>75713792</v>
      </c>
      <c r="R47" s="38"/>
      <c r="S47" s="39"/>
      <c r="T47" s="40">
        <v>0</v>
      </c>
      <c r="U47" s="38"/>
      <c r="V47" s="39"/>
      <c r="W47" s="40">
        <v>0</v>
      </c>
      <c r="X47" s="40"/>
      <c r="Y47" s="39"/>
      <c r="Z47" s="40">
        <f t="shared" si="1"/>
        <v>75713792</v>
      </c>
      <c r="AA47" s="40"/>
      <c r="AB47" s="10"/>
      <c r="AC47" s="34" t="s">
        <v>157</v>
      </c>
      <c r="AD47" s="343"/>
    </row>
    <row r="48" spans="1:30" ht="17.25" customHeight="1" thickTop="1">
      <c r="A48" s="348"/>
      <c r="B48" s="281" t="s">
        <v>26</v>
      </c>
      <c r="C48" s="282"/>
      <c r="D48" s="302"/>
      <c r="E48" s="303">
        <f>SUM(E8:E47)</f>
        <v>2863074</v>
      </c>
      <c r="F48" s="290"/>
      <c r="G48" s="304"/>
      <c r="H48" s="303">
        <f>SUM(H8:H47)</f>
        <v>222378</v>
      </c>
      <c r="I48" s="290"/>
      <c r="J48" s="304"/>
      <c r="K48" s="303">
        <f>SUM(K8:K47)</f>
        <v>3085452</v>
      </c>
      <c r="L48" s="290"/>
      <c r="M48" s="304"/>
      <c r="N48" s="303">
        <f>SUM(N8:N47)</f>
        <v>3864</v>
      </c>
      <c r="O48" s="290"/>
      <c r="P48" s="304"/>
      <c r="Q48" s="303">
        <f>SUM(Q8:Q47)</f>
        <v>9945247448</v>
      </c>
      <c r="R48" s="290"/>
      <c r="S48" s="304"/>
      <c r="T48" s="303">
        <f>SUM(T8:T47)</f>
        <v>25221</v>
      </c>
      <c r="U48" s="290"/>
      <c r="V48" s="304"/>
      <c r="W48" s="303">
        <f>SUM(W8:W47)</f>
        <v>34538</v>
      </c>
      <c r="X48" s="303"/>
      <c r="Y48" s="304"/>
      <c r="Z48" s="303">
        <f>SUM(Z8:Z47)</f>
        <v>9945307207</v>
      </c>
      <c r="AA48" s="303"/>
      <c r="AB48" s="280"/>
      <c r="AC48" s="281" t="s">
        <v>26</v>
      </c>
      <c r="AD48" s="349"/>
    </row>
    <row r="49" spans="1:30" ht="21.95" customHeight="1">
      <c r="A49" s="346"/>
      <c r="B49" s="47" t="s">
        <v>27</v>
      </c>
      <c r="C49" s="50"/>
      <c r="D49" s="51"/>
      <c r="E49" s="48">
        <v>17139</v>
      </c>
      <c r="F49" s="52"/>
      <c r="G49" s="53"/>
      <c r="H49" s="48">
        <v>2181</v>
      </c>
      <c r="I49" s="52"/>
      <c r="J49" s="53"/>
      <c r="K49" s="48">
        <f t="shared" ref="K49:K71" si="2">SUM(E49:H49)</f>
        <v>19320</v>
      </c>
      <c r="L49" s="52"/>
      <c r="M49" s="53"/>
      <c r="N49" s="48">
        <v>23</v>
      </c>
      <c r="O49" s="52"/>
      <c r="P49" s="53"/>
      <c r="Q49" s="48">
        <v>60111150</v>
      </c>
      <c r="R49" s="52"/>
      <c r="S49" s="53"/>
      <c r="T49" s="48">
        <v>0</v>
      </c>
      <c r="U49" s="52"/>
      <c r="V49" s="53"/>
      <c r="W49" s="48">
        <v>0</v>
      </c>
      <c r="X49" s="48"/>
      <c r="Y49" s="53"/>
      <c r="Z49" s="48">
        <f>SUM(Q49:W49)</f>
        <v>60111150</v>
      </c>
      <c r="AA49" s="48"/>
      <c r="AB49" s="7"/>
      <c r="AC49" s="47" t="s">
        <v>27</v>
      </c>
      <c r="AD49" s="347"/>
    </row>
    <row r="50" spans="1:30" s="11" customFormat="1" ht="21.95" customHeight="1">
      <c r="A50" s="341"/>
      <c r="B50" s="34" t="s">
        <v>28</v>
      </c>
      <c r="C50" s="21"/>
      <c r="D50" s="20"/>
      <c r="E50" s="40">
        <v>15402</v>
      </c>
      <c r="F50" s="38"/>
      <c r="G50" s="39"/>
      <c r="H50" s="40">
        <v>1622</v>
      </c>
      <c r="I50" s="38"/>
      <c r="J50" s="39"/>
      <c r="K50" s="40">
        <f t="shared" si="2"/>
        <v>17024</v>
      </c>
      <c r="L50" s="38"/>
      <c r="M50" s="39"/>
      <c r="N50" s="40">
        <v>24</v>
      </c>
      <c r="O50" s="38"/>
      <c r="P50" s="39"/>
      <c r="Q50" s="40">
        <v>54121726</v>
      </c>
      <c r="R50" s="38"/>
      <c r="S50" s="39"/>
      <c r="T50" s="40">
        <v>0</v>
      </c>
      <c r="U50" s="38"/>
      <c r="V50" s="39"/>
      <c r="W50" s="40">
        <v>0</v>
      </c>
      <c r="X50" s="40"/>
      <c r="Y50" s="39"/>
      <c r="Z50" s="40">
        <f t="shared" ref="Z50:Z71" si="3">SUM(Q50:W50)</f>
        <v>54121726</v>
      </c>
      <c r="AA50" s="40"/>
      <c r="AB50" s="10"/>
      <c r="AC50" s="34" t="s">
        <v>28</v>
      </c>
      <c r="AD50" s="343"/>
    </row>
    <row r="51" spans="1:30" ht="21.95" customHeight="1">
      <c r="A51" s="341"/>
      <c r="B51" s="34" t="s">
        <v>29</v>
      </c>
      <c r="C51" s="21"/>
      <c r="D51" s="20"/>
      <c r="E51" s="40">
        <v>13819</v>
      </c>
      <c r="F51" s="38"/>
      <c r="G51" s="39"/>
      <c r="H51" s="40">
        <v>1388</v>
      </c>
      <c r="I51" s="38"/>
      <c r="J51" s="39"/>
      <c r="K51" s="40">
        <f t="shared" si="2"/>
        <v>15207</v>
      </c>
      <c r="L51" s="38"/>
      <c r="M51" s="39"/>
      <c r="N51" s="40">
        <v>36</v>
      </c>
      <c r="O51" s="38"/>
      <c r="P51" s="39"/>
      <c r="Q51" s="40">
        <v>42465254</v>
      </c>
      <c r="R51" s="38"/>
      <c r="S51" s="39"/>
      <c r="T51" s="40">
        <v>0</v>
      </c>
      <c r="U51" s="38"/>
      <c r="V51" s="39"/>
      <c r="W51" s="40">
        <v>0</v>
      </c>
      <c r="X51" s="40"/>
      <c r="Y51" s="39"/>
      <c r="Z51" s="40">
        <f t="shared" si="3"/>
        <v>42465254</v>
      </c>
      <c r="AA51" s="40"/>
      <c r="AB51" s="10"/>
      <c r="AC51" s="34" t="s">
        <v>29</v>
      </c>
      <c r="AD51" s="343"/>
    </row>
    <row r="52" spans="1:30" ht="21.95" customHeight="1">
      <c r="A52" s="341"/>
      <c r="B52" s="34" t="s">
        <v>60</v>
      </c>
      <c r="C52" s="21"/>
      <c r="D52" s="20"/>
      <c r="E52" s="40">
        <v>5051</v>
      </c>
      <c r="F52" s="38"/>
      <c r="G52" s="39"/>
      <c r="H52" s="40">
        <v>429</v>
      </c>
      <c r="I52" s="38"/>
      <c r="J52" s="39"/>
      <c r="K52" s="40">
        <f t="shared" si="2"/>
        <v>5480</v>
      </c>
      <c r="L52" s="38"/>
      <c r="M52" s="39"/>
      <c r="N52" s="40">
        <v>11</v>
      </c>
      <c r="O52" s="38"/>
      <c r="P52" s="39"/>
      <c r="Q52" s="40">
        <v>14979065</v>
      </c>
      <c r="R52" s="38"/>
      <c r="S52" s="39"/>
      <c r="T52" s="40">
        <v>925</v>
      </c>
      <c r="U52" s="38"/>
      <c r="V52" s="39"/>
      <c r="W52" s="40">
        <v>0</v>
      </c>
      <c r="X52" s="40"/>
      <c r="Y52" s="39"/>
      <c r="Z52" s="40">
        <f t="shared" si="3"/>
        <v>14979990</v>
      </c>
      <c r="AA52" s="40"/>
      <c r="AB52" s="10"/>
      <c r="AC52" s="34" t="s">
        <v>60</v>
      </c>
      <c r="AD52" s="343"/>
    </row>
    <row r="53" spans="1:30" ht="21.95" customHeight="1">
      <c r="A53" s="344"/>
      <c r="B53" s="49" t="s">
        <v>30</v>
      </c>
      <c r="C53" s="25"/>
      <c r="D53" s="26"/>
      <c r="E53" s="46">
        <v>6994</v>
      </c>
      <c r="F53" s="44"/>
      <c r="G53" s="45"/>
      <c r="H53" s="46">
        <v>786</v>
      </c>
      <c r="I53" s="44"/>
      <c r="J53" s="45"/>
      <c r="K53" s="40">
        <f t="shared" si="2"/>
        <v>7780</v>
      </c>
      <c r="L53" s="44"/>
      <c r="M53" s="45"/>
      <c r="N53" s="46">
        <v>7</v>
      </c>
      <c r="O53" s="44"/>
      <c r="P53" s="45"/>
      <c r="Q53" s="46">
        <v>23630580</v>
      </c>
      <c r="R53" s="44"/>
      <c r="S53" s="45"/>
      <c r="T53" s="46">
        <v>0</v>
      </c>
      <c r="U53" s="44"/>
      <c r="V53" s="45"/>
      <c r="W53" s="46">
        <v>0</v>
      </c>
      <c r="X53" s="46"/>
      <c r="Y53" s="45"/>
      <c r="Z53" s="40">
        <f t="shared" si="3"/>
        <v>23630580</v>
      </c>
      <c r="AA53" s="46"/>
      <c r="AB53" s="23"/>
      <c r="AC53" s="49" t="s">
        <v>30</v>
      </c>
      <c r="AD53" s="345"/>
    </row>
    <row r="54" spans="1:30" ht="21.95" customHeight="1">
      <c r="A54" s="341"/>
      <c r="B54" s="34" t="s">
        <v>31</v>
      </c>
      <c r="C54" s="21"/>
      <c r="D54" s="20"/>
      <c r="E54" s="40">
        <v>7330</v>
      </c>
      <c r="F54" s="38"/>
      <c r="G54" s="39"/>
      <c r="H54" s="40">
        <v>653</v>
      </c>
      <c r="I54" s="38"/>
      <c r="J54" s="39"/>
      <c r="K54" s="48">
        <f t="shared" si="2"/>
        <v>7983</v>
      </c>
      <c r="L54" s="38"/>
      <c r="M54" s="39"/>
      <c r="N54" s="40">
        <v>16</v>
      </c>
      <c r="O54" s="38"/>
      <c r="P54" s="39"/>
      <c r="Q54" s="40">
        <v>22291343</v>
      </c>
      <c r="R54" s="38"/>
      <c r="S54" s="39"/>
      <c r="T54" s="40">
        <v>0</v>
      </c>
      <c r="U54" s="38"/>
      <c r="V54" s="39"/>
      <c r="W54" s="40">
        <v>0</v>
      </c>
      <c r="X54" s="40"/>
      <c r="Y54" s="39"/>
      <c r="Z54" s="48">
        <f t="shared" si="3"/>
        <v>22291343</v>
      </c>
      <c r="AA54" s="40"/>
      <c r="AB54" s="10"/>
      <c r="AC54" s="34" t="s">
        <v>31</v>
      </c>
      <c r="AD54" s="343"/>
    </row>
    <row r="55" spans="1:30" s="11" customFormat="1" ht="21.95" customHeight="1">
      <c r="A55" s="341"/>
      <c r="B55" s="34" t="s">
        <v>32</v>
      </c>
      <c r="C55" s="21"/>
      <c r="D55" s="20"/>
      <c r="E55" s="40">
        <v>13370</v>
      </c>
      <c r="F55" s="38"/>
      <c r="G55" s="39"/>
      <c r="H55" s="40">
        <v>1109</v>
      </c>
      <c r="I55" s="38"/>
      <c r="J55" s="39"/>
      <c r="K55" s="40">
        <f t="shared" si="2"/>
        <v>14479</v>
      </c>
      <c r="L55" s="38"/>
      <c r="M55" s="39"/>
      <c r="N55" s="40">
        <v>19</v>
      </c>
      <c r="O55" s="38"/>
      <c r="P55" s="39"/>
      <c r="Q55" s="40">
        <v>41103024</v>
      </c>
      <c r="R55" s="38"/>
      <c r="S55" s="39"/>
      <c r="T55" s="40">
        <v>0</v>
      </c>
      <c r="U55" s="38"/>
      <c r="V55" s="39"/>
      <c r="W55" s="40">
        <v>0</v>
      </c>
      <c r="X55" s="40"/>
      <c r="Y55" s="39"/>
      <c r="Z55" s="40">
        <f t="shared" si="3"/>
        <v>41103024</v>
      </c>
      <c r="AA55" s="40"/>
      <c r="AB55" s="10"/>
      <c r="AC55" s="34" t="s">
        <v>32</v>
      </c>
      <c r="AD55" s="343"/>
    </row>
    <row r="56" spans="1:30" ht="21.95" customHeight="1">
      <c r="A56" s="341"/>
      <c r="B56" s="34" t="s">
        <v>33</v>
      </c>
      <c r="C56" s="21"/>
      <c r="D56" s="20"/>
      <c r="E56" s="40">
        <v>8723</v>
      </c>
      <c r="F56" s="38"/>
      <c r="G56" s="39"/>
      <c r="H56" s="40">
        <v>816</v>
      </c>
      <c r="I56" s="38"/>
      <c r="J56" s="39"/>
      <c r="K56" s="40">
        <f t="shared" si="2"/>
        <v>9539</v>
      </c>
      <c r="L56" s="38"/>
      <c r="M56" s="39"/>
      <c r="N56" s="40">
        <v>10</v>
      </c>
      <c r="O56" s="38"/>
      <c r="P56" s="39"/>
      <c r="Q56" s="40">
        <v>26771957</v>
      </c>
      <c r="R56" s="38"/>
      <c r="S56" s="39"/>
      <c r="T56" s="40">
        <v>0</v>
      </c>
      <c r="U56" s="38"/>
      <c r="V56" s="39"/>
      <c r="W56" s="40">
        <v>0</v>
      </c>
      <c r="X56" s="40"/>
      <c r="Y56" s="39"/>
      <c r="Z56" s="40">
        <f t="shared" si="3"/>
        <v>26771957</v>
      </c>
      <c r="AA56" s="40"/>
      <c r="AB56" s="10"/>
      <c r="AC56" s="34" t="s">
        <v>33</v>
      </c>
      <c r="AD56" s="343"/>
    </row>
    <row r="57" spans="1:30" ht="21.95" customHeight="1">
      <c r="A57" s="341"/>
      <c r="B57" s="34" t="s">
        <v>34</v>
      </c>
      <c r="C57" s="21"/>
      <c r="D57" s="20"/>
      <c r="E57" s="40">
        <v>8409</v>
      </c>
      <c r="F57" s="38"/>
      <c r="G57" s="39"/>
      <c r="H57" s="40">
        <v>716</v>
      </c>
      <c r="I57" s="38"/>
      <c r="J57" s="39"/>
      <c r="K57" s="40">
        <f t="shared" si="2"/>
        <v>9125</v>
      </c>
      <c r="L57" s="38"/>
      <c r="M57" s="39"/>
      <c r="N57" s="40">
        <v>12</v>
      </c>
      <c r="O57" s="38"/>
      <c r="P57" s="39"/>
      <c r="Q57" s="40">
        <v>25282168</v>
      </c>
      <c r="R57" s="38"/>
      <c r="S57" s="39"/>
      <c r="T57" s="40">
        <v>0</v>
      </c>
      <c r="U57" s="38"/>
      <c r="V57" s="39"/>
      <c r="W57" s="40">
        <v>0</v>
      </c>
      <c r="X57" s="40"/>
      <c r="Y57" s="39"/>
      <c r="Z57" s="40">
        <f t="shared" si="3"/>
        <v>25282168</v>
      </c>
      <c r="AA57" s="40"/>
      <c r="AB57" s="10"/>
      <c r="AC57" s="34" t="s">
        <v>34</v>
      </c>
      <c r="AD57" s="343"/>
    </row>
    <row r="58" spans="1:30" ht="21.95" customHeight="1">
      <c r="A58" s="344"/>
      <c r="B58" s="49" t="s">
        <v>35</v>
      </c>
      <c r="C58" s="25"/>
      <c r="D58" s="26"/>
      <c r="E58" s="46">
        <v>6188</v>
      </c>
      <c r="F58" s="44"/>
      <c r="G58" s="45"/>
      <c r="H58" s="46">
        <v>500</v>
      </c>
      <c r="I58" s="44"/>
      <c r="J58" s="45"/>
      <c r="K58" s="46">
        <f t="shared" si="2"/>
        <v>6688</v>
      </c>
      <c r="L58" s="44"/>
      <c r="M58" s="45"/>
      <c r="N58" s="46">
        <v>9</v>
      </c>
      <c r="O58" s="44"/>
      <c r="P58" s="45"/>
      <c r="Q58" s="46">
        <v>19375685</v>
      </c>
      <c r="R58" s="44"/>
      <c r="S58" s="45"/>
      <c r="T58" s="46">
        <v>0</v>
      </c>
      <c r="U58" s="44"/>
      <c r="V58" s="45"/>
      <c r="W58" s="46">
        <v>0</v>
      </c>
      <c r="X58" s="46"/>
      <c r="Y58" s="45"/>
      <c r="Z58" s="46">
        <f t="shared" si="3"/>
        <v>19375685</v>
      </c>
      <c r="AA58" s="46"/>
      <c r="AB58" s="23"/>
      <c r="AC58" s="49" t="s">
        <v>35</v>
      </c>
      <c r="AD58" s="345"/>
    </row>
    <row r="59" spans="1:30" ht="21.95" customHeight="1">
      <c r="A59" s="341"/>
      <c r="B59" s="34" t="s">
        <v>61</v>
      </c>
      <c r="C59" s="21"/>
      <c r="D59" s="20"/>
      <c r="E59" s="40">
        <v>4864</v>
      </c>
      <c r="F59" s="38"/>
      <c r="G59" s="39"/>
      <c r="H59" s="40">
        <v>443</v>
      </c>
      <c r="I59" s="38"/>
      <c r="J59" s="39"/>
      <c r="K59" s="40">
        <f t="shared" si="2"/>
        <v>5307</v>
      </c>
      <c r="L59" s="38"/>
      <c r="M59" s="39"/>
      <c r="N59" s="40">
        <v>14</v>
      </c>
      <c r="O59" s="38"/>
      <c r="P59" s="39"/>
      <c r="Q59" s="40">
        <v>13843892</v>
      </c>
      <c r="R59" s="38"/>
      <c r="S59" s="39"/>
      <c r="T59" s="40">
        <v>0</v>
      </c>
      <c r="U59" s="38"/>
      <c r="V59" s="39"/>
      <c r="W59" s="40">
        <v>0</v>
      </c>
      <c r="X59" s="40"/>
      <c r="Y59" s="39"/>
      <c r="Z59" s="40">
        <f t="shared" si="3"/>
        <v>13843892</v>
      </c>
      <c r="AA59" s="40"/>
      <c r="AB59" s="10"/>
      <c r="AC59" s="34" t="s">
        <v>61</v>
      </c>
      <c r="AD59" s="343"/>
    </row>
    <row r="60" spans="1:30" ht="21.95" customHeight="1">
      <c r="A60" s="341"/>
      <c r="B60" s="34" t="s">
        <v>36</v>
      </c>
      <c r="C60" s="21"/>
      <c r="D60" s="20"/>
      <c r="E60" s="40">
        <v>3377</v>
      </c>
      <c r="F60" s="38"/>
      <c r="G60" s="39"/>
      <c r="H60" s="40">
        <v>281</v>
      </c>
      <c r="I60" s="38"/>
      <c r="J60" s="39"/>
      <c r="K60" s="40">
        <f t="shared" si="2"/>
        <v>3658</v>
      </c>
      <c r="L60" s="38"/>
      <c r="M60" s="39"/>
      <c r="N60" s="40">
        <v>8</v>
      </c>
      <c r="O60" s="38"/>
      <c r="P60" s="39"/>
      <c r="Q60" s="40">
        <v>10036301</v>
      </c>
      <c r="R60" s="38"/>
      <c r="S60" s="39"/>
      <c r="T60" s="40">
        <v>0</v>
      </c>
      <c r="U60" s="38"/>
      <c r="V60" s="39"/>
      <c r="W60" s="40">
        <v>0</v>
      </c>
      <c r="X60" s="40"/>
      <c r="Y60" s="39"/>
      <c r="Z60" s="40">
        <f t="shared" si="3"/>
        <v>10036301</v>
      </c>
      <c r="AA60" s="40"/>
      <c r="AB60" s="10"/>
      <c r="AC60" s="34" t="s">
        <v>36</v>
      </c>
      <c r="AD60" s="343"/>
    </row>
    <row r="61" spans="1:30" ht="21.95" customHeight="1">
      <c r="A61" s="341"/>
      <c r="B61" s="34" t="s">
        <v>37</v>
      </c>
      <c r="C61" s="21"/>
      <c r="D61" s="20"/>
      <c r="E61" s="40">
        <v>3916</v>
      </c>
      <c r="F61" s="38"/>
      <c r="G61" s="39"/>
      <c r="H61" s="40">
        <v>387</v>
      </c>
      <c r="I61" s="38"/>
      <c r="J61" s="39"/>
      <c r="K61" s="40">
        <f t="shared" si="2"/>
        <v>4303</v>
      </c>
      <c r="L61" s="38"/>
      <c r="M61" s="39"/>
      <c r="N61" s="40">
        <v>8</v>
      </c>
      <c r="O61" s="38"/>
      <c r="P61" s="39"/>
      <c r="Q61" s="40">
        <v>10954984</v>
      </c>
      <c r="R61" s="38"/>
      <c r="S61" s="39"/>
      <c r="T61" s="40">
        <v>0</v>
      </c>
      <c r="U61" s="38"/>
      <c r="V61" s="39"/>
      <c r="W61" s="40">
        <v>0</v>
      </c>
      <c r="X61" s="40"/>
      <c r="Y61" s="39"/>
      <c r="Z61" s="40">
        <f t="shared" si="3"/>
        <v>10954984</v>
      </c>
      <c r="AA61" s="40"/>
      <c r="AB61" s="10"/>
      <c r="AC61" s="34" t="s">
        <v>37</v>
      </c>
      <c r="AD61" s="343"/>
    </row>
    <row r="62" spans="1:30" ht="21.95" customHeight="1">
      <c r="A62" s="341"/>
      <c r="B62" s="34" t="s">
        <v>38</v>
      </c>
      <c r="C62" s="21"/>
      <c r="D62" s="20"/>
      <c r="E62" s="40">
        <v>2870</v>
      </c>
      <c r="F62" s="38"/>
      <c r="G62" s="39"/>
      <c r="H62" s="40">
        <v>264</v>
      </c>
      <c r="I62" s="38"/>
      <c r="J62" s="39"/>
      <c r="K62" s="40">
        <f t="shared" si="2"/>
        <v>3134</v>
      </c>
      <c r="L62" s="38"/>
      <c r="M62" s="39"/>
      <c r="N62" s="40">
        <v>10</v>
      </c>
      <c r="O62" s="38"/>
      <c r="P62" s="39"/>
      <c r="Q62" s="40">
        <v>8749976</v>
      </c>
      <c r="R62" s="38"/>
      <c r="S62" s="39"/>
      <c r="T62" s="40">
        <v>0</v>
      </c>
      <c r="U62" s="38"/>
      <c r="V62" s="39"/>
      <c r="W62" s="40">
        <v>0</v>
      </c>
      <c r="X62" s="40"/>
      <c r="Y62" s="39"/>
      <c r="Z62" s="40">
        <f t="shared" si="3"/>
        <v>8749976</v>
      </c>
      <c r="AA62" s="40"/>
      <c r="AB62" s="10"/>
      <c r="AC62" s="34" t="s">
        <v>38</v>
      </c>
      <c r="AD62" s="343"/>
    </row>
    <row r="63" spans="1:30" ht="21.95" customHeight="1">
      <c r="A63" s="344"/>
      <c r="B63" s="49" t="s">
        <v>39</v>
      </c>
      <c r="C63" s="25"/>
      <c r="D63" s="26"/>
      <c r="E63" s="46">
        <v>4681</v>
      </c>
      <c r="F63" s="44"/>
      <c r="G63" s="45"/>
      <c r="H63" s="46">
        <v>429</v>
      </c>
      <c r="I63" s="44"/>
      <c r="J63" s="45"/>
      <c r="K63" s="40">
        <f t="shared" si="2"/>
        <v>5110</v>
      </c>
      <c r="L63" s="44"/>
      <c r="M63" s="45"/>
      <c r="N63" s="46">
        <v>12</v>
      </c>
      <c r="O63" s="44"/>
      <c r="P63" s="45"/>
      <c r="Q63" s="46">
        <v>12477645</v>
      </c>
      <c r="R63" s="44"/>
      <c r="S63" s="45"/>
      <c r="T63" s="46">
        <v>2447</v>
      </c>
      <c r="U63" s="44"/>
      <c r="V63" s="45"/>
      <c r="W63" s="46">
        <v>0</v>
      </c>
      <c r="X63" s="46"/>
      <c r="Y63" s="45"/>
      <c r="Z63" s="40">
        <f t="shared" si="3"/>
        <v>12480092</v>
      </c>
      <c r="AA63" s="46"/>
      <c r="AB63" s="23"/>
      <c r="AC63" s="49" t="s">
        <v>39</v>
      </c>
      <c r="AD63" s="345"/>
    </row>
    <row r="64" spans="1:30" ht="21.95" customHeight="1">
      <c r="A64" s="341"/>
      <c r="B64" s="34" t="s">
        <v>40</v>
      </c>
      <c r="C64" s="21"/>
      <c r="D64" s="20"/>
      <c r="E64" s="40">
        <v>1126</v>
      </c>
      <c r="F64" s="38"/>
      <c r="G64" s="39"/>
      <c r="H64" s="40">
        <v>119</v>
      </c>
      <c r="I64" s="38"/>
      <c r="J64" s="39"/>
      <c r="K64" s="48">
        <f t="shared" si="2"/>
        <v>1245</v>
      </c>
      <c r="L64" s="38"/>
      <c r="M64" s="39"/>
      <c r="N64" s="40">
        <v>1</v>
      </c>
      <c r="O64" s="38"/>
      <c r="P64" s="39"/>
      <c r="Q64" s="40">
        <v>2995092</v>
      </c>
      <c r="R64" s="38"/>
      <c r="S64" s="39"/>
      <c r="T64" s="40">
        <v>0</v>
      </c>
      <c r="U64" s="38"/>
      <c r="V64" s="39"/>
      <c r="W64" s="40">
        <v>0</v>
      </c>
      <c r="X64" s="40"/>
      <c r="Y64" s="39"/>
      <c r="Z64" s="48">
        <f t="shared" si="3"/>
        <v>2995092</v>
      </c>
      <c r="AA64" s="40"/>
      <c r="AB64" s="10"/>
      <c r="AC64" s="34" t="s">
        <v>40</v>
      </c>
      <c r="AD64" s="343"/>
    </row>
    <row r="65" spans="1:30" ht="21.95" customHeight="1">
      <c r="A65" s="341"/>
      <c r="B65" s="34" t="s">
        <v>41</v>
      </c>
      <c r="C65" s="21"/>
      <c r="D65" s="20"/>
      <c r="E65" s="40">
        <v>4313</v>
      </c>
      <c r="F65" s="38"/>
      <c r="G65" s="39"/>
      <c r="H65" s="40">
        <v>421</v>
      </c>
      <c r="I65" s="38"/>
      <c r="J65" s="39"/>
      <c r="K65" s="40">
        <f t="shared" si="2"/>
        <v>4734</v>
      </c>
      <c r="L65" s="38"/>
      <c r="M65" s="39"/>
      <c r="N65" s="40">
        <v>11</v>
      </c>
      <c r="O65" s="38"/>
      <c r="P65" s="39"/>
      <c r="Q65" s="40">
        <v>12549066</v>
      </c>
      <c r="R65" s="38"/>
      <c r="S65" s="39"/>
      <c r="T65" s="40">
        <v>0</v>
      </c>
      <c r="U65" s="38"/>
      <c r="V65" s="39"/>
      <c r="W65" s="40">
        <v>0</v>
      </c>
      <c r="X65" s="40"/>
      <c r="Y65" s="39"/>
      <c r="Z65" s="40">
        <f t="shared" si="3"/>
        <v>12549066</v>
      </c>
      <c r="AA65" s="40"/>
      <c r="AB65" s="10"/>
      <c r="AC65" s="34" t="s">
        <v>41</v>
      </c>
      <c r="AD65" s="343"/>
    </row>
    <row r="66" spans="1:30" ht="21.95" customHeight="1">
      <c r="A66" s="341"/>
      <c r="B66" s="34" t="s">
        <v>42</v>
      </c>
      <c r="C66" s="21"/>
      <c r="D66" s="20"/>
      <c r="E66" s="40">
        <v>5639</v>
      </c>
      <c r="F66" s="38"/>
      <c r="G66" s="39"/>
      <c r="H66" s="40">
        <v>261</v>
      </c>
      <c r="I66" s="38"/>
      <c r="J66" s="39"/>
      <c r="K66" s="40">
        <f t="shared" si="2"/>
        <v>5900</v>
      </c>
      <c r="L66" s="38"/>
      <c r="M66" s="39"/>
      <c r="N66" s="40">
        <v>9</v>
      </c>
      <c r="O66" s="38"/>
      <c r="P66" s="39"/>
      <c r="Q66" s="40">
        <v>14940613</v>
      </c>
      <c r="R66" s="38"/>
      <c r="S66" s="39"/>
      <c r="T66" s="40">
        <v>0</v>
      </c>
      <c r="U66" s="38"/>
      <c r="V66" s="39"/>
      <c r="W66" s="40">
        <v>0</v>
      </c>
      <c r="X66" s="40"/>
      <c r="Y66" s="39"/>
      <c r="Z66" s="40">
        <f t="shared" si="3"/>
        <v>14940613</v>
      </c>
      <c r="AA66" s="40"/>
      <c r="AB66" s="10"/>
      <c r="AC66" s="34" t="s">
        <v>42</v>
      </c>
      <c r="AD66" s="343"/>
    </row>
    <row r="67" spans="1:30" ht="21.95" customHeight="1">
      <c r="A67" s="341"/>
      <c r="B67" s="34" t="s">
        <v>43</v>
      </c>
      <c r="C67" s="21"/>
      <c r="D67" s="20"/>
      <c r="E67" s="40">
        <v>12337</v>
      </c>
      <c r="F67" s="38"/>
      <c r="G67" s="39"/>
      <c r="H67" s="40">
        <v>1275</v>
      </c>
      <c r="I67" s="38"/>
      <c r="J67" s="39"/>
      <c r="K67" s="40">
        <f t="shared" si="2"/>
        <v>13612</v>
      </c>
      <c r="L67" s="38"/>
      <c r="M67" s="39"/>
      <c r="N67" s="40">
        <v>24</v>
      </c>
      <c r="O67" s="38"/>
      <c r="P67" s="39"/>
      <c r="Q67" s="40">
        <v>36217164</v>
      </c>
      <c r="R67" s="38"/>
      <c r="S67" s="39"/>
      <c r="T67" s="40">
        <v>0</v>
      </c>
      <c r="U67" s="38"/>
      <c r="V67" s="39"/>
      <c r="W67" s="40">
        <v>0</v>
      </c>
      <c r="X67" s="40"/>
      <c r="Y67" s="39"/>
      <c r="Z67" s="40">
        <f t="shared" si="3"/>
        <v>36217164</v>
      </c>
      <c r="AA67" s="40"/>
      <c r="AB67" s="10"/>
      <c r="AC67" s="34" t="s">
        <v>43</v>
      </c>
      <c r="AD67" s="343"/>
    </row>
    <row r="68" spans="1:30" ht="21.95" customHeight="1">
      <c r="A68" s="344"/>
      <c r="B68" s="49" t="s">
        <v>44</v>
      </c>
      <c r="C68" s="25"/>
      <c r="D68" s="26"/>
      <c r="E68" s="46">
        <v>13766</v>
      </c>
      <c r="F68" s="44"/>
      <c r="G68" s="45"/>
      <c r="H68" s="46">
        <v>1137</v>
      </c>
      <c r="I68" s="44"/>
      <c r="J68" s="45"/>
      <c r="K68" s="46">
        <f t="shared" si="2"/>
        <v>14903</v>
      </c>
      <c r="L68" s="44"/>
      <c r="M68" s="45"/>
      <c r="N68" s="46">
        <v>29</v>
      </c>
      <c r="O68" s="44"/>
      <c r="P68" s="45"/>
      <c r="Q68" s="46">
        <v>39550143</v>
      </c>
      <c r="R68" s="44"/>
      <c r="S68" s="45"/>
      <c r="T68" s="46">
        <v>0</v>
      </c>
      <c r="U68" s="44"/>
      <c r="V68" s="45"/>
      <c r="W68" s="46">
        <v>0</v>
      </c>
      <c r="X68" s="46"/>
      <c r="Y68" s="45"/>
      <c r="Z68" s="46">
        <f t="shared" si="3"/>
        <v>39550143</v>
      </c>
      <c r="AA68" s="46"/>
      <c r="AB68" s="23"/>
      <c r="AC68" s="49" t="s">
        <v>44</v>
      </c>
      <c r="AD68" s="345"/>
    </row>
    <row r="69" spans="1:30" ht="21.95" customHeight="1">
      <c r="A69" s="341"/>
      <c r="B69" s="34" t="s">
        <v>45</v>
      </c>
      <c r="C69" s="21"/>
      <c r="D69" s="20"/>
      <c r="E69" s="40">
        <v>13616</v>
      </c>
      <c r="F69" s="38"/>
      <c r="G69" s="39"/>
      <c r="H69" s="40">
        <v>1193</v>
      </c>
      <c r="I69" s="38"/>
      <c r="J69" s="39"/>
      <c r="K69" s="40">
        <f t="shared" si="2"/>
        <v>14809</v>
      </c>
      <c r="L69" s="38"/>
      <c r="M69" s="39"/>
      <c r="N69" s="40">
        <v>19</v>
      </c>
      <c r="O69" s="38"/>
      <c r="P69" s="39"/>
      <c r="Q69" s="40">
        <v>43085381</v>
      </c>
      <c r="R69" s="38"/>
      <c r="S69" s="39"/>
      <c r="T69" s="40">
        <v>0</v>
      </c>
      <c r="U69" s="38"/>
      <c r="V69" s="39"/>
      <c r="W69" s="40">
        <v>0</v>
      </c>
      <c r="X69" s="40"/>
      <c r="Y69" s="39"/>
      <c r="Z69" s="40">
        <f t="shared" si="3"/>
        <v>43085381</v>
      </c>
      <c r="AA69" s="40"/>
      <c r="AB69" s="10"/>
      <c r="AC69" s="34" t="s">
        <v>45</v>
      </c>
      <c r="AD69" s="343"/>
    </row>
    <row r="70" spans="1:30" ht="21.95" customHeight="1">
      <c r="A70" s="341"/>
      <c r="B70" s="34" t="s">
        <v>46</v>
      </c>
      <c r="C70" s="21"/>
      <c r="D70" s="20"/>
      <c r="E70" s="40">
        <v>18510</v>
      </c>
      <c r="F70" s="38"/>
      <c r="G70" s="39"/>
      <c r="H70" s="40">
        <v>1762</v>
      </c>
      <c r="I70" s="38"/>
      <c r="J70" s="39"/>
      <c r="K70" s="40">
        <f t="shared" si="2"/>
        <v>20272</v>
      </c>
      <c r="L70" s="38"/>
      <c r="M70" s="39"/>
      <c r="N70" s="40">
        <v>28</v>
      </c>
      <c r="O70" s="38"/>
      <c r="P70" s="39"/>
      <c r="Q70" s="40">
        <v>59663819</v>
      </c>
      <c r="R70" s="38"/>
      <c r="S70" s="39"/>
      <c r="T70" s="40">
        <v>0</v>
      </c>
      <c r="U70" s="38"/>
      <c r="V70" s="39"/>
      <c r="W70" s="40">
        <v>0</v>
      </c>
      <c r="X70" s="40"/>
      <c r="Y70" s="39"/>
      <c r="Z70" s="40">
        <f t="shared" si="3"/>
        <v>59663819</v>
      </c>
      <c r="AA70" s="40"/>
      <c r="AB70" s="10"/>
      <c r="AC70" s="34" t="s">
        <v>46</v>
      </c>
      <c r="AD70" s="343"/>
    </row>
    <row r="71" spans="1:30" ht="21.95" customHeight="1" thickBot="1">
      <c r="A71" s="341"/>
      <c r="B71" s="34" t="s">
        <v>47</v>
      </c>
      <c r="C71" s="21"/>
      <c r="D71" s="20"/>
      <c r="E71" s="40">
        <v>11751</v>
      </c>
      <c r="F71" s="38"/>
      <c r="G71" s="39"/>
      <c r="H71" s="40">
        <v>1549</v>
      </c>
      <c r="I71" s="38"/>
      <c r="J71" s="39"/>
      <c r="K71" s="40">
        <f t="shared" si="2"/>
        <v>13300</v>
      </c>
      <c r="L71" s="38"/>
      <c r="M71" s="39"/>
      <c r="N71" s="40">
        <v>24</v>
      </c>
      <c r="O71" s="38"/>
      <c r="P71" s="39"/>
      <c r="Q71" s="40">
        <v>38118806</v>
      </c>
      <c r="R71" s="38"/>
      <c r="S71" s="39"/>
      <c r="T71" s="40">
        <v>0</v>
      </c>
      <c r="U71" s="38"/>
      <c r="V71" s="39"/>
      <c r="W71" s="40">
        <v>0</v>
      </c>
      <c r="X71" s="40"/>
      <c r="Y71" s="39"/>
      <c r="Z71" s="40">
        <f t="shared" si="3"/>
        <v>38118806</v>
      </c>
      <c r="AA71" s="40"/>
      <c r="AB71" s="10"/>
      <c r="AC71" s="34" t="s">
        <v>47</v>
      </c>
      <c r="AD71" s="343"/>
    </row>
    <row r="72" spans="1:30" ht="21.95" customHeight="1" thickTop="1" thickBot="1">
      <c r="A72" s="350"/>
      <c r="B72" s="292" t="s">
        <v>48</v>
      </c>
      <c r="C72" s="293"/>
      <c r="D72" s="305"/>
      <c r="E72" s="306">
        <f>SUM(E49:E71)</f>
        <v>203191</v>
      </c>
      <c r="F72" s="301"/>
      <c r="G72" s="307"/>
      <c r="H72" s="306">
        <f>SUM(H49:H71)</f>
        <v>19721</v>
      </c>
      <c r="I72" s="301"/>
      <c r="J72" s="307"/>
      <c r="K72" s="306">
        <f>SUM(K49:K71)</f>
        <v>222912</v>
      </c>
      <c r="L72" s="301"/>
      <c r="M72" s="307"/>
      <c r="N72" s="306">
        <f>SUM(N49:N71)</f>
        <v>364</v>
      </c>
      <c r="O72" s="301"/>
      <c r="P72" s="307"/>
      <c r="Q72" s="306">
        <f>SUM(Q49:Q71)</f>
        <v>633314834</v>
      </c>
      <c r="R72" s="301"/>
      <c r="S72" s="307"/>
      <c r="T72" s="306">
        <f>SUM(T49:T71)</f>
        <v>3372</v>
      </c>
      <c r="U72" s="301"/>
      <c r="V72" s="307"/>
      <c r="W72" s="306">
        <f>SUM(W49:W71)</f>
        <v>0</v>
      </c>
      <c r="X72" s="306"/>
      <c r="Y72" s="307"/>
      <c r="Z72" s="306">
        <f>SUM(Z49:Z71)</f>
        <v>633318206</v>
      </c>
      <c r="AA72" s="306"/>
      <c r="AB72" s="291"/>
      <c r="AC72" s="292" t="s">
        <v>48</v>
      </c>
      <c r="AD72" s="351"/>
    </row>
    <row r="73" spans="1:30" ht="21.95" customHeight="1" thickTop="1" thickBot="1">
      <c r="A73" s="352"/>
      <c r="B73" s="353" t="s">
        <v>49</v>
      </c>
      <c r="C73" s="354"/>
      <c r="D73" s="355"/>
      <c r="E73" s="356">
        <f>SUM(E48,E72)</f>
        <v>3066265</v>
      </c>
      <c r="F73" s="357"/>
      <c r="G73" s="358"/>
      <c r="H73" s="356">
        <f>SUM(H48,H72)</f>
        <v>242099</v>
      </c>
      <c r="I73" s="357"/>
      <c r="J73" s="358"/>
      <c r="K73" s="356">
        <f>SUM(K48,K72)</f>
        <v>3308364</v>
      </c>
      <c r="L73" s="357"/>
      <c r="M73" s="358"/>
      <c r="N73" s="356">
        <f>SUM(N48,N72)</f>
        <v>4228</v>
      </c>
      <c r="O73" s="357"/>
      <c r="P73" s="358"/>
      <c r="Q73" s="356">
        <f>SUM(Q48,Q72)</f>
        <v>10578562282</v>
      </c>
      <c r="R73" s="357"/>
      <c r="S73" s="358"/>
      <c r="T73" s="356">
        <f>SUM(T48,T72)</f>
        <v>28593</v>
      </c>
      <c r="U73" s="357"/>
      <c r="V73" s="358"/>
      <c r="W73" s="356">
        <f>SUM(W48,W72)</f>
        <v>34538</v>
      </c>
      <c r="X73" s="356"/>
      <c r="Y73" s="358"/>
      <c r="Z73" s="356">
        <f>SUM(Z48,Z72)</f>
        <v>10578625413</v>
      </c>
      <c r="AA73" s="356"/>
      <c r="AB73" s="359"/>
      <c r="AC73" s="353" t="s">
        <v>49</v>
      </c>
      <c r="AD73" s="360"/>
    </row>
    <row r="74" spans="1:30" ht="17.25" customHeight="1">
      <c r="B74" s="11" t="s">
        <v>94</v>
      </c>
      <c r="C74" s="11"/>
      <c r="D74" s="11"/>
      <c r="E74" s="15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30" ht="16.5" customHeight="1">
      <c r="B75" s="11"/>
      <c r="C75" s="11"/>
      <c r="D75" s="11"/>
      <c r="E75" s="15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30" ht="16.5" customHeight="1">
      <c r="B76" s="11"/>
      <c r="C76" s="11"/>
      <c r="D76" s="11"/>
      <c r="E76" s="15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30" ht="16.5" customHeight="1">
      <c r="B77" s="11"/>
      <c r="C77" s="11"/>
      <c r="D77" s="11"/>
      <c r="E77" s="15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30" ht="16.5" customHeight="1">
      <c r="B78" s="11"/>
      <c r="C78" s="11"/>
      <c r="D78" s="11"/>
      <c r="E78" s="15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30" ht="16.5" customHeight="1">
      <c r="B79" s="11"/>
      <c r="C79" s="11"/>
      <c r="D79" s="11"/>
      <c r="E79" s="15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30" ht="16.5" customHeight="1">
      <c r="B80" s="11"/>
      <c r="C80" s="11"/>
      <c r="D80" s="11"/>
      <c r="E80" s="15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2:27" ht="16.5" customHeight="1">
      <c r="B81" s="11"/>
      <c r="C81" s="11"/>
      <c r="D81" s="11"/>
      <c r="E81" s="15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2:27" ht="16.5" customHeight="1">
      <c r="B82" s="11"/>
      <c r="C82" s="11"/>
      <c r="D82" s="11"/>
      <c r="E82" s="15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</sheetData>
  <mergeCells count="10">
    <mergeCell ref="A3:C7"/>
    <mergeCell ref="AB3:AD7"/>
    <mergeCell ref="T3:W3"/>
    <mergeCell ref="H3:K3"/>
    <mergeCell ref="Z4:Z7"/>
    <mergeCell ref="W4:W7"/>
    <mergeCell ref="T4:T7"/>
    <mergeCell ref="Q4:Q7"/>
    <mergeCell ref="K4:K7"/>
    <mergeCell ref="E4:H4"/>
  </mergeCells>
  <phoneticPr fontId="2"/>
  <printOptions horizontalCentered="1"/>
  <pageMargins left="0.78740157480314965" right="0.78740157480314965" top="0.78740157480314965" bottom="0.19685039370078741" header="0.51181102362204722" footer="0.51181102362204722"/>
  <pageSetup paperSize="9" scale="62" orientation="landscape" r:id="rId1"/>
  <headerFooter alignWithMargins="0"/>
  <rowBreaks count="1" manualBreakCount="1">
    <brk id="48" max="29" man="1"/>
  </rowBreaks>
  <ignoredErrors>
    <ignoredError sqref="T7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2:AZ82"/>
  <sheetViews>
    <sheetView showGridLines="0" tabSelected="1" view="pageBreakPreview" topLeftCell="E1" zoomScale="75" zoomScaleNormal="75" zoomScaleSheetLayoutView="75" workbookViewId="0">
      <selection activeCell="BA11" sqref="BA11"/>
    </sheetView>
  </sheetViews>
  <sheetFormatPr defaultColWidth="12.5" defaultRowHeight="16.5" customHeight="1"/>
  <cols>
    <col min="1" max="1" width="1.375" style="191" customWidth="1"/>
    <col min="2" max="2" width="11.25" style="191" customWidth="1"/>
    <col min="3" max="3" width="0.875" style="191" customWidth="1"/>
    <col min="4" max="4" width="0.875" style="259" customWidth="1"/>
    <col min="5" max="5" width="9.625" style="259" customWidth="1"/>
    <col min="6" max="7" width="0.875" style="259" customWidth="1"/>
    <col min="8" max="8" width="13.625" style="259" customWidth="1"/>
    <col min="9" max="10" width="0.875" style="259" customWidth="1"/>
    <col min="11" max="11" width="12.125" style="259" bestFit="1" customWidth="1"/>
    <col min="12" max="13" width="0.875" style="259" customWidth="1"/>
    <col min="14" max="14" width="8.75" style="259" customWidth="1"/>
    <col min="15" max="16" width="0.875" style="259" customWidth="1"/>
    <col min="17" max="17" width="12.625" style="259" bestFit="1" customWidth="1"/>
    <col min="18" max="19" width="0.875" style="259" customWidth="1"/>
    <col min="20" max="20" width="9.25" style="259" customWidth="1"/>
    <col min="21" max="22" width="0.875" style="259" customWidth="1"/>
    <col min="23" max="23" width="8.125" style="259" customWidth="1"/>
    <col min="24" max="25" width="0.875" style="259" customWidth="1"/>
    <col min="26" max="26" width="12.125" style="259" customWidth="1"/>
    <col min="27" max="28" width="0.875" style="259" customWidth="1"/>
    <col min="29" max="29" width="8.625" style="259" bestFit="1" customWidth="1"/>
    <col min="30" max="31" width="0.875" style="259" customWidth="1"/>
    <col min="32" max="32" width="8.75" style="259" customWidth="1"/>
    <col min="33" max="34" width="0.875" style="259" customWidth="1"/>
    <col min="35" max="35" width="9.125" style="259" customWidth="1"/>
    <col min="36" max="37" width="0.875" style="259" customWidth="1"/>
    <col min="38" max="38" width="9" style="259" bestFit="1" customWidth="1"/>
    <col min="39" max="40" width="0.875" style="259" customWidth="1"/>
    <col min="41" max="41" width="14.5" style="259" bestFit="1" customWidth="1"/>
    <col min="42" max="43" width="0.875" style="259" customWidth="1"/>
    <col min="44" max="44" width="13.25" style="259" bestFit="1" customWidth="1"/>
    <col min="45" max="46" width="0.875" style="259" customWidth="1"/>
    <col min="47" max="47" width="14.5" style="259" bestFit="1" customWidth="1"/>
    <col min="48" max="49" width="0.875" style="191" customWidth="1"/>
    <col min="50" max="50" width="11.25" style="191" customWidth="1"/>
    <col min="51" max="51" width="0.875" style="191" customWidth="1"/>
    <col min="52" max="52" width="5.5" style="191" customWidth="1"/>
    <col min="53" max="16384" width="12.5" style="191"/>
  </cols>
  <sheetData>
    <row r="2" spans="1:52" ht="17.25" customHeight="1" thickBot="1">
      <c r="B2" s="192"/>
      <c r="C2" s="192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2"/>
      <c r="AX2" s="192"/>
      <c r="AY2" s="194" t="s">
        <v>62</v>
      </c>
      <c r="AZ2" s="192"/>
    </row>
    <row r="3" spans="1:52" ht="17.25" customHeight="1">
      <c r="A3" s="419" t="s">
        <v>155</v>
      </c>
      <c r="B3" s="420"/>
      <c r="C3" s="421"/>
      <c r="D3" s="386"/>
      <c r="E3" s="473" t="s">
        <v>72</v>
      </c>
      <c r="F3" s="473"/>
      <c r="G3" s="473"/>
      <c r="H3" s="473"/>
      <c r="I3" s="387"/>
      <c r="J3" s="475" t="s">
        <v>71</v>
      </c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388"/>
      <c r="AB3" s="389"/>
      <c r="AC3" s="390"/>
      <c r="AD3" s="391"/>
      <c r="AE3" s="390"/>
      <c r="AF3" s="390"/>
      <c r="AG3" s="391"/>
      <c r="AH3" s="390"/>
      <c r="AI3" s="390"/>
      <c r="AJ3" s="391"/>
      <c r="AK3" s="390"/>
      <c r="AL3" s="390"/>
      <c r="AM3" s="391"/>
      <c r="AN3" s="392"/>
      <c r="AO3" s="474" t="s">
        <v>147</v>
      </c>
      <c r="AP3" s="474"/>
      <c r="AQ3" s="474"/>
      <c r="AR3" s="474"/>
      <c r="AS3" s="474"/>
      <c r="AT3" s="474"/>
      <c r="AU3" s="474"/>
      <c r="AV3" s="393"/>
      <c r="AW3" s="428" t="s">
        <v>156</v>
      </c>
      <c r="AX3" s="429"/>
      <c r="AY3" s="430"/>
      <c r="AZ3" s="192"/>
    </row>
    <row r="4" spans="1:52" ht="17.25" customHeight="1">
      <c r="A4" s="422"/>
      <c r="B4" s="423"/>
      <c r="C4" s="424"/>
      <c r="D4" s="200"/>
      <c r="E4" s="478" t="s">
        <v>182</v>
      </c>
      <c r="F4" s="202"/>
      <c r="G4" s="197"/>
      <c r="H4" s="197"/>
      <c r="I4" s="202"/>
      <c r="J4" s="200"/>
      <c r="K4" s="201"/>
      <c r="L4" s="202"/>
      <c r="M4" s="201"/>
      <c r="N4" s="201"/>
      <c r="O4" s="201"/>
      <c r="P4" s="200"/>
      <c r="Q4" s="483" t="s">
        <v>186</v>
      </c>
      <c r="R4" s="202"/>
      <c r="S4" s="201"/>
      <c r="T4" s="486" t="s">
        <v>187</v>
      </c>
      <c r="U4" s="202"/>
      <c r="V4" s="201"/>
      <c r="W4" s="201"/>
      <c r="X4" s="202"/>
      <c r="Y4" s="201"/>
      <c r="Z4" s="201"/>
      <c r="AA4" s="202"/>
      <c r="AB4" s="203"/>
      <c r="AC4" s="470" t="s">
        <v>190</v>
      </c>
      <c r="AD4" s="204"/>
      <c r="AE4" s="205"/>
      <c r="AF4" s="471" t="s">
        <v>191</v>
      </c>
      <c r="AG4" s="204"/>
      <c r="AH4" s="205"/>
      <c r="AI4" s="332" t="s">
        <v>68</v>
      </c>
      <c r="AJ4" s="204"/>
      <c r="AK4" s="206"/>
      <c r="AL4" s="472" t="s">
        <v>56</v>
      </c>
      <c r="AM4" s="207"/>
      <c r="AN4" s="208"/>
      <c r="AO4" s="477" t="s">
        <v>70</v>
      </c>
      <c r="AP4" s="477"/>
      <c r="AQ4" s="477"/>
      <c r="AR4" s="477"/>
      <c r="AS4" s="196"/>
      <c r="AT4" s="197"/>
      <c r="AU4" s="201"/>
      <c r="AV4" s="209"/>
      <c r="AW4" s="431"/>
      <c r="AX4" s="432"/>
      <c r="AY4" s="433"/>
      <c r="AZ4" s="192"/>
    </row>
    <row r="5" spans="1:52" ht="17.25" customHeight="1">
      <c r="A5" s="422"/>
      <c r="B5" s="423"/>
      <c r="C5" s="424"/>
      <c r="D5" s="203"/>
      <c r="E5" s="479"/>
      <c r="F5" s="204"/>
      <c r="G5" s="205"/>
      <c r="H5" s="481" t="s">
        <v>183</v>
      </c>
      <c r="I5" s="204"/>
      <c r="J5" s="205"/>
      <c r="K5" s="482" t="s">
        <v>184</v>
      </c>
      <c r="L5" s="204"/>
      <c r="M5" s="205"/>
      <c r="N5" s="481" t="s">
        <v>185</v>
      </c>
      <c r="O5" s="205"/>
      <c r="P5" s="203"/>
      <c r="Q5" s="484"/>
      <c r="R5" s="204"/>
      <c r="S5" s="205"/>
      <c r="T5" s="482"/>
      <c r="U5" s="205"/>
      <c r="V5" s="203"/>
      <c r="W5" s="471" t="s">
        <v>188</v>
      </c>
      <c r="X5" s="204"/>
      <c r="Y5" s="205"/>
      <c r="Z5" s="481" t="s">
        <v>79</v>
      </c>
      <c r="AA5" s="205"/>
      <c r="AB5" s="203"/>
      <c r="AC5" s="470"/>
      <c r="AD5" s="204"/>
      <c r="AE5" s="205"/>
      <c r="AF5" s="471"/>
      <c r="AG5" s="204"/>
      <c r="AH5" s="205"/>
      <c r="AI5" s="332" t="s">
        <v>69</v>
      </c>
      <c r="AJ5" s="204"/>
      <c r="AK5" s="203"/>
      <c r="AL5" s="472"/>
      <c r="AM5" s="210"/>
      <c r="AN5" s="211"/>
      <c r="AO5" s="212"/>
      <c r="AP5" s="213"/>
      <c r="AQ5" s="214"/>
      <c r="AR5" s="212"/>
      <c r="AS5" s="210"/>
      <c r="AT5" s="212"/>
      <c r="AU5" s="212"/>
      <c r="AV5" s="215"/>
      <c r="AW5" s="431"/>
      <c r="AX5" s="432"/>
      <c r="AY5" s="433"/>
      <c r="AZ5" s="192"/>
    </row>
    <row r="6" spans="1:52" ht="17.25" customHeight="1">
      <c r="A6" s="422"/>
      <c r="B6" s="423"/>
      <c r="C6" s="424"/>
      <c r="D6" s="203"/>
      <c r="E6" s="479"/>
      <c r="F6" s="204"/>
      <c r="G6" s="205"/>
      <c r="H6" s="481"/>
      <c r="I6" s="204"/>
      <c r="J6" s="205"/>
      <c r="K6" s="482"/>
      <c r="L6" s="204"/>
      <c r="M6" s="205"/>
      <c r="N6" s="481"/>
      <c r="O6" s="205"/>
      <c r="P6" s="203"/>
      <c r="Q6" s="484"/>
      <c r="R6" s="204"/>
      <c r="S6" s="205"/>
      <c r="T6" s="482"/>
      <c r="U6" s="205"/>
      <c r="V6" s="203"/>
      <c r="W6" s="484"/>
      <c r="X6" s="204"/>
      <c r="Y6" s="205"/>
      <c r="Z6" s="481"/>
      <c r="AA6" s="205"/>
      <c r="AB6" s="203"/>
      <c r="AC6" s="470"/>
      <c r="AD6" s="204"/>
      <c r="AE6" s="205"/>
      <c r="AF6" s="471"/>
      <c r="AG6" s="204"/>
      <c r="AH6" s="205"/>
      <c r="AI6" s="418" t="s">
        <v>189</v>
      </c>
      <c r="AJ6" s="204"/>
      <c r="AK6" s="203"/>
      <c r="AL6" s="472"/>
      <c r="AM6" s="210"/>
      <c r="AN6" s="211"/>
      <c r="AO6" s="212" t="s">
        <v>65</v>
      </c>
      <c r="AP6" s="213"/>
      <c r="AQ6" s="212"/>
      <c r="AR6" s="212" t="s">
        <v>66</v>
      </c>
      <c r="AS6" s="210"/>
      <c r="AT6" s="212"/>
      <c r="AU6" s="212" t="s">
        <v>148</v>
      </c>
      <c r="AV6" s="216"/>
      <c r="AW6" s="431"/>
      <c r="AX6" s="432"/>
      <c r="AY6" s="433"/>
      <c r="AZ6" s="192"/>
    </row>
    <row r="7" spans="1:52" ht="17.25" customHeight="1">
      <c r="A7" s="425"/>
      <c r="B7" s="426"/>
      <c r="C7" s="427"/>
      <c r="D7" s="217"/>
      <c r="E7" s="480"/>
      <c r="F7" s="218"/>
      <c r="G7" s="219"/>
      <c r="H7" s="219"/>
      <c r="I7" s="218"/>
      <c r="J7" s="219"/>
      <c r="K7" s="219"/>
      <c r="L7" s="218"/>
      <c r="M7" s="219"/>
      <c r="N7" s="219"/>
      <c r="O7" s="219"/>
      <c r="P7" s="217"/>
      <c r="Q7" s="485"/>
      <c r="R7" s="218"/>
      <c r="S7" s="219"/>
      <c r="T7" s="487"/>
      <c r="U7" s="219"/>
      <c r="V7" s="217"/>
      <c r="W7" s="219"/>
      <c r="X7" s="218"/>
      <c r="Y7" s="219"/>
      <c r="Z7" s="219"/>
      <c r="AA7" s="219"/>
      <c r="AB7" s="217"/>
      <c r="AC7" s="220"/>
      <c r="AD7" s="218"/>
      <c r="AE7" s="219"/>
      <c r="AF7" s="333"/>
      <c r="AG7" s="218"/>
      <c r="AH7" s="219"/>
      <c r="AI7" s="333"/>
      <c r="AJ7" s="218"/>
      <c r="AK7" s="217"/>
      <c r="AL7" s="220"/>
      <c r="AM7" s="221"/>
      <c r="AN7" s="222"/>
      <c r="AO7" s="97"/>
      <c r="AP7" s="98"/>
      <c r="AQ7" s="220"/>
      <c r="AR7" s="220"/>
      <c r="AS7" s="223"/>
      <c r="AT7" s="220"/>
      <c r="AU7" s="220"/>
      <c r="AV7" s="224"/>
      <c r="AW7" s="434"/>
      <c r="AX7" s="435"/>
      <c r="AY7" s="436"/>
      <c r="AZ7" s="192"/>
    </row>
    <row r="8" spans="1:52" ht="17.25" customHeight="1">
      <c r="A8" s="394"/>
      <c r="B8" s="34" t="s">
        <v>54</v>
      </c>
      <c r="C8" s="226"/>
      <c r="D8" s="227"/>
      <c r="E8" s="144">
        <v>60570</v>
      </c>
      <c r="F8" s="229"/>
      <c r="G8" s="228"/>
      <c r="H8" s="228">
        <f>E8+'1(5)第11表-9'!AC8+'1(5)第11表-9'!Z8+'1(5)第11表-9'!W8+'1(5)第11表-9'!N8+'1(5)第11表-8'!Z8+'1(5)第11表-8'!AC8</f>
        <v>89084516</v>
      </c>
      <c r="I8" s="229"/>
      <c r="J8" s="228"/>
      <c r="K8" s="144">
        <v>1143428</v>
      </c>
      <c r="L8" s="229"/>
      <c r="M8" s="228"/>
      <c r="N8" s="144">
        <v>72476</v>
      </c>
      <c r="O8" s="228"/>
      <c r="P8" s="227"/>
      <c r="Q8" s="144">
        <v>812529</v>
      </c>
      <c r="R8" s="229"/>
      <c r="S8" s="228"/>
      <c r="T8" s="144">
        <v>49850</v>
      </c>
      <c r="U8" s="228"/>
      <c r="V8" s="227"/>
      <c r="W8" s="144">
        <v>4079</v>
      </c>
      <c r="X8" s="229"/>
      <c r="Y8" s="228"/>
      <c r="Z8" s="228">
        <f>SUM(K8:W8)</f>
        <v>2082362</v>
      </c>
      <c r="AA8" s="228"/>
      <c r="AB8" s="227"/>
      <c r="AC8" s="144">
        <v>5779</v>
      </c>
      <c r="AD8" s="229"/>
      <c r="AE8" s="228"/>
      <c r="AF8" s="144">
        <v>73738</v>
      </c>
      <c r="AG8" s="229"/>
      <c r="AH8" s="228"/>
      <c r="AI8" s="144">
        <v>177815</v>
      </c>
      <c r="AJ8" s="229"/>
      <c r="AK8" s="227"/>
      <c r="AL8" s="144">
        <v>1340</v>
      </c>
      <c r="AM8" s="230"/>
      <c r="AN8" s="231"/>
      <c r="AO8" s="144">
        <v>84410878</v>
      </c>
      <c r="AP8" s="230"/>
      <c r="AQ8" s="233"/>
      <c r="AR8" s="144">
        <v>2332604</v>
      </c>
      <c r="AS8" s="230"/>
      <c r="AT8" s="231"/>
      <c r="AU8" s="232">
        <f>SUM(AO8:AR8)</f>
        <v>86743482</v>
      </c>
      <c r="AV8" s="234"/>
      <c r="AW8" s="198"/>
      <c r="AX8" s="47" t="s">
        <v>54</v>
      </c>
      <c r="AY8" s="395"/>
      <c r="AZ8" s="236"/>
    </row>
    <row r="9" spans="1:52" ht="17.25" customHeight="1">
      <c r="A9" s="396"/>
      <c r="B9" s="34" t="s">
        <v>53</v>
      </c>
      <c r="C9" s="235"/>
      <c r="D9" s="237"/>
      <c r="E9" s="238">
        <v>8651</v>
      </c>
      <c r="F9" s="239"/>
      <c r="G9" s="238"/>
      <c r="H9" s="238">
        <f>E9+'1(5)第11表-9'!AC9+'1(5)第11表-9'!Z9+'1(5)第11表-9'!W9+'1(5)第11表-9'!N9+'1(5)第11表-8'!Z9+'1(5)第11表-8'!AC9</f>
        <v>20037796</v>
      </c>
      <c r="I9" s="239"/>
      <c r="J9" s="238"/>
      <c r="K9" s="238">
        <v>325995</v>
      </c>
      <c r="L9" s="239"/>
      <c r="M9" s="238"/>
      <c r="N9" s="238">
        <v>10290</v>
      </c>
      <c r="O9" s="238"/>
      <c r="P9" s="237"/>
      <c r="Q9" s="238">
        <v>278727</v>
      </c>
      <c r="R9" s="239"/>
      <c r="S9" s="238"/>
      <c r="T9" s="238">
        <v>7438</v>
      </c>
      <c r="U9" s="238"/>
      <c r="V9" s="237"/>
      <c r="W9" s="238">
        <v>674</v>
      </c>
      <c r="X9" s="239"/>
      <c r="Y9" s="238"/>
      <c r="Z9" s="238">
        <f t="shared" ref="Z9:Z47" si="0">SUM(K9:W9)</f>
        <v>623124</v>
      </c>
      <c r="AA9" s="238"/>
      <c r="AB9" s="237"/>
      <c r="AC9" s="238">
        <v>2498</v>
      </c>
      <c r="AD9" s="239"/>
      <c r="AE9" s="238"/>
      <c r="AF9" s="238">
        <v>15199</v>
      </c>
      <c r="AG9" s="239"/>
      <c r="AH9" s="238"/>
      <c r="AI9" s="238">
        <v>33956</v>
      </c>
      <c r="AJ9" s="239"/>
      <c r="AK9" s="237"/>
      <c r="AL9" s="232">
        <v>1556</v>
      </c>
      <c r="AM9" s="230"/>
      <c r="AN9" s="231"/>
      <c r="AO9" s="232">
        <v>19280655</v>
      </c>
      <c r="AP9" s="230"/>
      <c r="AQ9" s="231"/>
      <c r="AR9" s="232">
        <v>80808</v>
      </c>
      <c r="AS9" s="230"/>
      <c r="AT9" s="231"/>
      <c r="AU9" s="232">
        <f t="shared" ref="AU9:AU47" si="1">SUM(AO9:AR9)</f>
        <v>19361463</v>
      </c>
      <c r="AV9" s="234"/>
      <c r="AW9" s="198"/>
      <c r="AX9" s="34" t="s">
        <v>53</v>
      </c>
      <c r="AY9" s="397"/>
      <c r="AZ9" s="236"/>
    </row>
    <row r="10" spans="1:52" ht="17.25" customHeight="1">
      <c r="A10" s="396"/>
      <c r="B10" s="34" t="s">
        <v>52</v>
      </c>
      <c r="C10" s="235"/>
      <c r="D10" s="237"/>
      <c r="E10" s="238">
        <v>4896</v>
      </c>
      <c r="F10" s="239"/>
      <c r="G10" s="238"/>
      <c r="H10" s="238">
        <f>E10+'1(5)第11表-9'!AC10+'1(5)第11表-9'!Z10+'1(5)第11表-9'!W10+'1(5)第11表-9'!N10+'1(5)第11表-8'!Z10+'1(5)第11表-8'!AC10</f>
        <v>10628011</v>
      </c>
      <c r="I10" s="239"/>
      <c r="J10" s="238"/>
      <c r="K10" s="238">
        <v>187204</v>
      </c>
      <c r="L10" s="239"/>
      <c r="M10" s="238"/>
      <c r="N10" s="238">
        <v>5677</v>
      </c>
      <c r="O10" s="238"/>
      <c r="P10" s="237"/>
      <c r="Q10" s="238">
        <v>103184</v>
      </c>
      <c r="R10" s="239"/>
      <c r="S10" s="238"/>
      <c r="T10" s="238">
        <v>4229</v>
      </c>
      <c r="U10" s="238"/>
      <c r="V10" s="237"/>
      <c r="W10" s="238">
        <v>416</v>
      </c>
      <c r="X10" s="239"/>
      <c r="Y10" s="238"/>
      <c r="Z10" s="238">
        <f t="shared" si="0"/>
        <v>300710</v>
      </c>
      <c r="AA10" s="238"/>
      <c r="AB10" s="237"/>
      <c r="AC10" s="238">
        <v>1510</v>
      </c>
      <c r="AD10" s="239"/>
      <c r="AE10" s="238"/>
      <c r="AF10" s="238">
        <v>7164</v>
      </c>
      <c r="AG10" s="239"/>
      <c r="AH10" s="238"/>
      <c r="AI10" s="238">
        <v>24214</v>
      </c>
      <c r="AJ10" s="239"/>
      <c r="AK10" s="237"/>
      <c r="AL10" s="232">
        <v>68</v>
      </c>
      <c r="AM10" s="230"/>
      <c r="AN10" s="231"/>
      <c r="AO10" s="232">
        <v>9984331</v>
      </c>
      <c r="AP10" s="230"/>
      <c r="AQ10" s="231"/>
      <c r="AR10" s="232">
        <v>310014</v>
      </c>
      <c r="AS10" s="230"/>
      <c r="AT10" s="231"/>
      <c r="AU10" s="232">
        <f t="shared" si="1"/>
        <v>10294345</v>
      </c>
      <c r="AV10" s="234"/>
      <c r="AW10" s="198"/>
      <c r="AX10" s="34" t="s">
        <v>52</v>
      </c>
      <c r="AY10" s="397"/>
      <c r="AZ10" s="236"/>
    </row>
    <row r="11" spans="1:52" ht="17.25" customHeight="1">
      <c r="A11" s="396"/>
      <c r="B11" s="34" t="s">
        <v>51</v>
      </c>
      <c r="C11" s="235"/>
      <c r="D11" s="237"/>
      <c r="E11" s="238">
        <v>17484</v>
      </c>
      <c r="F11" s="239"/>
      <c r="G11" s="238"/>
      <c r="H11" s="238">
        <f>E11+'1(5)第11表-9'!AC11+'1(5)第11表-9'!Z11+'1(5)第11表-9'!W11+'1(5)第11表-9'!N11+'1(5)第11表-8'!Z11+'1(5)第11表-8'!AC11</f>
        <v>35221280</v>
      </c>
      <c r="I11" s="239"/>
      <c r="J11" s="238"/>
      <c r="K11" s="238">
        <v>540510</v>
      </c>
      <c r="L11" s="239"/>
      <c r="M11" s="238"/>
      <c r="N11" s="238">
        <v>23502</v>
      </c>
      <c r="O11" s="238"/>
      <c r="P11" s="237"/>
      <c r="Q11" s="238">
        <v>444407</v>
      </c>
      <c r="R11" s="239"/>
      <c r="S11" s="238"/>
      <c r="T11" s="238">
        <v>24951</v>
      </c>
      <c r="U11" s="238"/>
      <c r="V11" s="237"/>
      <c r="W11" s="238">
        <v>583</v>
      </c>
      <c r="X11" s="239"/>
      <c r="Y11" s="238"/>
      <c r="Z11" s="238">
        <f t="shared" si="0"/>
        <v>1033953</v>
      </c>
      <c r="AA11" s="238"/>
      <c r="AB11" s="237"/>
      <c r="AC11" s="238">
        <v>4577</v>
      </c>
      <c r="AD11" s="239"/>
      <c r="AE11" s="238"/>
      <c r="AF11" s="238">
        <v>20877</v>
      </c>
      <c r="AG11" s="239"/>
      <c r="AH11" s="238"/>
      <c r="AI11" s="238">
        <v>51846</v>
      </c>
      <c r="AJ11" s="239"/>
      <c r="AK11" s="237"/>
      <c r="AL11" s="232">
        <v>6365</v>
      </c>
      <c r="AM11" s="230"/>
      <c r="AN11" s="231"/>
      <c r="AO11" s="232">
        <v>32824441</v>
      </c>
      <c r="AP11" s="230"/>
      <c r="AQ11" s="231"/>
      <c r="AR11" s="232">
        <v>1279221</v>
      </c>
      <c r="AS11" s="230"/>
      <c r="AT11" s="231"/>
      <c r="AU11" s="232">
        <f t="shared" si="1"/>
        <v>34103662</v>
      </c>
      <c r="AV11" s="234"/>
      <c r="AW11" s="198"/>
      <c r="AX11" s="34" t="s">
        <v>51</v>
      </c>
      <c r="AY11" s="397"/>
      <c r="AZ11" s="236"/>
    </row>
    <row r="12" spans="1:52" ht="17.25" customHeight="1">
      <c r="A12" s="398"/>
      <c r="B12" s="34" t="s">
        <v>87</v>
      </c>
      <c r="C12" s="240"/>
      <c r="D12" s="241"/>
      <c r="E12" s="242">
        <v>2625</v>
      </c>
      <c r="F12" s="243"/>
      <c r="G12" s="242"/>
      <c r="H12" s="244">
        <f>E12+'1(5)第11表-9'!AC12+'1(5)第11表-9'!Z12+'1(5)第11表-9'!W12+'1(5)第11表-9'!N12+'1(5)第11表-8'!Z12+'1(5)第11表-8'!AC12</f>
        <v>3990740</v>
      </c>
      <c r="I12" s="243"/>
      <c r="J12" s="242"/>
      <c r="K12" s="242">
        <v>81038</v>
      </c>
      <c r="L12" s="243"/>
      <c r="M12" s="242"/>
      <c r="N12" s="242">
        <v>1537</v>
      </c>
      <c r="O12" s="242"/>
      <c r="P12" s="241"/>
      <c r="Q12" s="242">
        <v>47045</v>
      </c>
      <c r="R12" s="243"/>
      <c r="S12" s="242"/>
      <c r="T12" s="242">
        <v>1891</v>
      </c>
      <c r="U12" s="242"/>
      <c r="V12" s="241"/>
      <c r="W12" s="242">
        <v>0</v>
      </c>
      <c r="X12" s="243"/>
      <c r="Y12" s="242"/>
      <c r="Z12" s="242">
        <f t="shared" si="0"/>
        <v>131511</v>
      </c>
      <c r="AA12" s="242"/>
      <c r="AB12" s="241"/>
      <c r="AC12" s="242">
        <v>712</v>
      </c>
      <c r="AD12" s="243"/>
      <c r="AE12" s="242"/>
      <c r="AF12" s="242">
        <v>4525</v>
      </c>
      <c r="AG12" s="243"/>
      <c r="AH12" s="242"/>
      <c r="AI12" s="242">
        <v>8326</v>
      </c>
      <c r="AJ12" s="243"/>
      <c r="AK12" s="241"/>
      <c r="AL12" s="245">
        <v>0</v>
      </c>
      <c r="AM12" s="246"/>
      <c r="AN12" s="247"/>
      <c r="AO12" s="245">
        <v>3715985</v>
      </c>
      <c r="AP12" s="246"/>
      <c r="AQ12" s="247"/>
      <c r="AR12" s="245">
        <v>129681</v>
      </c>
      <c r="AS12" s="246"/>
      <c r="AT12" s="247"/>
      <c r="AU12" s="245">
        <f t="shared" si="1"/>
        <v>3845666</v>
      </c>
      <c r="AV12" s="248"/>
      <c r="AW12" s="225"/>
      <c r="AX12" s="34" t="s">
        <v>87</v>
      </c>
      <c r="AY12" s="399"/>
      <c r="AZ12" s="236"/>
    </row>
    <row r="13" spans="1:52" ht="17.25" customHeight="1">
      <c r="A13" s="396"/>
      <c r="B13" s="47" t="s">
        <v>88</v>
      </c>
      <c r="C13" s="235"/>
      <c r="D13" s="237"/>
      <c r="E13" s="238">
        <v>219</v>
      </c>
      <c r="F13" s="239"/>
      <c r="G13" s="238"/>
      <c r="H13" s="228">
        <f>E13+'1(5)第11表-9'!AC13+'1(5)第11表-9'!Z13+'1(5)第11表-9'!W13+'1(5)第11表-9'!N13+'1(5)第11表-8'!Z13+'1(5)第11表-8'!AC13</f>
        <v>2635416</v>
      </c>
      <c r="I13" s="239"/>
      <c r="J13" s="238"/>
      <c r="K13" s="238">
        <v>61862</v>
      </c>
      <c r="L13" s="239"/>
      <c r="M13" s="238"/>
      <c r="N13" s="238">
        <v>1194</v>
      </c>
      <c r="O13" s="238"/>
      <c r="P13" s="237"/>
      <c r="Q13" s="238">
        <v>28719</v>
      </c>
      <c r="R13" s="239"/>
      <c r="S13" s="238"/>
      <c r="T13" s="238">
        <v>809</v>
      </c>
      <c r="U13" s="238"/>
      <c r="V13" s="237"/>
      <c r="W13" s="238">
        <v>0</v>
      </c>
      <c r="X13" s="239"/>
      <c r="Y13" s="238"/>
      <c r="Z13" s="238">
        <f t="shared" si="0"/>
        <v>92584</v>
      </c>
      <c r="AA13" s="238"/>
      <c r="AB13" s="237"/>
      <c r="AC13" s="238">
        <v>765</v>
      </c>
      <c r="AD13" s="239"/>
      <c r="AE13" s="238"/>
      <c r="AF13" s="238">
        <v>2026</v>
      </c>
      <c r="AG13" s="239"/>
      <c r="AH13" s="238"/>
      <c r="AI13" s="238">
        <v>3832</v>
      </c>
      <c r="AJ13" s="239"/>
      <c r="AK13" s="237"/>
      <c r="AL13" s="232">
        <v>136</v>
      </c>
      <c r="AM13" s="230"/>
      <c r="AN13" s="231"/>
      <c r="AO13" s="232">
        <v>2454654</v>
      </c>
      <c r="AP13" s="230"/>
      <c r="AQ13" s="231"/>
      <c r="AR13" s="232">
        <v>81419</v>
      </c>
      <c r="AS13" s="230"/>
      <c r="AT13" s="231"/>
      <c r="AU13" s="232">
        <f t="shared" si="1"/>
        <v>2536073</v>
      </c>
      <c r="AV13" s="234"/>
      <c r="AW13" s="198"/>
      <c r="AX13" s="47" t="s">
        <v>88</v>
      </c>
      <c r="AY13" s="397"/>
      <c r="AZ13" s="236"/>
    </row>
    <row r="14" spans="1:52" ht="17.25" customHeight="1">
      <c r="A14" s="396"/>
      <c r="B14" s="34" t="s">
        <v>89</v>
      </c>
      <c r="C14" s="235"/>
      <c r="D14" s="237"/>
      <c r="E14" s="238">
        <v>19199</v>
      </c>
      <c r="F14" s="239"/>
      <c r="G14" s="238"/>
      <c r="H14" s="238">
        <f>E14+'1(5)第11表-9'!AC14+'1(5)第11表-9'!Z14+'1(5)第11表-9'!W14+'1(5)第11表-9'!N14+'1(5)第11表-8'!Z14+'1(5)第11表-8'!AC14</f>
        <v>21850341</v>
      </c>
      <c r="I14" s="239"/>
      <c r="J14" s="238"/>
      <c r="K14" s="238">
        <v>323453</v>
      </c>
      <c r="L14" s="239"/>
      <c r="M14" s="238"/>
      <c r="N14" s="238">
        <v>12379</v>
      </c>
      <c r="O14" s="238"/>
      <c r="P14" s="237"/>
      <c r="Q14" s="238">
        <v>221733</v>
      </c>
      <c r="R14" s="239"/>
      <c r="S14" s="238"/>
      <c r="T14" s="238">
        <v>16367</v>
      </c>
      <c r="U14" s="238"/>
      <c r="V14" s="237"/>
      <c r="W14" s="238">
        <v>2806</v>
      </c>
      <c r="X14" s="239"/>
      <c r="Y14" s="238"/>
      <c r="Z14" s="238">
        <f t="shared" si="0"/>
        <v>576738</v>
      </c>
      <c r="AA14" s="238"/>
      <c r="AB14" s="237"/>
      <c r="AC14" s="238">
        <v>2182</v>
      </c>
      <c r="AD14" s="239"/>
      <c r="AE14" s="238"/>
      <c r="AF14" s="238">
        <v>19463</v>
      </c>
      <c r="AG14" s="239"/>
      <c r="AH14" s="238"/>
      <c r="AI14" s="238">
        <v>42417</v>
      </c>
      <c r="AJ14" s="239"/>
      <c r="AK14" s="237"/>
      <c r="AL14" s="232">
        <v>8</v>
      </c>
      <c r="AM14" s="230"/>
      <c r="AN14" s="231"/>
      <c r="AO14" s="232">
        <v>20572818</v>
      </c>
      <c r="AP14" s="230"/>
      <c r="AQ14" s="231"/>
      <c r="AR14" s="232">
        <v>636715</v>
      </c>
      <c r="AS14" s="230"/>
      <c r="AT14" s="231"/>
      <c r="AU14" s="232">
        <f t="shared" si="1"/>
        <v>21209533</v>
      </c>
      <c r="AV14" s="234"/>
      <c r="AW14" s="198"/>
      <c r="AX14" s="34" t="s">
        <v>89</v>
      </c>
      <c r="AY14" s="397"/>
      <c r="AZ14" s="236"/>
    </row>
    <row r="15" spans="1:52" ht="17.25" customHeight="1">
      <c r="A15" s="396"/>
      <c r="B15" s="34" t="s">
        <v>90</v>
      </c>
      <c r="C15" s="235"/>
      <c r="D15" s="237"/>
      <c r="E15" s="238">
        <v>1702</v>
      </c>
      <c r="F15" s="239"/>
      <c r="G15" s="238"/>
      <c r="H15" s="238">
        <f>E15+'1(5)第11表-9'!AC15+'1(5)第11表-9'!Z15+'1(5)第11表-9'!W15+'1(5)第11表-9'!N15+'1(5)第11表-8'!Z15+'1(5)第11表-8'!AC15</f>
        <v>4300536</v>
      </c>
      <c r="I15" s="239"/>
      <c r="J15" s="238"/>
      <c r="K15" s="238">
        <v>76231</v>
      </c>
      <c r="L15" s="239"/>
      <c r="M15" s="238"/>
      <c r="N15" s="238">
        <v>2050</v>
      </c>
      <c r="O15" s="238"/>
      <c r="P15" s="237"/>
      <c r="Q15" s="238">
        <v>44229</v>
      </c>
      <c r="R15" s="239"/>
      <c r="S15" s="238"/>
      <c r="T15" s="238">
        <v>1972</v>
      </c>
      <c r="U15" s="238"/>
      <c r="V15" s="237"/>
      <c r="W15" s="238">
        <v>26</v>
      </c>
      <c r="X15" s="239"/>
      <c r="Y15" s="238"/>
      <c r="Z15" s="238">
        <f t="shared" si="0"/>
        <v>124508</v>
      </c>
      <c r="AA15" s="238"/>
      <c r="AB15" s="237"/>
      <c r="AC15" s="238">
        <v>541</v>
      </c>
      <c r="AD15" s="239"/>
      <c r="AE15" s="238"/>
      <c r="AF15" s="238">
        <v>2508</v>
      </c>
      <c r="AG15" s="239"/>
      <c r="AH15" s="238"/>
      <c r="AI15" s="238">
        <v>8218</v>
      </c>
      <c r="AJ15" s="239"/>
      <c r="AK15" s="237"/>
      <c r="AL15" s="232">
        <v>0</v>
      </c>
      <c r="AM15" s="230"/>
      <c r="AN15" s="231"/>
      <c r="AO15" s="232">
        <v>4043266</v>
      </c>
      <c r="AP15" s="230"/>
      <c r="AQ15" s="231"/>
      <c r="AR15" s="232">
        <v>121495</v>
      </c>
      <c r="AS15" s="230"/>
      <c r="AT15" s="231"/>
      <c r="AU15" s="232">
        <f t="shared" si="1"/>
        <v>4164761</v>
      </c>
      <c r="AV15" s="234"/>
      <c r="AW15" s="198"/>
      <c r="AX15" s="34" t="s">
        <v>90</v>
      </c>
      <c r="AY15" s="397"/>
      <c r="AZ15" s="236"/>
    </row>
    <row r="16" spans="1:52" ht="17.25" customHeight="1">
      <c r="A16" s="396"/>
      <c r="B16" s="34" t="s">
        <v>91</v>
      </c>
      <c r="C16" s="235"/>
      <c r="D16" s="237"/>
      <c r="E16" s="238">
        <v>1572</v>
      </c>
      <c r="F16" s="239"/>
      <c r="G16" s="238"/>
      <c r="H16" s="238">
        <f>E16+'1(5)第11表-9'!AC16+'1(5)第11表-9'!Z16+'1(5)第11表-9'!W16+'1(5)第11表-9'!N16+'1(5)第11表-8'!Z16+'1(5)第11表-8'!AC16</f>
        <v>5407967</v>
      </c>
      <c r="I16" s="239"/>
      <c r="J16" s="238"/>
      <c r="K16" s="238">
        <v>109059</v>
      </c>
      <c r="L16" s="239"/>
      <c r="M16" s="238"/>
      <c r="N16" s="238">
        <v>2392</v>
      </c>
      <c r="O16" s="238"/>
      <c r="P16" s="237"/>
      <c r="Q16" s="238">
        <v>72055</v>
      </c>
      <c r="R16" s="239"/>
      <c r="S16" s="238"/>
      <c r="T16" s="238">
        <v>2996</v>
      </c>
      <c r="U16" s="238"/>
      <c r="V16" s="237"/>
      <c r="W16" s="238">
        <v>0</v>
      </c>
      <c r="X16" s="239"/>
      <c r="Y16" s="238"/>
      <c r="Z16" s="238">
        <f t="shared" si="0"/>
        <v>186502</v>
      </c>
      <c r="AA16" s="238"/>
      <c r="AB16" s="237"/>
      <c r="AC16" s="238">
        <v>462</v>
      </c>
      <c r="AD16" s="239"/>
      <c r="AE16" s="238"/>
      <c r="AF16" s="238">
        <v>3694</v>
      </c>
      <c r="AG16" s="239"/>
      <c r="AH16" s="238"/>
      <c r="AI16" s="238">
        <v>5974</v>
      </c>
      <c r="AJ16" s="239"/>
      <c r="AK16" s="237"/>
      <c r="AL16" s="232">
        <v>426</v>
      </c>
      <c r="AM16" s="230"/>
      <c r="AN16" s="231"/>
      <c r="AO16" s="232">
        <v>5002738</v>
      </c>
      <c r="AP16" s="230"/>
      <c r="AQ16" s="231"/>
      <c r="AR16" s="232">
        <v>208171</v>
      </c>
      <c r="AS16" s="230"/>
      <c r="AT16" s="231"/>
      <c r="AU16" s="232">
        <f t="shared" si="1"/>
        <v>5210909</v>
      </c>
      <c r="AV16" s="234"/>
      <c r="AW16" s="198"/>
      <c r="AX16" s="34" t="s">
        <v>91</v>
      </c>
      <c r="AY16" s="397"/>
      <c r="AZ16" s="236"/>
    </row>
    <row r="17" spans="1:52" ht="17.25" customHeight="1">
      <c r="A17" s="396"/>
      <c r="B17" s="49" t="s">
        <v>92</v>
      </c>
      <c r="C17" s="235"/>
      <c r="D17" s="237"/>
      <c r="E17" s="238">
        <v>2749</v>
      </c>
      <c r="F17" s="239"/>
      <c r="G17" s="238"/>
      <c r="H17" s="244">
        <f>E17+'1(5)第11表-9'!AC17+'1(5)第11表-9'!Z17+'1(5)第11表-9'!W17+'1(5)第11表-9'!N17+'1(5)第11表-8'!Z17+'1(5)第11表-8'!AC17</f>
        <v>3711908</v>
      </c>
      <c r="I17" s="239"/>
      <c r="J17" s="238"/>
      <c r="K17" s="238">
        <v>74095</v>
      </c>
      <c r="L17" s="239"/>
      <c r="M17" s="238"/>
      <c r="N17" s="238">
        <v>2123</v>
      </c>
      <c r="O17" s="238"/>
      <c r="P17" s="237"/>
      <c r="Q17" s="238">
        <v>37008</v>
      </c>
      <c r="R17" s="239"/>
      <c r="S17" s="238"/>
      <c r="T17" s="238">
        <v>1402</v>
      </c>
      <c r="U17" s="238"/>
      <c r="V17" s="237"/>
      <c r="W17" s="238">
        <v>0</v>
      </c>
      <c r="X17" s="239"/>
      <c r="Y17" s="238"/>
      <c r="Z17" s="238">
        <f t="shared" si="0"/>
        <v>114628</v>
      </c>
      <c r="AA17" s="238"/>
      <c r="AB17" s="237"/>
      <c r="AC17" s="238">
        <v>905</v>
      </c>
      <c r="AD17" s="239"/>
      <c r="AE17" s="238"/>
      <c r="AF17" s="238">
        <v>2997</v>
      </c>
      <c r="AG17" s="239"/>
      <c r="AH17" s="238"/>
      <c r="AI17" s="238">
        <v>5302</v>
      </c>
      <c r="AJ17" s="239"/>
      <c r="AK17" s="237"/>
      <c r="AL17" s="232">
        <v>0</v>
      </c>
      <c r="AM17" s="230"/>
      <c r="AN17" s="231"/>
      <c r="AO17" s="232">
        <v>3584904</v>
      </c>
      <c r="AP17" s="230"/>
      <c r="AQ17" s="231"/>
      <c r="AR17" s="232">
        <v>3172</v>
      </c>
      <c r="AS17" s="230"/>
      <c r="AT17" s="231"/>
      <c r="AU17" s="232">
        <f t="shared" si="1"/>
        <v>3588076</v>
      </c>
      <c r="AV17" s="234"/>
      <c r="AW17" s="198"/>
      <c r="AX17" s="49" t="s">
        <v>92</v>
      </c>
      <c r="AY17" s="397"/>
      <c r="AZ17" s="236"/>
    </row>
    <row r="18" spans="1:52" ht="17.25" customHeight="1">
      <c r="A18" s="394"/>
      <c r="B18" s="34" t="s">
        <v>93</v>
      </c>
      <c r="C18" s="249"/>
      <c r="D18" s="250"/>
      <c r="E18" s="251">
        <v>1199</v>
      </c>
      <c r="F18" s="252"/>
      <c r="G18" s="251"/>
      <c r="H18" s="228">
        <f>E18+'1(5)第11表-9'!AC18+'1(5)第11表-9'!Z18+'1(5)第11表-9'!W18+'1(5)第11表-9'!N18+'1(5)第11表-8'!Z18+'1(5)第11表-8'!AC18</f>
        <v>4653773</v>
      </c>
      <c r="I18" s="252"/>
      <c r="J18" s="251"/>
      <c r="K18" s="251">
        <v>83184</v>
      </c>
      <c r="L18" s="252"/>
      <c r="M18" s="251"/>
      <c r="N18" s="251">
        <v>2225</v>
      </c>
      <c r="O18" s="251"/>
      <c r="P18" s="250"/>
      <c r="Q18" s="251">
        <v>53383</v>
      </c>
      <c r="R18" s="252"/>
      <c r="S18" s="251"/>
      <c r="T18" s="251">
        <v>2578</v>
      </c>
      <c r="U18" s="251"/>
      <c r="V18" s="250"/>
      <c r="W18" s="251">
        <v>79</v>
      </c>
      <c r="X18" s="252"/>
      <c r="Y18" s="251"/>
      <c r="Z18" s="251">
        <f t="shared" si="0"/>
        <v>141449</v>
      </c>
      <c r="AA18" s="251"/>
      <c r="AB18" s="250"/>
      <c r="AC18" s="251">
        <v>603</v>
      </c>
      <c r="AD18" s="252"/>
      <c r="AE18" s="251"/>
      <c r="AF18" s="251">
        <v>3753</v>
      </c>
      <c r="AG18" s="252"/>
      <c r="AH18" s="251"/>
      <c r="AI18" s="251">
        <v>7349</v>
      </c>
      <c r="AJ18" s="252"/>
      <c r="AK18" s="250"/>
      <c r="AL18" s="253">
        <v>0</v>
      </c>
      <c r="AM18" s="254"/>
      <c r="AN18" s="255"/>
      <c r="AO18" s="253">
        <v>4344615</v>
      </c>
      <c r="AP18" s="254"/>
      <c r="AQ18" s="255"/>
      <c r="AR18" s="253">
        <v>156004</v>
      </c>
      <c r="AS18" s="254"/>
      <c r="AT18" s="255"/>
      <c r="AU18" s="253">
        <f t="shared" si="1"/>
        <v>4500619</v>
      </c>
      <c r="AV18" s="256"/>
      <c r="AW18" s="195"/>
      <c r="AX18" s="34" t="s">
        <v>93</v>
      </c>
      <c r="AY18" s="395"/>
      <c r="AZ18" s="236"/>
    </row>
    <row r="19" spans="1:52" ht="17.25" customHeight="1">
      <c r="A19" s="396"/>
      <c r="B19" s="34" t="s">
        <v>0</v>
      </c>
      <c r="C19" s="235"/>
      <c r="D19" s="237"/>
      <c r="E19" s="238">
        <v>6332</v>
      </c>
      <c r="F19" s="239"/>
      <c r="G19" s="238"/>
      <c r="H19" s="238">
        <f>E19+'1(5)第11表-9'!AC19+'1(5)第11表-9'!Z19+'1(5)第11表-9'!W19+'1(5)第11表-9'!N19+'1(5)第11表-8'!Z19+'1(5)第11表-8'!AC19</f>
        <v>12183187</v>
      </c>
      <c r="I19" s="239"/>
      <c r="J19" s="238"/>
      <c r="K19" s="238">
        <v>225713</v>
      </c>
      <c r="L19" s="239"/>
      <c r="M19" s="238"/>
      <c r="N19" s="238">
        <v>10238</v>
      </c>
      <c r="O19" s="238"/>
      <c r="P19" s="237"/>
      <c r="Q19" s="238">
        <v>153148</v>
      </c>
      <c r="R19" s="239"/>
      <c r="S19" s="238"/>
      <c r="T19" s="238">
        <v>12657</v>
      </c>
      <c r="U19" s="238"/>
      <c r="V19" s="237"/>
      <c r="W19" s="238">
        <v>264</v>
      </c>
      <c r="X19" s="239"/>
      <c r="Y19" s="238"/>
      <c r="Z19" s="238">
        <f t="shared" si="0"/>
        <v>402020</v>
      </c>
      <c r="AA19" s="238"/>
      <c r="AB19" s="237"/>
      <c r="AC19" s="238">
        <v>1788</v>
      </c>
      <c r="AD19" s="239"/>
      <c r="AE19" s="238"/>
      <c r="AF19" s="238">
        <v>10193</v>
      </c>
      <c r="AG19" s="239"/>
      <c r="AH19" s="238"/>
      <c r="AI19" s="238">
        <v>25358</v>
      </c>
      <c r="AJ19" s="239"/>
      <c r="AK19" s="237"/>
      <c r="AL19" s="232">
        <v>277</v>
      </c>
      <c r="AM19" s="230"/>
      <c r="AN19" s="231"/>
      <c r="AO19" s="232">
        <v>11309465</v>
      </c>
      <c r="AP19" s="230"/>
      <c r="AQ19" s="231"/>
      <c r="AR19" s="232">
        <v>434086</v>
      </c>
      <c r="AS19" s="230"/>
      <c r="AT19" s="231"/>
      <c r="AU19" s="232">
        <f t="shared" si="1"/>
        <v>11743551</v>
      </c>
      <c r="AV19" s="234"/>
      <c r="AW19" s="198"/>
      <c r="AX19" s="34" t="s">
        <v>0</v>
      </c>
      <c r="AY19" s="397"/>
      <c r="AZ19" s="236"/>
    </row>
    <row r="20" spans="1:52" ht="17.25" customHeight="1">
      <c r="A20" s="396"/>
      <c r="B20" s="34" t="s">
        <v>2</v>
      </c>
      <c r="C20" s="235"/>
      <c r="D20" s="237"/>
      <c r="E20" s="238">
        <v>3752</v>
      </c>
      <c r="F20" s="239"/>
      <c r="G20" s="238"/>
      <c r="H20" s="238">
        <f>E20+'1(5)第11表-9'!AC20+'1(5)第11表-9'!Z20+'1(5)第11表-9'!W20+'1(5)第11表-9'!N20+'1(5)第11表-8'!Z20+'1(5)第11表-8'!AC20</f>
        <v>8488437</v>
      </c>
      <c r="I20" s="239"/>
      <c r="J20" s="238"/>
      <c r="K20" s="238">
        <v>149132</v>
      </c>
      <c r="L20" s="239"/>
      <c r="M20" s="238"/>
      <c r="N20" s="238">
        <v>4247</v>
      </c>
      <c r="O20" s="238"/>
      <c r="P20" s="237"/>
      <c r="Q20" s="238">
        <v>83582</v>
      </c>
      <c r="R20" s="239"/>
      <c r="S20" s="238"/>
      <c r="T20" s="238">
        <v>2799</v>
      </c>
      <c r="U20" s="238"/>
      <c r="V20" s="237"/>
      <c r="W20" s="238">
        <v>984</v>
      </c>
      <c r="X20" s="239"/>
      <c r="Y20" s="238"/>
      <c r="Z20" s="238">
        <f t="shared" si="0"/>
        <v>240744</v>
      </c>
      <c r="AA20" s="238"/>
      <c r="AB20" s="237"/>
      <c r="AC20" s="238">
        <v>1149</v>
      </c>
      <c r="AD20" s="239"/>
      <c r="AE20" s="238"/>
      <c r="AF20" s="238">
        <v>19720</v>
      </c>
      <c r="AG20" s="239"/>
      <c r="AH20" s="238"/>
      <c r="AI20" s="238">
        <v>0</v>
      </c>
      <c r="AJ20" s="239"/>
      <c r="AK20" s="237"/>
      <c r="AL20" s="232">
        <v>424</v>
      </c>
      <c r="AM20" s="230"/>
      <c r="AN20" s="231"/>
      <c r="AO20" s="232">
        <v>7984796</v>
      </c>
      <c r="AP20" s="230"/>
      <c r="AQ20" s="231"/>
      <c r="AR20" s="232">
        <v>241604</v>
      </c>
      <c r="AS20" s="230"/>
      <c r="AT20" s="231"/>
      <c r="AU20" s="232">
        <f t="shared" si="1"/>
        <v>8226400</v>
      </c>
      <c r="AV20" s="234"/>
      <c r="AW20" s="198"/>
      <c r="AX20" s="34" t="s">
        <v>2</v>
      </c>
      <c r="AY20" s="397"/>
      <c r="AZ20" s="236"/>
    </row>
    <row r="21" spans="1:52" ht="17.25" customHeight="1">
      <c r="A21" s="396"/>
      <c r="B21" s="34" t="s">
        <v>3</v>
      </c>
      <c r="C21" s="235"/>
      <c r="D21" s="237"/>
      <c r="E21" s="238">
        <v>733</v>
      </c>
      <c r="F21" s="239"/>
      <c r="G21" s="238"/>
      <c r="H21" s="238">
        <f>E21+'1(5)第11表-9'!AC21+'1(5)第11表-9'!Z21+'1(5)第11表-9'!W21+'1(5)第11表-9'!N21+'1(5)第11表-8'!Z21+'1(5)第11表-8'!AC21</f>
        <v>2524907</v>
      </c>
      <c r="I21" s="239"/>
      <c r="J21" s="238"/>
      <c r="K21" s="238">
        <v>51712</v>
      </c>
      <c r="L21" s="239"/>
      <c r="M21" s="238"/>
      <c r="N21" s="238">
        <v>1276</v>
      </c>
      <c r="O21" s="238"/>
      <c r="P21" s="237"/>
      <c r="Q21" s="238">
        <v>29596</v>
      </c>
      <c r="R21" s="239"/>
      <c r="S21" s="238"/>
      <c r="T21" s="238">
        <v>674</v>
      </c>
      <c r="U21" s="238"/>
      <c r="V21" s="237"/>
      <c r="W21" s="238">
        <v>0</v>
      </c>
      <c r="X21" s="239"/>
      <c r="Y21" s="238"/>
      <c r="Z21" s="238">
        <f t="shared" si="0"/>
        <v>83258</v>
      </c>
      <c r="AA21" s="238"/>
      <c r="AB21" s="237"/>
      <c r="AC21" s="238">
        <v>532</v>
      </c>
      <c r="AD21" s="239"/>
      <c r="AE21" s="238"/>
      <c r="AF21" s="238">
        <v>1665</v>
      </c>
      <c r="AG21" s="239"/>
      <c r="AH21" s="238"/>
      <c r="AI21" s="238">
        <v>2932</v>
      </c>
      <c r="AJ21" s="239"/>
      <c r="AK21" s="237"/>
      <c r="AL21" s="232">
        <v>0</v>
      </c>
      <c r="AM21" s="230"/>
      <c r="AN21" s="231"/>
      <c r="AO21" s="232">
        <v>2351383</v>
      </c>
      <c r="AP21" s="230"/>
      <c r="AQ21" s="231"/>
      <c r="AR21" s="232">
        <v>85137</v>
      </c>
      <c r="AS21" s="230"/>
      <c r="AT21" s="231"/>
      <c r="AU21" s="232">
        <f t="shared" si="1"/>
        <v>2436520</v>
      </c>
      <c r="AV21" s="234"/>
      <c r="AW21" s="198"/>
      <c r="AX21" s="34" t="s">
        <v>3</v>
      </c>
      <c r="AY21" s="397"/>
      <c r="AZ21" s="236"/>
    </row>
    <row r="22" spans="1:52" ht="17.25" customHeight="1">
      <c r="A22" s="398"/>
      <c r="B22" s="49" t="s">
        <v>4</v>
      </c>
      <c r="C22" s="240"/>
      <c r="D22" s="241"/>
      <c r="E22" s="242">
        <v>3327</v>
      </c>
      <c r="F22" s="243"/>
      <c r="G22" s="242"/>
      <c r="H22" s="244">
        <f>E22+'1(5)第11表-9'!AC22+'1(5)第11表-9'!Z22+'1(5)第11表-9'!W22+'1(5)第11表-9'!N22+'1(5)第11表-8'!Z22+'1(5)第11表-8'!AC22</f>
        <v>6341429</v>
      </c>
      <c r="I22" s="243"/>
      <c r="J22" s="242"/>
      <c r="K22" s="242">
        <v>113652</v>
      </c>
      <c r="L22" s="243"/>
      <c r="M22" s="242"/>
      <c r="N22" s="242">
        <v>3596</v>
      </c>
      <c r="O22" s="242"/>
      <c r="P22" s="241"/>
      <c r="Q22" s="242">
        <v>73371</v>
      </c>
      <c r="R22" s="243"/>
      <c r="S22" s="242"/>
      <c r="T22" s="242">
        <v>2672</v>
      </c>
      <c r="U22" s="242"/>
      <c r="V22" s="241"/>
      <c r="W22" s="242">
        <v>0</v>
      </c>
      <c r="X22" s="243"/>
      <c r="Y22" s="242"/>
      <c r="Z22" s="242">
        <f t="shared" si="0"/>
        <v>193291</v>
      </c>
      <c r="AA22" s="242"/>
      <c r="AB22" s="241"/>
      <c r="AC22" s="242">
        <v>723</v>
      </c>
      <c r="AD22" s="243"/>
      <c r="AE22" s="242"/>
      <c r="AF22" s="242">
        <v>5505</v>
      </c>
      <c r="AG22" s="243"/>
      <c r="AH22" s="242"/>
      <c r="AI22" s="242">
        <v>13435</v>
      </c>
      <c r="AJ22" s="243"/>
      <c r="AK22" s="241"/>
      <c r="AL22" s="245">
        <v>42</v>
      </c>
      <c r="AM22" s="246"/>
      <c r="AN22" s="247"/>
      <c r="AO22" s="245">
        <v>6123534</v>
      </c>
      <c r="AP22" s="246"/>
      <c r="AQ22" s="247"/>
      <c r="AR22" s="245">
        <v>4899</v>
      </c>
      <c r="AS22" s="246"/>
      <c r="AT22" s="247"/>
      <c r="AU22" s="245">
        <f t="shared" si="1"/>
        <v>6128433</v>
      </c>
      <c r="AV22" s="248"/>
      <c r="AW22" s="225"/>
      <c r="AX22" s="49" t="s">
        <v>4</v>
      </c>
      <c r="AY22" s="399"/>
      <c r="AZ22" s="236"/>
    </row>
    <row r="23" spans="1:52" s="257" customFormat="1" ht="17.25" customHeight="1">
      <c r="A23" s="396"/>
      <c r="B23" s="34" t="s">
        <v>5</v>
      </c>
      <c r="C23" s="235"/>
      <c r="D23" s="237"/>
      <c r="E23" s="238">
        <v>2324</v>
      </c>
      <c r="F23" s="239"/>
      <c r="G23" s="238"/>
      <c r="H23" s="228">
        <f>E23+'1(5)第11表-9'!AC23+'1(5)第11表-9'!Z23+'1(5)第11表-9'!W23+'1(5)第11表-9'!N23+'1(5)第11表-8'!Z23+'1(5)第11表-8'!AC23</f>
        <v>6918957</v>
      </c>
      <c r="I23" s="239"/>
      <c r="J23" s="238"/>
      <c r="K23" s="238">
        <v>134243</v>
      </c>
      <c r="L23" s="239"/>
      <c r="M23" s="238"/>
      <c r="N23" s="238">
        <v>3783</v>
      </c>
      <c r="O23" s="238"/>
      <c r="P23" s="237"/>
      <c r="Q23" s="238">
        <v>86107</v>
      </c>
      <c r="R23" s="239"/>
      <c r="S23" s="238"/>
      <c r="T23" s="238">
        <v>1579</v>
      </c>
      <c r="U23" s="238"/>
      <c r="V23" s="237"/>
      <c r="W23" s="238">
        <v>12</v>
      </c>
      <c r="X23" s="239"/>
      <c r="Y23" s="238"/>
      <c r="Z23" s="238">
        <f t="shared" si="0"/>
        <v>225724</v>
      </c>
      <c r="AA23" s="238"/>
      <c r="AB23" s="237"/>
      <c r="AC23" s="238">
        <v>1705</v>
      </c>
      <c r="AD23" s="239"/>
      <c r="AE23" s="238"/>
      <c r="AF23" s="238">
        <v>4746</v>
      </c>
      <c r="AG23" s="239"/>
      <c r="AH23" s="238"/>
      <c r="AI23" s="238">
        <v>16175</v>
      </c>
      <c r="AJ23" s="239"/>
      <c r="AK23" s="237"/>
      <c r="AL23" s="232">
        <v>252</v>
      </c>
      <c r="AM23" s="230"/>
      <c r="AN23" s="231"/>
      <c r="AO23" s="232">
        <v>6430649</v>
      </c>
      <c r="AP23" s="230"/>
      <c r="AQ23" s="231"/>
      <c r="AR23" s="232">
        <v>239706</v>
      </c>
      <c r="AS23" s="230"/>
      <c r="AT23" s="231"/>
      <c r="AU23" s="232">
        <f t="shared" si="1"/>
        <v>6670355</v>
      </c>
      <c r="AV23" s="234"/>
      <c r="AW23" s="198"/>
      <c r="AX23" s="34" t="s">
        <v>5</v>
      </c>
      <c r="AY23" s="397"/>
      <c r="AZ23" s="199"/>
    </row>
    <row r="24" spans="1:52" ht="17.25" customHeight="1">
      <c r="A24" s="396"/>
      <c r="B24" s="34" t="s">
        <v>6</v>
      </c>
      <c r="C24" s="235"/>
      <c r="D24" s="237"/>
      <c r="E24" s="238">
        <v>5431</v>
      </c>
      <c r="F24" s="239"/>
      <c r="G24" s="238"/>
      <c r="H24" s="238">
        <f>E24+'1(5)第11表-9'!AC24+'1(5)第11表-9'!Z24+'1(5)第11表-9'!W24+'1(5)第11表-9'!N24+'1(5)第11表-8'!Z24+'1(5)第11表-8'!AC24</f>
        <v>12852473</v>
      </c>
      <c r="I24" s="239"/>
      <c r="J24" s="238"/>
      <c r="K24" s="238">
        <v>214069</v>
      </c>
      <c r="L24" s="239"/>
      <c r="M24" s="238"/>
      <c r="N24" s="238">
        <v>8350</v>
      </c>
      <c r="O24" s="238"/>
      <c r="P24" s="237"/>
      <c r="Q24" s="238">
        <v>145208</v>
      </c>
      <c r="R24" s="239"/>
      <c r="S24" s="238"/>
      <c r="T24" s="238">
        <v>5564</v>
      </c>
      <c r="U24" s="238"/>
      <c r="V24" s="237"/>
      <c r="W24" s="238">
        <v>12</v>
      </c>
      <c r="X24" s="239"/>
      <c r="Y24" s="238"/>
      <c r="Z24" s="238">
        <f t="shared" si="0"/>
        <v>373203</v>
      </c>
      <c r="AA24" s="238"/>
      <c r="AB24" s="237"/>
      <c r="AC24" s="238">
        <v>1363</v>
      </c>
      <c r="AD24" s="239"/>
      <c r="AE24" s="238"/>
      <c r="AF24" s="238">
        <v>10152</v>
      </c>
      <c r="AG24" s="239"/>
      <c r="AH24" s="238"/>
      <c r="AI24" s="238">
        <v>18572</v>
      </c>
      <c r="AJ24" s="239"/>
      <c r="AK24" s="237"/>
      <c r="AL24" s="232">
        <v>274</v>
      </c>
      <c r="AM24" s="230"/>
      <c r="AN24" s="231"/>
      <c r="AO24" s="232">
        <v>12033058</v>
      </c>
      <c r="AP24" s="230"/>
      <c r="AQ24" s="231"/>
      <c r="AR24" s="232">
        <v>415851</v>
      </c>
      <c r="AS24" s="230"/>
      <c r="AT24" s="231"/>
      <c r="AU24" s="232">
        <f t="shared" si="1"/>
        <v>12448909</v>
      </c>
      <c r="AV24" s="234"/>
      <c r="AW24" s="198"/>
      <c r="AX24" s="34" t="s">
        <v>6</v>
      </c>
      <c r="AY24" s="397"/>
    </row>
    <row r="25" spans="1:52" ht="17.25" customHeight="1">
      <c r="A25" s="396"/>
      <c r="B25" s="34" t="s">
        <v>7</v>
      </c>
      <c r="C25" s="235"/>
      <c r="D25" s="237"/>
      <c r="E25" s="238">
        <v>9906</v>
      </c>
      <c r="F25" s="239"/>
      <c r="G25" s="238"/>
      <c r="H25" s="238">
        <f>E25+'1(5)第11表-9'!AC25+'1(5)第11表-9'!Z25+'1(5)第11表-9'!W25+'1(5)第11表-9'!N25+'1(5)第11表-8'!Z25+'1(5)第11表-8'!AC25</f>
        <v>14166121</v>
      </c>
      <c r="I25" s="239"/>
      <c r="J25" s="238"/>
      <c r="K25" s="238">
        <v>225922</v>
      </c>
      <c r="L25" s="239"/>
      <c r="M25" s="238"/>
      <c r="N25" s="238">
        <v>9002</v>
      </c>
      <c r="O25" s="238"/>
      <c r="P25" s="237"/>
      <c r="Q25" s="238">
        <v>187449</v>
      </c>
      <c r="R25" s="239"/>
      <c r="S25" s="238"/>
      <c r="T25" s="238">
        <v>3702</v>
      </c>
      <c r="U25" s="238"/>
      <c r="V25" s="237"/>
      <c r="W25" s="238">
        <v>562</v>
      </c>
      <c r="X25" s="239"/>
      <c r="Y25" s="238"/>
      <c r="Z25" s="238">
        <f t="shared" si="0"/>
        <v>426637</v>
      </c>
      <c r="AA25" s="238"/>
      <c r="AB25" s="237"/>
      <c r="AC25" s="238">
        <v>1724</v>
      </c>
      <c r="AD25" s="239"/>
      <c r="AE25" s="238"/>
      <c r="AF25" s="238">
        <v>6659</v>
      </c>
      <c r="AG25" s="239"/>
      <c r="AH25" s="238"/>
      <c r="AI25" s="238">
        <v>17193</v>
      </c>
      <c r="AJ25" s="239"/>
      <c r="AK25" s="237"/>
      <c r="AL25" s="232">
        <v>0</v>
      </c>
      <c r="AM25" s="230"/>
      <c r="AN25" s="231"/>
      <c r="AO25" s="232">
        <v>13387999</v>
      </c>
      <c r="AP25" s="230"/>
      <c r="AQ25" s="231"/>
      <c r="AR25" s="232">
        <v>325909</v>
      </c>
      <c r="AS25" s="230"/>
      <c r="AT25" s="231"/>
      <c r="AU25" s="232">
        <f t="shared" si="1"/>
        <v>13713908</v>
      </c>
      <c r="AV25" s="234"/>
      <c r="AW25" s="198"/>
      <c r="AX25" s="34" t="s">
        <v>7</v>
      </c>
      <c r="AY25" s="397"/>
    </row>
    <row r="26" spans="1:52" ht="17.25" customHeight="1">
      <c r="A26" s="396"/>
      <c r="B26" s="34" t="s">
        <v>8</v>
      </c>
      <c r="C26" s="235"/>
      <c r="D26" s="237"/>
      <c r="E26" s="238">
        <v>10161</v>
      </c>
      <c r="F26" s="239"/>
      <c r="G26" s="238"/>
      <c r="H26" s="238">
        <f>E26+'1(5)第11表-9'!AC26+'1(5)第11表-9'!Z26+'1(5)第11表-9'!W26+'1(5)第11表-9'!N26+'1(5)第11表-8'!Z26+'1(5)第11表-8'!AC26</f>
        <v>19357481</v>
      </c>
      <c r="I26" s="239"/>
      <c r="J26" s="238"/>
      <c r="K26" s="238">
        <v>307843</v>
      </c>
      <c r="L26" s="239"/>
      <c r="M26" s="238"/>
      <c r="N26" s="238">
        <v>10877</v>
      </c>
      <c r="O26" s="238"/>
      <c r="P26" s="237"/>
      <c r="Q26" s="238">
        <v>261873</v>
      </c>
      <c r="R26" s="239"/>
      <c r="S26" s="238"/>
      <c r="T26" s="238">
        <v>7239</v>
      </c>
      <c r="U26" s="238"/>
      <c r="V26" s="237"/>
      <c r="W26" s="238">
        <v>172</v>
      </c>
      <c r="X26" s="239"/>
      <c r="Y26" s="238"/>
      <c r="Z26" s="238">
        <f t="shared" si="0"/>
        <v>588004</v>
      </c>
      <c r="AA26" s="238"/>
      <c r="AB26" s="237"/>
      <c r="AC26" s="238">
        <v>2170</v>
      </c>
      <c r="AD26" s="239"/>
      <c r="AE26" s="238"/>
      <c r="AF26" s="238">
        <v>11971</v>
      </c>
      <c r="AG26" s="239"/>
      <c r="AH26" s="238"/>
      <c r="AI26" s="238">
        <v>34287</v>
      </c>
      <c r="AJ26" s="239"/>
      <c r="AK26" s="237"/>
      <c r="AL26" s="232">
        <v>32</v>
      </c>
      <c r="AM26" s="230"/>
      <c r="AN26" s="231"/>
      <c r="AO26" s="232">
        <v>18246164</v>
      </c>
      <c r="AP26" s="230"/>
      <c r="AQ26" s="231"/>
      <c r="AR26" s="232">
        <v>474853</v>
      </c>
      <c r="AS26" s="230"/>
      <c r="AT26" s="231"/>
      <c r="AU26" s="232">
        <f t="shared" si="1"/>
        <v>18721017</v>
      </c>
      <c r="AV26" s="234"/>
      <c r="AW26" s="198"/>
      <c r="AX26" s="34" t="s">
        <v>8</v>
      </c>
      <c r="AY26" s="397"/>
    </row>
    <row r="27" spans="1:52" ht="17.25" customHeight="1">
      <c r="A27" s="398"/>
      <c r="B27" s="49" t="s">
        <v>9</v>
      </c>
      <c r="C27" s="240"/>
      <c r="D27" s="241"/>
      <c r="E27" s="242">
        <v>3339</v>
      </c>
      <c r="F27" s="243"/>
      <c r="G27" s="242"/>
      <c r="H27" s="244">
        <f>E27+'1(5)第11表-9'!AC27+'1(5)第11表-9'!Z27+'1(5)第11表-9'!W27+'1(5)第11表-9'!N27+'1(5)第11表-8'!Z27+'1(5)第11表-8'!AC27</f>
        <v>4511797</v>
      </c>
      <c r="I27" s="243"/>
      <c r="J27" s="242"/>
      <c r="K27" s="242">
        <v>68407</v>
      </c>
      <c r="L27" s="243"/>
      <c r="M27" s="242"/>
      <c r="N27" s="242">
        <v>7072</v>
      </c>
      <c r="O27" s="242"/>
      <c r="P27" s="241"/>
      <c r="Q27" s="242">
        <v>41124</v>
      </c>
      <c r="R27" s="243"/>
      <c r="S27" s="242"/>
      <c r="T27" s="242">
        <v>1954</v>
      </c>
      <c r="U27" s="242"/>
      <c r="V27" s="241"/>
      <c r="W27" s="242">
        <v>168</v>
      </c>
      <c r="X27" s="243"/>
      <c r="Y27" s="242"/>
      <c r="Z27" s="242">
        <f t="shared" si="0"/>
        <v>118725</v>
      </c>
      <c r="AA27" s="242"/>
      <c r="AB27" s="241"/>
      <c r="AC27" s="242">
        <v>454</v>
      </c>
      <c r="AD27" s="243"/>
      <c r="AE27" s="242"/>
      <c r="AF27" s="242">
        <v>3424</v>
      </c>
      <c r="AG27" s="243"/>
      <c r="AH27" s="242"/>
      <c r="AI27" s="242">
        <v>7742</v>
      </c>
      <c r="AJ27" s="243"/>
      <c r="AK27" s="241"/>
      <c r="AL27" s="245">
        <v>611</v>
      </c>
      <c r="AM27" s="246"/>
      <c r="AN27" s="247"/>
      <c r="AO27" s="245">
        <v>4306673</v>
      </c>
      <c r="AP27" s="246"/>
      <c r="AQ27" s="247"/>
      <c r="AR27" s="245">
        <v>74168</v>
      </c>
      <c r="AS27" s="246"/>
      <c r="AT27" s="247"/>
      <c r="AU27" s="245">
        <f t="shared" si="1"/>
        <v>4380841</v>
      </c>
      <c r="AV27" s="248"/>
      <c r="AW27" s="225"/>
      <c r="AX27" s="49" t="s">
        <v>9</v>
      </c>
      <c r="AY27" s="399"/>
    </row>
    <row r="28" spans="1:52" s="257" customFormat="1" ht="17.25" customHeight="1">
      <c r="A28" s="396"/>
      <c r="B28" s="34" t="s">
        <v>10</v>
      </c>
      <c r="C28" s="235"/>
      <c r="D28" s="237"/>
      <c r="E28" s="238">
        <v>5118</v>
      </c>
      <c r="F28" s="239"/>
      <c r="G28" s="238"/>
      <c r="H28" s="228">
        <f>E28+'1(5)第11表-9'!AC28+'1(5)第11表-9'!Z28+'1(5)第11表-9'!W28+'1(5)第11表-9'!N28+'1(5)第11表-8'!Z28+'1(5)第11表-8'!AC28</f>
        <v>9118713</v>
      </c>
      <c r="I28" s="239"/>
      <c r="J28" s="238"/>
      <c r="K28" s="238">
        <v>119991</v>
      </c>
      <c r="L28" s="239"/>
      <c r="M28" s="238"/>
      <c r="N28" s="238">
        <v>5242</v>
      </c>
      <c r="O28" s="238"/>
      <c r="P28" s="237"/>
      <c r="Q28" s="238">
        <v>132931</v>
      </c>
      <c r="R28" s="239"/>
      <c r="S28" s="238"/>
      <c r="T28" s="238">
        <v>5202</v>
      </c>
      <c r="U28" s="238"/>
      <c r="V28" s="237"/>
      <c r="W28" s="238">
        <v>129</v>
      </c>
      <c r="X28" s="239"/>
      <c r="Y28" s="238"/>
      <c r="Z28" s="238">
        <f t="shared" si="0"/>
        <v>263495</v>
      </c>
      <c r="AA28" s="238"/>
      <c r="AB28" s="237"/>
      <c r="AC28" s="238">
        <v>928</v>
      </c>
      <c r="AD28" s="239"/>
      <c r="AE28" s="238"/>
      <c r="AF28" s="238">
        <v>3934</v>
      </c>
      <c r="AG28" s="239"/>
      <c r="AH28" s="238"/>
      <c r="AI28" s="238">
        <v>17252</v>
      </c>
      <c r="AJ28" s="239"/>
      <c r="AK28" s="237"/>
      <c r="AL28" s="232">
        <v>1881</v>
      </c>
      <c r="AM28" s="230"/>
      <c r="AN28" s="231"/>
      <c r="AO28" s="232">
        <v>8830062</v>
      </c>
      <c r="AP28" s="230"/>
      <c r="AQ28" s="231"/>
      <c r="AR28" s="232">
        <v>1161</v>
      </c>
      <c r="AS28" s="230"/>
      <c r="AT28" s="231"/>
      <c r="AU28" s="232">
        <f t="shared" si="1"/>
        <v>8831223</v>
      </c>
      <c r="AV28" s="234"/>
      <c r="AW28" s="198"/>
      <c r="AX28" s="34" t="s">
        <v>10</v>
      </c>
      <c r="AY28" s="397"/>
    </row>
    <row r="29" spans="1:52" ht="17.25" customHeight="1">
      <c r="A29" s="396"/>
      <c r="B29" s="34" t="s">
        <v>11</v>
      </c>
      <c r="C29" s="235"/>
      <c r="D29" s="237"/>
      <c r="E29" s="238">
        <v>2683</v>
      </c>
      <c r="F29" s="239"/>
      <c r="G29" s="238"/>
      <c r="H29" s="238">
        <f>E29+'1(5)第11表-9'!AC29+'1(5)第11表-9'!Z29+'1(5)第11表-9'!W29+'1(5)第11表-9'!N29+'1(5)第11表-8'!Z29+'1(5)第11表-8'!AC29</f>
        <v>8311444</v>
      </c>
      <c r="I29" s="239"/>
      <c r="J29" s="238"/>
      <c r="K29" s="238">
        <v>144027</v>
      </c>
      <c r="L29" s="239"/>
      <c r="M29" s="238"/>
      <c r="N29" s="238">
        <v>3580</v>
      </c>
      <c r="O29" s="238"/>
      <c r="P29" s="237"/>
      <c r="Q29" s="238">
        <v>101910</v>
      </c>
      <c r="R29" s="239"/>
      <c r="S29" s="238"/>
      <c r="T29" s="238">
        <v>3651</v>
      </c>
      <c r="U29" s="238"/>
      <c r="V29" s="237"/>
      <c r="W29" s="238">
        <v>240</v>
      </c>
      <c r="X29" s="239"/>
      <c r="Y29" s="238"/>
      <c r="Z29" s="238">
        <f t="shared" si="0"/>
        <v>253408</v>
      </c>
      <c r="AA29" s="238"/>
      <c r="AB29" s="237"/>
      <c r="AC29" s="238">
        <v>1144</v>
      </c>
      <c r="AD29" s="239"/>
      <c r="AE29" s="238"/>
      <c r="AF29" s="238">
        <v>4856</v>
      </c>
      <c r="AG29" s="239"/>
      <c r="AH29" s="238"/>
      <c r="AI29" s="238">
        <v>13522</v>
      </c>
      <c r="AJ29" s="239"/>
      <c r="AK29" s="237"/>
      <c r="AL29" s="232">
        <v>118</v>
      </c>
      <c r="AM29" s="230"/>
      <c r="AN29" s="231"/>
      <c r="AO29" s="232">
        <v>7739474</v>
      </c>
      <c r="AP29" s="230"/>
      <c r="AQ29" s="231"/>
      <c r="AR29" s="232">
        <v>298922</v>
      </c>
      <c r="AS29" s="230"/>
      <c r="AT29" s="231"/>
      <c r="AU29" s="232">
        <f t="shared" si="1"/>
        <v>8038396</v>
      </c>
      <c r="AV29" s="234"/>
      <c r="AW29" s="198"/>
      <c r="AX29" s="34" t="s">
        <v>11</v>
      </c>
      <c r="AY29" s="397"/>
    </row>
    <row r="30" spans="1:52" ht="17.25" customHeight="1">
      <c r="A30" s="396"/>
      <c r="B30" s="34" t="s">
        <v>12</v>
      </c>
      <c r="C30" s="235"/>
      <c r="D30" s="237"/>
      <c r="E30" s="238">
        <v>3754</v>
      </c>
      <c r="F30" s="239"/>
      <c r="G30" s="238"/>
      <c r="H30" s="238">
        <f>E30+'1(5)第11表-9'!AC30+'1(5)第11表-9'!Z30+'1(5)第11表-9'!W30+'1(5)第11表-9'!N30+'1(5)第11表-8'!Z30+'1(5)第11表-8'!AC30</f>
        <v>9074819</v>
      </c>
      <c r="I30" s="239"/>
      <c r="J30" s="238"/>
      <c r="K30" s="238">
        <v>123249</v>
      </c>
      <c r="L30" s="239"/>
      <c r="M30" s="238"/>
      <c r="N30" s="238">
        <v>4301</v>
      </c>
      <c r="O30" s="238"/>
      <c r="P30" s="237"/>
      <c r="Q30" s="238">
        <v>100945</v>
      </c>
      <c r="R30" s="239"/>
      <c r="S30" s="238"/>
      <c r="T30" s="238">
        <v>6100</v>
      </c>
      <c r="U30" s="238"/>
      <c r="V30" s="237"/>
      <c r="W30" s="238">
        <v>15</v>
      </c>
      <c r="X30" s="239"/>
      <c r="Y30" s="238"/>
      <c r="Z30" s="238">
        <f t="shared" si="0"/>
        <v>234610</v>
      </c>
      <c r="AA30" s="238"/>
      <c r="AB30" s="237"/>
      <c r="AC30" s="238">
        <v>695</v>
      </c>
      <c r="AD30" s="239"/>
      <c r="AE30" s="238"/>
      <c r="AF30" s="238">
        <v>6556</v>
      </c>
      <c r="AG30" s="239"/>
      <c r="AH30" s="238"/>
      <c r="AI30" s="238">
        <v>13925</v>
      </c>
      <c r="AJ30" s="239"/>
      <c r="AK30" s="237"/>
      <c r="AL30" s="232">
        <v>100</v>
      </c>
      <c r="AM30" s="230"/>
      <c r="AN30" s="231"/>
      <c r="AO30" s="232">
        <v>8560026</v>
      </c>
      <c r="AP30" s="230"/>
      <c r="AQ30" s="231"/>
      <c r="AR30" s="232">
        <v>258907</v>
      </c>
      <c r="AS30" s="230"/>
      <c r="AT30" s="231"/>
      <c r="AU30" s="232">
        <f t="shared" si="1"/>
        <v>8818933</v>
      </c>
      <c r="AV30" s="234"/>
      <c r="AW30" s="198"/>
      <c r="AX30" s="34" t="s">
        <v>12</v>
      </c>
      <c r="AY30" s="397"/>
    </row>
    <row r="31" spans="1:52" ht="17.25" customHeight="1">
      <c r="A31" s="396"/>
      <c r="B31" s="34" t="s">
        <v>13</v>
      </c>
      <c r="C31" s="235"/>
      <c r="D31" s="237"/>
      <c r="E31" s="238">
        <v>8605</v>
      </c>
      <c r="F31" s="239"/>
      <c r="G31" s="238"/>
      <c r="H31" s="238">
        <f>E31+'1(5)第11表-9'!AC31+'1(5)第11表-9'!Z31+'1(5)第11表-9'!W31+'1(5)第11表-9'!N31+'1(5)第11表-8'!Z31+'1(5)第11表-8'!AC31</f>
        <v>4996225</v>
      </c>
      <c r="I31" s="239"/>
      <c r="J31" s="238"/>
      <c r="K31" s="238">
        <v>68238</v>
      </c>
      <c r="L31" s="239"/>
      <c r="M31" s="238"/>
      <c r="N31" s="238">
        <v>2407</v>
      </c>
      <c r="O31" s="238"/>
      <c r="P31" s="237"/>
      <c r="Q31" s="238">
        <v>57586</v>
      </c>
      <c r="R31" s="239"/>
      <c r="S31" s="238"/>
      <c r="T31" s="238">
        <v>2373</v>
      </c>
      <c r="U31" s="238"/>
      <c r="V31" s="237"/>
      <c r="W31" s="238">
        <v>0</v>
      </c>
      <c r="X31" s="239"/>
      <c r="Y31" s="238"/>
      <c r="Z31" s="238">
        <f t="shared" si="0"/>
        <v>130604</v>
      </c>
      <c r="AA31" s="238"/>
      <c r="AB31" s="237"/>
      <c r="AC31" s="238">
        <v>317</v>
      </c>
      <c r="AD31" s="239"/>
      <c r="AE31" s="238"/>
      <c r="AF31" s="238">
        <v>5003</v>
      </c>
      <c r="AG31" s="239"/>
      <c r="AH31" s="238"/>
      <c r="AI31" s="238">
        <v>9663</v>
      </c>
      <c r="AJ31" s="239"/>
      <c r="AK31" s="237"/>
      <c r="AL31" s="232">
        <v>29</v>
      </c>
      <c r="AM31" s="230"/>
      <c r="AN31" s="231"/>
      <c r="AO31" s="232">
        <v>4710437</v>
      </c>
      <c r="AP31" s="230"/>
      <c r="AQ31" s="231"/>
      <c r="AR31" s="232">
        <v>140172</v>
      </c>
      <c r="AS31" s="230"/>
      <c r="AT31" s="231"/>
      <c r="AU31" s="232">
        <f t="shared" si="1"/>
        <v>4850609</v>
      </c>
      <c r="AV31" s="234"/>
      <c r="AW31" s="198"/>
      <c r="AX31" s="34" t="s">
        <v>13</v>
      </c>
      <c r="AY31" s="397"/>
    </row>
    <row r="32" spans="1:52" ht="17.25" customHeight="1">
      <c r="A32" s="398"/>
      <c r="B32" s="49" t="s">
        <v>14</v>
      </c>
      <c r="C32" s="240"/>
      <c r="D32" s="241"/>
      <c r="E32" s="242">
        <v>7008</v>
      </c>
      <c r="F32" s="243"/>
      <c r="G32" s="242"/>
      <c r="H32" s="242">
        <f>E32+'1(5)第11表-9'!AC32+'1(5)第11表-9'!Z32+'1(5)第11表-9'!W32+'1(5)第11表-9'!N32+'1(5)第11表-8'!Z32+'1(5)第11表-8'!AC32</f>
        <v>6128781</v>
      </c>
      <c r="I32" s="243"/>
      <c r="J32" s="242"/>
      <c r="K32" s="242">
        <v>75122</v>
      </c>
      <c r="L32" s="243"/>
      <c r="M32" s="242"/>
      <c r="N32" s="242">
        <v>4393</v>
      </c>
      <c r="O32" s="242"/>
      <c r="P32" s="241"/>
      <c r="Q32" s="242">
        <v>61034</v>
      </c>
      <c r="R32" s="243"/>
      <c r="S32" s="242"/>
      <c r="T32" s="242">
        <v>2788</v>
      </c>
      <c r="U32" s="242"/>
      <c r="V32" s="241"/>
      <c r="W32" s="242">
        <v>152</v>
      </c>
      <c r="X32" s="243"/>
      <c r="Y32" s="242"/>
      <c r="Z32" s="242">
        <f t="shared" si="0"/>
        <v>143489</v>
      </c>
      <c r="AA32" s="242"/>
      <c r="AB32" s="241"/>
      <c r="AC32" s="242">
        <v>411</v>
      </c>
      <c r="AD32" s="243"/>
      <c r="AE32" s="242"/>
      <c r="AF32" s="242">
        <v>2986</v>
      </c>
      <c r="AG32" s="243"/>
      <c r="AH32" s="242"/>
      <c r="AI32" s="242">
        <v>8973</v>
      </c>
      <c r="AJ32" s="243"/>
      <c r="AK32" s="241"/>
      <c r="AL32" s="245">
        <v>0</v>
      </c>
      <c r="AM32" s="246"/>
      <c r="AN32" s="247"/>
      <c r="AO32" s="245">
        <v>5804828</v>
      </c>
      <c r="AP32" s="246"/>
      <c r="AQ32" s="247"/>
      <c r="AR32" s="245">
        <v>168094</v>
      </c>
      <c r="AS32" s="246"/>
      <c r="AT32" s="247"/>
      <c r="AU32" s="245">
        <f t="shared" si="1"/>
        <v>5972922</v>
      </c>
      <c r="AV32" s="248"/>
      <c r="AW32" s="225"/>
      <c r="AX32" s="49" t="s">
        <v>14</v>
      </c>
      <c r="AY32" s="399"/>
    </row>
    <row r="33" spans="1:51" s="257" customFormat="1" ht="17.25" customHeight="1">
      <c r="A33" s="396"/>
      <c r="B33" s="34" t="s">
        <v>15</v>
      </c>
      <c r="C33" s="235"/>
      <c r="D33" s="237"/>
      <c r="E33" s="238">
        <v>3954</v>
      </c>
      <c r="F33" s="239"/>
      <c r="G33" s="238"/>
      <c r="H33" s="238">
        <f>E33+'1(5)第11表-9'!AC33+'1(5)第11表-9'!Z33+'1(5)第11表-9'!W33+'1(5)第11表-9'!N33+'1(5)第11表-8'!Z33+'1(5)第11表-8'!AC33</f>
        <v>9594186</v>
      </c>
      <c r="I33" s="239"/>
      <c r="J33" s="238"/>
      <c r="K33" s="238">
        <v>150720</v>
      </c>
      <c r="L33" s="239"/>
      <c r="M33" s="238"/>
      <c r="N33" s="238">
        <v>3977</v>
      </c>
      <c r="O33" s="238"/>
      <c r="P33" s="237"/>
      <c r="Q33" s="238">
        <v>139137</v>
      </c>
      <c r="R33" s="239"/>
      <c r="S33" s="238"/>
      <c r="T33" s="238">
        <v>4832</v>
      </c>
      <c r="U33" s="238"/>
      <c r="V33" s="237"/>
      <c r="W33" s="238">
        <v>199</v>
      </c>
      <c r="X33" s="239"/>
      <c r="Y33" s="238"/>
      <c r="Z33" s="238">
        <f t="shared" si="0"/>
        <v>298865</v>
      </c>
      <c r="AA33" s="238"/>
      <c r="AB33" s="237"/>
      <c r="AC33" s="238">
        <v>1297</v>
      </c>
      <c r="AD33" s="239"/>
      <c r="AE33" s="238"/>
      <c r="AF33" s="238">
        <v>4796</v>
      </c>
      <c r="AG33" s="239"/>
      <c r="AH33" s="238"/>
      <c r="AI33" s="238">
        <v>11984</v>
      </c>
      <c r="AJ33" s="239"/>
      <c r="AK33" s="237"/>
      <c r="AL33" s="232">
        <v>38</v>
      </c>
      <c r="AM33" s="230"/>
      <c r="AN33" s="231"/>
      <c r="AO33" s="232">
        <v>9275628</v>
      </c>
      <c r="AP33" s="230"/>
      <c r="AQ33" s="231"/>
      <c r="AR33" s="232">
        <v>1578</v>
      </c>
      <c r="AS33" s="230"/>
      <c r="AT33" s="231"/>
      <c r="AU33" s="232">
        <f t="shared" si="1"/>
        <v>9277206</v>
      </c>
      <c r="AV33" s="234"/>
      <c r="AW33" s="198"/>
      <c r="AX33" s="34" t="s">
        <v>15</v>
      </c>
      <c r="AY33" s="397"/>
    </row>
    <row r="34" spans="1:51" ht="17.25" customHeight="1">
      <c r="A34" s="396"/>
      <c r="B34" s="34" t="s">
        <v>16</v>
      </c>
      <c r="C34" s="235"/>
      <c r="D34" s="237"/>
      <c r="E34" s="238">
        <v>2946</v>
      </c>
      <c r="F34" s="239"/>
      <c r="G34" s="238"/>
      <c r="H34" s="238">
        <f>E34+'1(5)第11表-9'!AC34+'1(5)第11表-9'!Z34+'1(5)第11表-9'!W34+'1(5)第11表-9'!N34+'1(5)第11表-8'!Z34+'1(5)第11表-8'!AC34</f>
        <v>4143347</v>
      </c>
      <c r="I34" s="239"/>
      <c r="J34" s="238"/>
      <c r="K34" s="238">
        <v>71218</v>
      </c>
      <c r="L34" s="239"/>
      <c r="M34" s="238"/>
      <c r="N34" s="238">
        <v>2257</v>
      </c>
      <c r="O34" s="238"/>
      <c r="P34" s="237"/>
      <c r="Q34" s="238">
        <v>52330</v>
      </c>
      <c r="R34" s="239"/>
      <c r="S34" s="238"/>
      <c r="T34" s="238">
        <v>1471</v>
      </c>
      <c r="U34" s="238"/>
      <c r="V34" s="237"/>
      <c r="W34" s="238">
        <v>0</v>
      </c>
      <c r="X34" s="239"/>
      <c r="Y34" s="238"/>
      <c r="Z34" s="238">
        <f t="shared" si="0"/>
        <v>127276</v>
      </c>
      <c r="AA34" s="238"/>
      <c r="AB34" s="237"/>
      <c r="AC34" s="238">
        <v>345</v>
      </c>
      <c r="AD34" s="239"/>
      <c r="AE34" s="238"/>
      <c r="AF34" s="238">
        <v>3134</v>
      </c>
      <c r="AG34" s="239"/>
      <c r="AH34" s="238"/>
      <c r="AI34" s="238">
        <v>6373</v>
      </c>
      <c r="AJ34" s="239"/>
      <c r="AK34" s="237"/>
      <c r="AL34" s="232">
        <v>49</v>
      </c>
      <c r="AM34" s="230"/>
      <c r="AN34" s="231"/>
      <c r="AO34" s="232">
        <v>3882887</v>
      </c>
      <c r="AP34" s="230"/>
      <c r="AQ34" s="231"/>
      <c r="AR34" s="232">
        <v>123283</v>
      </c>
      <c r="AS34" s="230"/>
      <c r="AT34" s="231"/>
      <c r="AU34" s="232">
        <f t="shared" si="1"/>
        <v>4006170</v>
      </c>
      <c r="AV34" s="234"/>
      <c r="AW34" s="198"/>
      <c r="AX34" s="34" t="s">
        <v>16</v>
      </c>
      <c r="AY34" s="397"/>
    </row>
    <row r="35" spans="1:51" ht="17.25" customHeight="1">
      <c r="A35" s="396"/>
      <c r="B35" s="34" t="s">
        <v>17</v>
      </c>
      <c r="C35" s="235"/>
      <c r="D35" s="237"/>
      <c r="E35" s="238">
        <v>2586</v>
      </c>
      <c r="F35" s="239"/>
      <c r="G35" s="238"/>
      <c r="H35" s="238">
        <f>E35+'1(5)第11表-9'!AC35+'1(5)第11表-9'!Z35+'1(5)第11表-9'!W35+'1(5)第11表-9'!N35+'1(5)第11表-8'!Z35+'1(5)第11表-8'!AC35</f>
        <v>8326911</v>
      </c>
      <c r="I35" s="239"/>
      <c r="J35" s="238"/>
      <c r="K35" s="238">
        <v>146565</v>
      </c>
      <c r="L35" s="239"/>
      <c r="M35" s="238"/>
      <c r="N35" s="238">
        <v>5739</v>
      </c>
      <c r="O35" s="238"/>
      <c r="P35" s="237"/>
      <c r="Q35" s="238">
        <v>82512</v>
      </c>
      <c r="R35" s="239"/>
      <c r="S35" s="238"/>
      <c r="T35" s="238">
        <v>2957</v>
      </c>
      <c r="U35" s="238"/>
      <c r="V35" s="237"/>
      <c r="W35" s="238">
        <v>53</v>
      </c>
      <c r="X35" s="239"/>
      <c r="Y35" s="238"/>
      <c r="Z35" s="238">
        <f t="shared" si="0"/>
        <v>237826</v>
      </c>
      <c r="AA35" s="238"/>
      <c r="AB35" s="237"/>
      <c r="AC35" s="238">
        <v>913</v>
      </c>
      <c r="AD35" s="239"/>
      <c r="AE35" s="238"/>
      <c r="AF35" s="238">
        <v>6507</v>
      </c>
      <c r="AG35" s="239"/>
      <c r="AH35" s="238"/>
      <c r="AI35" s="238">
        <v>15164</v>
      </c>
      <c r="AJ35" s="239"/>
      <c r="AK35" s="237"/>
      <c r="AL35" s="232">
        <v>1</v>
      </c>
      <c r="AM35" s="230"/>
      <c r="AN35" s="231"/>
      <c r="AO35" s="232">
        <v>7895050</v>
      </c>
      <c r="AP35" s="230"/>
      <c r="AQ35" s="231"/>
      <c r="AR35" s="232">
        <v>171450</v>
      </c>
      <c r="AS35" s="230"/>
      <c r="AT35" s="231"/>
      <c r="AU35" s="232">
        <f t="shared" si="1"/>
        <v>8066500</v>
      </c>
      <c r="AV35" s="234"/>
      <c r="AW35" s="198"/>
      <c r="AX35" s="34" t="s">
        <v>17</v>
      </c>
      <c r="AY35" s="397"/>
    </row>
    <row r="36" spans="1:51" ht="17.25" customHeight="1">
      <c r="A36" s="396"/>
      <c r="B36" s="34" t="s">
        <v>18</v>
      </c>
      <c r="C36" s="235"/>
      <c r="D36" s="237"/>
      <c r="E36" s="238">
        <v>1901</v>
      </c>
      <c r="F36" s="239"/>
      <c r="G36" s="238"/>
      <c r="H36" s="238">
        <f>E36+'1(5)第11表-9'!AC36+'1(5)第11表-9'!Z36+'1(5)第11表-9'!W36+'1(5)第11表-9'!N36+'1(5)第11表-8'!Z36+'1(5)第11表-8'!AC36</f>
        <v>3671873</v>
      </c>
      <c r="I36" s="239"/>
      <c r="J36" s="238"/>
      <c r="K36" s="238">
        <v>66380</v>
      </c>
      <c r="L36" s="239"/>
      <c r="M36" s="238"/>
      <c r="N36" s="238">
        <v>1843</v>
      </c>
      <c r="O36" s="238"/>
      <c r="P36" s="237"/>
      <c r="Q36" s="238">
        <v>32801</v>
      </c>
      <c r="R36" s="239"/>
      <c r="S36" s="238"/>
      <c r="T36" s="238">
        <v>1267</v>
      </c>
      <c r="U36" s="238"/>
      <c r="V36" s="237"/>
      <c r="W36" s="238">
        <v>478</v>
      </c>
      <c r="X36" s="239"/>
      <c r="Y36" s="238"/>
      <c r="Z36" s="238">
        <f t="shared" si="0"/>
        <v>102769</v>
      </c>
      <c r="AA36" s="238"/>
      <c r="AB36" s="237"/>
      <c r="AC36" s="238">
        <v>418</v>
      </c>
      <c r="AD36" s="239"/>
      <c r="AE36" s="238"/>
      <c r="AF36" s="238">
        <v>3067</v>
      </c>
      <c r="AG36" s="239"/>
      <c r="AH36" s="238"/>
      <c r="AI36" s="238">
        <v>5042</v>
      </c>
      <c r="AJ36" s="239"/>
      <c r="AK36" s="237"/>
      <c r="AL36" s="232">
        <v>0</v>
      </c>
      <c r="AM36" s="230"/>
      <c r="AN36" s="231"/>
      <c r="AO36" s="232">
        <v>3477299</v>
      </c>
      <c r="AP36" s="230"/>
      <c r="AQ36" s="231"/>
      <c r="AR36" s="232">
        <v>83278</v>
      </c>
      <c r="AS36" s="230"/>
      <c r="AT36" s="231"/>
      <c r="AU36" s="232">
        <f t="shared" si="1"/>
        <v>3560577</v>
      </c>
      <c r="AV36" s="234"/>
      <c r="AW36" s="198"/>
      <c r="AX36" s="34" t="s">
        <v>18</v>
      </c>
      <c r="AY36" s="397"/>
    </row>
    <row r="37" spans="1:51" ht="17.25" customHeight="1">
      <c r="A37" s="398"/>
      <c r="B37" s="49" t="s">
        <v>19</v>
      </c>
      <c r="C37" s="240"/>
      <c r="D37" s="241"/>
      <c r="E37" s="242">
        <v>5722</v>
      </c>
      <c r="F37" s="243"/>
      <c r="G37" s="242"/>
      <c r="H37" s="242">
        <f>E37+'1(5)第11表-9'!AC37+'1(5)第11表-9'!Z37+'1(5)第11表-9'!W37+'1(5)第11表-9'!N37+'1(5)第11表-8'!Z37+'1(5)第11表-8'!AC37</f>
        <v>4747930</v>
      </c>
      <c r="I37" s="243"/>
      <c r="J37" s="242"/>
      <c r="K37" s="242">
        <v>79783</v>
      </c>
      <c r="L37" s="243"/>
      <c r="M37" s="242"/>
      <c r="N37" s="242">
        <v>2038</v>
      </c>
      <c r="O37" s="242"/>
      <c r="P37" s="241"/>
      <c r="Q37" s="242">
        <v>72094</v>
      </c>
      <c r="R37" s="243"/>
      <c r="S37" s="242"/>
      <c r="T37" s="242">
        <v>1734</v>
      </c>
      <c r="U37" s="242"/>
      <c r="V37" s="241"/>
      <c r="W37" s="242">
        <v>12</v>
      </c>
      <c r="X37" s="243"/>
      <c r="Y37" s="242"/>
      <c r="Z37" s="242">
        <f t="shared" si="0"/>
        <v>155661</v>
      </c>
      <c r="AA37" s="242"/>
      <c r="AB37" s="241"/>
      <c r="AC37" s="242">
        <v>525</v>
      </c>
      <c r="AD37" s="243"/>
      <c r="AE37" s="242"/>
      <c r="AF37" s="242">
        <v>1436</v>
      </c>
      <c r="AG37" s="243"/>
      <c r="AH37" s="242"/>
      <c r="AI37" s="242">
        <v>3317</v>
      </c>
      <c r="AJ37" s="243"/>
      <c r="AK37" s="241"/>
      <c r="AL37" s="245">
        <v>0</v>
      </c>
      <c r="AM37" s="246"/>
      <c r="AN37" s="247"/>
      <c r="AO37" s="245">
        <v>4462814</v>
      </c>
      <c r="AP37" s="246"/>
      <c r="AQ37" s="247"/>
      <c r="AR37" s="245">
        <v>124177</v>
      </c>
      <c r="AS37" s="246"/>
      <c r="AT37" s="247"/>
      <c r="AU37" s="245">
        <f t="shared" si="1"/>
        <v>4586991</v>
      </c>
      <c r="AV37" s="248"/>
      <c r="AW37" s="225"/>
      <c r="AX37" s="49" t="s">
        <v>19</v>
      </c>
      <c r="AY37" s="399"/>
    </row>
    <row r="38" spans="1:51" ht="17.25" customHeight="1">
      <c r="A38" s="396"/>
      <c r="B38" s="34" t="s">
        <v>1</v>
      </c>
      <c r="C38" s="235"/>
      <c r="D38" s="237"/>
      <c r="E38" s="238">
        <v>3062</v>
      </c>
      <c r="F38" s="239"/>
      <c r="G38" s="238"/>
      <c r="H38" s="238">
        <f>E38+'1(5)第11表-9'!AC38+'1(5)第11表-9'!Z38+'1(5)第11表-9'!W38+'1(5)第11表-9'!N38+'1(5)第11表-8'!Z38+'1(5)第11表-8'!AC38</f>
        <v>6499395</v>
      </c>
      <c r="I38" s="239"/>
      <c r="J38" s="238"/>
      <c r="K38" s="238">
        <v>100405</v>
      </c>
      <c r="L38" s="239"/>
      <c r="M38" s="238"/>
      <c r="N38" s="238">
        <v>3152</v>
      </c>
      <c r="O38" s="238"/>
      <c r="P38" s="237"/>
      <c r="Q38" s="238">
        <v>75640</v>
      </c>
      <c r="R38" s="239"/>
      <c r="S38" s="238"/>
      <c r="T38" s="238">
        <v>4212</v>
      </c>
      <c r="U38" s="238"/>
      <c r="V38" s="237"/>
      <c r="W38" s="238">
        <v>202</v>
      </c>
      <c r="X38" s="239"/>
      <c r="Y38" s="238"/>
      <c r="Z38" s="238">
        <f t="shared" si="0"/>
        <v>183611</v>
      </c>
      <c r="AA38" s="238"/>
      <c r="AB38" s="237"/>
      <c r="AC38" s="238">
        <v>622</v>
      </c>
      <c r="AD38" s="239"/>
      <c r="AE38" s="238"/>
      <c r="AF38" s="238">
        <v>4219</v>
      </c>
      <c r="AG38" s="239"/>
      <c r="AH38" s="238"/>
      <c r="AI38" s="238">
        <v>12552</v>
      </c>
      <c r="AJ38" s="239"/>
      <c r="AK38" s="237"/>
      <c r="AL38" s="232">
        <v>254</v>
      </c>
      <c r="AM38" s="230"/>
      <c r="AN38" s="231"/>
      <c r="AO38" s="232">
        <v>6094583</v>
      </c>
      <c r="AP38" s="230"/>
      <c r="AQ38" s="231"/>
      <c r="AR38" s="232">
        <v>203554</v>
      </c>
      <c r="AS38" s="230"/>
      <c r="AT38" s="231"/>
      <c r="AU38" s="232">
        <f t="shared" si="1"/>
        <v>6298137</v>
      </c>
      <c r="AV38" s="234"/>
      <c r="AW38" s="198"/>
      <c r="AX38" s="34" t="s">
        <v>1</v>
      </c>
      <c r="AY38" s="397"/>
    </row>
    <row r="39" spans="1:51" ht="17.25" customHeight="1">
      <c r="A39" s="396"/>
      <c r="B39" s="34" t="s">
        <v>20</v>
      </c>
      <c r="C39" s="235"/>
      <c r="D39" s="237"/>
      <c r="E39" s="238">
        <v>2242</v>
      </c>
      <c r="F39" s="239"/>
      <c r="G39" s="238"/>
      <c r="H39" s="238">
        <f>E39+'1(5)第11表-9'!AC39+'1(5)第11表-9'!Z39+'1(5)第11表-9'!W39+'1(5)第11表-9'!N39+'1(5)第11表-8'!Z39+'1(5)第11表-8'!AC39</f>
        <v>7380091</v>
      </c>
      <c r="I39" s="239"/>
      <c r="J39" s="238"/>
      <c r="K39" s="238">
        <v>126703</v>
      </c>
      <c r="L39" s="239"/>
      <c r="M39" s="238"/>
      <c r="N39" s="238">
        <v>3324</v>
      </c>
      <c r="O39" s="238"/>
      <c r="P39" s="237"/>
      <c r="Q39" s="238">
        <v>109537</v>
      </c>
      <c r="R39" s="239"/>
      <c r="S39" s="238"/>
      <c r="T39" s="238">
        <v>3823</v>
      </c>
      <c r="U39" s="238"/>
      <c r="V39" s="237"/>
      <c r="W39" s="238">
        <v>0</v>
      </c>
      <c r="X39" s="239"/>
      <c r="Y39" s="238"/>
      <c r="Z39" s="238">
        <f t="shared" si="0"/>
        <v>243387</v>
      </c>
      <c r="AA39" s="238"/>
      <c r="AB39" s="237"/>
      <c r="AC39" s="238">
        <v>1342</v>
      </c>
      <c r="AD39" s="239"/>
      <c r="AE39" s="238"/>
      <c r="AF39" s="238">
        <v>3837</v>
      </c>
      <c r="AG39" s="239"/>
      <c r="AH39" s="238"/>
      <c r="AI39" s="238">
        <v>9328</v>
      </c>
      <c r="AJ39" s="239"/>
      <c r="AK39" s="237"/>
      <c r="AL39" s="232">
        <v>60</v>
      </c>
      <c r="AM39" s="230"/>
      <c r="AN39" s="231"/>
      <c r="AO39" s="232">
        <v>6928301</v>
      </c>
      <c r="AP39" s="230"/>
      <c r="AQ39" s="231"/>
      <c r="AR39" s="232">
        <v>193836</v>
      </c>
      <c r="AS39" s="230"/>
      <c r="AT39" s="231"/>
      <c r="AU39" s="232">
        <f t="shared" si="1"/>
        <v>7122137</v>
      </c>
      <c r="AV39" s="234"/>
      <c r="AW39" s="198"/>
      <c r="AX39" s="34" t="s">
        <v>20</v>
      </c>
      <c r="AY39" s="397"/>
    </row>
    <row r="40" spans="1:51" ht="17.25" customHeight="1">
      <c r="A40" s="396"/>
      <c r="B40" s="34" t="s">
        <v>21</v>
      </c>
      <c r="C40" s="235"/>
      <c r="D40" s="237"/>
      <c r="E40" s="238">
        <v>1302</v>
      </c>
      <c r="F40" s="239"/>
      <c r="G40" s="238"/>
      <c r="H40" s="238">
        <f>E40+'1(5)第11表-9'!AC40+'1(5)第11表-9'!Z40+'1(5)第11表-9'!W40+'1(5)第11表-9'!N40+'1(5)第11表-8'!Z40+'1(5)第11表-8'!AC40</f>
        <v>3605333</v>
      </c>
      <c r="I40" s="239"/>
      <c r="J40" s="238"/>
      <c r="K40" s="238">
        <v>60997</v>
      </c>
      <c r="L40" s="239"/>
      <c r="M40" s="238"/>
      <c r="N40" s="238">
        <v>2243</v>
      </c>
      <c r="O40" s="238"/>
      <c r="P40" s="237"/>
      <c r="Q40" s="238">
        <v>30966</v>
      </c>
      <c r="R40" s="239"/>
      <c r="S40" s="238"/>
      <c r="T40" s="238">
        <v>1392</v>
      </c>
      <c r="U40" s="238"/>
      <c r="V40" s="237"/>
      <c r="W40" s="238">
        <v>0</v>
      </c>
      <c r="X40" s="239"/>
      <c r="Y40" s="238"/>
      <c r="Z40" s="238">
        <f t="shared" si="0"/>
        <v>95598</v>
      </c>
      <c r="AA40" s="238"/>
      <c r="AB40" s="237"/>
      <c r="AC40" s="238">
        <v>478</v>
      </c>
      <c r="AD40" s="239"/>
      <c r="AE40" s="238"/>
      <c r="AF40" s="238">
        <v>3480</v>
      </c>
      <c r="AG40" s="239"/>
      <c r="AH40" s="238"/>
      <c r="AI40" s="238">
        <v>8050</v>
      </c>
      <c r="AJ40" s="239"/>
      <c r="AK40" s="237"/>
      <c r="AL40" s="232">
        <v>0</v>
      </c>
      <c r="AM40" s="230"/>
      <c r="AN40" s="231"/>
      <c r="AO40" s="232">
        <v>3407092</v>
      </c>
      <c r="AP40" s="230"/>
      <c r="AQ40" s="231"/>
      <c r="AR40" s="232">
        <v>90635</v>
      </c>
      <c r="AS40" s="230"/>
      <c r="AT40" s="231"/>
      <c r="AU40" s="232">
        <f t="shared" si="1"/>
        <v>3497727</v>
      </c>
      <c r="AV40" s="234"/>
      <c r="AW40" s="198"/>
      <c r="AX40" s="34" t="s">
        <v>21</v>
      </c>
      <c r="AY40" s="397"/>
    </row>
    <row r="41" spans="1:51" ht="17.25" customHeight="1">
      <c r="A41" s="396"/>
      <c r="B41" s="34" t="s">
        <v>22</v>
      </c>
      <c r="C41" s="235"/>
      <c r="D41" s="237"/>
      <c r="E41" s="238">
        <v>3338</v>
      </c>
      <c r="F41" s="239"/>
      <c r="G41" s="238"/>
      <c r="H41" s="238">
        <f>E41+'1(5)第11表-9'!AC41+'1(5)第11表-9'!Z41+'1(5)第11表-9'!W41+'1(5)第11表-9'!N41+'1(5)第11表-8'!Z41+'1(5)第11表-8'!AC41</f>
        <v>5226333</v>
      </c>
      <c r="I41" s="239"/>
      <c r="J41" s="238"/>
      <c r="K41" s="238">
        <v>93935</v>
      </c>
      <c r="L41" s="239"/>
      <c r="M41" s="238"/>
      <c r="N41" s="238">
        <v>2655</v>
      </c>
      <c r="O41" s="238"/>
      <c r="P41" s="237"/>
      <c r="Q41" s="238">
        <v>75813</v>
      </c>
      <c r="R41" s="239"/>
      <c r="S41" s="238"/>
      <c r="T41" s="238">
        <v>2675</v>
      </c>
      <c r="U41" s="238"/>
      <c r="V41" s="237"/>
      <c r="W41" s="238">
        <v>82</v>
      </c>
      <c r="X41" s="239"/>
      <c r="Y41" s="238"/>
      <c r="Z41" s="238">
        <f t="shared" si="0"/>
        <v>175160</v>
      </c>
      <c r="AA41" s="238"/>
      <c r="AB41" s="237"/>
      <c r="AC41" s="238">
        <v>836</v>
      </c>
      <c r="AD41" s="239"/>
      <c r="AE41" s="238"/>
      <c r="AF41" s="238">
        <v>2808</v>
      </c>
      <c r="AG41" s="239"/>
      <c r="AH41" s="238"/>
      <c r="AI41" s="238">
        <v>8474</v>
      </c>
      <c r="AJ41" s="239"/>
      <c r="AK41" s="237"/>
      <c r="AL41" s="232">
        <v>381</v>
      </c>
      <c r="AM41" s="230"/>
      <c r="AN41" s="231"/>
      <c r="AO41" s="232">
        <v>4881013</v>
      </c>
      <c r="AP41" s="230"/>
      <c r="AQ41" s="231"/>
      <c r="AR41" s="232">
        <v>157661</v>
      </c>
      <c r="AS41" s="230"/>
      <c r="AT41" s="231"/>
      <c r="AU41" s="232">
        <f t="shared" si="1"/>
        <v>5038674</v>
      </c>
      <c r="AV41" s="234"/>
      <c r="AW41" s="198"/>
      <c r="AX41" s="34" t="s">
        <v>22</v>
      </c>
      <c r="AY41" s="397"/>
    </row>
    <row r="42" spans="1:51" ht="17.25" customHeight="1">
      <c r="A42" s="398"/>
      <c r="B42" s="49" t="s">
        <v>23</v>
      </c>
      <c r="C42" s="240"/>
      <c r="D42" s="241"/>
      <c r="E42" s="242">
        <v>970</v>
      </c>
      <c r="F42" s="243"/>
      <c r="G42" s="242"/>
      <c r="H42" s="242">
        <f>E42+'1(5)第11表-9'!AC42+'1(5)第11表-9'!Z42+'1(5)第11表-9'!W42+'1(5)第11表-9'!N42+'1(5)第11表-8'!Z42+'1(5)第11表-8'!AC42</f>
        <v>2540523</v>
      </c>
      <c r="I42" s="243"/>
      <c r="J42" s="242"/>
      <c r="K42" s="242">
        <v>49474</v>
      </c>
      <c r="L42" s="243"/>
      <c r="M42" s="242"/>
      <c r="N42" s="242">
        <v>1158</v>
      </c>
      <c r="O42" s="242"/>
      <c r="P42" s="241"/>
      <c r="Q42" s="242">
        <v>31812</v>
      </c>
      <c r="R42" s="243"/>
      <c r="S42" s="242"/>
      <c r="T42" s="242">
        <v>1613</v>
      </c>
      <c r="U42" s="242"/>
      <c r="V42" s="241"/>
      <c r="W42" s="242">
        <v>59</v>
      </c>
      <c r="X42" s="243"/>
      <c r="Y42" s="242"/>
      <c r="Z42" s="242">
        <f t="shared" si="0"/>
        <v>84116</v>
      </c>
      <c r="AA42" s="242"/>
      <c r="AB42" s="241"/>
      <c r="AC42" s="242">
        <v>596</v>
      </c>
      <c r="AD42" s="243"/>
      <c r="AE42" s="242"/>
      <c r="AF42" s="242">
        <v>1662</v>
      </c>
      <c r="AG42" s="243"/>
      <c r="AH42" s="242"/>
      <c r="AI42" s="242">
        <v>3650</v>
      </c>
      <c r="AJ42" s="243"/>
      <c r="AK42" s="241"/>
      <c r="AL42" s="245">
        <v>253</v>
      </c>
      <c r="AM42" s="246"/>
      <c r="AN42" s="247"/>
      <c r="AO42" s="245">
        <v>2354094</v>
      </c>
      <c r="AP42" s="246"/>
      <c r="AQ42" s="247"/>
      <c r="AR42" s="245">
        <v>96152</v>
      </c>
      <c r="AS42" s="246"/>
      <c r="AT42" s="247"/>
      <c r="AU42" s="245">
        <f t="shared" si="1"/>
        <v>2450246</v>
      </c>
      <c r="AV42" s="248"/>
      <c r="AW42" s="225"/>
      <c r="AX42" s="49" t="s">
        <v>23</v>
      </c>
      <c r="AY42" s="399"/>
    </row>
    <row r="43" spans="1:51" ht="17.25" customHeight="1">
      <c r="A43" s="396"/>
      <c r="B43" s="34" t="s">
        <v>151</v>
      </c>
      <c r="C43" s="235"/>
      <c r="D43" s="237"/>
      <c r="E43" s="238">
        <v>1334</v>
      </c>
      <c r="F43" s="239"/>
      <c r="G43" s="238"/>
      <c r="H43" s="238">
        <f>E43+'1(5)第11表-9'!AC43+'1(5)第11表-9'!Z43+'1(5)第11表-9'!W43+'1(5)第11表-9'!N43+'1(5)第11表-8'!Z43+'1(5)第11表-8'!AC43</f>
        <v>3960778</v>
      </c>
      <c r="I43" s="239"/>
      <c r="J43" s="238"/>
      <c r="K43" s="238">
        <v>66120</v>
      </c>
      <c r="L43" s="239"/>
      <c r="M43" s="238"/>
      <c r="N43" s="238">
        <v>1733</v>
      </c>
      <c r="O43" s="238"/>
      <c r="P43" s="237"/>
      <c r="Q43" s="238">
        <v>41143</v>
      </c>
      <c r="R43" s="239"/>
      <c r="S43" s="238"/>
      <c r="T43" s="238">
        <v>1780</v>
      </c>
      <c r="U43" s="238"/>
      <c r="V43" s="237"/>
      <c r="W43" s="238">
        <v>127</v>
      </c>
      <c r="X43" s="239"/>
      <c r="Y43" s="238"/>
      <c r="Z43" s="238">
        <f t="shared" si="0"/>
        <v>110903</v>
      </c>
      <c r="AA43" s="238"/>
      <c r="AB43" s="237"/>
      <c r="AC43" s="238">
        <v>462</v>
      </c>
      <c r="AD43" s="239"/>
      <c r="AE43" s="238"/>
      <c r="AF43" s="238">
        <v>3011</v>
      </c>
      <c r="AG43" s="239"/>
      <c r="AH43" s="238"/>
      <c r="AI43" s="238">
        <v>7254</v>
      </c>
      <c r="AJ43" s="239"/>
      <c r="AK43" s="237"/>
      <c r="AL43" s="232">
        <v>37</v>
      </c>
      <c r="AM43" s="230"/>
      <c r="AN43" s="231"/>
      <c r="AO43" s="232">
        <v>3711158</v>
      </c>
      <c r="AP43" s="230"/>
      <c r="AQ43" s="231"/>
      <c r="AR43" s="232">
        <v>127953</v>
      </c>
      <c r="AS43" s="230"/>
      <c r="AT43" s="231"/>
      <c r="AU43" s="232">
        <f t="shared" si="1"/>
        <v>3839111</v>
      </c>
      <c r="AV43" s="234"/>
      <c r="AW43" s="198"/>
      <c r="AX43" s="34" t="s">
        <v>151</v>
      </c>
      <c r="AY43" s="397"/>
    </row>
    <row r="44" spans="1:51" ht="17.25" customHeight="1">
      <c r="A44" s="396"/>
      <c r="B44" s="34" t="s">
        <v>24</v>
      </c>
      <c r="C44" s="235"/>
      <c r="D44" s="237"/>
      <c r="E44" s="238">
        <v>253</v>
      </c>
      <c r="F44" s="239"/>
      <c r="G44" s="238"/>
      <c r="H44" s="238">
        <f>E44+'1(5)第11表-9'!AC44+'1(5)第11表-9'!Z44+'1(5)第11表-9'!W44+'1(5)第11表-9'!N44+'1(5)第11表-8'!Z44+'1(5)第11表-8'!AC44</f>
        <v>2886229</v>
      </c>
      <c r="I44" s="239"/>
      <c r="J44" s="238"/>
      <c r="K44" s="238">
        <v>54154</v>
      </c>
      <c r="L44" s="239"/>
      <c r="M44" s="238"/>
      <c r="N44" s="238">
        <v>1124</v>
      </c>
      <c r="O44" s="238"/>
      <c r="P44" s="237"/>
      <c r="Q44" s="238">
        <v>38144</v>
      </c>
      <c r="R44" s="239"/>
      <c r="S44" s="238"/>
      <c r="T44" s="238">
        <v>1005</v>
      </c>
      <c r="U44" s="238"/>
      <c r="V44" s="237"/>
      <c r="W44" s="238">
        <v>4</v>
      </c>
      <c r="X44" s="239"/>
      <c r="Y44" s="238"/>
      <c r="Z44" s="238">
        <f t="shared" si="0"/>
        <v>94431</v>
      </c>
      <c r="AA44" s="238"/>
      <c r="AB44" s="237"/>
      <c r="AC44" s="238">
        <v>239</v>
      </c>
      <c r="AD44" s="239"/>
      <c r="AE44" s="238"/>
      <c r="AF44" s="238">
        <v>1777</v>
      </c>
      <c r="AG44" s="239"/>
      <c r="AH44" s="238"/>
      <c r="AI44" s="238">
        <v>2535</v>
      </c>
      <c r="AJ44" s="239"/>
      <c r="AK44" s="237"/>
      <c r="AL44" s="232">
        <v>104</v>
      </c>
      <c r="AM44" s="230"/>
      <c r="AN44" s="231"/>
      <c r="AO44" s="232">
        <v>2673087</v>
      </c>
      <c r="AP44" s="230"/>
      <c r="AQ44" s="231"/>
      <c r="AR44" s="232">
        <v>114056</v>
      </c>
      <c r="AS44" s="230"/>
      <c r="AT44" s="231"/>
      <c r="AU44" s="232">
        <f t="shared" si="1"/>
        <v>2787143</v>
      </c>
      <c r="AV44" s="234"/>
      <c r="AW44" s="198"/>
      <c r="AX44" s="34" t="s">
        <v>24</v>
      </c>
      <c r="AY44" s="397"/>
    </row>
    <row r="45" spans="1:51" ht="17.25" customHeight="1">
      <c r="A45" s="396"/>
      <c r="B45" s="34" t="s">
        <v>25</v>
      </c>
      <c r="C45" s="235"/>
      <c r="D45" s="237"/>
      <c r="E45" s="238">
        <v>3107</v>
      </c>
      <c r="F45" s="239"/>
      <c r="G45" s="238"/>
      <c r="H45" s="238">
        <f>E45+'1(5)第11表-9'!AC45+'1(5)第11表-9'!Z45+'1(5)第11表-9'!W45+'1(5)第11表-9'!N45+'1(5)第11表-8'!Z45+'1(5)第11表-8'!AC45</f>
        <v>3812458</v>
      </c>
      <c r="I45" s="239"/>
      <c r="J45" s="238"/>
      <c r="K45" s="238">
        <v>62825</v>
      </c>
      <c r="L45" s="239"/>
      <c r="M45" s="238"/>
      <c r="N45" s="238">
        <v>2385</v>
      </c>
      <c r="O45" s="238"/>
      <c r="P45" s="237"/>
      <c r="Q45" s="238">
        <v>65479</v>
      </c>
      <c r="R45" s="239"/>
      <c r="S45" s="238"/>
      <c r="T45" s="238">
        <v>2158</v>
      </c>
      <c r="U45" s="238"/>
      <c r="V45" s="237"/>
      <c r="W45" s="238">
        <v>1</v>
      </c>
      <c r="X45" s="239"/>
      <c r="Y45" s="238"/>
      <c r="Z45" s="238">
        <f t="shared" si="0"/>
        <v>132848</v>
      </c>
      <c r="AA45" s="238"/>
      <c r="AB45" s="237"/>
      <c r="AC45" s="238">
        <v>648</v>
      </c>
      <c r="AD45" s="239"/>
      <c r="AE45" s="238"/>
      <c r="AF45" s="238">
        <v>2037</v>
      </c>
      <c r="AG45" s="239"/>
      <c r="AH45" s="238"/>
      <c r="AI45" s="238">
        <v>3976</v>
      </c>
      <c r="AJ45" s="239"/>
      <c r="AK45" s="237"/>
      <c r="AL45" s="232">
        <v>141</v>
      </c>
      <c r="AM45" s="230"/>
      <c r="AN45" s="231"/>
      <c r="AO45" s="232">
        <v>3546963</v>
      </c>
      <c r="AP45" s="230"/>
      <c r="AQ45" s="231"/>
      <c r="AR45" s="232">
        <v>125845</v>
      </c>
      <c r="AS45" s="230"/>
      <c r="AT45" s="231"/>
      <c r="AU45" s="232">
        <f t="shared" si="1"/>
        <v>3672808</v>
      </c>
      <c r="AV45" s="234"/>
      <c r="AW45" s="198"/>
      <c r="AX45" s="34" t="s">
        <v>25</v>
      </c>
      <c r="AY45" s="397"/>
    </row>
    <row r="46" spans="1:51" ht="17.25" customHeight="1">
      <c r="A46" s="396"/>
      <c r="B46" s="34" t="s">
        <v>59</v>
      </c>
      <c r="C46" s="235"/>
      <c r="D46" s="237"/>
      <c r="E46" s="238">
        <v>3407</v>
      </c>
      <c r="F46" s="239"/>
      <c r="G46" s="238"/>
      <c r="H46" s="238">
        <f>E46+'1(5)第11表-9'!AC46+'1(5)第11表-9'!Z46+'1(5)第11表-9'!W46+'1(5)第11表-9'!N46+'1(5)第11表-8'!Z46+'1(5)第11表-8'!AC46</f>
        <v>6469173</v>
      </c>
      <c r="I46" s="239"/>
      <c r="J46" s="238"/>
      <c r="K46" s="238">
        <v>100043</v>
      </c>
      <c r="L46" s="239"/>
      <c r="M46" s="238"/>
      <c r="N46" s="238">
        <v>3513</v>
      </c>
      <c r="O46" s="238"/>
      <c r="P46" s="237"/>
      <c r="Q46" s="238">
        <v>90225</v>
      </c>
      <c r="R46" s="239"/>
      <c r="S46" s="238"/>
      <c r="T46" s="238">
        <v>1805</v>
      </c>
      <c r="U46" s="238"/>
      <c r="V46" s="237"/>
      <c r="W46" s="238">
        <v>78</v>
      </c>
      <c r="X46" s="239"/>
      <c r="Y46" s="238"/>
      <c r="Z46" s="238">
        <f t="shared" si="0"/>
        <v>195664</v>
      </c>
      <c r="AA46" s="238"/>
      <c r="AB46" s="237"/>
      <c r="AC46" s="238">
        <v>647</v>
      </c>
      <c r="AD46" s="239"/>
      <c r="AE46" s="238"/>
      <c r="AF46" s="238">
        <v>4025</v>
      </c>
      <c r="AG46" s="239"/>
      <c r="AH46" s="238"/>
      <c r="AI46" s="238">
        <v>16279</v>
      </c>
      <c r="AJ46" s="239"/>
      <c r="AK46" s="237"/>
      <c r="AL46" s="232">
        <v>208</v>
      </c>
      <c r="AM46" s="230"/>
      <c r="AN46" s="231"/>
      <c r="AO46" s="232">
        <v>6004397</v>
      </c>
      <c r="AP46" s="230"/>
      <c r="AQ46" s="231"/>
      <c r="AR46" s="232">
        <v>247953</v>
      </c>
      <c r="AS46" s="230"/>
      <c r="AT46" s="231"/>
      <c r="AU46" s="232">
        <f t="shared" si="1"/>
        <v>6252350</v>
      </c>
      <c r="AV46" s="234"/>
      <c r="AW46" s="198"/>
      <c r="AX46" s="34" t="s">
        <v>59</v>
      </c>
      <c r="AY46" s="397"/>
    </row>
    <row r="47" spans="1:51" ht="17.25" customHeight="1" thickBot="1">
      <c r="A47" s="396"/>
      <c r="B47" s="34" t="s">
        <v>159</v>
      </c>
      <c r="C47" s="235"/>
      <c r="D47" s="237"/>
      <c r="E47" s="238">
        <v>2098</v>
      </c>
      <c r="F47" s="239"/>
      <c r="G47" s="238"/>
      <c r="H47" s="238">
        <f>E47+'1(5)第11表-9'!AC47+'1(5)第11表-9'!Z47+'1(5)第11表-9'!W47+'1(5)第11表-9'!N47+'1(5)第11表-8'!Z47+'1(5)第11表-8'!AC47</f>
        <v>2989460</v>
      </c>
      <c r="I47" s="239"/>
      <c r="J47" s="238"/>
      <c r="K47" s="238">
        <v>49048</v>
      </c>
      <c r="L47" s="239"/>
      <c r="M47" s="238"/>
      <c r="N47" s="238">
        <v>1558</v>
      </c>
      <c r="O47" s="238"/>
      <c r="P47" s="237"/>
      <c r="Q47" s="238">
        <v>31089</v>
      </c>
      <c r="R47" s="239"/>
      <c r="S47" s="238"/>
      <c r="T47" s="238">
        <v>1353</v>
      </c>
      <c r="U47" s="238"/>
      <c r="V47" s="237"/>
      <c r="W47" s="238">
        <v>0</v>
      </c>
      <c r="X47" s="239"/>
      <c r="Y47" s="238"/>
      <c r="Z47" s="238">
        <f t="shared" si="0"/>
        <v>83048</v>
      </c>
      <c r="AA47" s="238"/>
      <c r="AB47" s="237"/>
      <c r="AC47" s="238">
        <v>170</v>
      </c>
      <c r="AD47" s="239"/>
      <c r="AE47" s="238"/>
      <c r="AF47" s="238">
        <v>2260</v>
      </c>
      <c r="AG47" s="239"/>
      <c r="AH47" s="238"/>
      <c r="AI47" s="238">
        <v>3713</v>
      </c>
      <c r="AJ47" s="239"/>
      <c r="AK47" s="237"/>
      <c r="AL47" s="232">
        <v>0</v>
      </c>
      <c r="AM47" s="230"/>
      <c r="AN47" s="231"/>
      <c r="AO47" s="232">
        <v>2805708</v>
      </c>
      <c r="AP47" s="230"/>
      <c r="AQ47" s="231"/>
      <c r="AR47" s="232">
        <v>94561</v>
      </c>
      <c r="AS47" s="230"/>
      <c r="AT47" s="231"/>
      <c r="AU47" s="232">
        <f t="shared" si="1"/>
        <v>2900269</v>
      </c>
      <c r="AV47" s="234"/>
      <c r="AW47" s="198"/>
      <c r="AX47" s="34" t="s">
        <v>159</v>
      </c>
      <c r="AY47" s="397"/>
    </row>
    <row r="48" spans="1:51" ht="17.25" customHeight="1" thickTop="1">
      <c r="A48" s="400"/>
      <c r="B48" s="270" t="s">
        <v>26</v>
      </c>
      <c r="C48" s="271"/>
      <c r="D48" s="272"/>
      <c r="E48" s="273">
        <f>SUM(E8:E47)</f>
        <v>231561</v>
      </c>
      <c r="F48" s="274"/>
      <c r="G48" s="275"/>
      <c r="H48" s="275">
        <f>SUM(H8:H47)</f>
        <v>402351075</v>
      </c>
      <c r="I48" s="274"/>
      <c r="J48" s="275"/>
      <c r="K48" s="273">
        <f>SUM(K8:K47)</f>
        <v>6305749</v>
      </c>
      <c r="L48" s="274"/>
      <c r="M48" s="275"/>
      <c r="N48" s="273">
        <f>SUM(N8:N47)</f>
        <v>252908</v>
      </c>
      <c r="O48" s="275"/>
      <c r="P48" s="272"/>
      <c r="Q48" s="273">
        <f>SUM(Q8:Q47)</f>
        <v>4627605</v>
      </c>
      <c r="R48" s="274"/>
      <c r="S48" s="275"/>
      <c r="T48" s="273">
        <f>SUM(T8:T47)</f>
        <v>207514</v>
      </c>
      <c r="U48" s="275"/>
      <c r="V48" s="272"/>
      <c r="W48" s="273">
        <f>SUM(W8:W47)</f>
        <v>12668</v>
      </c>
      <c r="X48" s="274"/>
      <c r="Y48" s="275"/>
      <c r="Z48" s="273">
        <f>SUM(Z8:Z47)</f>
        <v>11406444</v>
      </c>
      <c r="AA48" s="275"/>
      <c r="AB48" s="272"/>
      <c r="AC48" s="273">
        <f>SUM(AC8:AC47)</f>
        <v>45175</v>
      </c>
      <c r="AD48" s="274"/>
      <c r="AE48" s="275"/>
      <c r="AF48" s="273">
        <f>SUM(AF8:AF47)</f>
        <v>301370</v>
      </c>
      <c r="AG48" s="274"/>
      <c r="AH48" s="275"/>
      <c r="AI48" s="273">
        <f>SUM(AI8:AI47)</f>
        <v>685969</v>
      </c>
      <c r="AJ48" s="274"/>
      <c r="AK48" s="272"/>
      <c r="AL48" s="273">
        <f>SUM(AL8:AL47)</f>
        <v>15465</v>
      </c>
      <c r="AM48" s="276"/>
      <c r="AN48" s="277"/>
      <c r="AO48" s="273">
        <f>SUM(AO8:AO47)</f>
        <v>379437907</v>
      </c>
      <c r="AP48" s="276"/>
      <c r="AQ48" s="277"/>
      <c r="AR48" s="273">
        <f>SUM(AR8:AR47)</f>
        <v>10458745</v>
      </c>
      <c r="AS48" s="276"/>
      <c r="AT48" s="277"/>
      <c r="AU48" s="273">
        <f>SUM(AU8:AU47)</f>
        <v>389896652</v>
      </c>
      <c r="AV48" s="278"/>
      <c r="AW48" s="279"/>
      <c r="AX48" s="270" t="s">
        <v>26</v>
      </c>
      <c r="AY48" s="401"/>
    </row>
    <row r="49" spans="1:51" ht="23.1" customHeight="1">
      <c r="A49" s="394"/>
      <c r="B49" s="47" t="s">
        <v>27</v>
      </c>
      <c r="C49" s="249"/>
      <c r="D49" s="250"/>
      <c r="E49" s="251">
        <v>1607</v>
      </c>
      <c r="F49" s="252"/>
      <c r="G49" s="251"/>
      <c r="H49" s="251">
        <f>E49+'1(5)第11表-9'!AC49+'1(5)第11表-9'!Z49+'1(5)第11表-9'!W49+'1(5)第11表-9'!N49+'1(5)第11表-8'!Z49+'1(5)第11表-8'!AC49</f>
        <v>2357755</v>
      </c>
      <c r="I49" s="252"/>
      <c r="J49" s="251"/>
      <c r="K49" s="251">
        <v>40235</v>
      </c>
      <c r="L49" s="252"/>
      <c r="M49" s="251"/>
      <c r="N49" s="251">
        <v>1608</v>
      </c>
      <c r="O49" s="251"/>
      <c r="P49" s="250"/>
      <c r="Q49" s="251">
        <v>40391</v>
      </c>
      <c r="R49" s="252"/>
      <c r="S49" s="251"/>
      <c r="T49" s="251">
        <v>671</v>
      </c>
      <c r="U49" s="251"/>
      <c r="V49" s="250"/>
      <c r="W49" s="251">
        <v>0</v>
      </c>
      <c r="X49" s="252"/>
      <c r="Y49" s="251"/>
      <c r="Z49" s="251">
        <f t="shared" ref="Z49:Z71" si="2">SUM(K49:W49)</f>
        <v>82905</v>
      </c>
      <c r="AA49" s="251"/>
      <c r="AB49" s="250"/>
      <c r="AC49" s="251">
        <v>313</v>
      </c>
      <c r="AD49" s="252"/>
      <c r="AE49" s="251"/>
      <c r="AF49" s="251">
        <v>1448</v>
      </c>
      <c r="AG49" s="252"/>
      <c r="AH49" s="251"/>
      <c r="AI49" s="251">
        <v>2673</v>
      </c>
      <c r="AJ49" s="252"/>
      <c r="AK49" s="250"/>
      <c r="AL49" s="253">
        <v>0</v>
      </c>
      <c r="AM49" s="254"/>
      <c r="AN49" s="255"/>
      <c r="AO49" s="253">
        <v>2141417</v>
      </c>
      <c r="AP49" s="254"/>
      <c r="AQ49" s="255"/>
      <c r="AR49" s="253">
        <v>128999</v>
      </c>
      <c r="AS49" s="254"/>
      <c r="AT49" s="255"/>
      <c r="AU49" s="253">
        <f t="shared" ref="AU49:AU71" si="3">SUM(AO49:AR49)</f>
        <v>2270416</v>
      </c>
      <c r="AV49" s="256"/>
      <c r="AW49" s="195"/>
      <c r="AX49" s="47" t="s">
        <v>27</v>
      </c>
      <c r="AY49" s="395"/>
    </row>
    <row r="50" spans="1:51" s="257" customFormat="1" ht="23.1" customHeight="1">
      <c r="A50" s="396"/>
      <c r="B50" s="34" t="s">
        <v>28</v>
      </c>
      <c r="C50" s="235"/>
      <c r="D50" s="237"/>
      <c r="E50" s="238">
        <v>793</v>
      </c>
      <c r="F50" s="239"/>
      <c r="G50" s="238"/>
      <c r="H50" s="238">
        <f>E50+'1(5)第11表-9'!AC50+'1(5)第11表-9'!Z50+'1(5)第11表-9'!W50+'1(5)第11表-9'!N50+'1(5)第11表-8'!Z50+'1(5)第11表-8'!AC50</f>
        <v>2167569</v>
      </c>
      <c r="I50" s="239"/>
      <c r="J50" s="238"/>
      <c r="K50" s="238">
        <v>35340</v>
      </c>
      <c r="L50" s="239"/>
      <c r="M50" s="238"/>
      <c r="N50" s="238">
        <v>768</v>
      </c>
      <c r="O50" s="238"/>
      <c r="P50" s="237"/>
      <c r="Q50" s="238">
        <v>28426</v>
      </c>
      <c r="R50" s="239"/>
      <c r="S50" s="238"/>
      <c r="T50" s="238">
        <v>1111</v>
      </c>
      <c r="U50" s="238"/>
      <c r="V50" s="237"/>
      <c r="W50" s="238">
        <v>0</v>
      </c>
      <c r="X50" s="239"/>
      <c r="Y50" s="238"/>
      <c r="Z50" s="238">
        <f t="shared" si="2"/>
        <v>65645</v>
      </c>
      <c r="AA50" s="238"/>
      <c r="AB50" s="237"/>
      <c r="AC50" s="238">
        <v>422</v>
      </c>
      <c r="AD50" s="239"/>
      <c r="AE50" s="238"/>
      <c r="AF50" s="238">
        <v>1013</v>
      </c>
      <c r="AG50" s="239"/>
      <c r="AH50" s="238"/>
      <c r="AI50" s="238">
        <v>3898</v>
      </c>
      <c r="AJ50" s="239"/>
      <c r="AK50" s="237"/>
      <c r="AL50" s="232">
        <v>0</v>
      </c>
      <c r="AM50" s="230"/>
      <c r="AN50" s="231"/>
      <c r="AO50" s="232">
        <v>2012084</v>
      </c>
      <c r="AP50" s="230"/>
      <c r="AQ50" s="231"/>
      <c r="AR50" s="232">
        <v>84507</v>
      </c>
      <c r="AS50" s="230"/>
      <c r="AT50" s="231"/>
      <c r="AU50" s="232">
        <f t="shared" si="3"/>
        <v>2096591</v>
      </c>
      <c r="AV50" s="234"/>
      <c r="AW50" s="198"/>
      <c r="AX50" s="34" t="s">
        <v>28</v>
      </c>
      <c r="AY50" s="397"/>
    </row>
    <row r="51" spans="1:51" ht="23.1" customHeight="1">
      <c r="A51" s="396"/>
      <c r="B51" s="34" t="s">
        <v>29</v>
      </c>
      <c r="C51" s="235"/>
      <c r="D51" s="237"/>
      <c r="E51" s="238">
        <v>97</v>
      </c>
      <c r="F51" s="239"/>
      <c r="G51" s="238"/>
      <c r="H51" s="238">
        <f>E51+'1(5)第11表-9'!AC51+'1(5)第11表-9'!Z51+'1(5)第11表-9'!W51+'1(5)第11表-9'!N51+'1(5)第11表-8'!Z51+'1(5)第11表-8'!AC51</f>
        <v>1613227</v>
      </c>
      <c r="I51" s="239"/>
      <c r="J51" s="238"/>
      <c r="K51" s="238">
        <v>32788</v>
      </c>
      <c r="L51" s="239"/>
      <c r="M51" s="238"/>
      <c r="N51" s="238">
        <v>587</v>
      </c>
      <c r="O51" s="238"/>
      <c r="P51" s="237"/>
      <c r="Q51" s="238">
        <v>16639</v>
      </c>
      <c r="R51" s="239"/>
      <c r="S51" s="238"/>
      <c r="T51" s="238">
        <v>472</v>
      </c>
      <c r="U51" s="238"/>
      <c r="V51" s="237"/>
      <c r="W51" s="238">
        <v>0</v>
      </c>
      <c r="X51" s="239"/>
      <c r="Y51" s="238"/>
      <c r="Z51" s="238">
        <f t="shared" si="2"/>
        <v>50486</v>
      </c>
      <c r="AA51" s="238"/>
      <c r="AB51" s="237"/>
      <c r="AC51" s="238">
        <v>316</v>
      </c>
      <c r="AD51" s="239"/>
      <c r="AE51" s="238"/>
      <c r="AF51" s="238">
        <v>1267</v>
      </c>
      <c r="AG51" s="239"/>
      <c r="AH51" s="238"/>
      <c r="AI51" s="238">
        <v>1354</v>
      </c>
      <c r="AJ51" s="239"/>
      <c r="AK51" s="237"/>
      <c r="AL51" s="232">
        <v>0</v>
      </c>
      <c r="AM51" s="230"/>
      <c r="AN51" s="231"/>
      <c r="AO51" s="232">
        <v>1501337</v>
      </c>
      <c r="AP51" s="230"/>
      <c r="AQ51" s="231"/>
      <c r="AR51" s="232">
        <v>58467</v>
      </c>
      <c r="AS51" s="230"/>
      <c r="AT51" s="231"/>
      <c r="AU51" s="232">
        <f t="shared" si="3"/>
        <v>1559804</v>
      </c>
      <c r="AV51" s="234"/>
      <c r="AW51" s="198"/>
      <c r="AX51" s="34" t="s">
        <v>29</v>
      </c>
      <c r="AY51" s="397"/>
    </row>
    <row r="52" spans="1:51" ht="23.1" customHeight="1">
      <c r="A52" s="396"/>
      <c r="B52" s="34" t="s">
        <v>60</v>
      </c>
      <c r="C52" s="235"/>
      <c r="D52" s="237"/>
      <c r="E52" s="238">
        <v>74</v>
      </c>
      <c r="F52" s="239"/>
      <c r="G52" s="238"/>
      <c r="H52" s="238">
        <f>E52+'1(5)第11表-9'!AC52+'1(5)第11表-9'!Z52+'1(5)第11表-9'!W52+'1(5)第11表-9'!N52+'1(5)第11表-8'!Z52+'1(5)第11表-8'!AC52</f>
        <v>561933</v>
      </c>
      <c r="I52" s="239"/>
      <c r="J52" s="238"/>
      <c r="K52" s="238">
        <v>12106</v>
      </c>
      <c r="L52" s="239"/>
      <c r="M52" s="238"/>
      <c r="N52" s="238">
        <v>172</v>
      </c>
      <c r="O52" s="238"/>
      <c r="P52" s="237"/>
      <c r="Q52" s="238">
        <v>4189</v>
      </c>
      <c r="R52" s="239"/>
      <c r="S52" s="238"/>
      <c r="T52" s="238">
        <v>138</v>
      </c>
      <c r="U52" s="238"/>
      <c r="V52" s="237"/>
      <c r="W52" s="238">
        <v>0</v>
      </c>
      <c r="X52" s="239"/>
      <c r="Y52" s="238"/>
      <c r="Z52" s="238">
        <f t="shared" si="2"/>
        <v>16605</v>
      </c>
      <c r="AA52" s="238"/>
      <c r="AB52" s="237"/>
      <c r="AC52" s="238">
        <v>107</v>
      </c>
      <c r="AD52" s="239"/>
      <c r="AE52" s="238"/>
      <c r="AF52" s="238">
        <v>385</v>
      </c>
      <c r="AG52" s="239"/>
      <c r="AH52" s="238"/>
      <c r="AI52" s="238">
        <v>1288</v>
      </c>
      <c r="AJ52" s="239"/>
      <c r="AK52" s="237"/>
      <c r="AL52" s="232">
        <v>0</v>
      </c>
      <c r="AM52" s="230"/>
      <c r="AN52" s="231"/>
      <c r="AO52" s="232">
        <v>531001</v>
      </c>
      <c r="AP52" s="230"/>
      <c r="AQ52" s="231"/>
      <c r="AR52" s="232">
        <v>12547</v>
      </c>
      <c r="AS52" s="230"/>
      <c r="AT52" s="231"/>
      <c r="AU52" s="232">
        <f t="shared" si="3"/>
        <v>543548</v>
      </c>
      <c r="AV52" s="234"/>
      <c r="AW52" s="198"/>
      <c r="AX52" s="34" t="s">
        <v>60</v>
      </c>
      <c r="AY52" s="397"/>
    </row>
    <row r="53" spans="1:51" ht="23.1" customHeight="1">
      <c r="A53" s="398"/>
      <c r="B53" s="49" t="s">
        <v>30</v>
      </c>
      <c r="C53" s="240"/>
      <c r="D53" s="241"/>
      <c r="E53" s="242">
        <v>313</v>
      </c>
      <c r="F53" s="243"/>
      <c r="G53" s="242"/>
      <c r="H53" s="242">
        <f>E53+'1(5)第11表-9'!AC53+'1(5)第11表-9'!Z53+'1(5)第11表-9'!W53+'1(5)第11表-9'!N53+'1(5)第11表-8'!Z53+'1(5)第11表-8'!AC53</f>
        <v>913771</v>
      </c>
      <c r="I53" s="243"/>
      <c r="J53" s="242"/>
      <c r="K53" s="242">
        <v>15958</v>
      </c>
      <c r="L53" s="243"/>
      <c r="M53" s="242"/>
      <c r="N53" s="242">
        <v>389</v>
      </c>
      <c r="O53" s="242"/>
      <c r="P53" s="241"/>
      <c r="Q53" s="242">
        <v>13719</v>
      </c>
      <c r="R53" s="243"/>
      <c r="S53" s="242"/>
      <c r="T53" s="242">
        <v>431</v>
      </c>
      <c r="U53" s="242"/>
      <c r="V53" s="241"/>
      <c r="W53" s="242">
        <v>0</v>
      </c>
      <c r="X53" s="243"/>
      <c r="Y53" s="242"/>
      <c r="Z53" s="242">
        <f t="shared" si="2"/>
        <v>30497</v>
      </c>
      <c r="AA53" s="242"/>
      <c r="AB53" s="241"/>
      <c r="AC53" s="242">
        <v>80</v>
      </c>
      <c r="AD53" s="243"/>
      <c r="AE53" s="242"/>
      <c r="AF53" s="242">
        <v>342</v>
      </c>
      <c r="AG53" s="243"/>
      <c r="AH53" s="242"/>
      <c r="AI53" s="242">
        <v>2673</v>
      </c>
      <c r="AJ53" s="243"/>
      <c r="AK53" s="241"/>
      <c r="AL53" s="245">
        <v>0</v>
      </c>
      <c r="AM53" s="246"/>
      <c r="AN53" s="247"/>
      <c r="AO53" s="245">
        <v>837833</v>
      </c>
      <c r="AP53" s="246"/>
      <c r="AQ53" s="247"/>
      <c r="AR53" s="245">
        <v>42346</v>
      </c>
      <c r="AS53" s="246"/>
      <c r="AT53" s="247"/>
      <c r="AU53" s="245">
        <f t="shared" si="3"/>
        <v>880179</v>
      </c>
      <c r="AV53" s="248"/>
      <c r="AW53" s="225"/>
      <c r="AX53" s="49" t="s">
        <v>30</v>
      </c>
      <c r="AY53" s="399"/>
    </row>
    <row r="54" spans="1:51" ht="23.1" customHeight="1">
      <c r="A54" s="396"/>
      <c r="B54" s="34" t="s">
        <v>31</v>
      </c>
      <c r="C54" s="235"/>
      <c r="D54" s="237"/>
      <c r="E54" s="238">
        <v>225</v>
      </c>
      <c r="F54" s="239"/>
      <c r="G54" s="238"/>
      <c r="H54" s="238">
        <f>E54+'1(5)第11表-9'!AC54+'1(5)第11表-9'!Z54+'1(5)第11表-9'!W54+'1(5)第11表-9'!N54+'1(5)第11表-8'!Z54+'1(5)第11表-8'!AC54</f>
        <v>838364</v>
      </c>
      <c r="I54" s="239"/>
      <c r="J54" s="238"/>
      <c r="K54" s="238">
        <v>17585</v>
      </c>
      <c r="L54" s="239"/>
      <c r="M54" s="238"/>
      <c r="N54" s="238">
        <v>274</v>
      </c>
      <c r="O54" s="238"/>
      <c r="P54" s="237"/>
      <c r="Q54" s="238">
        <v>8026</v>
      </c>
      <c r="R54" s="239"/>
      <c r="S54" s="238"/>
      <c r="T54" s="238">
        <v>382</v>
      </c>
      <c r="U54" s="238"/>
      <c r="V54" s="237"/>
      <c r="W54" s="238">
        <v>0</v>
      </c>
      <c r="X54" s="239"/>
      <c r="Y54" s="238"/>
      <c r="Z54" s="238">
        <f t="shared" si="2"/>
        <v>26267</v>
      </c>
      <c r="AA54" s="238"/>
      <c r="AB54" s="237"/>
      <c r="AC54" s="238">
        <v>132</v>
      </c>
      <c r="AD54" s="239"/>
      <c r="AE54" s="238"/>
      <c r="AF54" s="238">
        <v>701</v>
      </c>
      <c r="AG54" s="239"/>
      <c r="AH54" s="238"/>
      <c r="AI54" s="238">
        <v>1221</v>
      </c>
      <c r="AJ54" s="239"/>
      <c r="AK54" s="237"/>
      <c r="AL54" s="232">
        <v>0</v>
      </c>
      <c r="AM54" s="230"/>
      <c r="AN54" s="231"/>
      <c r="AO54" s="232">
        <v>787447</v>
      </c>
      <c r="AP54" s="230"/>
      <c r="AQ54" s="231"/>
      <c r="AR54" s="232">
        <v>22596</v>
      </c>
      <c r="AS54" s="230"/>
      <c r="AT54" s="231"/>
      <c r="AU54" s="232">
        <f t="shared" si="3"/>
        <v>810043</v>
      </c>
      <c r="AV54" s="234"/>
      <c r="AW54" s="198"/>
      <c r="AX54" s="34" t="s">
        <v>31</v>
      </c>
      <c r="AY54" s="397"/>
    </row>
    <row r="55" spans="1:51" s="257" customFormat="1" ht="23.1" customHeight="1">
      <c r="A55" s="396"/>
      <c r="B55" s="34" t="s">
        <v>32</v>
      </c>
      <c r="C55" s="235"/>
      <c r="D55" s="237"/>
      <c r="E55" s="238">
        <v>208</v>
      </c>
      <c r="F55" s="239"/>
      <c r="G55" s="238"/>
      <c r="H55" s="238">
        <f>E55+'1(5)第11表-9'!AC55+'1(5)第11表-9'!Z55+'1(5)第11表-9'!W55+'1(5)第11表-9'!N55+'1(5)第11表-8'!Z55+'1(5)第11表-8'!AC55</f>
        <v>1536086</v>
      </c>
      <c r="I55" s="239"/>
      <c r="J55" s="238"/>
      <c r="K55" s="238">
        <v>31461</v>
      </c>
      <c r="L55" s="239"/>
      <c r="M55" s="238"/>
      <c r="N55" s="238">
        <v>1040</v>
      </c>
      <c r="O55" s="238"/>
      <c r="P55" s="237"/>
      <c r="Q55" s="238">
        <v>11808</v>
      </c>
      <c r="R55" s="239"/>
      <c r="S55" s="238"/>
      <c r="T55" s="238">
        <v>297</v>
      </c>
      <c r="U55" s="238"/>
      <c r="V55" s="237"/>
      <c r="W55" s="238">
        <v>0</v>
      </c>
      <c r="X55" s="239"/>
      <c r="Y55" s="238"/>
      <c r="Z55" s="238">
        <f t="shared" si="2"/>
        <v>44606</v>
      </c>
      <c r="AA55" s="238"/>
      <c r="AB55" s="237"/>
      <c r="AC55" s="238">
        <v>166</v>
      </c>
      <c r="AD55" s="239"/>
      <c r="AE55" s="238"/>
      <c r="AF55" s="238">
        <v>1939</v>
      </c>
      <c r="AG55" s="239"/>
      <c r="AH55" s="238"/>
      <c r="AI55" s="238">
        <v>2760</v>
      </c>
      <c r="AJ55" s="239"/>
      <c r="AK55" s="237"/>
      <c r="AL55" s="232">
        <v>0</v>
      </c>
      <c r="AM55" s="230"/>
      <c r="AN55" s="231"/>
      <c r="AO55" s="232">
        <v>1450511</v>
      </c>
      <c r="AP55" s="230"/>
      <c r="AQ55" s="231"/>
      <c r="AR55" s="232">
        <v>36104</v>
      </c>
      <c r="AS55" s="230"/>
      <c r="AT55" s="231"/>
      <c r="AU55" s="232">
        <f t="shared" si="3"/>
        <v>1486615</v>
      </c>
      <c r="AV55" s="234"/>
      <c r="AW55" s="198"/>
      <c r="AX55" s="34" t="s">
        <v>32</v>
      </c>
      <c r="AY55" s="397"/>
    </row>
    <row r="56" spans="1:51" ht="23.1" customHeight="1">
      <c r="A56" s="396"/>
      <c r="B56" s="34" t="s">
        <v>33</v>
      </c>
      <c r="C56" s="235"/>
      <c r="D56" s="237"/>
      <c r="E56" s="238">
        <v>111</v>
      </c>
      <c r="F56" s="239"/>
      <c r="G56" s="238"/>
      <c r="H56" s="238">
        <f>E56+'1(5)第11表-9'!AC56+'1(5)第11表-9'!Z56+'1(5)第11表-9'!W56+'1(5)第11表-9'!N56+'1(5)第11表-8'!Z56+'1(5)第11表-8'!AC56</f>
        <v>989748</v>
      </c>
      <c r="I56" s="239"/>
      <c r="J56" s="238"/>
      <c r="K56" s="238">
        <v>20614</v>
      </c>
      <c r="L56" s="239"/>
      <c r="M56" s="238"/>
      <c r="N56" s="238">
        <v>245</v>
      </c>
      <c r="O56" s="238"/>
      <c r="P56" s="237"/>
      <c r="Q56" s="238">
        <v>8044</v>
      </c>
      <c r="R56" s="239"/>
      <c r="S56" s="238"/>
      <c r="T56" s="238">
        <v>336</v>
      </c>
      <c r="U56" s="238"/>
      <c r="V56" s="237"/>
      <c r="W56" s="238">
        <v>0</v>
      </c>
      <c r="X56" s="239"/>
      <c r="Y56" s="238"/>
      <c r="Z56" s="238">
        <f t="shared" si="2"/>
        <v>29239</v>
      </c>
      <c r="AA56" s="238"/>
      <c r="AB56" s="237"/>
      <c r="AC56" s="238">
        <v>70</v>
      </c>
      <c r="AD56" s="239"/>
      <c r="AE56" s="238"/>
      <c r="AF56" s="238">
        <v>1998</v>
      </c>
      <c r="AG56" s="239"/>
      <c r="AH56" s="238"/>
      <c r="AI56" s="238">
        <v>0</v>
      </c>
      <c r="AJ56" s="239"/>
      <c r="AK56" s="237"/>
      <c r="AL56" s="232">
        <v>0</v>
      </c>
      <c r="AM56" s="230"/>
      <c r="AN56" s="231"/>
      <c r="AO56" s="232">
        <v>931419</v>
      </c>
      <c r="AP56" s="230"/>
      <c r="AQ56" s="231"/>
      <c r="AR56" s="232">
        <v>27022</v>
      </c>
      <c r="AS56" s="230"/>
      <c r="AT56" s="231"/>
      <c r="AU56" s="232">
        <f t="shared" si="3"/>
        <v>958441</v>
      </c>
      <c r="AV56" s="234"/>
      <c r="AW56" s="198"/>
      <c r="AX56" s="34" t="s">
        <v>33</v>
      </c>
      <c r="AY56" s="397"/>
    </row>
    <row r="57" spans="1:51" ht="23.1" customHeight="1">
      <c r="A57" s="396"/>
      <c r="B57" s="34" t="s">
        <v>34</v>
      </c>
      <c r="C57" s="235"/>
      <c r="D57" s="237"/>
      <c r="E57" s="238">
        <v>253</v>
      </c>
      <c r="F57" s="239"/>
      <c r="G57" s="238"/>
      <c r="H57" s="238">
        <f>E57+'1(5)第11表-9'!AC57+'1(5)第11表-9'!Z57+'1(5)第11表-9'!W57+'1(5)第11表-9'!N57+'1(5)第11表-8'!Z57+'1(5)第11表-8'!AC57</f>
        <v>927201</v>
      </c>
      <c r="I57" s="239"/>
      <c r="J57" s="238"/>
      <c r="K57" s="238">
        <v>19937</v>
      </c>
      <c r="L57" s="239"/>
      <c r="M57" s="238"/>
      <c r="N57" s="238">
        <v>309</v>
      </c>
      <c r="O57" s="238"/>
      <c r="P57" s="237"/>
      <c r="Q57" s="238">
        <v>7361</v>
      </c>
      <c r="R57" s="239"/>
      <c r="S57" s="238"/>
      <c r="T57" s="238">
        <v>110</v>
      </c>
      <c r="U57" s="238"/>
      <c r="V57" s="237"/>
      <c r="W57" s="238">
        <v>0</v>
      </c>
      <c r="X57" s="239"/>
      <c r="Y57" s="238"/>
      <c r="Z57" s="238">
        <f t="shared" si="2"/>
        <v>27717</v>
      </c>
      <c r="AA57" s="238"/>
      <c r="AB57" s="237"/>
      <c r="AC57" s="238">
        <v>157</v>
      </c>
      <c r="AD57" s="239"/>
      <c r="AE57" s="238"/>
      <c r="AF57" s="238">
        <v>691</v>
      </c>
      <c r="AG57" s="239"/>
      <c r="AH57" s="238"/>
      <c r="AI57" s="238">
        <v>1474</v>
      </c>
      <c r="AJ57" s="239"/>
      <c r="AK57" s="237"/>
      <c r="AL57" s="232">
        <v>0</v>
      </c>
      <c r="AM57" s="230"/>
      <c r="AN57" s="231"/>
      <c r="AO57" s="232">
        <v>876972</v>
      </c>
      <c r="AP57" s="230"/>
      <c r="AQ57" s="231"/>
      <c r="AR57" s="232">
        <v>20190</v>
      </c>
      <c r="AS57" s="230"/>
      <c r="AT57" s="231"/>
      <c r="AU57" s="232">
        <f t="shared" si="3"/>
        <v>897162</v>
      </c>
      <c r="AV57" s="234"/>
      <c r="AW57" s="198"/>
      <c r="AX57" s="34" t="s">
        <v>34</v>
      </c>
      <c r="AY57" s="397"/>
    </row>
    <row r="58" spans="1:51" ht="23.1" customHeight="1">
      <c r="A58" s="398"/>
      <c r="B58" s="49" t="s">
        <v>35</v>
      </c>
      <c r="C58" s="240"/>
      <c r="D58" s="241"/>
      <c r="E58" s="242">
        <v>1003</v>
      </c>
      <c r="F58" s="243"/>
      <c r="G58" s="242"/>
      <c r="H58" s="242">
        <f>E58+'1(5)第11表-9'!AC58+'1(5)第11表-9'!Z58+'1(5)第11表-9'!W58+'1(5)第11表-9'!N58+'1(5)第11表-8'!Z58+'1(5)第11表-8'!AC58</f>
        <v>748404</v>
      </c>
      <c r="I58" s="243"/>
      <c r="J58" s="242"/>
      <c r="K58" s="242">
        <v>15056</v>
      </c>
      <c r="L58" s="243"/>
      <c r="M58" s="242"/>
      <c r="N58" s="242">
        <v>374</v>
      </c>
      <c r="O58" s="242"/>
      <c r="P58" s="241"/>
      <c r="Q58" s="242">
        <v>5049</v>
      </c>
      <c r="R58" s="243"/>
      <c r="S58" s="242"/>
      <c r="T58" s="242">
        <v>228</v>
      </c>
      <c r="U58" s="242"/>
      <c r="V58" s="241"/>
      <c r="W58" s="242">
        <v>0</v>
      </c>
      <c r="X58" s="243"/>
      <c r="Y58" s="242"/>
      <c r="Z58" s="242">
        <f t="shared" si="2"/>
        <v>20707</v>
      </c>
      <c r="AA58" s="242"/>
      <c r="AB58" s="241"/>
      <c r="AC58" s="242">
        <v>76</v>
      </c>
      <c r="AD58" s="243"/>
      <c r="AE58" s="242"/>
      <c r="AF58" s="242">
        <v>999</v>
      </c>
      <c r="AG58" s="243"/>
      <c r="AH58" s="242"/>
      <c r="AI58" s="242">
        <v>1366</v>
      </c>
      <c r="AJ58" s="243"/>
      <c r="AK58" s="241"/>
      <c r="AL58" s="245">
        <v>0</v>
      </c>
      <c r="AM58" s="246"/>
      <c r="AN58" s="247"/>
      <c r="AO58" s="245">
        <v>708286</v>
      </c>
      <c r="AP58" s="246"/>
      <c r="AQ58" s="247"/>
      <c r="AR58" s="245">
        <v>16970</v>
      </c>
      <c r="AS58" s="246"/>
      <c r="AT58" s="247"/>
      <c r="AU58" s="245">
        <f t="shared" si="3"/>
        <v>725256</v>
      </c>
      <c r="AV58" s="248"/>
      <c r="AW58" s="225"/>
      <c r="AX58" s="49" t="s">
        <v>35</v>
      </c>
      <c r="AY58" s="399"/>
    </row>
    <row r="59" spans="1:51" ht="23.1" customHeight="1">
      <c r="A59" s="396"/>
      <c r="B59" s="34" t="s">
        <v>61</v>
      </c>
      <c r="C59" s="235"/>
      <c r="D59" s="237"/>
      <c r="E59" s="238">
        <v>145</v>
      </c>
      <c r="F59" s="239"/>
      <c r="G59" s="238"/>
      <c r="H59" s="238">
        <f>E59+'1(5)第11表-9'!AC59+'1(5)第11表-9'!Z59+'1(5)第11表-9'!W59+'1(5)第11表-9'!N59+'1(5)第11表-8'!Z59+'1(5)第11表-8'!AC59</f>
        <v>505422</v>
      </c>
      <c r="I59" s="239"/>
      <c r="J59" s="238"/>
      <c r="K59" s="238">
        <v>11658</v>
      </c>
      <c r="L59" s="239"/>
      <c r="M59" s="238"/>
      <c r="N59" s="238">
        <v>288</v>
      </c>
      <c r="O59" s="238"/>
      <c r="P59" s="237"/>
      <c r="Q59" s="238">
        <v>2860</v>
      </c>
      <c r="R59" s="239"/>
      <c r="S59" s="238"/>
      <c r="T59" s="238">
        <v>317</v>
      </c>
      <c r="U59" s="238"/>
      <c r="V59" s="237"/>
      <c r="W59" s="238">
        <v>0</v>
      </c>
      <c r="X59" s="239"/>
      <c r="Y59" s="238"/>
      <c r="Z59" s="238">
        <f t="shared" si="2"/>
        <v>15123</v>
      </c>
      <c r="AA59" s="238"/>
      <c r="AB59" s="237"/>
      <c r="AC59" s="238">
        <v>77</v>
      </c>
      <c r="AD59" s="239"/>
      <c r="AE59" s="238"/>
      <c r="AF59" s="238">
        <v>349</v>
      </c>
      <c r="AG59" s="239"/>
      <c r="AH59" s="238"/>
      <c r="AI59" s="238">
        <v>1230</v>
      </c>
      <c r="AJ59" s="239"/>
      <c r="AK59" s="237"/>
      <c r="AL59" s="232">
        <v>0</v>
      </c>
      <c r="AM59" s="230"/>
      <c r="AN59" s="231"/>
      <c r="AO59" s="232">
        <v>478548</v>
      </c>
      <c r="AP59" s="230"/>
      <c r="AQ59" s="231"/>
      <c r="AR59" s="232">
        <v>10095</v>
      </c>
      <c r="AS59" s="230"/>
      <c r="AT59" s="231"/>
      <c r="AU59" s="232">
        <f t="shared" si="3"/>
        <v>488643</v>
      </c>
      <c r="AV59" s="234"/>
      <c r="AW59" s="198"/>
      <c r="AX59" s="34" t="s">
        <v>61</v>
      </c>
      <c r="AY59" s="397"/>
    </row>
    <row r="60" spans="1:51" ht="23.1" customHeight="1">
      <c r="A60" s="396"/>
      <c r="B60" s="34" t="s">
        <v>36</v>
      </c>
      <c r="C60" s="235"/>
      <c r="D60" s="237"/>
      <c r="E60" s="238">
        <v>12</v>
      </c>
      <c r="F60" s="239"/>
      <c r="G60" s="238"/>
      <c r="H60" s="238">
        <f>E60+'1(5)第11表-9'!AC60+'1(5)第11表-9'!Z60+'1(5)第11表-9'!W60+'1(5)第11表-9'!N60+'1(5)第11表-8'!Z60+'1(5)第11表-8'!AC60</f>
        <v>365945</v>
      </c>
      <c r="I60" s="239"/>
      <c r="J60" s="238"/>
      <c r="K60" s="238">
        <v>8129</v>
      </c>
      <c r="L60" s="239"/>
      <c r="M60" s="238"/>
      <c r="N60" s="238">
        <v>124</v>
      </c>
      <c r="O60" s="238"/>
      <c r="P60" s="237"/>
      <c r="Q60" s="238">
        <v>3034</v>
      </c>
      <c r="R60" s="239"/>
      <c r="S60" s="238"/>
      <c r="T60" s="238">
        <v>144</v>
      </c>
      <c r="U60" s="238"/>
      <c r="V60" s="237"/>
      <c r="W60" s="238">
        <v>0</v>
      </c>
      <c r="X60" s="239"/>
      <c r="Y60" s="238"/>
      <c r="Z60" s="238">
        <f t="shared" si="2"/>
        <v>11431</v>
      </c>
      <c r="AA60" s="238"/>
      <c r="AB60" s="237"/>
      <c r="AC60" s="238">
        <v>45</v>
      </c>
      <c r="AD60" s="239"/>
      <c r="AE60" s="238"/>
      <c r="AF60" s="238">
        <v>230</v>
      </c>
      <c r="AG60" s="239"/>
      <c r="AH60" s="238"/>
      <c r="AI60" s="238">
        <v>432</v>
      </c>
      <c r="AJ60" s="239"/>
      <c r="AK60" s="237"/>
      <c r="AL60" s="232">
        <v>0</v>
      </c>
      <c r="AM60" s="230"/>
      <c r="AN60" s="231"/>
      <c r="AO60" s="232">
        <v>345815</v>
      </c>
      <c r="AP60" s="230"/>
      <c r="AQ60" s="231"/>
      <c r="AR60" s="232">
        <v>7992</v>
      </c>
      <c r="AS60" s="230"/>
      <c r="AT60" s="231"/>
      <c r="AU60" s="232">
        <f t="shared" si="3"/>
        <v>353807</v>
      </c>
      <c r="AV60" s="234"/>
      <c r="AW60" s="198"/>
      <c r="AX60" s="34" t="s">
        <v>36</v>
      </c>
      <c r="AY60" s="397"/>
    </row>
    <row r="61" spans="1:51" ht="23.1" customHeight="1">
      <c r="A61" s="396"/>
      <c r="B61" s="34" t="s">
        <v>37</v>
      </c>
      <c r="C61" s="235"/>
      <c r="D61" s="237"/>
      <c r="E61" s="238">
        <v>48</v>
      </c>
      <c r="F61" s="239"/>
      <c r="G61" s="238"/>
      <c r="H61" s="238">
        <f>E61+'1(5)第11表-9'!AC61+'1(5)第11表-9'!Z61+'1(5)第11表-9'!W61+'1(5)第11表-9'!N61+'1(5)第11表-8'!Z61+'1(5)第11表-8'!AC61</f>
        <v>388900</v>
      </c>
      <c r="I61" s="239"/>
      <c r="J61" s="238"/>
      <c r="K61" s="238">
        <v>10198</v>
      </c>
      <c r="L61" s="239"/>
      <c r="M61" s="238"/>
      <c r="N61" s="238">
        <v>151</v>
      </c>
      <c r="O61" s="238"/>
      <c r="P61" s="237"/>
      <c r="Q61" s="238">
        <v>3091</v>
      </c>
      <c r="R61" s="239"/>
      <c r="S61" s="238"/>
      <c r="T61" s="238">
        <v>219</v>
      </c>
      <c r="U61" s="238"/>
      <c r="V61" s="237"/>
      <c r="W61" s="238">
        <v>0</v>
      </c>
      <c r="X61" s="239"/>
      <c r="Y61" s="238"/>
      <c r="Z61" s="238">
        <f t="shared" si="2"/>
        <v>13659</v>
      </c>
      <c r="AA61" s="238"/>
      <c r="AB61" s="237"/>
      <c r="AC61" s="238">
        <v>79</v>
      </c>
      <c r="AD61" s="239"/>
      <c r="AE61" s="238"/>
      <c r="AF61" s="238">
        <v>577</v>
      </c>
      <c r="AG61" s="239"/>
      <c r="AH61" s="238"/>
      <c r="AI61" s="238">
        <v>1222</v>
      </c>
      <c r="AJ61" s="239"/>
      <c r="AK61" s="237"/>
      <c r="AL61" s="232">
        <v>0</v>
      </c>
      <c r="AM61" s="230"/>
      <c r="AN61" s="231"/>
      <c r="AO61" s="232">
        <v>363078</v>
      </c>
      <c r="AP61" s="230"/>
      <c r="AQ61" s="231"/>
      <c r="AR61" s="232">
        <v>10285</v>
      </c>
      <c r="AS61" s="230"/>
      <c r="AT61" s="231"/>
      <c r="AU61" s="232">
        <f t="shared" si="3"/>
        <v>373363</v>
      </c>
      <c r="AV61" s="234"/>
      <c r="AW61" s="198"/>
      <c r="AX61" s="34" t="s">
        <v>37</v>
      </c>
      <c r="AY61" s="397"/>
    </row>
    <row r="62" spans="1:51" ht="23.1" customHeight="1">
      <c r="A62" s="396"/>
      <c r="B62" s="34" t="s">
        <v>38</v>
      </c>
      <c r="C62" s="235"/>
      <c r="D62" s="237"/>
      <c r="E62" s="238">
        <v>0</v>
      </c>
      <c r="F62" s="239"/>
      <c r="G62" s="238"/>
      <c r="H62" s="238">
        <f>E62+'1(5)第11表-9'!AC62+'1(5)第11表-9'!Z62+'1(5)第11表-9'!W62+'1(5)第11表-9'!N62+'1(5)第11表-8'!Z62+'1(5)第11表-8'!AC62</f>
        <v>326085</v>
      </c>
      <c r="I62" s="239"/>
      <c r="J62" s="238"/>
      <c r="K62" s="238">
        <v>7407</v>
      </c>
      <c r="L62" s="239"/>
      <c r="M62" s="238"/>
      <c r="N62" s="238">
        <v>57</v>
      </c>
      <c r="O62" s="238"/>
      <c r="P62" s="237"/>
      <c r="Q62" s="238">
        <v>2706</v>
      </c>
      <c r="R62" s="239"/>
      <c r="S62" s="238"/>
      <c r="T62" s="238">
        <v>41</v>
      </c>
      <c r="U62" s="238"/>
      <c r="V62" s="237"/>
      <c r="W62" s="238">
        <v>0</v>
      </c>
      <c r="X62" s="239"/>
      <c r="Y62" s="238"/>
      <c r="Z62" s="238">
        <f t="shared" si="2"/>
        <v>10211</v>
      </c>
      <c r="AA62" s="238"/>
      <c r="AB62" s="237"/>
      <c r="AC62" s="238">
        <v>153</v>
      </c>
      <c r="AD62" s="239"/>
      <c r="AE62" s="238"/>
      <c r="AF62" s="238">
        <v>443</v>
      </c>
      <c r="AG62" s="239"/>
      <c r="AH62" s="238"/>
      <c r="AI62" s="238">
        <v>3087</v>
      </c>
      <c r="AJ62" s="239"/>
      <c r="AK62" s="237"/>
      <c r="AL62" s="232">
        <v>0</v>
      </c>
      <c r="AM62" s="230"/>
      <c r="AN62" s="231"/>
      <c r="AO62" s="232">
        <v>304937</v>
      </c>
      <c r="AP62" s="230"/>
      <c r="AQ62" s="231"/>
      <c r="AR62" s="232">
        <v>7254</v>
      </c>
      <c r="AS62" s="230"/>
      <c r="AT62" s="231"/>
      <c r="AU62" s="232">
        <f t="shared" si="3"/>
        <v>312191</v>
      </c>
      <c r="AV62" s="234"/>
      <c r="AW62" s="198"/>
      <c r="AX62" s="34" t="s">
        <v>38</v>
      </c>
      <c r="AY62" s="397"/>
    </row>
    <row r="63" spans="1:51" ht="23.1" customHeight="1">
      <c r="A63" s="398"/>
      <c r="B63" s="49" t="s">
        <v>39</v>
      </c>
      <c r="C63" s="240"/>
      <c r="D63" s="241"/>
      <c r="E63" s="242">
        <v>156</v>
      </c>
      <c r="F63" s="243"/>
      <c r="G63" s="242"/>
      <c r="H63" s="242">
        <f>E63+'1(5)第11表-9'!AC63+'1(5)第11表-9'!Z63+'1(5)第11表-9'!W63+'1(5)第11表-9'!N63+'1(5)第11表-8'!Z63+'1(5)第11表-8'!AC63</f>
        <v>439414</v>
      </c>
      <c r="I63" s="243"/>
      <c r="J63" s="242"/>
      <c r="K63" s="242">
        <v>12619</v>
      </c>
      <c r="L63" s="243"/>
      <c r="M63" s="242"/>
      <c r="N63" s="242">
        <v>138</v>
      </c>
      <c r="O63" s="242"/>
      <c r="P63" s="241"/>
      <c r="Q63" s="242">
        <v>2910</v>
      </c>
      <c r="R63" s="243"/>
      <c r="S63" s="242"/>
      <c r="T63" s="242">
        <v>185</v>
      </c>
      <c r="U63" s="242"/>
      <c r="V63" s="241"/>
      <c r="W63" s="242">
        <v>0</v>
      </c>
      <c r="X63" s="243"/>
      <c r="Y63" s="242"/>
      <c r="Z63" s="242">
        <f t="shared" si="2"/>
        <v>15852</v>
      </c>
      <c r="AA63" s="242"/>
      <c r="AB63" s="241"/>
      <c r="AC63" s="242">
        <v>192</v>
      </c>
      <c r="AD63" s="243"/>
      <c r="AE63" s="242"/>
      <c r="AF63" s="242">
        <v>728</v>
      </c>
      <c r="AG63" s="243"/>
      <c r="AH63" s="242"/>
      <c r="AI63" s="242">
        <v>1317</v>
      </c>
      <c r="AJ63" s="243"/>
      <c r="AK63" s="241"/>
      <c r="AL63" s="245">
        <v>0</v>
      </c>
      <c r="AM63" s="246"/>
      <c r="AN63" s="247"/>
      <c r="AO63" s="245">
        <v>412544</v>
      </c>
      <c r="AP63" s="246"/>
      <c r="AQ63" s="247"/>
      <c r="AR63" s="245">
        <v>8781</v>
      </c>
      <c r="AS63" s="246"/>
      <c r="AT63" s="247"/>
      <c r="AU63" s="245">
        <f t="shared" si="3"/>
        <v>421325</v>
      </c>
      <c r="AV63" s="248"/>
      <c r="AW63" s="225"/>
      <c r="AX63" s="49" t="s">
        <v>39</v>
      </c>
      <c r="AY63" s="399"/>
    </row>
    <row r="64" spans="1:51" ht="23.1" customHeight="1">
      <c r="A64" s="396"/>
      <c r="B64" s="34" t="s">
        <v>40</v>
      </c>
      <c r="C64" s="235"/>
      <c r="D64" s="237"/>
      <c r="E64" s="238">
        <v>15</v>
      </c>
      <c r="F64" s="239"/>
      <c r="G64" s="238"/>
      <c r="H64" s="238">
        <f>E64+'1(5)第11表-9'!AC64+'1(5)第11表-9'!Z64+'1(5)第11表-9'!W64+'1(5)第11表-9'!N64+'1(5)第11表-8'!Z64+'1(5)第11表-8'!AC64</f>
        <v>95252</v>
      </c>
      <c r="I64" s="239"/>
      <c r="J64" s="238"/>
      <c r="K64" s="238">
        <v>3204</v>
      </c>
      <c r="L64" s="239"/>
      <c r="M64" s="238"/>
      <c r="N64" s="238">
        <v>36</v>
      </c>
      <c r="O64" s="238"/>
      <c r="P64" s="237"/>
      <c r="Q64" s="238">
        <v>436</v>
      </c>
      <c r="R64" s="239"/>
      <c r="S64" s="238"/>
      <c r="T64" s="238">
        <v>18</v>
      </c>
      <c r="U64" s="238"/>
      <c r="V64" s="237"/>
      <c r="W64" s="238">
        <v>0</v>
      </c>
      <c r="X64" s="239"/>
      <c r="Y64" s="238"/>
      <c r="Z64" s="238">
        <f t="shared" si="2"/>
        <v>3694</v>
      </c>
      <c r="AA64" s="238"/>
      <c r="AB64" s="237"/>
      <c r="AC64" s="238">
        <v>7</v>
      </c>
      <c r="AD64" s="239"/>
      <c r="AE64" s="238"/>
      <c r="AF64" s="238">
        <v>10</v>
      </c>
      <c r="AG64" s="239"/>
      <c r="AH64" s="238"/>
      <c r="AI64" s="238">
        <v>13</v>
      </c>
      <c r="AJ64" s="239"/>
      <c r="AK64" s="237"/>
      <c r="AL64" s="232">
        <v>0</v>
      </c>
      <c r="AM64" s="230"/>
      <c r="AN64" s="231"/>
      <c r="AO64" s="232">
        <v>89772</v>
      </c>
      <c r="AP64" s="230"/>
      <c r="AQ64" s="231"/>
      <c r="AR64" s="232">
        <v>1756</v>
      </c>
      <c r="AS64" s="230"/>
      <c r="AT64" s="231"/>
      <c r="AU64" s="232">
        <f t="shared" si="3"/>
        <v>91528</v>
      </c>
      <c r="AV64" s="234"/>
      <c r="AW64" s="198"/>
      <c r="AX64" s="34" t="s">
        <v>40</v>
      </c>
      <c r="AY64" s="397"/>
    </row>
    <row r="65" spans="1:51" ht="23.1" customHeight="1">
      <c r="A65" s="396"/>
      <c r="B65" s="34" t="s">
        <v>41</v>
      </c>
      <c r="C65" s="235"/>
      <c r="D65" s="237"/>
      <c r="E65" s="238">
        <v>2190</v>
      </c>
      <c r="F65" s="239"/>
      <c r="G65" s="238"/>
      <c r="H65" s="238">
        <f>E65+'1(5)第11表-9'!AC65+'1(5)第11表-9'!Z65+'1(5)第11表-9'!W65+'1(5)第11表-9'!N65+'1(5)第11表-8'!Z65+'1(5)第11表-8'!AC65</f>
        <v>455965</v>
      </c>
      <c r="I65" s="239"/>
      <c r="J65" s="238"/>
      <c r="K65" s="238">
        <v>11093</v>
      </c>
      <c r="L65" s="239"/>
      <c r="M65" s="238"/>
      <c r="N65" s="238">
        <v>126</v>
      </c>
      <c r="O65" s="238"/>
      <c r="P65" s="237"/>
      <c r="Q65" s="238">
        <v>5028</v>
      </c>
      <c r="R65" s="239"/>
      <c r="S65" s="238"/>
      <c r="T65" s="238">
        <v>168</v>
      </c>
      <c r="U65" s="238"/>
      <c r="V65" s="237"/>
      <c r="W65" s="238">
        <v>0</v>
      </c>
      <c r="X65" s="239"/>
      <c r="Y65" s="238"/>
      <c r="Z65" s="238">
        <f t="shared" si="2"/>
        <v>16415</v>
      </c>
      <c r="AA65" s="238"/>
      <c r="AB65" s="237"/>
      <c r="AC65" s="238">
        <v>129</v>
      </c>
      <c r="AD65" s="239"/>
      <c r="AE65" s="238"/>
      <c r="AF65" s="238">
        <v>204</v>
      </c>
      <c r="AG65" s="239"/>
      <c r="AH65" s="238"/>
      <c r="AI65" s="238">
        <v>1991</v>
      </c>
      <c r="AJ65" s="239"/>
      <c r="AK65" s="237"/>
      <c r="AL65" s="232">
        <v>0</v>
      </c>
      <c r="AM65" s="230"/>
      <c r="AN65" s="231"/>
      <c r="AO65" s="232">
        <v>425561</v>
      </c>
      <c r="AP65" s="230"/>
      <c r="AQ65" s="231"/>
      <c r="AR65" s="232">
        <v>11665</v>
      </c>
      <c r="AS65" s="230"/>
      <c r="AT65" s="231"/>
      <c r="AU65" s="232">
        <f t="shared" si="3"/>
        <v>437226</v>
      </c>
      <c r="AV65" s="234"/>
      <c r="AW65" s="198"/>
      <c r="AX65" s="34" t="s">
        <v>41</v>
      </c>
      <c r="AY65" s="397"/>
    </row>
    <row r="66" spans="1:51" ht="23.1" customHeight="1">
      <c r="A66" s="396"/>
      <c r="B66" s="34" t="s">
        <v>42</v>
      </c>
      <c r="C66" s="235"/>
      <c r="D66" s="237"/>
      <c r="E66" s="238">
        <v>283</v>
      </c>
      <c r="F66" s="239"/>
      <c r="G66" s="238"/>
      <c r="H66" s="238">
        <f>E66+'1(5)第11表-9'!AC66+'1(5)第11表-9'!Z66+'1(5)第11表-9'!W66+'1(5)第11表-9'!N66+'1(5)第11表-8'!Z66+'1(5)第11表-8'!AC66</f>
        <v>532260</v>
      </c>
      <c r="I66" s="239"/>
      <c r="J66" s="238"/>
      <c r="K66" s="238">
        <v>13576</v>
      </c>
      <c r="L66" s="239"/>
      <c r="M66" s="238"/>
      <c r="N66" s="238">
        <v>72</v>
      </c>
      <c r="O66" s="238"/>
      <c r="P66" s="237"/>
      <c r="Q66" s="238">
        <v>5541</v>
      </c>
      <c r="R66" s="239"/>
      <c r="S66" s="238"/>
      <c r="T66" s="238">
        <v>34</v>
      </c>
      <c r="U66" s="238"/>
      <c r="V66" s="237"/>
      <c r="W66" s="238">
        <v>0</v>
      </c>
      <c r="X66" s="239"/>
      <c r="Y66" s="238"/>
      <c r="Z66" s="238">
        <f t="shared" si="2"/>
        <v>19223</v>
      </c>
      <c r="AA66" s="238"/>
      <c r="AB66" s="237"/>
      <c r="AC66" s="238">
        <v>112</v>
      </c>
      <c r="AD66" s="239"/>
      <c r="AE66" s="238"/>
      <c r="AF66" s="238">
        <v>137</v>
      </c>
      <c r="AG66" s="239"/>
      <c r="AH66" s="238"/>
      <c r="AI66" s="238">
        <v>548</v>
      </c>
      <c r="AJ66" s="239"/>
      <c r="AK66" s="237"/>
      <c r="AL66" s="232">
        <v>0</v>
      </c>
      <c r="AM66" s="230"/>
      <c r="AN66" s="231"/>
      <c r="AO66" s="232">
        <v>511558</v>
      </c>
      <c r="AP66" s="230"/>
      <c r="AQ66" s="231"/>
      <c r="AR66" s="232">
        <v>682</v>
      </c>
      <c r="AS66" s="230"/>
      <c r="AT66" s="231"/>
      <c r="AU66" s="232">
        <f t="shared" si="3"/>
        <v>512240</v>
      </c>
      <c r="AV66" s="234"/>
      <c r="AW66" s="198"/>
      <c r="AX66" s="34" t="s">
        <v>42</v>
      </c>
      <c r="AY66" s="397"/>
    </row>
    <row r="67" spans="1:51" ht="23.1" customHeight="1">
      <c r="A67" s="396"/>
      <c r="B67" s="34" t="s">
        <v>43</v>
      </c>
      <c r="C67" s="235"/>
      <c r="D67" s="237"/>
      <c r="E67" s="238">
        <v>153</v>
      </c>
      <c r="F67" s="239"/>
      <c r="G67" s="238"/>
      <c r="H67" s="238">
        <f>E67+'1(5)第11表-9'!AC67+'1(5)第11表-9'!Z67+'1(5)第11表-9'!W67+'1(5)第11表-9'!N67+'1(5)第11表-8'!Z67+'1(5)第11表-8'!AC67</f>
        <v>1333205</v>
      </c>
      <c r="I67" s="239"/>
      <c r="J67" s="238"/>
      <c r="K67" s="238">
        <v>29115</v>
      </c>
      <c r="L67" s="239"/>
      <c r="M67" s="238"/>
      <c r="N67" s="238">
        <v>276</v>
      </c>
      <c r="O67" s="238"/>
      <c r="P67" s="237"/>
      <c r="Q67" s="238">
        <v>17661</v>
      </c>
      <c r="R67" s="239"/>
      <c r="S67" s="238"/>
      <c r="T67" s="238">
        <v>248</v>
      </c>
      <c r="U67" s="238"/>
      <c r="V67" s="237"/>
      <c r="W67" s="238">
        <v>1</v>
      </c>
      <c r="X67" s="239"/>
      <c r="Y67" s="238"/>
      <c r="Z67" s="238">
        <f t="shared" si="2"/>
        <v>47301</v>
      </c>
      <c r="AA67" s="238"/>
      <c r="AB67" s="237"/>
      <c r="AC67" s="238">
        <v>297</v>
      </c>
      <c r="AD67" s="239"/>
      <c r="AE67" s="238"/>
      <c r="AF67" s="238">
        <v>704</v>
      </c>
      <c r="AG67" s="239"/>
      <c r="AH67" s="238"/>
      <c r="AI67" s="238">
        <v>1690</v>
      </c>
      <c r="AJ67" s="239"/>
      <c r="AK67" s="237"/>
      <c r="AL67" s="232">
        <v>220</v>
      </c>
      <c r="AM67" s="230"/>
      <c r="AN67" s="231"/>
      <c r="AO67" s="232">
        <v>1234208</v>
      </c>
      <c r="AP67" s="230"/>
      <c r="AQ67" s="231"/>
      <c r="AR67" s="232">
        <v>48785</v>
      </c>
      <c r="AS67" s="230"/>
      <c r="AT67" s="231"/>
      <c r="AU67" s="232">
        <f t="shared" si="3"/>
        <v>1282993</v>
      </c>
      <c r="AV67" s="234"/>
      <c r="AW67" s="198"/>
      <c r="AX67" s="34" t="s">
        <v>43</v>
      </c>
      <c r="AY67" s="397"/>
    </row>
    <row r="68" spans="1:51" ht="23.1" customHeight="1">
      <c r="A68" s="398"/>
      <c r="B68" s="49" t="s">
        <v>44</v>
      </c>
      <c r="C68" s="240"/>
      <c r="D68" s="241"/>
      <c r="E68" s="242">
        <v>195</v>
      </c>
      <c r="F68" s="243"/>
      <c r="G68" s="242"/>
      <c r="H68" s="242">
        <f>E68+'1(5)第11表-9'!AC68+'1(5)第11表-9'!Z68+'1(5)第11表-9'!W68+'1(5)第11表-9'!N68+'1(5)第11表-8'!Z68+'1(5)第11表-8'!AC68</f>
        <v>1452029</v>
      </c>
      <c r="I68" s="243"/>
      <c r="J68" s="242"/>
      <c r="K68" s="242">
        <v>32734</v>
      </c>
      <c r="L68" s="243"/>
      <c r="M68" s="242"/>
      <c r="N68" s="242">
        <v>567</v>
      </c>
      <c r="O68" s="242"/>
      <c r="P68" s="241"/>
      <c r="Q68" s="242">
        <v>12104</v>
      </c>
      <c r="R68" s="243"/>
      <c r="S68" s="242"/>
      <c r="T68" s="242">
        <v>317</v>
      </c>
      <c r="U68" s="242"/>
      <c r="V68" s="241"/>
      <c r="W68" s="242">
        <v>0</v>
      </c>
      <c r="X68" s="243"/>
      <c r="Y68" s="242"/>
      <c r="Z68" s="242">
        <f t="shared" si="2"/>
        <v>45722</v>
      </c>
      <c r="AA68" s="242"/>
      <c r="AB68" s="241"/>
      <c r="AC68" s="242">
        <v>359</v>
      </c>
      <c r="AD68" s="243"/>
      <c r="AE68" s="242"/>
      <c r="AF68" s="242">
        <v>1328</v>
      </c>
      <c r="AG68" s="243"/>
      <c r="AH68" s="242"/>
      <c r="AI68" s="242">
        <v>4811</v>
      </c>
      <c r="AJ68" s="243"/>
      <c r="AK68" s="241"/>
      <c r="AL68" s="245">
        <v>0</v>
      </c>
      <c r="AM68" s="246"/>
      <c r="AN68" s="247"/>
      <c r="AO68" s="245">
        <v>1363127</v>
      </c>
      <c r="AP68" s="246"/>
      <c r="AQ68" s="247"/>
      <c r="AR68" s="245">
        <v>36682</v>
      </c>
      <c r="AS68" s="246"/>
      <c r="AT68" s="247"/>
      <c r="AU68" s="245">
        <f t="shared" si="3"/>
        <v>1399809</v>
      </c>
      <c r="AV68" s="248"/>
      <c r="AW68" s="225"/>
      <c r="AX68" s="49" t="s">
        <v>44</v>
      </c>
      <c r="AY68" s="399"/>
    </row>
    <row r="69" spans="1:51" ht="23.1" customHeight="1">
      <c r="A69" s="396"/>
      <c r="B69" s="34" t="s">
        <v>45</v>
      </c>
      <c r="C69" s="235"/>
      <c r="D69" s="237"/>
      <c r="E69" s="238">
        <v>62</v>
      </c>
      <c r="F69" s="239"/>
      <c r="G69" s="238"/>
      <c r="H69" s="238">
        <f>E69+'1(5)第11表-9'!AC69+'1(5)第11表-9'!Z69+'1(5)第11表-9'!W69+'1(5)第11表-9'!N69+'1(5)第11表-8'!Z69+'1(5)第11表-8'!AC69</f>
        <v>1653942</v>
      </c>
      <c r="I69" s="239"/>
      <c r="J69" s="238"/>
      <c r="K69" s="238">
        <v>31869</v>
      </c>
      <c r="L69" s="239"/>
      <c r="M69" s="238"/>
      <c r="N69" s="238">
        <v>946</v>
      </c>
      <c r="O69" s="238"/>
      <c r="P69" s="237"/>
      <c r="Q69" s="238">
        <v>17425</v>
      </c>
      <c r="R69" s="239"/>
      <c r="S69" s="238"/>
      <c r="T69" s="238">
        <v>478</v>
      </c>
      <c r="U69" s="238"/>
      <c r="V69" s="237"/>
      <c r="W69" s="238">
        <v>269</v>
      </c>
      <c r="X69" s="239"/>
      <c r="Y69" s="238"/>
      <c r="Z69" s="238">
        <f t="shared" si="2"/>
        <v>50987</v>
      </c>
      <c r="AA69" s="238"/>
      <c r="AB69" s="237"/>
      <c r="AC69" s="238">
        <v>130</v>
      </c>
      <c r="AD69" s="239"/>
      <c r="AE69" s="238"/>
      <c r="AF69" s="238">
        <v>1660</v>
      </c>
      <c r="AG69" s="239"/>
      <c r="AH69" s="238"/>
      <c r="AI69" s="238">
        <v>3311</v>
      </c>
      <c r="AJ69" s="239"/>
      <c r="AK69" s="237"/>
      <c r="AL69" s="232">
        <v>22</v>
      </c>
      <c r="AM69" s="230"/>
      <c r="AN69" s="231"/>
      <c r="AO69" s="232">
        <v>1549141</v>
      </c>
      <c r="AP69" s="230"/>
      <c r="AQ69" s="231"/>
      <c r="AR69" s="232">
        <v>48691</v>
      </c>
      <c r="AS69" s="230"/>
      <c r="AT69" s="231"/>
      <c r="AU69" s="232">
        <f t="shared" si="3"/>
        <v>1597832</v>
      </c>
      <c r="AV69" s="234"/>
      <c r="AW69" s="198"/>
      <c r="AX69" s="34" t="s">
        <v>45</v>
      </c>
      <c r="AY69" s="397"/>
    </row>
    <row r="70" spans="1:51" ht="23.1" customHeight="1">
      <c r="A70" s="396"/>
      <c r="B70" s="34" t="s">
        <v>46</v>
      </c>
      <c r="C70" s="235"/>
      <c r="D70" s="237"/>
      <c r="E70" s="238">
        <v>470</v>
      </c>
      <c r="F70" s="239"/>
      <c r="G70" s="238"/>
      <c r="H70" s="238">
        <f>E70+'1(5)第11表-9'!AC70+'1(5)第11表-9'!Z70+'1(5)第11表-9'!W70+'1(5)第11表-9'!N70+'1(5)第11表-8'!Z70+'1(5)第11表-8'!AC70</f>
        <v>2309812</v>
      </c>
      <c r="I70" s="239"/>
      <c r="J70" s="238"/>
      <c r="K70" s="238">
        <v>43584</v>
      </c>
      <c r="L70" s="239"/>
      <c r="M70" s="238"/>
      <c r="N70" s="238">
        <v>1398</v>
      </c>
      <c r="O70" s="238"/>
      <c r="P70" s="237"/>
      <c r="Q70" s="238">
        <v>25502</v>
      </c>
      <c r="R70" s="239"/>
      <c r="S70" s="238"/>
      <c r="T70" s="238">
        <v>1040</v>
      </c>
      <c r="U70" s="238"/>
      <c r="V70" s="237"/>
      <c r="W70" s="238">
        <v>0</v>
      </c>
      <c r="X70" s="239"/>
      <c r="Y70" s="238"/>
      <c r="Z70" s="238">
        <f t="shared" si="2"/>
        <v>71524</v>
      </c>
      <c r="AA70" s="238"/>
      <c r="AB70" s="237"/>
      <c r="AC70" s="238">
        <v>297</v>
      </c>
      <c r="AD70" s="239"/>
      <c r="AE70" s="238"/>
      <c r="AF70" s="238">
        <v>1906</v>
      </c>
      <c r="AG70" s="239"/>
      <c r="AH70" s="238"/>
      <c r="AI70" s="238">
        <v>3231</v>
      </c>
      <c r="AJ70" s="239"/>
      <c r="AK70" s="237"/>
      <c r="AL70" s="232">
        <v>365</v>
      </c>
      <c r="AM70" s="230"/>
      <c r="AN70" s="231"/>
      <c r="AO70" s="232">
        <v>2152421</v>
      </c>
      <c r="AP70" s="230"/>
      <c r="AQ70" s="231"/>
      <c r="AR70" s="232">
        <v>80068</v>
      </c>
      <c r="AS70" s="230"/>
      <c r="AT70" s="231"/>
      <c r="AU70" s="232">
        <f t="shared" si="3"/>
        <v>2232489</v>
      </c>
      <c r="AV70" s="234"/>
      <c r="AW70" s="198"/>
      <c r="AX70" s="34" t="s">
        <v>46</v>
      </c>
      <c r="AY70" s="397"/>
    </row>
    <row r="71" spans="1:51" ht="23.1" customHeight="1" thickBot="1">
      <c r="A71" s="396"/>
      <c r="B71" s="34" t="s">
        <v>47</v>
      </c>
      <c r="C71" s="235"/>
      <c r="D71" s="237"/>
      <c r="E71" s="238">
        <v>211</v>
      </c>
      <c r="F71" s="239"/>
      <c r="G71" s="238"/>
      <c r="H71" s="238">
        <f>E71+'1(5)第11表-9'!AC71+'1(5)第11表-9'!Z71+'1(5)第11表-9'!W71+'1(5)第11表-9'!N71+'1(5)第11表-8'!Z71+'1(5)第11表-8'!AC71</f>
        <v>1446931</v>
      </c>
      <c r="I71" s="239"/>
      <c r="J71" s="238"/>
      <c r="K71" s="238">
        <v>28721</v>
      </c>
      <c r="L71" s="239"/>
      <c r="M71" s="238"/>
      <c r="N71" s="238">
        <v>400</v>
      </c>
      <c r="O71" s="238"/>
      <c r="P71" s="237"/>
      <c r="Q71" s="238">
        <v>21719</v>
      </c>
      <c r="R71" s="239"/>
      <c r="S71" s="238"/>
      <c r="T71" s="238">
        <v>1326</v>
      </c>
      <c r="U71" s="238"/>
      <c r="V71" s="237"/>
      <c r="W71" s="238">
        <v>0</v>
      </c>
      <c r="X71" s="239"/>
      <c r="Y71" s="238"/>
      <c r="Z71" s="238">
        <f t="shared" si="2"/>
        <v>52166</v>
      </c>
      <c r="AA71" s="238"/>
      <c r="AB71" s="237"/>
      <c r="AC71" s="238">
        <v>329</v>
      </c>
      <c r="AD71" s="239"/>
      <c r="AE71" s="238"/>
      <c r="AF71" s="238">
        <v>411</v>
      </c>
      <c r="AG71" s="239"/>
      <c r="AH71" s="238"/>
      <c r="AI71" s="238">
        <v>1187</v>
      </c>
      <c r="AJ71" s="239"/>
      <c r="AK71" s="237"/>
      <c r="AL71" s="232">
        <v>86</v>
      </c>
      <c r="AM71" s="230"/>
      <c r="AN71" s="231"/>
      <c r="AO71" s="232">
        <v>1322985</v>
      </c>
      <c r="AP71" s="230"/>
      <c r="AQ71" s="231"/>
      <c r="AR71" s="232">
        <v>69767</v>
      </c>
      <c r="AS71" s="230"/>
      <c r="AT71" s="231"/>
      <c r="AU71" s="232">
        <f t="shared" si="3"/>
        <v>1392752</v>
      </c>
      <c r="AV71" s="234"/>
      <c r="AW71" s="198"/>
      <c r="AX71" s="34" t="s">
        <v>47</v>
      </c>
      <c r="AY71" s="397"/>
    </row>
    <row r="72" spans="1:51" ht="23.1" customHeight="1" thickTop="1" thickBot="1">
      <c r="A72" s="402"/>
      <c r="B72" s="260" t="s">
        <v>48</v>
      </c>
      <c r="C72" s="261"/>
      <c r="D72" s="262"/>
      <c r="E72" s="263">
        <f>SUM(E49:E71)</f>
        <v>8624</v>
      </c>
      <c r="F72" s="264"/>
      <c r="G72" s="265"/>
      <c r="H72" s="265">
        <f>SUM(H49:H71)</f>
        <v>23959220</v>
      </c>
      <c r="I72" s="264"/>
      <c r="J72" s="265"/>
      <c r="K72" s="263">
        <f>SUM(K49:K71)</f>
        <v>484987</v>
      </c>
      <c r="L72" s="264"/>
      <c r="M72" s="265"/>
      <c r="N72" s="263">
        <f>SUM(N49:N71)</f>
        <v>10345</v>
      </c>
      <c r="O72" s="265"/>
      <c r="P72" s="262"/>
      <c r="Q72" s="263">
        <f>SUM(Q49:Q71)</f>
        <v>263669</v>
      </c>
      <c r="R72" s="264"/>
      <c r="S72" s="265"/>
      <c r="T72" s="263">
        <f>SUM(T49:T71)</f>
        <v>8711</v>
      </c>
      <c r="U72" s="265"/>
      <c r="V72" s="262"/>
      <c r="W72" s="263">
        <f>SUM(W49:W71)</f>
        <v>270</v>
      </c>
      <c r="X72" s="264"/>
      <c r="Y72" s="265"/>
      <c r="Z72" s="263">
        <f>SUM(Z49:Z71)</f>
        <v>767982</v>
      </c>
      <c r="AA72" s="265"/>
      <c r="AB72" s="262"/>
      <c r="AC72" s="263">
        <f>SUM(AC49:AC71)</f>
        <v>4045</v>
      </c>
      <c r="AD72" s="264"/>
      <c r="AE72" s="265"/>
      <c r="AF72" s="263">
        <f>SUM(AF49:AF71)</f>
        <v>19470</v>
      </c>
      <c r="AG72" s="264"/>
      <c r="AH72" s="265"/>
      <c r="AI72" s="263">
        <f>SUM(AI49:AI71)</f>
        <v>42777</v>
      </c>
      <c r="AJ72" s="264"/>
      <c r="AK72" s="262"/>
      <c r="AL72" s="263">
        <f>SUM(AL49:AL71)</f>
        <v>693</v>
      </c>
      <c r="AM72" s="266"/>
      <c r="AN72" s="267"/>
      <c r="AO72" s="263">
        <f>SUM(AO49:AO71)</f>
        <v>22332002</v>
      </c>
      <c r="AP72" s="266"/>
      <c r="AQ72" s="267"/>
      <c r="AR72" s="263">
        <f>SUM(AR49:AR71)</f>
        <v>792251</v>
      </c>
      <c r="AS72" s="266"/>
      <c r="AT72" s="267"/>
      <c r="AU72" s="263">
        <f>SUM(AU49:AU71)</f>
        <v>23124253</v>
      </c>
      <c r="AV72" s="268"/>
      <c r="AW72" s="269"/>
      <c r="AX72" s="260" t="s">
        <v>48</v>
      </c>
      <c r="AY72" s="403"/>
    </row>
    <row r="73" spans="1:51" ht="23.1" customHeight="1" thickTop="1" thickBot="1">
      <c r="A73" s="404"/>
      <c r="B73" s="405" t="s">
        <v>49</v>
      </c>
      <c r="C73" s="406"/>
      <c r="D73" s="407"/>
      <c r="E73" s="408">
        <f>SUM(E48,E72)</f>
        <v>240185</v>
      </c>
      <c r="F73" s="409"/>
      <c r="G73" s="410"/>
      <c r="H73" s="408">
        <f>SUM(H48,H72)</f>
        <v>426310295</v>
      </c>
      <c r="I73" s="409"/>
      <c r="J73" s="410"/>
      <c r="K73" s="408">
        <f>SUM(K48,K72)</f>
        <v>6790736</v>
      </c>
      <c r="L73" s="409"/>
      <c r="M73" s="410"/>
      <c r="N73" s="408">
        <f>SUM(N48,N72)</f>
        <v>263253</v>
      </c>
      <c r="O73" s="410"/>
      <c r="P73" s="407"/>
      <c r="Q73" s="408">
        <f>SUM(Q48,Q72)</f>
        <v>4891274</v>
      </c>
      <c r="R73" s="409"/>
      <c r="S73" s="410"/>
      <c r="T73" s="408">
        <f>SUM(T48,T72)</f>
        <v>216225</v>
      </c>
      <c r="U73" s="410"/>
      <c r="V73" s="407"/>
      <c r="W73" s="408">
        <f>SUM(W48,W72)</f>
        <v>12938</v>
      </c>
      <c r="X73" s="409"/>
      <c r="Y73" s="410"/>
      <c r="Z73" s="408">
        <f>SUM(Z48,Z72)</f>
        <v>12174426</v>
      </c>
      <c r="AA73" s="410"/>
      <c r="AB73" s="407"/>
      <c r="AC73" s="408">
        <f>SUM(AC48,AC72)</f>
        <v>49220</v>
      </c>
      <c r="AD73" s="409"/>
      <c r="AE73" s="410"/>
      <c r="AF73" s="408">
        <f>SUM(AF48,AF72)</f>
        <v>320840</v>
      </c>
      <c r="AG73" s="409"/>
      <c r="AH73" s="410"/>
      <c r="AI73" s="408">
        <f>SUM(AI48,AI72)</f>
        <v>728746</v>
      </c>
      <c r="AJ73" s="409"/>
      <c r="AK73" s="407"/>
      <c r="AL73" s="408">
        <f>SUM(AL48,AL72)</f>
        <v>16158</v>
      </c>
      <c r="AM73" s="411"/>
      <c r="AN73" s="412"/>
      <c r="AO73" s="408">
        <f>SUM(AO48,AO72)</f>
        <v>401769909</v>
      </c>
      <c r="AP73" s="411"/>
      <c r="AQ73" s="412"/>
      <c r="AR73" s="408">
        <f>SUM(AR48,AR72)</f>
        <v>11250996</v>
      </c>
      <c r="AS73" s="411"/>
      <c r="AT73" s="412"/>
      <c r="AU73" s="408">
        <f>SUM(AU48,AU72)</f>
        <v>413020905</v>
      </c>
      <c r="AV73" s="413"/>
      <c r="AW73" s="414"/>
      <c r="AX73" s="405" t="s">
        <v>49</v>
      </c>
      <c r="AY73" s="415"/>
    </row>
    <row r="74" spans="1:51" s="5" customFormat="1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51" ht="16.5" customHeight="1">
      <c r="B75" s="257"/>
      <c r="C75" s="257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7"/>
    </row>
    <row r="76" spans="1:51" ht="16.5" customHeight="1">
      <c r="B76" s="257"/>
      <c r="C76" s="257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7"/>
    </row>
    <row r="77" spans="1:51" ht="16.5" customHeight="1">
      <c r="B77" s="257"/>
      <c r="C77" s="257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7"/>
    </row>
    <row r="78" spans="1:51" ht="16.5" customHeight="1">
      <c r="B78" s="257"/>
      <c r="C78" s="257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7"/>
    </row>
    <row r="79" spans="1:51" ht="16.5" customHeight="1">
      <c r="B79" s="257"/>
      <c r="C79" s="257"/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7"/>
    </row>
    <row r="80" spans="1:51" ht="16.5" customHeight="1">
      <c r="B80" s="257"/>
      <c r="C80" s="257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7"/>
    </row>
    <row r="81" spans="2:48" ht="16.5" customHeight="1">
      <c r="B81" s="257"/>
      <c r="C81" s="257"/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7"/>
    </row>
    <row r="82" spans="2:48" ht="16.5" customHeight="1">
      <c r="B82" s="257"/>
      <c r="C82" s="257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7"/>
    </row>
  </sheetData>
  <mergeCells count="17">
    <mergeCell ref="Z5:Z6"/>
    <mergeCell ref="AC4:AC6"/>
    <mergeCell ref="AF4:AF6"/>
    <mergeCell ref="AL4:AL6"/>
    <mergeCell ref="A3:C7"/>
    <mergeCell ref="AW3:AY7"/>
    <mergeCell ref="E3:H3"/>
    <mergeCell ref="AO3:AU3"/>
    <mergeCell ref="J3:Z3"/>
    <mergeCell ref="AO4:AR4"/>
    <mergeCell ref="E4:E7"/>
    <mergeCell ref="H5:H6"/>
    <mergeCell ref="K5:K6"/>
    <mergeCell ref="N5:N6"/>
    <mergeCell ref="Q4:Q7"/>
    <mergeCell ref="T4:T7"/>
    <mergeCell ref="W5:W6"/>
  </mergeCells>
  <phoneticPr fontId="4"/>
  <pageMargins left="0.74803149606299213" right="0.55118110236220474" top="0.78740157480314965" bottom="0.35433070866141736" header="0.51181102362204722" footer="0.51181102362204722"/>
  <pageSetup paperSize="9" scale="56" fitToHeight="2" orientation="landscape" r:id="rId1"/>
  <headerFooter alignWithMargins="0"/>
  <rowBreaks count="1" manualBreakCount="1">
    <brk id="48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N82"/>
  <sheetViews>
    <sheetView showGridLines="0" view="pageBreakPreview" zoomScale="75" zoomScaleNormal="90" zoomScaleSheetLayoutView="75" workbookViewId="0">
      <selection activeCell="N5" sqref="N5:N7"/>
    </sheetView>
  </sheetViews>
  <sheetFormatPr defaultColWidth="12.5" defaultRowHeight="16.5" customHeight="1"/>
  <cols>
    <col min="1" max="1" width="2.25" style="5" customWidth="1"/>
    <col min="2" max="2" width="12.125" style="5" customWidth="1"/>
    <col min="3" max="4" width="2.125" style="5" customWidth="1"/>
    <col min="5" max="5" width="24.625" style="5" customWidth="1"/>
    <col min="6" max="7" width="2.125" style="5" customWidth="1"/>
    <col min="8" max="8" width="24.625" style="5" customWidth="1"/>
    <col min="9" max="10" width="2" style="5" customWidth="1"/>
    <col min="11" max="11" width="24.625" style="5" customWidth="1"/>
    <col min="12" max="13" width="2.125" style="5" customWidth="1"/>
    <col min="14" max="14" width="24.625" style="5" customWidth="1"/>
    <col min="15" max="16" width="2.125" style="5" customWidth="1"/>
    <col min="17" max="17" width="24.5" style="5" customWidth="1"/>
    <col min="18" max="18" width="2.125" style="5" customWidth="1"/>
    <col min="19" max="19" width="2.25" style="5" customWidth="1"/>
    <col min="20" max="20" width="12.125" style="5" customWidth="1"/>
    <col min="21" max="21" width="2.125" style="5" customWidth="1"/>
    <col min="22" max="30" width="12.25" style="5" customWidth="1"/>
    <col min="31" max="16384" width="12.5" style="5"/>
  </cols>
  <sheetData>
    <row r="2" spans="1:40" ht="17.25" customHeight="1" thickBot="1">
      <c r="U2" s="6" t="s">
        <v>62</v>
      </c>
    </row>
    <row r="3" spans="1:40" ht="17.25" customHeight="1">
      <c r="A3" s="419" t="s">
        <v>154</v>
      </c>
      <c r="B3" s="420"/>
      <c r="C3" s="421"/>
      <c r="D3" s="334"/>
      <c r="E3" s="437" t="s">
        <v>95</v>
      </c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336"/>
      <c r="S3" s="428" t="s">
        <v>156</v>
      </c>
      <c r="T3" s="429"/>
      <c r="U3" s="430"/>
    </row>
    <row r="4" spans="1:40" ht="17.25" customHeight="1">
      <c r="A4" s="422"/>
      <c r="B4" s="423"/>
      <c r="C4" s="424"/>
      <c r="D4" s="7"/>
      <c r="E4" s="445" t="s">
        <v>162</v>
      </c>
      <c r="F4" s="50"/>
      <c r="G4" s="54"/>
      <c r="H4" s="56"/>
      <c r="I4" s="57"/>
      <c r="J4" s="57"/>
      <c r="K4" s="444" t="s">
        <v>96</v>
      </c>
      <c r="L4" s="444"/>
      <c r="M4" s="444"/>
      <c r="N4" s="444"/>
      <c r="O4" s="57"/>
      <c r="P4" s="57"/>
      <c r="Q4" s="57"/>
      <c r="R4" s="9"/>
      <c r="S4" s="431"/>
      <c r="T4" s="432"/>
      <c r="U4" s="433"/>
    </row>
    <row r="5" spans="1:40" ht="17.25" customHeight="1">
      <c r="A5" s="422"/>
      <c r="B5" s="423"/>
      <c r="C5" s="424"/>
      <c r="D5" s="10"/>
      <c r="E5" s="446"/>
      <c r="F5" s="21"/>
      <c r="G5" s="20"/>
      <c r="H5" s="17"/>
      <c r="I5" s="18"/>
      <c r="J5" s="19"/>
      <c r="K5" s="445" t="s">
        <v>163</v>
      </c>
      <c r="L5" s="59"/>
      <c r="M5" s="34"/>
      <c r="N5" s="445" t="s">
        <v>164</v>
      </c>
      <c r="O5" s="21"/>
      <c r="P5" s="17"/>
      <c r="Q5" s="34"/>
      <c r="R5" s="18"/>
      <c r="S5" s="431"/>
      <c r="T5" s="432"/>
      <c r="U5" s="433"/>
    </row>
    <row r="6" spans="1:40" ht="17.25" customHeight="1">
      <c r="A6" s="422"/>
      <c r="B6" s="423"/>
      <c r="C6" s="424"/>
      <c r="D6" s="10"/>
      <c r="E6" s="446"/>
      <c r="F6" s="21"/>
      <c r="G6" s="20"/>
      <c r="H6" s="34" t="s">
        <v>138</v>
      </c>
      <c r="I6" s="18"/>
      <c r="J6" s="17"/>
      <c r="K6" s="446"/>
      <c r="L6" s="59"/>
      <c r="M6" s="34"/>
      <c r="N6" s="446"/>
      <c r="O6" s="18"/>
      <c r="P6" s="17"/>
      <c r="Q6" s="17" t="s">
        <v>83</v>
      </c>
      <c r="R6" s="18"/>
      <c r="S6" s="431"/>
      <c r="T6" s="432"/>
      <c r="U6" s="433"/>
    </row>
    <row r="7" spans="1:40" ht="17.25" customHeight="1">
      <c r="A7" s="425"/>
      <c r="B7" s="426"/>
      <c r="C7" s="427"/>
      <c r="D7" s="24"/>
      <c r="E7" s="447"/>
      <c r="F7" s="25"/>
      <c r="G7" s="26"/>
      <c r="H7" s="61"/>
      <c r="I7" s="28"/>
      <c r="J7" s="31"/>
      <c r="K7" s="447"/>
      <c r="L7" s="30"/>
      <c r="M7" s="31"/>
      <c r="N7" s="447"/>
      <c r="O7" s="30"/>
      <c r="P7" s="31"/>
      <c r="Q7" s="31"/>
      <c r="R7" s="30"/>
      <c r="S7" s="434"/>
      <c r="T7" s="435"/>
      <c r="U7" s="436"/>
    </row>
    <row r="8" spans="1:40" ht="17.25" customHeight="1">
      <c r="A8" s="341"/>
      <c r="B8" s="34" t="s">
        <v>54</v>
      </c>
      <c r="C8" s="35"/>
      <c r="D8" s="36"/>
      <c r="E8" s="43">
        <v>0</v>
      </c>
      <c r="F8" s="38"/>
      <c r="G8" s="39"/>
      <c r="H8" s="40">
        <v>60127876</v>
      </c>
      <c r="I8" s="38"/>
      <c r="J8" s="42"/>
      <c r="K8" s="40">
        <v>1536624</v>
      </c>
      <c r="L8" s="38"/>
      <c r="M8" s="39"/>
      <c r="N8" s="40">
        <v>1954233</v>
      </c>
      <c r="O8" s="38"/>
      <c r="P8" s="39"/>
      <c r="Q8" s="43">
        <f>SUM(H8:N8)</f>
        <v>63618733</v>
      </c>
      <c r="R8" s="41"/>
      <c r="S8" s="10"/>
      <c r="T8" s="34" t="s">
        <v>54</v>
      </c>
      <c r="U8" s="343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</row>
    <row r="9" spans="1:40" ht="17.25" customHeight="1">
      <c r="A9" s="341"/>
      <c r="B9" s="34" t="s">
        <v>53</v>
      </c>
      <c r="C9" s="21"/>
      <c r="D9" s="20"/>
      <c r="E9" s="40">
        <v>0</v>
      </c>
      <c r="F9" s="38"/>
      <c r="G9" s="39"/>
      <c r="H9" s="40">
        <v>9981864</v>
      </c>
      <c r="I9" s="38"/>
      <c r="J9" s="39"/>
      <c r="K9" s="40">
        <v>579750</v>
      </c>
      <c r="L9" s="38"/>
      <c r="M9" s="39"/>
      <c r="N9" s="40">
        <v>66999</v>
      </c>
      <c r="O9" s="38"/>
      <c r="P9" s="39"/>
      <c r="Q9" s="40">
        <f t="shared" ref="Q9:Q47" si="0">SUM(H9:N9)</f>
        <v>10628613</v>
      </c>
      <c r="R9" s="38"/>
      <c r="S9" s="10"/>
      <c r="T9" s="34" t="s">
        <v>53</v>
      </c>
      <c r="U9" s="343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</row>
    <row r="10" spans="1:40" ht="17.25" customHeight="1">
      <c r="A10" s="341"/>
      <c r="B10" s="34" t="s">
        <v>52</v>
      </c>
      <c r="C10" s="21"/>
      <c r="D10" s="20"/>
      <c r="E10" s="40">
        <v>0</v>
      </c>
      <c r="F10" s="38"/>
      <c r="G10" s="39"/>
      <c r="H10" s="40">
        <v>4877431</v>
      </c>
      <c r="I10" s="38"/>
      <c r="J10" s="39"/>
      <c r="K10" s="40">
        <v>275546</v>
      </c>
      <c r="L10" s="38"/>
      <c r="M10" s="39"/>
      <c r="N10" s="40">
        <v>100468</v>
      </c>
      <c r="O10" s="38"/>
      <c r="P10" s="39"/>
      <c r="Q10" s="40">
        <f t="shared" si="0"/>
        <v>5253445</v>
      </c>
      <c r="R10" s="38"/>
      <c r="S10" s="10"/>
      <c r="T10" s="34" t="s">
        <v>52</v>
      </c>
      <c r="U10" s="343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</row>
    <row r="11" spans="1:40" ht="17.25" customHeight="1">
      <c r="A11" s="341"/>
      <c r="B11" s="34" t="s">
        <v>51</v>
      </c>
      <c r="C11" s="21"/>
      <c r="D11" s="20"/>
      <c r="E11" s="40">
        <v>0</v>
      </c>
      <c r="F11" s="38"/>
      <c r="G11" s="39"/>
      <c r="H11" s="40">
        <v>20345306</v>
      </c>
      <c r="I11" s="38"/>
      <c r="J11" s="39"/>
      <c r="K11" s="40">
        <v>331519</v>
      </c>
      <c r="L11" s="38"/>
      <c r="M11" s="39"/>
      <c r="N11" s="40">
        <v>537885</v>
      </c>
      <c r="O11" s="38"/>
      <c r="P11" s="39"/>
      <c r="Q11" s="40">
        <f t="shared" si="0"/>
        <v>21214710</v>
      </c>
      <c r="R11" s="38"/>
      <c r="S11" s="10"/>
      <c r="T11" s="34" t="s">
        <v>51</v>
      </c>
      <c r="U11" s="343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</row>
    <row r="12" spans="1:40" ht="17.25" customHeight="1">
      <c r="A12" s="344"/>
      <c r="B12" s="34" t="s">
        <v>87</v>
      </c>
      <c r="C12" s="25"/>
      <c r="D12" s="26"/>
      <c r="E12" s="46">
        <v>0</v>
      </c>
      <c r="F12" s="44"/>
      <c r="G12" s="45"/>
      <c r="H12" s="46">
        <v>1062666</v>
      </c>
      <c r="I12" s="44"/>
      <c r="J12" s="45"/>
      <c r="K12" s="46">
        <v>229358</v>
      </c>
      <c r="L12" s="44"/>
      <c r="M12" s="45"/>
      <c r="N12" s="46">
        <v>26387</v>
      </c>
      <c r="O12" s="44"/>
      <c r="P12" s="45"/>
      <c r="Q12" s="62">
        <f t="shared" si="0"/>
        <v>1318411</v>
      </c>
      <c r="R12" s="44"/>
      <c r="S12" s="23"/>
      <c r="T12" s="34" t="s">
        <v>87</v>
      </c>
      <c r="U12" s="345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 ht="17.25" customHeight="1">
      <c r="A13" s="341"/>
      <c r="B13" s="47" t="s">
        <v>88</v>
      </c>
      <c r="C13" s="21"/>
      <c r="D13" s="20"/>
      <c r="E13" s="40">
        <v>0</v>
      </c>
      <c r="F13" s="38"/>
      <c r="G13" s="39"/>
      <c r="H13" s="40">
        <v>735599</v>
      </c>
      <c r="I13" s="38"/>
      <c r="J13" s="39"/>
      <c r="K13" s="40">
        <v>23226</v>
      </c>
      <c r="L13" s="38"/>
      <c r="M13" s="39"/>
      <c r="N13" s="40">
        <v>0</v>
      </c>
      <c r="O13" s="38"/>
      <c r="P13" s="39"/>
      <c r="Q13" s="43">
        <f t="shared" si="0"/>
        <v>758825</v>
      </c>
      <c r="R13" s="38"/>
      <c r="S13" s="10"/>
      <c r="T13" s="47" t="s">
        <v>88</v>
      </c>
      <c r="U13" s="343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0" ht="17.25" customHeight="1">
      <c r="A14" s="341"/>
      <c r="B14" s="34" t="s">
        <v>89</v>
      </c>
      <c r="C14" s="21"/>
      <c r="D14" s="20"/>
      <c r="E14" s="40">
        <v>0</v>
      </c>
      <c r="F14" s="38"/>
      <c r="G14" s="39"/>
      <c r="H14" s="40">
        <v>13779491</v>
      </c>
      <c r="I14" s="38"/>
      <c r="J14" s="39"/>
      <c r="K14" s="40">
        <v>399972</v>
      </c>
      <c r="L14" s="38"/>
      <c r="M14" s="39"/>
      <c r="N14" s="40">
        <v>377338</v>
      </c>
      <c r="O14" s="38"/>
      <c r="P14" s="39"/>
      <c r="Q14" s="40">
        <f t="shared" si="0"/>
        <v>14556801</v>
      </c>
      <c r="R14" s="38"/>
      <c r="S14" s="10"/>
      <c r="T14" s="34" t="s">
        <v>89</v>
      </c>
      <c r="U14" s="343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</row>
    <row r="15" spans="1:40" ht="17.25" customHeight="1">
      <c r="A15" s="341"/>
      <c r="B15" s="34" t="s">
        <v>90</v>
      </c>
      <c r="C15" s="21"/>
      <c r="D15" s="20"/>
      <c r="E15" s="40">
        <v>0</v>
      </c>
      <c r="F15" s="38"/>
      <c r="G15" s="39"/>
      <c r="H15" s="40">
        <v>3180791</v>
      </c>
      <c r="I15" s="38"/>
      <c r="J15" s="39"/>
      <c r="K15" s="40">
        <v>1324</v>
      </c>
      <c r="L15" s="38"/>
      <c r="M15" s="39"/>
      <c r="N15" s="40">
        <v>11449</v>
      </c>
      <c r="O15" s="38"/>
      <c r="P15" s="39"/>
      <c r="Q15" s="40">
        <f t="shared" si="0"/>
        <v>3193564</v>
      </c>
      <c r="R15" s="38"/>
      <c r="S15" s="10"/>
      <c r="T15" s="34" t="s">
        <v>90</v>
      </c>
      <c r="U15" s="343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</row>
    <row r="16" spans="1:40" ht="17.25" customHeight="1">
      <c r="A16" s="341"/>
      <c r="B16" s="34" t="s">
        <v>91</v>
      </c>
      <c r="C16" s="21"/>
      <c r="D16" s="20"/>
      <c r="E16" s="40">
        <v>0</v>
      </c>
      <c r="F16" s="38"/>
      <c r="G16" s="39"/>
      <c r="H16" s="40">
        <v>1659921</v>
      </c>
      <c r="I16" s="38"/>
      <c r="J16" s="39"/>
      <c r="K16" s="40">
        <v>278668</v>
      </c>
      <c r="L16" s="38"/>
      <c r="M16" s="39"/>
      <c r="N16" s="40">
        <v>68222</v>
      </c>
      <c r="O16" s="38"/>
      <c r="P16" s="39"/>
      <c r="Q16" s="40">
        <f t="shared" si="0"/>
        <v>2006811</v>
      </c>
      <c r="R16" s="38"/>
      <c r="S16" s="10"/>
      <c r="T16" s="34" t="s">
        <v>91</v>
      </c>
      <c r="U16" s="343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1:40" ht="17.25" customHeight="1">
      <c r="A17" s="341"/>
      <c r="B17" s="49" t="s">
        <v>92</v>
      </c>
      <c r="C17" s="21"/>
      <c r="D17" s="20"/>
      <c r="E17" s="46">
        <v>0</v>
      </c>
      <c r="F17" s="38"/>
      <c r="G17" s="39"/>
      <c r="H17" s="40">
        <v>1412859</v>
      </c>
      <c r="I17" s="38"/>
      <c r="J17" s="39"/>
      <c r="K17" s="40">
        <v>0</v>
      </c>
      <c r="L17" s="38"/>
      <c r="M17" s="39"/>
      <c r="N17" s="40">
        <v>0</v>
      </c>
      <c r="O17" s="38"/>
      <c r="P17" s="39"/>
      <c r="Q17" s="62">
        <f t="shared" si="0"/>
        <v>1412859</v>
      </c>
      <c r="R17" s="38"/>
      <c r="S17" s="10"/>
      <c r="T17" s="49" t="s">
        <v>92</v>
      </c>
      <c r="U17" s="343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</row>
    <row r="18" spans="1:40" ht="17.25" customHeight="1">
      <c r="A18" s="346"/>
      <c r="B18" s="34" t="s">
        <v>93</v>
      </c>
      <c r="C18" s="50"/>
      <c r="D18" s="51"/>
      <c r="E18" s="40">
        <v>0</v>
      </c>
      <c r="F18" s="52"/>
      <c r="G18" s="53"/>
      <c r="H18" s="48">
        <v>2708044</v>
      </c>
      <c r="I18" s="52"/>
      <c r="J18" s="53"/>
      <c r="K18" s="48">
        <v>0</v>
      </c>
      <c r="L18" s="52"/>
      <c r="M18" s="53"/>
      <c r="N18" s="48">
        <v>32290</v>
      </c>
      <c r="O18" s="52"/>
      <c r="P18" s="53"/>
      <c r="Q18" s="43">
        <f t="shared" si="0"/>
        <v>2740334</v>
      </c>
      <c r="R18" s="52"/>
      <c r="S18" s="7"/>
      <c r="T18" s="34" t="s">
        <v>93</v>
      </c>
      <c r="U18" s="34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</row>
    <row r="19" spans="1:40" ht="17.25" customHeight="1">
      <c r="A19" s="341"/>
      <c r="B19" s="34" t="s">
        <v>0</v>
      </c>
      <c r="C19" s="21"/>
      <c r="D19" s="20"/>
      <c r="E19" s="40">
        <v>0</v>
      </c>
      <c r="F19" s="38"/>
      <c r="G19" s="39"/>
      <c r="H19" s="40">
        <v>5399808</v>
      </c>
      <c r="I19" s="38"/>
      <c r="J19" s="39"/>
      <c r="K19" s="40">
        <v>262690</v>
      </c>
      <c r="L19" s="38"/>
      <c r="M19" s="39"/>
      <c r="N19" s="40">
        <v>164374</v>
      </c>
      <c r="O19" s="38"/>
      <c r="P19" s="39"/>
      <c r="Q19" s="40">
        <f t="shared" si="0"/>
        <v>5826872</v>
      </c>
      <c r="R19" s="38"/>
      <c r="S19" s="10"/>
      <c r="T19" s="34" t="s">
        <v>0</v>
      </c>
      <c r="U19" s="343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1:40" ht="17.25" customHeight="1">
      <c r="A20" s="341"/>
      <c r="B20" s="34" t="s">
        <v>2</v>
      </c>
      <c r="C20" s="21"/>
      <c r="D20" s="20"/>
      <c r="E20" s="40">
        <v>0</v>
      </c>
      <c r="F20" s="38"/>
      <c r="G20" s="39"/>
      <c r="H20" s="40">
        <v>4544571</v>
      </c>
      <c r="I20" s="38"/>
      <c r="J20" s="39"/>
      <c r="K20" s="40">
        <v>0</v>
      </c>
      <c r="L20" s="38"/>
      <c r="M20" s="39"/>
      <c r="N20" s="40">
        <v>70142</v>
      </c>
      <c r="O20" s="38"/>
      <c r="P20" s="39"/>
      <c r="Q20" s="40">
        <f t="shared" si="0"/>
        <v>4614713</v>
      </c>
      <c r="R20" s="38"/>
      <c r="S20" s="10"/>
      <c r="T20" s="34" t="s">
        <v>2</v>
      </c>
      <c r="U20" s="343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</row>
    <row r="21" spans="1:40" ht="17.25" customHeight="1">
      <c r="A21" s="341"/>
      <c r="B21" s="34" t="s">
        <v>3</v>
      </c>
      <c r="C21" s="21"/>
      <c r="D21" s="20"/>
      <c r="E21" s="40">
        <v>0</v>
      </c>
      <c r="F21" s="38"/>
      <c r="G21" s="39"/>
      <c r="H21" s="40">
        <v>724546</v>
      </c>
      <c r="I21" s="38"/>
      <c r="J21" s="39"/>
      <c r="K21" s="40">
        <v>81683</v>
      </c>
      <c r="L21" s="38"/>
      <c r="M21" s="39"/>
      <c r="N21" s="40">
        <v>79896</v>
      </c>
      <c r="O21" s="38"/>
      <c r="P21" s="39"/>
      <c r="Q21" s="40">
        <f t="shared" si="0"/>
        <v>886125</v>
      </c>
      <c r="R21" s="38"/>
      <c r="S21" s="10"/>
      <c r="T21" s="34" t="s">
        <v>3</v>
      </c>
      <c r="U21" s="343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</row>
    <row r="22" spans="1:40" ht="17.25" customHeight="1">
      <c r="A22" s="344"/>
      <c r="B22" s="49" t="s">
        <v>4</v>
      </c>
      <c r="C22" s="25"/>
      <c r="D22" s="26"/>
      <c r="E22" s="46">
        <v>0</v>
      </c>
      <c r="F22" s="44"/>
      <c r="G22" s="45"/>
      <c r="H22" s="46">
        <v>2537604</v>
      </c>
      <c r="I22" s="44"/>
      <c r="J22" s="45"/>
      <c r="K22" s="46">
        <v>429520</v>
      </c>
      <c r="L22" s="44"/>
      <c r="M22" s="45"/>
      <c r="N22" s="46">
        <v>31668</v>
      </c>
      <c r="O22" s="44"/>
      <c r="P22" s="45"/>
      <c r="Q22" s="62">
        <f t="shared" si="0"/>
        <v>2998792</v>
      </c>
      <c r="R22" s="44"/>
      <c r="S22" s="23"/>
      <c r="T22" s="49" t="s">
        <v>4</v>
      </c>
      <c r="U22" s="345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 s="11" customFormat="1" ht="17.25" customHeight="1">
      <c r="A23" s="341"/>
      <c r="B23" s="34" t="s">
        <v>5</v>
      </c>
      <c r="C23" s="21"/>
      <c r="D23" s="20"/>
      <c r="E23" s="40">
        <v>0</v>
      </c>
      <c r="F23" s="38"/>
      <c r="G23" s="39"/>
      <c r="H23" s="40">
        <v>2218214</v>
      </c>
      <c r="I23" s="38"/>
      <c r="J23" s="39"/>
      <c r="K23" s="40">
        <v>70382</v>
      </c>
      <c r="L23" s="38"/>
      <c r="M23" s="39"/>
      <c r="N23" s="40">
        <v>71576</v>
      </c>
      <c r="O23" s="38"/>
      <c r="P23" s="39"/>
      <c r="Q23" s="43">
        <f t="shared" si="0"/>
        <v>2360172</v>
      </c>
      <c r="R23" s="38"/>
      <c r="S23" s="10"/>
      <c r="T23" s="34" t="s">
        <v>5</v>
      </c>
      <c r="U23" s="343"/>
    </row>
    <row r="24" spans="1:40" ht="17.25" customHeight="1">
      <c r="A24" s="341"/>
      <c r="B24" s="34" t="s">
        <v>6</v>
      </c>
      <c r="C24" s="21"/>
      <c r="D24" s="20"/>
      <c r="E24" s="40">
        <v>0</v>
      </c>
      <c r="F24" s="38"/>
      <c r="G24" s="39"/>
      <c r="H24" s="40">
        <v>6925050</v>
      </c>
      <c r="I24" s="38"/>
      <c r="J24" s="39"/>
      <c r="K24" s="40">
        <v>1277158</v>
      </c>
      <c r="L24" s="38"/>
      <c r="M24" s="39"/>
      <c r="N24" s="40">
        <v>395380</v>
      </c>
      <c r="O24" s="38"/>
      <c r="P24" s="39"/>
      <c r="Q24" s="40">
        <f t="shared" si="0"/>
        <v>8597588</v>
      </c>
      <c r="R24" s="38"/>
      <c r="S24" s="10"/>
      <c r="T24" s="34" t="s">
        <v>6</v>
      </c>
      <c r="U24" s="343"/>
    </row>
    <row r="25" spans="1:40" ht="17.25" customHeight="1">
      <c r="A25" s="341"/>
      <c r="B25" s="34" t="s">
        <v>7</v>
      </c>
      <c r="C25" s="21"/>
      <c r="D25" s="20"/>
      <c r="E25" s="40">
        <v>0</v>
      </c>
      <c r="F25" s="38"/>
      <c r="G25" s="39"/>
      <c r="H25" s="40">
        <v>6342891</v>
      </c>
      <c r="I25" s="38"/>
      <c r="J25" s="39"/>
      <c r="K25" s="40">
        <v>870314</v>
      </c>
      <c r="L25" s="38"/>
      <c r="M25" s="39"/>
      <c r="N25" s="40">
        <v>200219</v>
      </c>
      <c r="O25" s="38"/>
      <c r="P25" s="39"/>
      <c r="Q25" s="40">
        <f t="shared" si="0"/>
        <v>7413424</v>
      </c>
      <c r="R25" s="38"/>
      <c r="S25" s="10"/>
      <c r="T25" s="34" t="s">
        <v>7</v>
      </c>
      <c r="U25" s="343"/>
    </row>
    <row r="26" spans="1:40" ht="17.25" customHeight="1">
      <c r="A26" s="341"/>
      <c r="B26" s="34" t="s">
        <v>8</v>
      </c>
      <c r="C26" s="21"/>
      <c r="D26" s="20"/>
      <c r="E26" s="40">
        <v>0</v>
      </c>
      <c r="F26" s="38"/>
      <c r="G26" s="39"/>
      <c r="H26" s="40">
        <v>8982749</v>
      </c>
      <c r="I26" s="38"/>
      <c r="J26" s="39"/>
      <c r="K26" s="40">
        <v>609912</v>
      </c>
      <c r="L26" s="38"/>
      <c r="M26" s="39"/>
      <c r="N26" s="40">
        <v>338289</v>
      </c>
      <c r="O26" s="38"/>
      <c r="P26" s="39"/>
      <c r="Q26" s="40">
        <f t="shared" si="0"/>
        <v>9930950</v>
      </c>
      <c r="R26" s="38"/>
      <c r="S26" s="10"/>
      <c r="T26" s="34" t="s">
        <v>8</v>
      </c>
      <c r="U26" s="343"/>
    </row>
    <row r="27" spans="1:40" ht="17.25" customHeight="1">
      <c r="A27" s="344"/>
      <c r="B27" s="49" t="s">
        <v>9</v>
      </c>
      <c r="C27" s="25"/>
      <c r="D27" s="26"/>
      <c r="E27" s="46">
        <v>0</v>
      </c>
      <c r="F27" s="44"/>
      <c r="G27" s="45"/>
      <c r="H27" s="46">
        <v>1610474</v>
      </c>
      <c r="I27" s="44"/>
      <c r="J27" s="45"/>
      <c r="K27" s="46">
        <v>0</v>
      </c>
      <c r="L27" s="44"/>
      <c r="M27" s="45"/>
      <c r="N27" s="46">
        <v>16118</v>
      </c>
      <c r="O27" s="44"/>
      <c r="P27" s="45"/>
      <c r="Q27" s="62">
        <f t="shared" si="0"/>
        <v>1626592</v>
      </c>
      <c r="R27" s="44"/>
      <c r="S27" s="23"/>
      <c r="T27" s="49" t="s">
        <v>9</v>
      </c>
      <c r="U27" s="345"/>
    </row>
    <row r="28" spans="1:40" s="11" customFormat="1" ht="17.25" customHeight="1">
      <c r="A28" s="341"/>
      <c r="B28" s="34" t="s">
        <v>10</v>
      </c>
      <c r="C28" s="21"/>
      <c r="D28" s="20"/>
      <c r="E28" s="40">
        <v>0</v>
      </c>
      <c r="F28" s="38"/>
      <c r="G28" s="39"/>
      <c r="H28" s="40">
        <v>4024784</v>
      </c>
      <c r="I28" s="38"/>
      <c r="J28" s="39"/>
      <c r="K28" s="40">
        <v>107155</v>
      </c>
      <c r="L28" s="38"/>
      <c r="M28" s="39"/>
      <c r="N28" s="40">
        <v>203883</v>
      </c>
      <c r="O28" s="38"/>
      <c r="P28" s="39"/>
      <c r="Q28" s="43">
        <f t="shared" si="0"/>
        <v>4335822</v>
      </c>
      <c r="R28" s="38"/>
      <c r="S28" s="10"/>
      <c r="T28" s="34" t="s">
        <v>10</v>
      </c>
      <c r="U28" s="343"/>
    </row>
    <row r="29" spans="1:40" ht="17.25" customHeight="1">
      <c r="A29" s="341"/>
      <c r="B29" s="34" t="s">
        <v>11</v>
      </c>
      <c r="C29" s="21"/>
      <c r="D29" s="20"/>
      <c r="E29" s="40">
        <v>0</v>
      </c>
      <c r="F29" s="38"/>
      <c r="G29" s="39"/>
      <c r="H29" s="40">
        <v>5078942</v>
      </c>
      <c r="I29" s="38"/>
      <c r="J29" s="39"/>
      <c r="K29" s="40">
        <v>129192</v>
      </c>
      <c r="L29" s="38"/>
      <c r="M29" s="39"/>
      <c r="N29" s="40">
        <v>176657</v>
      </c>
      <c r="O29" s="38"/>
      <c r="P29" s="39"/>
      <c r="Q29" s="40">
        <f t="shared" si="0"/>
        <v>5384791</v>
      </c>
      <c r="R29" s="38"/>
      <c r="S29" s="10"/>
      <c r="T29" s="34" t="s">
        <v>11</v>
      </c>
      <c r="U29" s="343"/>
    </row>
    <row r="30" spans="1:40" ht="17.25" customHeight="1">
      <c r="A30" s="341"/>
      <c r="B30" s="34" t="s">
        <v>12</v>
      </c>
      <c r="C30" s="21"/>
      <c r="D30" s="20"/>
      <c r="E30" s="40">
        <v>0</v>
      </c>
      <c r="F30" s="38"/>
      <c r="G30" s="39"/>
      <c r="H30" s="40">
        <v>4087624</v>
      </c>
      <c r="I30" s="38"/>
      <c r="J30" s="39"/>
      <c r="K30" s="40">
        <v>682516</v>
      </c>
      <c r="L30" s="38"/>
      <c r="M30" s="39"/>
      <c r="N30" s="40">
        <v>202186</v>
      </c>
      <c r="O30" s="38"/>
      <c r="P30" s="39"/>
      <c r="Q30" s="40">
        <f t="shared" si="0"/>
        <v>4972326</v>
      </c>
      <c r="R30" s="38"/>
      <c r="S30" s="10"/>
      <c r="T30" s="34" t="s">
        <v>12</v>
      </c>
      <c r="U30" s="343"/>
    </row>
    <row r="31" spans="1:40" ht="17.25" customHeight="1">
      <c r="A31" s="341"/>
      <c r="B31" s="34" t="s">
        <v>13</v>
      </c>
      <c r="C31" s="21"/>
      <c r="D31" s="20"/>
      <c r="E31" s="40">
        <v>0</v>
      </c>
      <c r="F31" s="38"/>
      <c r="G31" s="39"/>
      <c r="H31" s="40">
        <v>3441048</v>
      </c>
      <c r="I31" s="38"/>
      <c r="J31" s="39"/>
      <c r="K31" s="40">
        <v>440664</v>
      </c>
      <c r="L31" s="38"/>
      <c r="M31" s="39"/>
      <c r="N31" s="40">
        <v>200243</v>
      </c>
      <c r="O31" s="38"/>
      <c r="P31" s="39"/>
      <c r="Q31" s="40">
        <f t="shared" si="0"/>
        <v>4081955</v>
      </c>
      <c r="R31" s="38"/>
      <c r="S31" s="10"/>
      <c r="T31" s="34" t="s">
        <v>13</v>
      </c>
      <c r="U31" s="343"/>
    </row>
    <row r="32" spans="1:40" ht="17.25" customHeight="1">
      <c r="A32" s="344"/>
      <c r="B32" s="49" t="s">
        <v>14</v>
      </c>
      <c r="C32" s="25"/>
      <c r="D32" s="26"/>
      <c r="E32" s="46">
        <v>0</v>
      </c>
      <c r="F32" s="44"/>
      <c r="G32" s="45"/>
      <c r="H32" s="46">
        <v>4985627</v>
      </c>
      <c r="I32" s="44"/>
      <c r="J32" s="45"/>
      <c r="K32" s="46">
        <v>57635</v>
      </c>
      <c r="L32" s="44"/>
      <c r="M32" s="45"/>
      <c r="N32" s="46">
        <v>193572</v>
      </c>
      <c r="O32" s="44"/>
      <c r="P32" s="45"/>
      <c r="Q32" s="46">
        <f t="shared" si="0"/>
        <v>5236834</v>
      </c>
      <c r="R32" s="44"/>
      <c r="S32" s="23"/>
      <c r="T32" s="49" t="s">
        <v>14</v>
      </c>
      <c r="U32" s="345"/>
    </row>
    <row r="33" spans="1:21" s="11" customFormat="1" ht="17.25" customHeight="1">
      <c r="A33" s="341"/>
      <c r="B33" s="34" t="s">
        <v>15</v>
      </c>
      <c r="C33" s="21"/>
      <c r="D33" s="20"/>
      <c r="E33" s="40">
        <v>0</v>
      </c>
      <c r="F33" s="38"/>
      <c r="G33" s="39"/>
      <c r="H33" s="40">
        <v>6626971</v>
      </c>
      <c r="I33" s="38"/>
      <c r="J33" s="39"/>
      <c r="K33" s="40">
        <v>1059171</v>
      </c>
      <c r="L33" s="38"/>
      <c r="M33" s="39"/>
      <c r="N33" s="40">
        <v>125994</v>
      </c>
      <c r="O33" s="38"/>
      <c r="P33" s="39"/>
      <c r="Q33" s="40">
        <f t="shared" si="0"/>
        <v>7812136</v>
      </c>
      <c r="R33" s="38"/>
      <c r="S33" s="10"/>
      <c r="T33" s="34" t="s">
        <v>15</v>
      </c>
      <c r="U33" s="343"/>
    </row>
    <row r="34" spans="1:21" ht="17.25" customHeight="1">
      <c r="A34" s="341"/>
      <c r="B34" s="34" t="s">
        <v>16</v>
      </c>
      <c r="C34" s="21"/>
      <c r="D34" s="20"/>
      <c r="E34" s="40">
        <v>0</v>
      </c>
      <c r="F34" s="38"/>
      <c r="G34" s="39"/>
      <c r="H34" s="40">
        <v>2423360</v>
      </c>
      <c r="I34" s="38"/>
      <c r="J34" s="39"/>
      <c r="K34" s="40">
        <v>467596</v>
      </c>
      <c r="L34" s="38"/>
      <c r="M34" s="39"/>
      <c r="N34" s="40">
        <v>96348</v>
      </c>
      <c r="O34" s="38"/>
      <c r="P34" s="39"/>
      <c r="Q34" s="40">
        <f t="shared" si="0"/>
        <v>2987304</v>
      </c>
      <c r="R34" s="38"/>
      <c r="S34" s="10"/>
      <c r="T34" s="34" t="s">
        <v>16</v>
      </c>
      <c r="U34" s="343"/>
    </row>
    <row r="35" spans="1:21" ht="17.25" customHeight="1">
      <c r="A35" s="341"/>
      <c r="B35" s="34" t="s">
        <v>17</v>
      </c>
      <c r="C35" s="21"/>
      <c r="D35" s="20"/>
      <c r="E35" s="40">
        <v>0</v>
      </c>
      <c r="F35" s="38"/>
      <c r="G35" s="39"/>
      <c r="H35" s="40">
        <v>4106348</v>
      </c>
      <c r="I35" s="38"/>
      <c r="J35" s="39"/>
      <c r="K35" s="40">
        <v>209873</v>
      </c>
      <c r="L35" s="38"/>
      <c r="M35" s="39"/>
      <c r="N35" s="40">
        <v>11250</v>
      </c>
      <c r="O35" s="38"/>
      <c r="P35" s="39"/>
      <c r="Q35" s="40">
        <f t="shared" si="0"/>
        <v>4327471</v>
      </c>
      <c r="R35" s="38"/>
      <c r="S35" s="10"/>
      <c r="T35" s="34" t="s">
        <v>17</v>
      </c>
      <c r="U35" s="343"/>
    </row>
    <row r="36" spans="1:21" ht="17.25" customHeight="1">
      <c r="A36" s="341"/>
      <c r="B36" s="34" t="s">
        <v>18</v>
      </c>
      <c r="C36" s="21"/>
      <c r="D36" s="20"/>
      <c r="E36" s="40">
        <v>0</v>
      </c>
      <c r="F36" s="38"/>
      <c r="G36" s="39"/>
      <c r="H36" s="40">
        <v>1201658</v>
      </c>
      <c r="I36" s="38"/>
      <c r="J36" s="39"/>
      <c r="K36" s="40">
        <v>79890</v>
      </c>
      <c r="L36" s="38"/>
      <c r="M36" s="39"/>
      <c r="N36" s="40">
        <v>0</v>
      </c>
      <c r="O36" s="38"/>
      <c r="P36" s="39"/>
      <c r="Q36" s="40">
        <f t="shared" si="0"/>
        <v>1281548</v>
      </c>
      <c r="R36" s="38"/>
      <c r="S36" s="10"/>
      <c r="T36" s="34" t="s">
        <v>18</v>
      </c>
      <c r="U36" s="343"/>
    </row>
    <row r="37" spans="1:21" ht="17.25" customHeight="1">
      <c r="A37" s="344"/>
      <c r="B37" s="49" t="s">
        <v>19</v>
      </c>
      <c r="C37" s="25"/>
      <c r="D37" s="26"/>
      <c r="E37" s="46">
        <v>0</v>
      </c>
      <c r="F37" s="44"/>
      <c r="G37" s="45"/>
      <c r="H37" s="46">
        <v>2185927</v>
      </c>
      <c r="I37" s="44"/>
      <c r="J37" s="45"/>
      <c r="K37" s="46">
        <v>437363</v>
      </c>
      <c r="L37" s="44"/>
      <c r="M37" s="45"/>
      <c r="N37" s="46">
        <v>110392</v>
      </c>
      <c r="O37" s="44"/>
      <c r="P37" s="45"/>
      <c r="Q37" s="46">
        <f t="shared" si="0"/>
        <v>2733682</v>
      </c>
      <c r="R37" s="44"/>
      <c r="S37" s="23"/>
      <c r="T37" s="49" t="s">
        <v>19</v>
      </c>
      <c r="U37" s="345"/>
    </row>
    <row r="38" spans="1:21" ht="17.25" customHeight="1">
      <c r="A38" s="341"/>
      <c r="B38" s="34" t="s">
        <v>1</v>
      </c>
      <c r="C38" s="21"/>
      <c r="D38" s="20"/>
      <c r="E38" s="40">
        <v>0</v>
      </c>
      <c r="F38" s="38"/>
      <c r="G38" s="39"/>
      <c r="H38" s="40">
        <v>4031363</v>
      </c>
      <c r="I38" s="38"/>
      <c r="J38" s="39"/>
      <c r="K38" s="40">
        <v>1018997</v>
      </c>
      <c r="L38" s="38"/>
      <c r="M38" s="39"/>
      <c r="N38" s="40">
        <v>95925</v>
      </c>
      <c r="O38" s="38"/>
      <c r="P38" s="39"/>
      <c r="Q38" s="40">
        <f t="shared" si="0"/>
        <v>5146285</v>
      </c>
      <c r="R38" s="38"/>
      <c r="S38" s="10"/>
      <c r="T38" s="34" t="s">
        <v>1</v>
      </c>
      <c r="U38" s="343"/>
    </row>
    <row r="39" spans="1:21" ht="17.25" customHeight="1">
      <c r="A39" s="341"/>
      <c r="B39" s="34" t="s">
        <v>20</v>
      </c>
      <c r="C39" s="21"/>
      <c r="D39" s="20"/>
      <c r="E39" s="40">
        <v>0</v>
      </c>
      <c r="F39" s="38"/>
      <c r="G39" s="39"/>
      <c r="H39" s="40">
        <v>4196925</v>
      </c>
      <c r="I39" s="38"/>
      <c r="J39" s="39"/>
      <c r="K39" s="40">
        <v>63079</v>
      </c>
      <c r="L39" s="38"/>
      <c r="M39" s="39"/>
      <c r="N39" s="40">
        <v>30434</v>
      </c>
      <c r="O39" s="38"/>
      <c r="P39" s="39"/>
      <c r="Q39" s="40">
        <f t="shared" si="0"/>
        <v>4290438</v>
      </c>
      <c r="R39" s="38"/>
      <c r="S39" s="10"/>
      <c r="T39" s="34" t="s">
        <v>20</v>
      </c>
      <c r="U39" s="343"/>
    </row>
    <row r="40" spans="1:21" ht="17.25" customHeight="1">
      <c r="A40" s="341"/>
      <c r="B40" s="34" t="s">
        <v>21</v>
      </c>
      <c r="C40" s="21"/>
      <c r="D40" s="20"/>
      <c r="E40" s="40">
        <v>0</v>
      </c>
      <c r="F40" s="38"/>
      <c r="G40" s="39"/>
      <c r="H40" s="40">
        <v>1975708</v>
      </c>
      <c r="I40" s="38"/>
      <c r="J40" s="39"/>
      <c r="K40" s="40">
        <v>88789</v>
      </c>
      <c r="L40" s="38"/>
      <c r="M40" s="39"/>
      <c r="N40" s="40">
        <v>28464</v>
      </c>
      <c r="O40" s="38"/>
      <c r="P40" s="39"/>
      <c r="Q40" s="40">
        <f t="shared" si="0"/>
        <v>2092961</v>
      </c>
      <c r="R40" s="38"/>
      <c r="S40" s="10"/>
      <c r="T40" s="34" t="s">
        <v>21</v>
      </c>
      <c r="U40" s="343"/>
    </row>
    <row r="41" spans="1:21" ht="17.25" customHeight="1">
      <c r="A41" s="341"/>
      <c r="B41" s="34" t="s">
        <v>22</v>
      </c>
      <c r="C41" s="21"/>
      <c r="D41" s="20"/>
      <c r="E41" s="40">
        <v>0</v>
      </c>
      <c r="F41" s="38"/>
      <c r="G41" s="39"/>
      <c r="H41" s="40">
        <v>2706818</v>
      </c>
      <c r="I41" s="38"/>
      <c r="J41" s="39"/>
      <c r="K41" s="40">
        <v>150664</v>
      </c>
      <c r="L41" s="38"/>
      <c r="M41" s="39"/>
      <c r="N41" s="40">
        <v>11897</v>
      </c>
      <c r="O41" s="38"/>
      <c r="P41" s="39"/>
      <c r="Q41" s="40">
        <f t="shared" si="0"/>
        <v>2869379</v>
      </c>
      <c r="R41" s="38"/>
      <c r="S41" s="10"/>
      <c r="T41" s="34" t="s">
        <v>22</v>
      </c>
      <c r="U41" s="343"/>
    </row>
    <row r="42" spans="1:21" ht="17.25" customHeight="1">
      <c r="A42" s="344"/>
      <c r="B42" s="49" t="s">
        <v>23</v>
      </c>
      <c r="C42" s="25"/>
      <c r="D42" s="26"/>
      <c r="E42" s="46">
        <v>0</v>
      </c>
      <c r="F42" s="44"/>
      <c r="G42" s="45"/>
      <c r="H42" s="46">
        <v>1278111</v>
      </c>
      <c r="I42" s="44"/>
      <c r="J42" s="45"/>
      <c r="K42" s="46">
        <v>77445</v>
      </c>
      <c r="L42" s="44"/>
      <c r="M42" s="45"/>
      <c r="N42" s="46">
        <v>15152</v>
      </c>
      <c r="O42" s="44"/>
      <c r="P42" s="45"/>
      <c r="Q42" s="46">
        <f t="shared" si="0"/>
        <v>1370708</v>
      </c>
      <c r="R42" s="44"/>
      <c r="S42" s="23"/>
      <c r="T42" s="49" t="s">
        <v>23</v>
      </c>
      <c r="U42" s="345"/>
    </row>
    <row r="43" spans="1:21" ht="17.25" customHeight="1">
      <c r="A43" s="341"/>
      <c r="B43" s="34" t="s">
        <v>150</v>
      </c>
      <c r="C43" s="21"/>
      <c r="D43" s="20"/>
      <c r="E43" s="40">
        <v>0</v>
      </c>
      <c r="F43" s="38"/>
      <c r="G43" s="39"/>
      <c r="H43" s="40">
        <v>1937921</v>
      </c>
      <c r="I43" s="38"/>
      <c r="J43" s="39"/>
      <c r="K43" s="40">
        <v>1597</v>
      </c>
      <c r="L43" s="38"/>
      <c r="M43" s="39"/>
      <c r="N43" s="40">
        <v>56578</v>
      </c>
      <c r="O43" s="38"/>
      <c r="P43" s="39"/>
      <c r="Q43" s="40">
        <f t="shared" si="0"/>
        <v>1996096</v>
      </c>
      <c r="R43" s="38"/>
      <c r="S43" s="10"/>
      <c r="T43" s="34" t="s">
        <v>150</v>
      </c>
      <c r="U43" s="343"/>
    </row>
    <row r="44" spans="1:21" ht="17.25" customHeight="1">
      <c r="A44" s="341"/>
      <c r="B44" s="34" t="s">
        <v>24</v>
      </c>
      <c r="C44" s="21"/>
      <c r="D44" s="20"/>
      <c r="E44" s="40">
        <v>0</v>
      </c>
      <c r="F44" s="38"/>
      <c r="G44" s="39"/>
      <c r="H44" s="40">
        <v>1398055</v>
      </c>
      <c r="I44" s="38"/>
      <c r="J44" s="39"/>
      <c r="K44" s="40">
        <v>0</v>
      </c>
      <c r="L44" s="38"/>
      <c r="M44" s="39"/>
      <c r="N44" s="40">
        <v>0</v>
      </c>
      <c r="O44" s="38"/>
      <c r="P44" s="39"/>
      <c r="Q44" s="40">
        <f t="shared" si="0"/>
        <v>1398055</v>
      </c>
      <c r="R44" s="38"/>
      <c r="S44" s="10"/>
      <c r="T44" s="34" t="s">
        <v>24</v>
      </c>
      <c r="U44" s="343"/>
    </row>
    <row r="45" spans="1:21" ht="17.25" customHeight="1">
      <c r="A45" s="341"/>
      <c r="B45" s="34" t="s">
        <v>25</v>
      </c>
      <c r="C45" s="21"/>
      <c r="D45" s="20"/>
      <c r="E45" s="40">
        <v>0</v>
      </c>
      <c r="F45" s="38"/>
      <c r="G45" s="39"/>
      <c r="H45" s="40">
        <v>2229163</v>
      </c>
      <c r="I45" s="38"/>
      <c r="J45" s="39"/>
      <c r="K45" s="40">
        <v>102464</v>
      </c>
      <c r="L45" s="38"/>
      <c r="M45" s="39"/>
      <c r="N45" s="40">
        <v>35280</v>
      </c>
      <c r="O45" s="38"/>
      <c r="P45" s="39"/>
      <c r="Q45" s="40">
        <f t="shared" si="0"/>
        <v>2366907</v>
      </c>
      <c r="R45" s="38"/>
      <c r="S45" s="10"/>
      <c r="T45" s="34" t="s">
        <v>25</v>
      </c>
      <c r="U45" s="343"/>
    </row>
    <row r="46" spans="1:21" ht="17.25" customHeight="1">
      <c r="A46" s="341"/>
      <c r="B46" s="34" t="s">
        <v>59</v>
      </c>
      <c r="C46" s="21"/>
      <c r="D46" s="20"/>
      <c r="E46" s="40">
        <v>0</v>
      </c>
      <c r="F46" s="38"/>
      <c r="G46" s="39"/>
      <c r="H46" s="40">
        <v>4036417</v>
      </c>
      <c r="I46" s="38"/>
      <c r="J46" s="39"/>
      <c r="K46" s="40">
        <v>516947</v>
      </c>
      <c r="L46" s="38"/>
      <c r="M46" s="39"/>
      <c r="N46" s="40">
        <v>52681</v>
      </c>
      <c r="O46" s="38"/>
      <c r="P46" s="39"/>
      <c r="Q46" s="40">
        <f t="shared" si="0"/>
        <v>4606045</v>
      </c>
      <c r="R46" s="38"/>
      <c r="S46" s="10"/>
      <c r="T46" s="34" t="s">
        <v>59</v>
      </c>
      <c r="U46" s="343"/>
    </row>
    <row r="47" spans="1:21" ht="17.25" customHeight="1" thickBot="1">
      <c r="A47" s="341"/>
      <c r="B47" s="34" t="s">
        <v>158</v>
      </c>
      <c r="C47" s="21"/>
      <c r="D47" s="20"/>
      <c r="E47" s="40"/>
      <c r="F47" s="38"/>
      <c r="G47" s="39"/>
      <c r="H47" s="40">
        <v>1358744</v>
      </c>
      <c r="I47" s="38"/>
      <c r="J47" s="39"/>
      <c r="K47" s="40">
        <v>0</v>
      </c>
      <c r="L47" s="38"/>
      <c r="M47" s="39"/>
      <c r="N47" s="40">
        <v>0</v>
      </c>
      <c r="O47" s="38"/>
      <c r="P47" s="39"/>
      <c r="Q47" s="40">
        <f t="shared" si="0"/>
        <v>1358744</v>
      </c>
      <c r="R47" s="38"/>
      <c r="S47" s="10"/>
      <c r="T47" s="34" t="s">
        <v>158</v>
      </c>
      <c r="U47" s="343"/>
    </row>
    <row r="48" spans="1:21" ht="17.25" customHeight="1" thickTop="1">
      <c r="A48" s="348"/>
      <c r="B48" s="281" t="s">
        <v>26</v>
      </c>
      <c r="C48" s="282"/>
      <c r="D48" s="302"/>
      <c r="E48" s="303">
        <f>SUM(E8:E47)</f>
        <v>0</v>
      </c>
      <c r="F48" s="290"/>
      <c r="G48" s="304"/>
      <c r="H48" s="303">
        <f>SUM(H8:H47)</f>
        <v>222469269</v>
      </c>
      <c r="I48" s="290"/>
      <c r="J48" s="304"/>
      <c r="K48" s="303">
        <f>SUM(K8:K47)</f>
        <v>12948683</v>
      </c>
      <c r="L48" s="290"/>
      <c r="M48" s="304"/>
      <c r="N48" s="303">
        <f>SUM(N8:N47)</f>
        <v>6189869</v>
      </c>
      <c r="O48" s="290"/>
      <c r="P48" s="304"/>
      <c r="Q48" s="303">
        <f>SUM(Q8:Q47)</f>
        <v>241607821</v>
      </c>
      <c r="R48" s="290"/>
      <c r="S48" s="280"/>
      <c r="T48" s="281" t="s">
        <v>26</v>
      </c>
      <c r="U48" s="349"/>
    </row>
    <row r="49" spans="1:21" ht="21.95" customHeight="1">
      <c r="A49" s="346"/>
      <c r="B49" s="47" t="s">
        <v>27</v>
      </c>
      <c r="C49" s="50"/>
      <c r="D49" s="51"/>
      <c r="E49" s="48">
        <v>0</v>
      </c>
      <c r="F49" s="52"/>
      <c r="G49" s="53"/>
      <c r="H49" s="48">
        <v>1418278</v>
      </c>
      <c r="I49" s="52"/>
      <c r="J49" s="53"/>
      <c r="K49" s="48">
        <v>177924</v>
      </c>
      <c r="L49" s="52"/>
      <c r="M49" s="53"/>
      <c r="N49" s="48">
        <v>0</v>
      </c>
      <c r="O49" s="52"/>
      <c r="P49" s="53"/>
      <c r="Q49" s="48">
        <f t="shared" ref="Q49:Q71" si="1">SUM(H49:N49)</f>
        <v>1596202</v>
      </c>
      <c r="R49" s="52"/>
      <c r="S49" s="7"/>
      <c r="T49" s="47" t="s">
        <v>27</v>
      </c>
      <c r="U49" s="347"/>
    </row>
    <row r="50" spans="1:21" s="11" customFormat="1" ht="21.95" customHeight="1">
      <c r="A50" s="341"/>
      <c r="B50" s="34" t="s">
        <v>28</v>
      </c>
      <c r="C50" s="21"/>
      <c r="D50" s="20"/>
      <c r="E50" s="40">
        <v>0</v>
      </c>
      <c r="F50" s="38"/>
      <c r="G50" s="39"/>
      <c r="H50" s="40">
        <v>960103</v>
      </c>
      <c r="I50" s="38"/>
      <c r="J50" s="39"/>
      <c r="K50" s="40">
        <v>47463</v>
      </c>
      <c r="L50" s="38"/>
      <c r="M50" s="39"/>
      <c r="N50" s="40">
        <v>19870</v>
      </c>
      <c r="O50" s="38"/>
      <c r="P50" s="39"/>
      <c r="Q50" s="40">
        <f t="shared" si="1"/>
        <v>1027436</v>
      </c>
      <c r="R50" s="38"/>
      <c r="S50" s="10"/>
      <c r="T50" s="34" t="s">
        <v>28</v>
      </c>
      <c r="U50" s="343"/>
    </row>
    <row r="51" spans="1:21" ht="21.95" customHeight="1">
      <c r="A51" s="341"/>
      <c r="B51" s="34" t="s">
        <v>29</v>
      </c>
      <c r="C51" s="21"/>
      <c r="D51" s="20"/>
      <c r="E51" s="40">
        <v>0</v>
      </c>
      <c r="F51" s="38"/>
      <c r="G51" s="39"/>
      <c r="H51" s="40">
        <v>290046</v>
      </c>
      <c r="I51" s="38"/>
      <c r="J51" s="39"/>
      <c r="K51" s="40">
        <v>43794</v>
      </c>
      <c r="L51" s="38"/>
      <c r="M51" s="39"/>
      <c r="N51" s="40">
        <v>0</v>
      </c>
      <c r="O51" s="38"/>
      <c r="P51" s="39"/>
      <c r="Q51" s="40">
        <f t="shared" si="1"/>
        <v>333840</v>
      </c>
      <c r="R51" s="38"/>
      <c r="S51" s="10"/>
      <c r="T51" s="34" t="s">
        <v>29</v>
      </c>
      <c r="U51" s="343"/>
    </row>
    <row r="52" spans="1:21" ht="21.95" customHeight="1">
      <c r="A52" s="341"/>
      <c r="B52" s="34" t="s">
        <v>60</v>
      </c>
      <c r="C52" s="21"/>
      <c r="D52" s="20"/>
      <c r="E52" s="40">
        <v>0</v>
      </c>
      <c r="F52" s="38"/>
      <c r="G52" s="39"/>
      <c r="H52" s="40">
        <v>276983</v>
      </c>
      <c r="I52" s="38"/>
      <c r="J52" s="39"/>
      <c r="K52" s="40">
        <v>0</v>
      </c>
      <c r="L52" s="38"/>
      <c r="M52" s="39"/>
      <c r="N52" s="40">
        <v>18934</v>
      </c>
      <c r="O52" s="38"/>
      <c r="P52" s="39"/>
      <c r="Q52" s="40">
        <f t="shared" si="1"/>
        <v>295917</v>
      </c>
      <c r="R52" s="38"/>
      <c r="S52" s="10"/>
      <c r="T52" s="34" t="s">
        <v>60</v>
      </c>
      <c r="U52" s="343"/>
    </row>
    <row r="53" spans="1:21" ht="21.95" customHeight="1">
      <c r="A53" s="344"/>
      <c r="B53" s="49" t="s">
        <v>30</v>
      </c>
      <c r="C53" s="25"/>
      <c r="D53" s="26"/>
      <c r="E53" s="46">
        <v>0</v>
      </c>
      <c r="F53" s="44"/>
      <c r="G53" s="45"/>
      <c r="H53" s="46">
        <v>293061</v>
      </c>
      <c r="I53" s="44"/>
      <c r="J53" s="45"/>
      <c r="K53" s="46">
        <v>45436</v>
      </c>
      <c r="L53" s="44"/>
      <c r="M53" s="45"/>
      <c r="N53" s="46">
        <v>0</v>
      </c>
      <c r="O53" s="44"/>
      <c r="P53" s="45"/>
      <c r="Q53" s="40">
        <f t="shared" si="1"/>
        <v>338497</v>
      </c>
      <c r="R53" s="44"/>
      <c r="S53" s="23"/>
      <c r="T53" s="49" t="s">
        <v>30</v>
      </c>
      <c r="U53" s="345"/>
    </row>
    <row r="54" spans="1:21" ht="21.95" customHeight="1">
      <c r="A54" s="341"/>
      <c r="B54" s="34" t="s">
        <v>31</v>
      </c>
      <c r="C54" s="21"/>
      <c r="D54" s="20"/>
      <c r="E54" s="40">
        <v>0</v>
      </c>
      <c r="F54" s="38"/>
      <c r="G54" s="39"/>
      <c r="H54" s="40">
        <v>503750</v>
      </c>
      <c r="I54" s="38"/>
      <c r="J54" s="39"/>
      <c r="K54" s="40">
        <v>0</v>
      </c>
      <c r="L54" s="38"/>
      <c r="M54" s="39"/>
      <c r="N54" s="40">
        <v>11565</v>
      </c>
      <c r="O54" s="38"/>
      <c r="P54" s="39"/>
      <c r="Q54" s="48">
        <f t="shared" si="1"/>
        <v>515315</v>
      </c>
      <c r="R54" s="38"/>
      <c r="S54" s="10"/>
      <c r="T54" s="34" t="s">
        <v>31</v>
      </c>
      <c r="U54" s="343"/>
    </row>
    <row r="55" spans="1:21" s="11" customFormat="1" ht="21.95" customHeight="1">
      <c r="A55" s="341"/>
      <c r="B55" s="34" t="s">
        <v>32</v>
      </c>
      <c r="C55" s="21"/>
      <c r="D55" s="20"/>
      <c r="E55" s="40">
        <v>0</v>
      </c>
      <c r="F55" s="38"/>
      <c r="G55" s="39"/>
      <c r="H55" s="40">
        <v>305388</v>
      </c>
      <c r="I55" s="38"/>
      <c r="J55" s="39"/>
      <c r="K55" s="40">
        <v>0</v>
      </c>
      <c r="L55" s="38"/>
      <c r="M55" s="39"/>
      <c r="N55" s="40">
        <v>0</v>
      </c>
      <c r="O55" s="38"/>
      <c r="P55" s="39"/>
      <c r="Q55" s="40">
        <f t="shared" si="1"/>
        <v>305388</v>
      </c>
      <c r="R55" s="38"/>
      <c r="S55" s="10"/>
      <c r="T55" s="34" t="s">
        <v>32</v>
      </c>
      <c r="U55" s="343"/>
    </row>
    <row r="56" spans="1:21" ht="21.95" customHeight="1">
      <c r="A56" s="341"/>
      <c r="B56" s="34" t="s">
        <v>33</v>
      </c>
      <c r="C56" s="21"/>
      <c r="D56" s="20"/>
      <c r="E56" s="40">
        <v>0</v>
      </c>
      <c r="F56" s="38"/>
      <c r="G56" s="39"/>
      <c r="H56" s="40">
        <v>194568</v>
      </c>
      <c r="I56" s="38"/>
      <c r="J56" s="39"/>
      <c r="K56" s="40">
        <v>0</v>
      </c>
      <c r="L56" s="38"/>
      <c r="M56" s="39"/>
      <c r="N56" s="40">
        <v>0</v>
      </c>
      <c r="O56" s="38"/>
      <c r="P56" s="39"/>
      <c r="Q56" s="40">
        <f t="shared" si="1"/>
        <v>194568</v>
      </c>
      <c r="R56" s="38"/>
      <c r="S56" s="10"/>
      <c r="T56" s="34" t="s">
        <v>33</v>
      </c>
      <c r="U56" s="343"/>
    </row>
    <row r="57" spans="1:21" ht="21.95" customHeight="1">
      <c r="A57" s="341"/>
      <c r="B57" s="34" t="s">
        <v>34</v>
      </c>
      <c r="C57" s="21"/>
      <c r="D57" s="20"/>
      <c r="E57" s="40">
        <v>0</v>
      </c>
      <c r="F57" s="38"/>
      <c r="G57" s="39"/>
      <c r="H57" s="40">
        <v>67922</v>
      </c>
      <c r="I57" s="38"/>
      <c r="J57" s="39"/>
      <c r="K57" s="40">
        <v>0</v>
      </c>
      <c r="L57" s="38"/>
      <c r="M57" s="39"/>
      <c r="N57" s="40">
        <v>0</v>
      </c>
      <c r="O57" s="38"/>
      <c r="P57" s="39"/>
      <c r="Q57" s="40">
        <f t="shared" si="1"/>
        <v>67922</v>
      </c>
      <c r="R57" s="38"/>
      <c r="S57" s="10"/>
      <c r="T57" s="34" t="s">
        <v>34</v>
      </c>
      <c r="U57" s="343"/>
    </row>
    <row r="58" spans="1:21" ht="21.95" customHeight="1">
      <c r="A58" s="344"/>
      <c r="B58" s="49" t="s">
        <v>35</v>
      </c>
      <c r="C58" s="25"/>
      <c r="D58" s="26"/>
      <c r="E58" s="46">
        <v>0</v>
      </c>
      <c r="F58" s="44"/>
      <c r="G58" s="45"/>
      <c r="H58" s="46">
        <v>454294</v>
      </c>
      <c r="I58" s="44"/>
      <c r="J58" s="45"/>
      <c r="K58" s="46">
        <v>0</v>
      </c>
      <c r="L58" s="44"/>
      <c r="M58" s="45"/>
      <c r="N58" s="46">
        <v>0</v>
      </c>
      <c r="O58" s="44"/>
      <c r="P58" s="45"/>
      <c r="Q58" s="46">
        <f t="shared" si="1"/>
        <v>454294</v>
      </c>
      <c r="R58" s="44"/>
      <c r="S58" s="23"/>
      <c r="T58" s="49" t="s">
        <v>35</v>
      </c>
      <c r="U58" s="345"/>
    </row>
    <row r="59" spans="1:21" ht="21.95" customHeight="1">
      <c r="A59" s="341"/>
      <c r="B59" s="34" t="s">
        <v>61</v>
      </c>
      <c r="C59" s="21"/>
      <c r="D59" s="20"/>
      <c r="E59" s="40">
        <v>0</v>
      </c>
      <c r="F59" s="38"/>
      <c r="G59" s="39"/>
      <c r="H59" s="40">
        <v>59135</v>
      </c>
      <c r="I59" s="38"/>
      <c r="J59" s="39"/>
      <c r="K59" s="40">
        <v>0</v>
      </c>
      <c r="L59" s="38"/>
      <c r="M59" s="39"/>
      <c r="N59" s="40">
        <v>0</v>
      </c>
      <c r="O59" s="38"/>
      <c r="P59" s="39"/>
      <c r="Q59" s="40">
        <f t="shared" si="1"/>
        <v>59135</v>
      </c>
      <c r="R59" s="38"/>
      <c r="S59" s="10"/>
      <c r="T59" s="34" t="s">
        <v>61</v>
      </c>
      <c r="U59" s="343"/>
    </row>
    <row r="60" spans="1:21" ht="21.95" customHeight="1">
      <c r="A60" s="341"/>
      <c r="B60" s="34" t="s">
        <v>36</v>
      </c>
      <c r="C60" s="21"/>
      <c r="D60" s="20"/>
      <c r="E60" s="40">
        <v>0</v>
      </c>
      <c r="F60" s="38"/>
      <c r="G60" s="39"/>
      <c r="H60" s="40">
        <v>58039</v>
      </c>
      <c r="I60" s="38"/>
      <c r="J60" s="39"/>
      <c r="K60" s="40">
        <v>0</v>
      </c>
      <c r="L60" s="38"/>
      <c r="M60" s="39"/>
      <c r="N60" s="40">
        <v>0</v>
      </c>
      <c r="O60" s="38"/>
      <c r="P60" s="39"/>
      <c r="Q60" s="40">
        <f t="shared" si="1"/>
        <v>58039</v>
      </c>
      <c r="R60" s="38"/>
      <c r="S60" s="10"/>
      <c r="T60" s="34" t="s">
        <v>36</v>
      </c>
      <c r="U60" s="343"/>
    </row>
    <row r="61" spans="1:21" ht="21.95" customHeight="1">
      <c r="A61" s="341"/>
      <c r="B61" s="34" t="s">
        <v>37</v>
      </c>
      <c r="C61" s="21"/>
      <c r="D61" s="20"/>
      <c r="E61" s="40">
        <v>0</v>
      </c>
      <c r="F61" s="38"/>
      <c r="G61" s="39"/>
      <c r="H61" s="40">
        <v>110901</v>
      </c>
      <c r="I61" s="38"/>
      <c r="J61" s="39"/>
      <c r="K61" s="40">
        <v>0</v>
      </c>
      <c r="L61" s="38"/>
      <c r="M61" s="39"/>
      <c r="N61" s="40">
        <v>0</v>
      </c>
      <c r="O61" s="38"/>
      <c r="P61" s="39"/>
      <c r="Q61" s="40">
        <f t="shared" si="1"/>
        <v>110901</v>
      </c>
      <c r="R61" s="38"/>
      <c r="S61" s="10"/>
      <c r="T61" s="34" t="s">
        <v>37</v>
      </c>
      <c r="U61" s="343"/>
    </row>
    <row r="62" spans="1:21" ht="21.95" customHeight="1">
      <c r="A62" s="341"/>
      <c r="B62" s="34" t="s">
        <v>38</v>
      </c>
      <c r="C62" s="21"/>
      <c r="D62" s="20"/>
      <c r="E62" s="40">
        <v>0</v>
      </c>
      <c r="F62" s="38"/>
      <c r="G62" s="39"/>
      <c r="H62" s="40">
        <v>59942</v>
      </c>
      <c r="I62" s="38"/>
      <c r="J62" s="39"/>
      <c r="K62" s="40">
        <v>0</v>
      </c>
      <c r="L62" s="38"/>
      <c r="M62" s="39"/>
      <c r="N62" s="40">
        <v>0</v>
      </c>
      <c r="O62" s="38"/>
      <c r="P62" s="39"/>
      <c r="Q62" s="40">
        <f t="shared" si="1"/>
        <v>59942</v>
      </c>
      <c r="R62" s="38"/>
      <c r="S62" s="10"/>
      <c r="T62" s="34" t="s">
        <v>38</v>
      </c>
      <c r="U62" s="343"/>
    </row>
    <row r="63" spans="1:21" ht="21.95" customHeight="1">
      <c r="A63" s="344"/>
      <c r="B63" s="49" t="s">
        <v>39</v>
      </c>
      <c r="C63" s="25"/>
      <c r="D63" s="26"/>
      <c r="E63" s="46">
        <v>0</v>
      </c>
      <c r="F63" s="44"/>
      <c r="G63" s="45"/>
      <c r="H63" s="46">
        <v>116172</v>
      </c>
      <c r="I63" s="44"/>
      <c r="J63" s="45"/>
      <c r="K63" s="46">
        <v>5520</v>
      </c>
      <c r="L63" s="44"/>
      <c r="M63" s="45"/>
      <c r="N63" s="46">
        <v>0</v>
      </c>
      <c r="O63" s="44"/>
      <c r="P63" s="45"/>
      <c r="Q63" s="40">
        <f t="shared" si="1"/>
        <v>121692</v>
      </c>
      <c r="R63" s="44"/>
      <c r="S63" s="23"/>
      <c r="T63" s="49" t="s">
        <v>39</v>
      </c>
      <c r="U63" s="345"/>
    </row>
    <row r="64" spans="1:21" ht="21.95" customHeight="1">
      <c r="A64" s="341"/>
      <c r="B64" s="34" t="s">
        <v>40</v>
      </c>
      <c r="C64" s="21"/>
      <c r="D64" s="20"/>
      <c r="E64" s="40">
        <v>0</v>
      </c>
      <c r="F64" s="38"/>
      <c r="G64" s="39"/>
      <c r="H64" s="40">
        <v>63</v>
      </c>
      <c r="I64" s="38"/>
      <c r="J64" s="39"/>
      <c r="K64" s="40">
        <v>0</v>
      </c>
      <c r="L64" s="38"/>
      <c r="M64" s="39"/>
      <c r="N64" s="40">
        <v>0</v>
      </c>
      <c r="O64" s="38"/>
      <c r="P64" s="39"/>
      <c r="Q64" s="48">
        <f t="shared" si="1"/>
        <v>63</v>
      </c>
      <c r="R64" s="38"/>
      <c r="S64" s="10"/>
      <c r="T64" s="34" t="s">
        <v>40</v>
      </c>
      <c r="U64" s="343"/>
    </row>
    <row r="65" spans="1:27" ht="21.95" customHeight="1">
      <c r="A65" s="341"/>
      <c r="B65" s="34" t="s">
        <v>41</v>
      </c>
      <c r="C65" s="21"/>
      <c r="D65" s="20"/>
      <c r="E65" s="40">
        <v>0</v>
      </c>
      <c r="F65" s="38"/>
      <c r="G65" s="39"/>
      <c r="H65" s="40">
        <v>231059</v>
      </c>
      <c r="I65" s="38"/>
      <c r="J65" s="39"/>
      <c r="K65" s="40">
        <v>0</v>
      </c>
      <c r="L65" s="38"/>
      <c r="M65" s="39"/>
      <c r="N65" s="40">
        <v>0</v>
      </c>
      <c r="O65" s="38"/>
      <c r="P65" s="39"/>
      <c r="Q65" s="40">
        <f t="shared" si="1"/>
        <v>231059</v>
      </c>
      <c r="R65" s="38"/>
      <c r="S65" s="10"/>
      <c r="T65" s="34" t="s">
        <v>41</v>
      </c>
      <c r="U65" s="343"/>
    </row>
    <row r="66" spans="1:27" ht="21.95" customHeight="1">
      <c r="A66" s="341"/>
      <c r="B66" s="34" t="s">
        <v>42</v>
      </c>
      <c r="C66" s="21"/>
      <c r="D66" s="20"/>
      <c r="E66" s="40">
        <v>0</v>
      </c>
      <c r="F66" s="38"/>
      <c r="G66" s="39"/>
      <c r="H66" s="40">
        <v>56584</v>
      </c>
      <c r="I66" s="38"/>
      <c r="J66" s="39"/>
      <c r="K66" s="40">
        <v>0</v>
      </c>
      <c r="L66" s="38"/>
      <c r="M66" s="39"/>
      <c r="N66" s="40">
        <v>0</v>
      </c>
      <c r="O66" s="38"/>
      <c r="P66" s="39"/>
      <c r="Q66" s="40">
        <f t="shared" si="1"/>
        <v>56584</v>
      </c>
      <c r="R66" s="38"/>
      <c r="S66" s="10"/>
      <c r="T66" s="34" t="s">
        <v>42</v>
      </c>
      <c r="U66" s="343"/>
    </row>
    <row r="67" spans="1:27" ht="21.95" customHeight="1">
      <c r="A67" s="341"/>
      <c r="B67" s="34" t="s">
        <v>43</v>
      </c>
      <c r="C67" s="21"/>
      <c r="D67" s="20"/>
      <c r="E67" s="40">
        <v>0</v>
      </c>
      <c r="F67" s="38"/>
      <c r="G67" s="39"/>
      <c r="H67" s="40">
        <v>367222</v>
      </c>
      <c r="I67" s="38"/>
      <c r="J67" s="39"/>
      <c r="K67" s="40">
        <v>20527</v>
      </c>
      <c r="L67" s="38"/>
      <c r="M67" s="39"/>
      <c r="N67" s="40">
        <v>0</v>
      </c>
      <c r="O67" s="38"/>
      <c r="P67" s="39"/>
      <c r="Q67" s="40">
        <f t="shared" si="1"/>
        <v>387749</v>
      </c>
      <c r="R67" s="38"/>
      <c r="S67" s="10"/>
      <c r="T67" s="34" t="s">
        <v>43</v>
      </c>
      <c r="U67" s="343"/>
    </row>
    <row r="68" spans="1:27" ht="21.95" customHeight="1">
      <c r="A68" s="344"/>
      <c r="B68" s="49" t="s">
        <v>44</v>
      </c>
      <c r="C68" s="25"/>
      <c r="D68" s="26"/>
      <c r="E68" s="46">
        <v>0</v>
      </c>
      <c r="F68" s="44"/>
      <c r="G68" s="45"/>
      <c r="H68" s="46">
        <v>309957</v>
      </c>
      <c r="I68" s="44"/>
      <c r="J68" s="45"/>
      <c r="K68" s="46">
        <v>0</v>
      </c>
      <c r="L68" s="44"/>
      <c r="M68" s="45"/>
      <c r="N68" s="46">
        <v>0</v>
      </c>
      <c r="O68" s="44"/>
      <c r="P68" s="45"/>
      <c r="Q68" s="46">
        <f t="shared" si="1"/>
        <v>309957</v>
      </c>
      <c r="R68" s="44"/>
      <c r="S68" s="23"/>
      <c r="T68" s="49" t="s">
        <v>44</v>
      </c>
      <c r="U68" s="345"/>
    </row>
    <row r="69" spans="1:27" ht="21.95" customHeight="1">
      <c r="A69" s="341"/>
      <c r="B69" s="34" t="s">
        <v>45</v>
      </c>
      <c r="C69" s="21"/>
      <c r="D69" s="20"/>
      <c r="E69" s="40">
        <v>0</v>
      </c>
      <c r="F69" s="38"/>
      <c r="G69" s="39"/>
      <c r="H69" s="40">
        <v>1008859</v>
      </c>
      <c r="I69" s="38"/>
      <c r="J69" s="39"/>
      <c r="K69" s="40">
        <v>219628</v>
      </c>
      <c r="L69" s="38"/>
      <c r="M69" s="39"/>
      <c r="N69" s="40">
        <v>0</v>
      </c>
      <c r="O69" s="38"/>
      <c r="P69" s="39"/>
      <c r="Q69" s="40">
        <f t="shared" si="1"/>
        <v>1228487</v>
      </c>
      <c r="R69" s="38"/>
      <c r="S69" s="10"/>
      <c r="T69" s="34" t="s">
        <v>45</v>
      </c>
      <c r="U69" s="343"/>
    </row>
    <row r="70" spans="1:27" ht="21.95" customHeight="1">
      <c r="A70" s="341"/>
      <c r="B70" s="34" t="s">
        <v>46</v>
      </c>
      <c r="C70" s="21"/>
      <c r="D70" s="20"/>
      <c r="E70" s="40">
        <v>0</v>
      </c>
      <c r="F70" s="38"/>
      <c r="G70" s="39"/>
      <c r="H70" s="40">
        <v>1154072</v>
      </c>
      <c r="I70" s="38"/>
      <c r="J70" s="39"/>
      <c r="K70" s="40">
        <v>248693</v>
      </c>
      <c r="L70" s="38"/>
      <c r="M70" s="39"/>
      <c r="N70" s="40">
        <v>1611</v>
      </c>
      <c r="O70" s="38"/>
      <c r="P70" s="39"/>
      <c r="Q70" s="40">
        <f t="shared" si="1"/>
        <v>1404376</v>
      </c>
      <c r="R70" s="38"/>
      <c r="S70" s="10"/>
      <c r="T70" s="34" t="s">
        <v>46</v>
      </c>
      <c r="U70" s="343"/>
    </row>
    <row r="71" spans="1:27" ht="21.95" customHeight="1" thickBot="1">
      <c r="A71" s="341"/>
      <c r="B71" s="34" t="s">
        <v>47</v>
      </c>
      <c r="C71" s="21"/>
      <c r="D71" s="20"/>
      <c r="E71" s="40">
        <v>0</v>
      </c>
      <c r="F71" s="38"/>
      <c r="G71" s="39"/>
      <c r="H71" s="40">
        <v>448612</v>
      </c>
      <c r="I71" s="38"/>
      <c r="J71" s="39"/>
      <c r="K71" s="40">
        <v>114000</v>
      </c>
      <c r="L71" s="38"/>
      <c r="M71" s="39"/>
      <c r="N71" s="40">
        <v>0</v>
      </c>
      <c r="O71" s="38"/>
      <c r="P71" s="39"/>
      <c r="Q71" s="40">
        <f t="shared" si="1"/>
        <v>562612</v>
      </c>
      <c r="R71" s="38"/>
      <c r="S71" s="10"/>
      <c r="T71" s="34" t="s">
        <v>47</v>
      </c>
      <c r="U71" s="343"/>
    </row>
    <row r="72" spans="1:27" ht="21.95" customHeight="1" thickTop="1" thickBot="1">
      <c r="A72" s="350"/>
      <c r="B72" s="292" t="s">
        <v>48</v>
      </c>
      <c r="C72" s="293"/>
      <c r="D72" s="305"/>
      <c r="E72" s="306">
        <f>SUM(E49:E71)</f>
        <v>0</v>
      </c>
      <c r="F72" s="301"/>
      <c r="G72" s="307"/>
      <c r="H72" s="306">
        <f>SUM(H49:H71)</f>
        <v>8745010</v>
      </c>
      <c r="I72" s="301"/>
      <c r="J72" s="307"/>
      <c r="K72" s="306">
        <f>SUM(K49:K71)</f>
        <v>922985</v>
      </c>
      <c r="L72" s="301"/>
      <c r="M72" s="307"/>
      <c r="N72" s="306">
        <f>SUM(N49:N71)</f>
        <v>51980</v>
      </c>
      <c r="O72" s="301"/>
      <c r="P72" s="307"/>
      <c r="Q72" s="306">
        <f>SUM(Q49:Q71)</f>
        <v>9719975</v>
      </c>
      <c r="R72" s="301"/>
      <c r="S72" s="291"/>
      <c r="T72" s="292" t="s">
        <v>48</v>
      </c>
      <c r="U72" s="351"/>
    </row>
    <row r="73" spans="1:27" ht="21.95" customHeight="1" thickTop="1" thickBot="1">
      <c r="A73" s="352"/>
      <c r="B73" s="353" t="s">
        <v>49</v>
      </c>
      <c r="C73" s="354"/>
      <c r="D73" s="355"/>
      <c r="E73" s="356">
        <f>SUM(E48,E72)</f>
        <v>0</v>
      </c>
      <c r="F73" s="357"/>
      <c r="G73" s="358"/>
      <c r="H73" s="356">
        <f>SUM(H48,H72)</f>
        <v>231214279</v>
      </c>
      <c r="I73" s="357"/>
      <c r="J73" s="358"/>
      <c r="K73" s="356">
        <f>SUM(K48,K72)</f>
        <v>13871668</v>
      </c>
      <c r="L73" s="357"/>
      <c r="M73" s="358"/>
      <c r="N73" s="356">
        <f>SUM(N48,N72)</f>
        <v>6241849</v>
      </c>
      <c r="O73" s="357"/>
      <c r="P73" s="358"/>
      <c r="Q73" s="356">
        <f>SUM(Q48,Q72)</f>
        <v>251327796</v>
      </c>
      <c r="R73" s="357"/>
      <c r="S73" s="359"/>
      <c r="T73" s="353" t="s">
        <v>49</v>
      </c>
      <c r="U73" s="360"/>
      <c r="V73" s="11"/>
      <c r="W73" s="11"/>
      <c r="X73" s="11"/>
    </row>
    <row r="74" spans="1:27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6.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27" ht="16.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27" ht="16.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27" ht="16.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27" ht="16.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27" ht="16.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2:18" ht="16.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2:18" ht="16.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</sheetData>
  <mergeCells count="7">
    <mergeCell ref="E3:Q3"/>
    <mergeCell ref="K4:N4"/>
    <mergeCell ref="A3:C7"/>
    <mergeCell ref="S3:U7"/>
    <mergeCell ref="E4:E7"/>
    <mergeCell ref="K5:K7"/>
    <mergeCell ref="N5:N7"/>
  </mergeCells>
  <phoneticPr fontId="2"/>
  <pageMargins left="1.4173228346456694" right="0.98425196850393704" top="0.78740157480314965" bottom="0.59055118110236227" header="0.51181102362204722" footer="0.51181102362204722"/>
  <pageSetup paperSize="9" scale="60" orientation="landscape" r:id="rId1"/>
  <headerFooter alignWithMargins="0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AC82"/>
  <sheetViews>
    <sheetView showGridLines="0" view="pageBreakPreview" zoomScale="75" zoomScaleNormal="90" zoomScaleSheetLayoutView="75" workbookViewId="0">
      <selection activeCell="H5" sqref="H5:H7"/>
    </sheetView>
  </sheetViews>
  <sheetFormatPr defaultColWidth="12.5" defaultRowHeight="16.5" customHeight="1"/>
  <cols>
    <col min="1" max="1" width="2.25" style="5" customWidth="1"/>
    <col min="2" max="2" width="10.75" style="5" customWidth="1"/>
    <col min="3" max="4" width="2.125" style="5" customWidth="1"/>
    <col min="5" max="5" width="18.75" style="5" customWidth="1"/>
    <col min="6" max="7" width="2.125" style="5" customWidth="1"/>
    <col min="8" max="8" width="18.75" style="5" customWidth="1"/>
    <col min="9" max="10" width="2" style="5" customWidth="1"/>
    <col min="11" max="11" width="19.75" style="5" customWidth="1"/>
    <col min="12" max="13" width="2.125" style="5" customWidth="1"/>
    <col min="14" max="14" width="18.25" style="5" customWidth="1"/>
    <col min="15" max="16" width="2.125" style="5" customWidth="1"/>
    <col min="17" max="17" width="18.25" style="5" customWidth="1"/>
    <col min="18" max="19" width="2.125" style="5" customWidth="1"/>
    <col min="20" max="20" width="18.25" style="5" customWidth="1"/>
    <col min="21" max="22" width="2.125" style="5" customWidth="1"/>
    <col min="23" max="23" width="21.25" style="5" customWidth="1"/>
    <col min="24" max="24" width="2.125" style="5" customWidth="1"/>
    <col min="25" max="25" width="2.25" style="5" customWidth="1"/>
    <col min="26" max="26" width="10.75" style="5" customWidth="1"/>
    <col min="27" max="27" width="2.125" style="5" customWidth="1"/>
    <col min="28" max="28" width="12.25" style="5" customWidth="1"/>
    <col min="29" max="16384" width="12.5" style="5"/>
  </cols>
  <sheetData>
    <row r="2" spans="1:29" ht="16.5" customHeight="1" thickBot="1">
      <c r="AA2" s="6" t="s">
        <v>62</v>
      </c>
    </row>
    <row r="3" spans="1:29" ht="16.5" customHeight="1">
      <c r="A3" s="419" t="s">
        <v>154</v>
      </c>
      <c r="B3" s="420"/>
      <c r="C3" s="421"/>
      <c r="D3" s="334"/>
      <c r="E3" s="437" t="s">
        <v>95</v>
      </c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336"/>
      <c r="Y3" s="428" t="s">
        <v>156</v>
      </c>
      <c r="Z3" s="429"/>
      <c r="AA3" s="430"/>
    </row>
    <row r="4" spans="1:29" ht="16.5" customHeight="1">
      <c r="A4" s="422"/>
      <c r="B4" s="423"/>
      <c r="C4" s="424"/>
      <c r="D4" s="12"/>
      <c r="E4" s="444" t="s">
        <v>97</v>
      </c>
      <c r="F4" s="448"/>
      <c r="G4" s="448"/>
      <c r="H4" s="448"/>
      <c r="I4" s="448"/>
      <c r="J4" s="448"/>
      <c r="K4" s="448"/>
      <c r="L4" s="63"/>
      <c r="M4" s="64"/>
      <c r="N4" s="445" t="s">
        <v>166</v>
      </c>
      <c r="O4" s="65"/>
      <c r="P4" s="66"/>
      <c r="Q4" s="449" t="s">
        <v>167</v>
      </c>
      <c r="R4" s="65"/>
      <c r="S4" s="66"/>
      <c r="T4" s="445" t="s">
        <v>168</v>
      </c>
      <c r="U4" s="65"/>
      <c r="V4" s="66"/>
      <c r="W4" s="66"/>
      <c r="X4" s="50"/>
      <c r="Y4" s="431"/>
      <c r="Z4" s="432"/>
      <c r="AA4" s="433"/>
    </row>
    <row r="5" spans="1:29" ht="16.5" customHeight="1">
      <c r="A5" s="422"/>
      <c r="B5" s="423"/>
      <c r="C5" s="424"/>
      <c r="D5" s="10"/>
      <c r="E5" s="34"/>
      <c r="F5" s="21"/>
      <c r="G5" s="20"/>
      <c r="H5" s="445" t="s">
        <v>165</v>
      </c>
      <c r="I5" s="18"/>
      <c r="J5" s="19"/>
      <c r="K5" s="34"/>
      <c r="L5" s="59"/>
      <c r="M5" s="34"/>
      <c r="N5" s="446"/>
      <c r="O5" s="21"/>
      <c r="P5" s="17"/>
      <c r="Q5" s="450"/>
      <c r="R5" s="21"/>
      <c r="S5" s="17"/>
      <c r="T5" s="446"/>
      <c r="U5" s="21"/>
      <c r="V5" s="17"/>
      <c r="W5" s="439" t="s">
        <v>98</v>
      </c>
      <c r="X5" s="18"/>
      <c r="Y5" s="431"/>
      <c r="Z5" s="432"/>
      <c r="AA5" s="433"/>
    </row>
    <row r="6" spans="1:29" ht="16.5" customHeight="1">
      <c r="A6" s="422"/>
      <c r="B6" s="423"/>
      <c r="C6" s="424"/>
      <c r="D6" s="10"/>
      <c r="E6" s="34" t="s">
        <v>138</v>
      </c>
      <c r="F6" s="21"/>
      <c r="G6" s="20"/>
      <c r="H6" s="446"/>
      <c r="I6" s="18"/>
      <c r="J6" s="17"/>
      <c r="K6" s="17" t="s">
        <v>99</v>
      </c>
      <c r="L6" s="59"/>
      <c r="M6" s="34"/>
      <c r="N6" s="446"/>
      <c r="O6" s="18"/>
      <c r="P6" s="17"/>
      <c r="Q6" s="450"/>
      <c r="R6" s="21"/>
      <c r="S6" s="17"/>
      <c r="T6" s="446"/>
      <c r="U6" s="21"/>
      <c r="V6" s="17"/>
      <c r="W6" s="439"/>
      <c r="X6" s="18"/>
      <c r="Y6" s="431"/>
      <c r="Z6" s="432"/>
      <c r="AA6" s="433"/>
    </row>
    <row r="7" spans="1:29" ht="16.5" customHeight="1">
      <c r="A7" s="425"/>
      <c r="B7" s="426"/>
      <c r="C7" s="427"/>
      <c r="D7" s="24"/>
      <c r="E7" s="60"/>
      <c r="F7" s="25"/>
      <c r="G7" s="26"/>
      <c r="H7" s="447"/>
      <c r="I7" s="28"/>
      <c r="J7" s="31"/>
      <c r="K7" s="31"/>
      <c r="L7" s="30"/>
      <c r="M7" s="31"/>
      <c r="N7" s="447"/>
      <c r="O7" s="30"/>
      <c r="P7" s="31"/>
      <c r="Q7" s="451"/>
      <c r="R7" s="67"/>
      <c r="S7" s="31"/>
      <c r="T7" s="447"/>
      <c r="U7" s="67"/>
      <c r="V7" s="31"/>
      <c r="W7" s="68"/>
      <c r="X7" s="30"/>
      <c r="Y7" s="434"/>
      <c r="Z7" s="435"/>
      <c r="AA7" s="436"/>
    </row>
    <row r="8" spans="1:29" ht="16.5" customHeight="1">
      <c r="A8" s="341"/>
      <c r="B8" s="34" t="s">
        <v>54</v>
      </c>
      <c r="C8" s="35"/>
      <c r="D8" s="36"/>
      <c r="E8" s="43">
        <v>505226</v>
      </c>
      <c r="F8" s="38"/>
      <c r="G8" s="39"/>
      <c r="H8" s="43">
        <v>1148</v>
      </c>
      <c r="I8" s="38"/>
      <c r="J8" s="42"/>
      <c r="K8" s="43">
        <f>SUM(E8:H8)</f>
        <v>506374</v>
      </c>
      <c r="L8" s="38"/>
      <c r="M8" s="39"/>
      <c r="N8" s="43">
        <v>33631602</v>
      </c>
      <c r="O8" s="38"/>
      <c r="P8" s="40"/>
      <c r="Q8" s="43">
        <v>1402956</v>
      </c>
      <c r="R8" s="38"/>
      <c r="S8" s="40"/>
      <c r="T8" s="43">
        <v>2053130</v>
      </c>
      <c r="U8" s="40"/>
      <c r="V8" s="39"/>
      <c r="W8" s="43">
        <f>T8+Q8+N8+K8+'1(5)第11表-2'!Q8+'1(5)第11表-1'!Z8</f>
        <v>2213833303</v>
      </c>
      <c r="X8" s="41"/>
      <c r="Y8" s="10"/>
      <c r="Z8" s="34" t="s">
        <v>54</v>
      </c>
      <c r="AA8" s="343"/>
      <c r="AB8" s="37"/>
      <c r="AC8" s="37"/>
    </row>
    <row r="9" spans="1:29" ht="16.5" customHeight="1">
      <c r="A9" s="341"/>
      <c r="B9" s="34" t="s">
        <v>53</v>
      </c>
      <c r="C9" s="21"/>
      <c r="D9" s="20"/>
      <c r="E9" s="40">
        <v>118601</v>
      </c>
      <c r="F9" s="38"/>
      <c r="G9" s="39"/>
      <c r="H9" s="40">
        <v>11780</v>
      </c>
      <c r="I9" s="38"/>
      <c r="J9" s="39"/>
      <c r="K9" s="40">
        <f t="shared" ref="K9:K47" si="0">SUM(E9:H9)</f>
        <v>130381</v>
      </c>
      <c r="L9" s="38"/>
      <c r="M9" s="39"/>
      <c r="N9" s="40">
        <v>8881135</v>
      </c>
      <c r="O9" s="38"/>
      <c r="P9" s="40"/>
      <c r="Q9" s="40">
        <v>240197</v>
      </c>
      <c r="R9" s="38"/>
      <c r="S9" s="40"/>
      <c r="T9" s="40">
        <v>294418</v>
      </c>
      <c r="U9" s="40"/>
      <c r="V9" s="39"/>
      <c r="W9" s="40">
        <f>T9+Q9+N9+K9+'1(5)第11表-2'!Q9+'1(5)第11表-1'!Z9</f>
        <v>518782342</v>
      </c>
      <c r="X9" s="38"/>
      <c r="Y9" s="10"/>
      <c r="Z9" s="34" t="s">
        <v>53</v>
      </c>
      <c r="AA9" s="343"/>
      <c r="AB9" s="37"/>
      <c r="AC9" s="37"/>
    </row>
    <row r="10" spans="1:29" ht="16.5" customHeight="1">
      <c r="A10" s="341"/>
      <c r="B10" s="34" t="s">
        <v>52</v>
      </c>
      <c r="C10" s="21"/>
      <c r="D10" s="20"/>
      <c r="E10" s="40">
        <v>36607</v>
      </c>
      <c r="F10" s="38"/>
      <c r="G10" s="39"/>
      <c r="H10" s="40">
        <v>0</v>
      </c>
      <c r="I10" s="38"/>
      <c r="J10" s="39"/>
      <c r="K10" s="40">
        <f t="shared" si="0"/>
        <v>36607</v>
      </c>
      <c r="L10" s="38"/>
      <c r="M10" s="39"/>
      <c r="N10" s="40">
        <v>2249835</v>
      </c>
      <c r="O10" s="38"/>
      <c r="P10" s="40"/>
      <c r="Q10" s="40">
        <v>106058</v>
      </c>
      <c r="R10" s="38"/>
      <c r="S10" s="40"/>
      <c r="T10" s="40">
        <v>171704</v>
      </c>
      <c r="U10" s="40"/>
      <c r="V10" s="39"/>
      <c r="W10" s="40">
        <f>T10+Q10+N10+K10+'1(5)第11表-2'!Q10+'1(5)第11表-1'!Z10</f>
        <v>279262203</v>
      </c>
      <c r="X10" s="38"/>
      <c r="Y10" s="10"/>
      <c r="Z10" s="34" t="s">
        <v>52</v>
      </c>
      <c r="AA10" s="343"/>
      <c r="AB10" s="37"/>
      <c r="AC10" s="37"/>
    </row>
    <row r="11" spans="1:29" ht="16.5" customHeight="1">
      <c r="A11" s="341"/>
      <c r="B11" s="34" t="s">
        <v>51</v>
      </c>
      <c r="C11" s="21"/>
      <c r="D11" s="20"/>
      <c r="E11" s="40">
        <v>151866</v>
      </c>
      <c r="F11" s="38"/>
      <c r="G11" s="39"/>
      <c r="H11" s="40">
        <v>0</v>
      </c>
      <c r="I11" s="38"/>
      <c r="J11" s="39"/>
      <c r="K11" s="40">
        <f t="shared" si="0"/>
        <v>151866</v>
      </c>
      <c r="L11" s="38"/>
      <c r="M11" s="39"/>
      <c r="N11" s="40">
        <v>10979830</v>
      </c>
      <c r="O11" s="38"/>
      <c r="P11" s="40"/>
      <c r="Q11" s="40">
        <v>400322</v>
      </c>
      <c r="R11" s="38"/>
      <c r="S11" s="40"/>
      <c r="T11" s="40">
        <v>601058</v>
      </c>
      <c r="U11" s="40"/>
      <c r="V11" s="39"/>
      <c r="W11" s="40">
        <f>T11+Q11+N11+K11+'1(5)第11表-2'!Q11+'1(5)第11表-1'!Z11</f>
        <v>895028255</v>
      </c>
      <c r="X11" s="38"/>
      <c r="Y11" s="10"/>
      <c r="Z11" s="34" t="s">
        <v>51</v>
      </c>
      <c r="AA11" s="343"/>
      <c r="AB11" s="37"/>
      <c r="AC11" s="37"/>
    </row>
    <row r="12" spans="1:29" ht="16.5" customHeight="1">
      <c r="A12" s="344"/>
      <c r="B12" s="34" t="s">
        <v>87</v>
      </c>
      <c r="C12" s="25"/>
      <c r="D12" s="26"/>
      <c r="E12" s="46">
        <v>5116</v>
      </c>
      <c r="F12" s="44"/>
      <c r="G12" s="45"/>
      <c r="H12" s="46">
        <v>0</v>
      </c>
      <c r="I12" s="44"/>
      <c r="J12" s="45"/>
      <c r="K12" s="46">
        <f t="shared" si="0"/>
        <v>5116</v>
      </c>
      <c r="L12" s="44"/>
      <c r="M12" s="45"/>
      <c r="N12" s="46">
        <v>1328708</v>
      </c>
      <c r="O12" s="44"/>
      <c r="P12" s="46"/>
      <c r="Q12" s="46">
        <v>95097</v>
      </c>
      <c r="R12" s="44"/>
      <c r="S12" s="46"/>
      <c r="T12" s="46">
        <v>90456</v>
      </c>
      <c r="U12" s="46"/>
      <c r="V12" s="45"/>
      <c r="W12" s="46">
        <f>T12+Q12+N12+K12+'1(5)第11表-2'!Q12+'1(5)第11表-1'!Z12</f>
        <v>107970964</v>
      </c>
      <c r="X12" s="44"/>
      <c r="Y12" s="23"/>
      <c r="Z12" s="34" t="s">
        <v>87</v>
      </c>
      <c r="AA12" s="345"/>
      <c r="AB12" s="37"/>
      <c r="AC12" s="37"/>
    </row>
    <row r="13" spans="1:29" ht="16.5" customHeight="1">
      <c r="A13" s="341"/>
      <c r="B13" s="47" t="s">
        <v>88</v>
      </c>
      <c r="C13" s="21"/>
      <c r="D13" s="20"/>
      <c r="E13" s="40">
        <v>25356</v>
      </c>
      <c r="F13" s="38"/>
      <c r="G13" s="39"/>
      <c r="H13" s="40">
        <v>0</v>
      </c>
      <c r="I13" s="38"/>
      <c r="J13" s="39"/>
      <c r="K13" s="40">
        <f t="shared" si="0"/>
        <v>25356</v>
      </c>
      <c r="L13" s="38"/>
      <c r="M13" s="39"/>
      <c r="N13" s="40">
        <v>425541</v>
      </c>
      <c r="O13" s="38"/>
      <c r="P13" s="40"/>
      <c r="Q13" s="40">
        <v>36396</v>
      </c>
      <c r="R13" s="38"/>
      <c r="S13" s="40"/>
      <c r="T13" s="40">
        <v>7995</v>
      </c>
      <c r="U13" s="40"/>
      <c r="V13" s="39"/>
      <c r="W13" s="40">
        <f>T13+Q13+N13+K13+'1(5)第11表-2'!Q13+'1(5)第11表-1'!Z13</f>
        <v>73044686</v>
      </c>
      <c r="X13" s="38"/>
      <c r="Y13" s="10"/>
      <c r="Z13" s="47" t="s">
        <v>88</v>
      </c>
      <c r="AA13" s="343"/>
      <c r="AB13" s="37"/>
      <c r="AC13" s="37"/>
    </row>
    <row r="14" spans="1:29" ht="16.5" customHeight="1">
      <c r="A14" s="341"/>
      <c r="B14" s="34" t="s">
        <v>89</v>
      </c>
      <c r="C14" s="21"/>
      <c r="D14" s="20"/>
      <c r="E14" s="40">
        <v>112280</v>
      </c>
      <c r="F14" s="38"/>
      <c r="G14" s="39"/>
      <c r="H14" s="40">
        <v>0</v>
      </c>
      <c r="I14" s="38"/>
      <c r="J14" s="39"/>
      <c r="K14" s="40">
        <f t="shared" si="0"/>
        <v>112280</v>
      </c>
      <c r="L14" s="38"/>
      <c r="M14" s="39"/>
      <c r="N14" s="40">
        <v>8287619</v>
      </c>
      <c r="O14" s="38"/>
      <c r="P14" s="40"/>
      <c r="Q14" s="40">
        <v>354717</v>
      </c>
      <c r="R14" s="38"/>
      <c r="S14" s="40"/>
      <c r="T14" s="40">
        <v>653070</v>
      </c>
      <c r="U14" s="40"/>
      <c r="V14" s="39"/>
      <c r="W14" s="40">
        <f>T14+Q14+N14+K14+'1(5)第11表-2'!Q14+'1(5)第11表-1'!Z14</f>
        <v>555043200</v>
      </c>
      <c r="X14" s="38"/>
      <c r="Y14" s="10"/>
      <c r="Z14" s="34" t="s">
        <v>89</v>
      </c>
      <c r="AA14" s="343"/>
      <c r="AB14" s="37"/>
      <c r="AC14" s="37"/>
    </row>
    <row r="15" spans="1:29" ht="16.5" customHeight="1">
      <c r="A15" s="341"/>
      <c r="B15" s="34" t="s">
        <v>90</v>
      </c>
      <c r="C15" s="21"/>
      <c r="D15" s="20"/>
      <c r="E15" s="40">
        <v>12732</v>
      </c>
      <c r="F15" s="38"/>
      <c r="G15" s="39"/>
      <c r="H15" s="40">
        <v>0</v>
      </c>
      <c r="I15" s="38"/>
      <c r="J15" s="39"/>
      <c r="K15" s="40">
        <f t="shared" si="0"/>
        <v>12732</v>
      </c>
      <c r="L15" s="38"/>
      <c r="M15" s="39"/>
      <c r="N15" s="40">
        <v>1149520</v>
      </c>
      <c r="O15" s="38"/>
      <c r="P15" s="40"/>
      <c r="Q15" s="40">
        <v>29255</v>
      </c>
      <c r="R15" s="38"/>
      <c r="S15" s="40"/>
      <c r="T15" s="40">
        <v>61297</v>
      </c>
      <c r="U15" s="40"/>
      <c r="V15" s="39"/>
      <c r="W15" s="40">
        <f>T15+Q15+N15+K15+'1(5)第11表-2'!Q15+'1(5)第11表-1'!Z15</f>
        <v>113696933</v>
      </c>
      <c r="X15" s="38"/>
      <c r="Y15" s="10"/>
      <c r="Z15" s="34" t="s">
        <v>90</v>
      </c>
      <c r="AA15" s="343"/>
      <c r="AB15" s="37"/>
      <c r="AC15" s="37"/>
    </row>
    <row r="16" spans="1:29" ht="16.5" customHeight="1">
      <c r="A16" s="341"/>
      <c r="B16" s="34" t="s">
        <v>91</v>
      </c>
      <c r="C16" s="21"/>
      <c r="D16" s="20"/>
      <c r="E16" s="40">
        <v>10239</v>
      </c>
      <c r="F16" s="38"/>
      <c r="G16" s="39"/>
      <c r="H16" s="40">
        <v>12350</v>
      </c>
      <c r="I16" s="38"/>
      <c r="J16" s="39"/>
      <c r="K16" s="40">
        <f t="shared" si="0"/>
        <v>22589</v>
      </c>
      <c r="L16" s="38"/>
      <c r="M16" s="39"/>
      <c r="N16" s="40">
        <v>641274</v>
      </c>
      <c r="O16" s="38"/>
      <c r="P16" s="40"/>
      <c r="Q16" s="40">
        <v>41243</v>
      </c>
      <c r="R16" s="38"/>
      <c r="S16" s="40"/>
      <c r="T16" s="40">
        <v>55441</v>
      </c>
      <c r="U16" s="40"/>
      <c r="V16" s="39"/>
      <c r="W16" s="40">
        <f>T16+Q16+N16+K16+'1(5)第11表-2'!Q16+'1(5)第11表-1'!Z16</f>
        <v>146929514</v>
      </c>
      <c r="X16" s="38"/>
      <c r="Y16" s="10"/>
      <c r="Z16" s="34" t="s">
        <v>91</v>
      </c>
      <c r="AA16" s="343"/>
      <c r="AB16" s="37"/>
      <c r="AC16" s="37"/>
    </row>
    <row r="17" spans="1:29" ht="16.5" customHeight="1">
      <c r="A17" s="341"/>
      <c r="B17" s="49" t="s">
        <v>92</v>
      </c>
      <c r="C17" s="21"/>
      <c r="D17" s="20"/>
      <c r="E17" s="40">
        <v>11498</v>
      </c>
      <c r="F17" s="38"/>
      <c r="G17" s="39"/>
      <c r="H17" s="40">
        <v>0</v>
      </c>
      <c r="I17" s="38"/>
      <c r="J17" s="39"/>
      <c r="K17" s="40">
        <f t="shared" si="0"/>
        <v>11498</v>
      </c>
      <c r="L17" s="38"/>
      <c r="M17" s="39"/>
      <c r="N17" s="40">
        <v>441895</v>
      </c>
      <c r="O17" s="38"/>
      <c r="P17" s="40"/>
      <c r="Q17" s="40">
        <v>31537</v>
      </c>
      <c r="R17" s="38"/>
      <c r="S17" s="40"/>
      <c r="T17" s="40">
        <v>94096</v>
      </c>
      <c r="U17" s="40"/>
      <c r="V17" s="39"/>
      <c r="W17" s="46">
        <f>T17+Q17+N17+K17+'1(5)第11表-2'!Q17+'1(5)第11表-1'!Z17</f>
        <v>99415891</v>
      </c>
      <c r="X17" s="38"/>
      <c r="Y17" s="10"/>
      <c r="Z17" s="49" t="s">
        <v>92</v>
      </c>
      <c r="AA17" s="343"/>
      <c r="AB17" s="37"/>
      <c r="AC17" s="37"/>
    </row>
    <row r="18" spans="1:29" ht="16.5" customHeight="1">
      <c r="A18" s="346"/>
      <c r="B18" s="34" t="s">
        <v>93</v>
      </c>
      <c r="C18" s="50"/>
      <c r="D18" s="51"/>
      <c r="E18" s="48">
        <v>15545</v>
      </c>
      <c r="F18" s="52"/>
      <c r="G18" s="53"/>
      <c r="H18" s="48">
        <v>0</v>
      </c>
      <c r="I18" s="52"/>
      <c r="J18" s="53"/>
      <c r="K18" s="48">
        <f t="shared" si="0"/>
        <v>15545</v>
      </c>
      <c r="L18" s="52"/>
      <c r="M18" s="53"/>
      <c r="N18" s="48">
        <v>2220398</v>
      </c>
      <c r="O18" s="52"/>
      <c r="P18" s="48"/>
      <c r="Q18" s="48">
        <v>86250</v>
      </c>
      <c r="R18" s="52"/>
      <c r="S18" s="48"/>
      <c r="T18" s="48">
        <v>45389</v>
      </c>
      <c r="U18" s="48"/>
      <c r="V18" s="53"/>
      <c r="W18" s="40">
        <f>T18+Q18+N18+K18+'1(5)第11表-2'!Q18+'1(5)第11表-1'!Z18</f>
        <v>123578803</v>
      </c>
      <c r="X18" s="52"/>
      <c r="Y18" s="7"/>
      <c r="Z18" s="34" t="s">
        <v>93</v>
      </c>
      <c r="AA18" s="347"/>
      <c r="AB18" s="37"/>
      <c r="AC18" s="37"/>
    </row>
    <row r="19" spans="1:29" ht="16.5" customHeight="1">
      <c r="A19" s="341"/>
      <c r="B19" s="34" t="s">
        <v>0</v>
      </c>
      <c r="C19" s="21"/>
      <c r="D19" s="20"/>
      <c r="E19" s="40">
        <v>27690</v>
      </c>
      <c r="F19" s="38"/>
      <c r="G19" s="39"/>
      <c r="H19" s="40">
        <v>0</v>
      </c>
      <c r="I19" s="38"/>
      <c r="J19" s="39"/>
      <c r="K19" s="40">
        <f t="shared" si="0"/>
        <v>27690</v>
      </c>
      <c r="L19" s="38"/>
      <c r="M19" s="39"/>
      <c r="N19" s="40">
        <v>9886725</v>
      </c>
      <c r="O19" s="38"/>
      <c r="P19" s="40"/>
      <c r="Q19" s="40">
        <v>159379</v>
      </c>
      <c r="R19" s="38"/>
      <c r="S19" s="40"/>
      <c r="T19" s="40">
        <v>216557</v>
      </c>
      <c r="U19" s="40"/>
      <c r="V19" s="39"/>
      <c r="W19" s="40">
        <f>T19+Q19+N19+K19+'1(5)第11表-2'!Q19+'1(5)第11表-1'!Z19</f>
        <v>327937263</v>
      </c>
      <c r="X19" s="38"/>
      <c r="Y19" s="10"/>
      <c r="Z19" s="34" t="s">
        <v>0</v>
      </c>
      <c r="AA19" s="343"/>
      <c r="AB19" s="37"/>
      <c r="AC19" s="37"/>
    </row>
    <row r="20" spans="1:29" ht="16.5" customHeight="1">
      <c r="A20" s="341"/>
      <c r="B20" s="34" t="s">
        <v>2</v>
      </c>
      <c r="C20" s="21"/>
      <c r="D20" s="20"/>
      <c r="E20" s="40">
        <v>43249</v>
      </c>
      <c r="F20" s="38"/>
      <c r="G20" s="39"/>
      <c r="H20" s="40">
        <v>0</v>
      </c>
      <c r="I20" s="38"/>
      <c r="J20" s="39"/>
      <c r="K20" s="40">
        <f t="shared" si="0"/>
        <v>43249</v>
      </c>
      <c r="L20" s="38"/>
      <c r="M20" s="39"/>
      <c r="N20" s="40">
        <v>1519221</v>
      </c>
      <c r="O20" s="38"/>
      <c r="P20" s="40"/>
      <c r="Q20" s="40">
        <v>92487</v>
      </c>
      <c r="R20" s="38"/>
      <c r="S20" s="40"/>
      <c r="T20" s="40">
        <v>126699</v>
      </c>
      <c r="U20" s="40"/>
      <c r="V20" s="39"/>
      <c r="W20" s="40">
        <f>T20+Q20+N20+K20+'1(5)第11表-2'!Q20+'1(5)第11表-1'!Z20</f>
        <v>221977772</v>
      </c>
      <c r="X20" s="38"/>
      <c r="Y20" s="10"/>
      <c r="Z20" s="34" t="s">
        <v>2</v>
      </c>
      <c r="AA20" s="343"/>
      <c r="AB20" s="37"/>
      <c r="AC20" s="37"/>
    </row>
    <row r="21" spans="1:29" ht="16.5" customHeight="1">
      <c r="A21" s="341"/>
      <c r="B21" s="34" t="s">
        <v>3</v>
      </c>
      <c r="C21" s="21"/>
      <c r="D21" s="20"/>
      <c r="E21" s="40">
        <v>2790</v>
      </c>
      <c r="F21" s="38"/>
      <c r="G21" s="39"/>
      <c r="H21" s="40">
        <v>0</v>
      </c>
      <c r="I21" s="38"/>
      <c r="J21" s="39"/>
      <c r="K21" s="40">
        <f t="shared" si="0"/>
        <v>2790</v>
      </c>
      <c r="L21" s="38"/>
      <c r="M21" s="39"/>
      <c r="N21" s="40">
        <v>663932</v>
      </c>
      <c r="O21" s="38"/>
      <c r="P21" s="40"/>
      <c r="Q21" s="40">
        <v>14747</v>
      </c>
      <c r="R21" s="38"/>
      <c r="S21" s="40"/>
      <c r="T21" s="40">
        <v>24674</v>
      </c>
      <c r="U21" s="40"/>
      <c r="V21" s="39"/>
      <c r="W21" s="40">
        <f>T21+Q21+N21+K21+'1(5)第11表-2'!Q21+'1(5)第11表-1'!Z21</f>
        <v>68882122</v>
      </c>
      <c r="X21" s="38"/>
      <c r="Y21" s="10"/>
      <c r="Z21" s="34" t="s">
        <v>3</v>
      </c>
      <c r="AA21" s="343"/>
      <c r="AB21" s="37"/>
      <c r="AC21" s="37"/>
    </row>
    <row r="22" spans="1:29" ht="16.5" customHeight="1">
      <c r="A22" s="344"/>
      <c r="B22" s="49" t="s">
        <v>4</v>
      </c>
      <c r="C22" s="25"/>
      <c r="D22" s="26"/>
      <c r="E22" s="46">
        <v>4733</v>
      </c>
      <c r="F22" s="44"/>
      <c r="G22" s="45"/>
      <c r="H22" s="46">
        <v>0</v>
      </c>
      <c r="I22" s="44"/>
      <c r="J22" s="45"/>
      <c r="K22" s="46">
        <f t="shared" si="0"/>
        <v>4733</v>
      </c>
      <c r="L22" s="44"/>
      <c r="M22" s="45"/>
      <c r="N22" s="46">
        <v>1707898</v>
      </c>
      <c r="O22" s="44"/>
      <c r="P22" s="46"/>
      <c r="Q22" s="46">
        <v>135491</v>
      </c>
      <c r="R22" s="44"/>
      <c r="S22" s="46"/>
      <c r="T22" s="46">
        <v>112311</v>
      </c>
      <c r="U22" s="46"/>
      <c r="V22" s="45"/>
      <c r="W22" s="46">
        <f>T22+Q22+N22+K22+'1(5)第11表-2'!Q22+'1(5)第11表-1'!Z22</f>
        <v>168412591</v>
      </c>
      <c r="X22" s="44"/>
      <c r="Y22" s="23"/>
      <c r="Z22" s="49" t="s">
        <v>4</v>
      </c>
      <c r="AA22" s="345"/>
      <c r="AB22" s="37"/>
      <c r="AC22" s="37"/>
    </row>
    <row r="23" spans="1:29" s="11" customFormat="1" ht="16.5" customHeight="1">
      <c r="A23" s="341"/>
      <c r="B23" s="34" t="s">
        <v>5</v>
      </c>
      <c r="C23" s="21"/>
      <c r="D23" s="20"/>
      <c r="E23" s="40">
        <v>13915</v>
      </c>
      <c r="F23" s="38"/>
      <c r="G23" s="39"/>
      <c r="H23" s="40">
        <v>0</v>
      </c>
      <c r="I23" s="38"/>
      <c r="J23" s="39"/>
      <c r="K23" s="40">
        <f t="shared" si="0"/>
        <v>13915</v>
      </c>
      <c r="L23" s="38"/>
      <c r="M23" s="39"/>
      <c r="N23" s="40">
        <v>1458839</v>
      </c>
      <c r="O23" s="38"/>
      <c r="P23" s="40"/>
      <c r="Q23" s="40">
        <v>59398</v>
      </c>
      <c r="R23" s="38"/>
      <c r="S23" s="40"/>
      <c r="T23" s="40">
        <v>81572</v>
      </c>
      <c r="U23" s="40"/>
      <c r="V23" s="39"/>
      <c r="W23" s="40">
        <f>T23+Q23+N23+K23+'1(5)第11表-2'!Q23+'1(5)第11表-1'!Z23</f>
        <v>185294552</v>
      </c>
      <c r="X23" s="38"/>
      <c r="Y23" s="10"/>
      <c r="Z23" s="34" t="s">
        <v>5</v>
      </c>
      <c r="AA23" s="343"/>
    </row>
    <row r="24" spans="1:29" ht="16.5" customHeight="1">
      <c r="A24" s="341"/>
      <c r="B24" s="34" t="s">
        <v>6</v>
      </c>
      <c r="C24" s="21"/>
      <c r="D24" s="20"/>
      <c r="E24" s="40">
        <v>11800</v>
      </c>
      <c r="F24" s="38"/>
      <c r="G24" s="39"/>
      <c r="H24" s="40">
        <v>0</v>
      </c>
      <c r="I24" s="38"/>
      <c r="J24" s="39"/>
      <c r="K24" s="40">
        <f t="shared" si="0"/>
        <v>11800</v>
      </c>
      <c r="L24" s="38"/>
      <c r="M24" s="39"/>
      <c r="N24" s="40">
        <v>2685196</v>
      </c>
      <c r="O24" s="38"/>
      <c r="P24" s="40"/>
      <c r="Q24" s="40">
        <v>131404</v>
      </c>
      <c r="R24" s="38"/>
      <c r="S24" s="40"/>
      <c r="T24" s="40">
        <v>190960</v>
      </c>
      <c r="U24" s="40"/>
      <c r="V24" s="39"/>
      <c r="W24" s="40">
        <f>T24+Q24+N24+K24+'1(5)第11表-2'!Q24+'1(5)第11表-1'!Z24</f>
        <v>334894072</v>
      </c>
      <c r="X24" s="38"/>
      <c r="Y24" s="10"/>
      <c r="Z24" s="34" t="s">
        <v>6</v>
      </c>
      <c r="AA24" s="343"/>
    </row>
    <row r="25" spans="1:29" ht="16.5" customHeight="1">
      <c r="A25" s="341"/>
      <c r="B25" s="34" t="s">
        <v>7</v>
      </c>
      <c r="C25" s="21"/>
      <c r="D25" s="20"/>
      <c r="E25" s="40">
        <v>148327</v>
      </c>
      <c r="F25" s="38"/>
      <c r="G25" s="39"/>
      <c r="H25" s="40">
        <v>0</v>
      </c>
      <c r="I25" s="38"/>
      <c r="J25" s="39"/>
      <c r="K25" s="40">
        <f t="shared" si="0"/>
        <v>148327</v>
      </c>
      <c r="L25" s="38"/>
      <c r="M25" s="39"/>
      <c r="N25" s="40">
        <v>4032936</v>
      </c>
      <c r="O25" s="38"/>
      <c r="P25" s="40"/>
      <c r="Q25" s="40">
        <v>127883</v>
      </c>
      <c r="R25" s="38"/>
      <c r="S25" s="40"/>
      <c r="T25" s="40">
        <v>337465</v>
      </c>
      <c r="U25" s="40"/>
      <c r="V25" s="39"/>
      <c r="W25" s="40">
        <f>T25+Q25+N25+K25+'1(5)第11表-2'!Q25+'1(5)第11表-1'!Z25</f>
        <v>362950649</v>
      </c>
      <c r="X25" s="38"/>
      <c r="Y25" s="10"/>
      <c r="Z25" s="34" t="s">
        <v>7</v>
      </c>
      <c r="AA25" s="343"/>
    </row>
    <row r="26" spans="1:29" ht="16.5" customHeight="1">
      <c r="A26" s="341"/>
      <c r="B26" s="34" t="s">
        <v>8</v>
      </c>
      <c r="C26" s="21"/>
      <c r="D26" s="20"/>
      <c r="E26" s="40">
        <v>53689</v>
      </c>
      <c r="F26" s="38"/>
      <c r="G26" s="39"/>
      <c r="H26" s="40">
        <v>0</v>
      </c>
      <c r="I26" s="38"/>
      <c r="J26" s="39"/>
      <c r="K26" s="40">
        <f t="shared" si="0"/>
        <v>53689</v>
      </c>
      <c r="L26" s="38"/>
      <c r="M26" s="39"/>
      <c r="N26" s="40">
        <v>5460286</v>
      </c>
      <c r="O26" s="38"/>
      <c r="P26" s="40"/>
      <c r="Q26" s="40">
        <v>201131</v>
      </c>
      <c r="R26" s="38"/>
      <c r="S26" s="40"/>
      <c r="T26" s="40">
        <v>345599</v>
      </c>
      <c r="U26" s="40"/>
      <c r="V26" s="39"/>
      <c r="W26" s="40">
        <f>T26+Q26+N26+K26+'1(5)第11表-2'!Q26+'1(5)第11表-1'!Z26</f>
        <v>498102411</v>
      </c>
      <c r="X26" s="38"/>
      <c r="Y26" s="10"/>
      <c r="Z26" s="34" t="s">
        <v>8</v>
      </c>
      <c r="AA26" s="343"/>
    </row>
    <row r="27" spans="1:29" ht="16.5" customHeight="1">
      <c r="A27" s="344"/>
      <c r="B27" s="49" t="s">
        <v>9</v>
      </c>
      <c r="C27" s="25"/>
      <c r="D27" s="26"/>
      <c r="E27" s="46">
        <v>0</v>
      </c>
      <c r="F27" s="44"/>
      <c r="G27" s="45"/>
      <c r="H27" s="46">
        <v>13392</v>
      </c>
      <c r="I27" s="44"/>
      <c r="J27" s="45"/>
      <c r="K27" s="46">
        <f t="shared" si="0"/>
        <v>13392</v>
      </c>
      <c r="L27" s="44"/>
      <c r="M27" s="45"/>
      <c r="N27" s="46">
        <v>1244166</v>
      </c>
      <c r="O27" s="44"/>
      <c r="P27" s="46"/>
      <c r="Q27" s="46">
        <v>67449</v>
      </c>
      <c r="R27" s="44"/>
      <c r="S27" s="46"/>
      <c r="T27" s="46">
        <v>115147</v>
      </c>
      <c r="U27" s="46"/>
      <c r="V27" s="45"/>
      <c r="W27" s="46">
        <f>T27+Q27+N27+K27+'1(5)第11表-2'!Q27+'1(5)第11表-1'!Z27</f>
        <v>113831747</v>
      </c>
      <c r="X27" s="44"/>
      <c r="Y27" s="23"/>
      <c r="Z27" s="49" t="s">
        <v>9</v>
      </c>
      <c r="AA27" s="345"/>
    </row>
    <row r="28" spans="1:29" s="11" customFormat="1" ht="16.5" customHeight="1">
      <c r="A28" s="341"/>
      <c r="B28" s="34" t="s">
        <v>10</v>
      </c>
      <c r="C28" s="21"/>
      <c r="D28" s="20"/>
      <c r="E28" s="40">
        <v>34007</v>
      </c>
      <c r="F28" s="38"/>
      <c r="G28" s="39"/>
      <c r="H28" s="40">
        <v>0</v>
      </c>
      <c r="I28" s="38"/>
      <c r="J28" s="39"/>
      <c r="K28" s="40">
        <f t="shared" si="0"/>
        <v>34007</v>
      </c>
      <c r="L28" s="38"/>
      <c r="M28" s="39"/>
      <c r="N28" s="40">
        <v>1835578</v>
      </c>
      <c r="O28" s="38"/>
      <c r="P28" s="40"/>
      <c r="Q28" s="40">
        <v>97025</v>
      </c>
      <c r="R28" s="38"/>
      <c r="S28" s="40"/>
      <c r="T28" s="40">
        <v>174407</v>
      </c>
      <c r="U28" s="40"/>
      <c r="V28" s="39"/>
      <c r="W28" s="40">
        <f>T28+Q28+N28+K28+'1(5)第11表-2'!Q28+'1(5)第11表-1'!Z28</f>
        <v>224989979</v>
      </c>
      <c r="X28" s="38"/>
      <c r="Y28" s="10"/>
      <c r="Z28" s="34" t="s">
        <v>10</v>
      </c>
      <c r="AA28" s="343"/>
    </row>
    <row r="29" spans="1:29" ht="16.5" customHeight="1">
      <c r="A29" s="341"/>
      <c r="B29" s="34" t="s">
        <v>11</v>
      </c>
      <c r="C29" s="21"/>
      <c r="D29" s="20"/>
      <c r="E29" s="40">
        <v>26500</v>
      </c>
      <c r="F29" s="38"/>
      <c r="G29" s="39"/>
      <c r="H29" s="40">
        <v>875</v>
      </c>
      <c r="I29" s="38"/>
      <c r="J29" s="39"/>
      <c r="K29" s="40">
        <f t="shared" si="0"/>
        <v>27375</v>
      </c>
      <c r="L29" s="38"/>
      <c r="M29" s="39"/>
      <c r="N29" s="40">
        <v>4448818</v>
      </c>
      <c r="O29" s="38"/>
      <c r="P29" s="40"/>
      <c r="Q29" s="40">
        <v>76512</v>
      </c>
      <c r="R29" s="38"/>
      <c r="S29" s="40"/>
      <c r="T29" s="40">
        <v>94797</v>
      </c>
      <c r="U29" s="40"/>
      <c r="V29" s="39"/>
      <c r="W29" s="40">
        <f>T29+Q29+N29+K29+'1(5)第11表-2'!Q29+'1(5)第11表-1'!Z29</f>
        <v>218632442</v>
      </c>
      <c r="X29" s="38"/>
      <c r="Y29" s="10"/>
      <c r="Z29" s="34" t="s">
        <v>11</v>
      </c>
      <c r="AA29" s="343"/>
    </row>
    <row r="30" spans="1:29" ht="16.5" customHeight="1">
      <c r="A30" s="341"/>
      <c r="B30" s="34" t="s">
        <v>12</v>
      </c>
      <c r="C30" s="21"/>
      <c r="D30" s="20"/>
      <c r="E30" s="40">
        <v>31952</v>
      </c>
      <c r="F30" s="38"/>
      <c r="G30" s="39"/>
      <c r="H30" s="40">
        <v>0</v>
      </c>
      <c r="I30" s="38"/>
      <c r="J30" s="39"/>
      <c r="K30" s="40">
        <f t="shared" si="0"/>
        <v>31952</v>
      </c>
      <c r="L30" s="38"/>
      <c r="M30" s="39"/>
      <c r="N30" s="40">
        <v>2271535</v>
      </c>
      <c r="O30" s="38"/>
      <c r="P30" s="40"/>
      <c r="Q30" s="40">
        <v>84275</v>
      </c>
      <c r="R30" s="38"/>
      <c r="S30" s="40"/>
      <c r="T30" s="40">
        <v>129813</v>
      </c>
      <c r="U30" s="40"/>
      <c r="V30" s="39"/>
      <c r="W30" s="40">
        <f>T30+Q30+N30+K30+'1(5)第11表-2'!Q30+'1(5)第11表-1'!Z30</f>
        <v>227020918</v>
      </c>
      <c r="X30" s="38"/>
      <c r="Y30" s="10"/>
      <c r="Z30" s="34" t="s">
        <v>12</v>
      </c>
      <c r="AA30" s="343"/>
    </row>
    <row r="31" spans="1:29" ht="16.5" customHeight="1">
      <c r="A31" s="341"/>
      <c r="B31" s="34" t="s">
        <v>13</v>
      </c>
      <c r="C31" s="21"/>
      <c r="D31" s="20"/>
      <c r="E31" s="40">
        <v>54705</v>
      </c>
      <c r="F31" s="38"/>
      <c r="G31" s="39"/>
      <c r="H31" s="40">
        <v>0</v>
      </c>
      <c r="I31" s="38"/>
      <c r="J31" s="39"/>
      <c r="K31" s="40">
        <f t="shared" si="0"/>
        <v>54705</v>
      </c>
      <c r="L31" s="38"/>
      <c r="M31" s="39"/>
      <c r="N31" s="40">
        <v>3466828</v>
      </c>
      <c r="O31" s="38"/>
      <c r="P31" s="40"/>
      <c r="Q31" s="40">
        <v>109531</v>
      </c>
      <c r="R31" s="38"/>
      <c r="S31" s="40"/>
      <c r="T31" s="40">
        <v>290969</v>
      </c>
      <c r="U31" s="40"/>
      <c r="V31" s="39"/>
      <c r="W31" s="40">
        <f>T31+Q31+N31+K31+'1(5)第11表-2'!Q31+'1(5)第11表-1'!Z31</f>
        <v>125779928</v>
      </c>
      <c r="X31" s="38"/>
      <c r="Y31" s="10"/>
      <c r="Z31" s="34" t="s">
        <v>13</v>
      </c>
      <c r="AA31" s="343"/>
    </row>
    <row r="32" spans="1:29" ht="16.5" customHeight="1">
      <c r="A32" s="344"/>
      <c r="B32" s="49" t="s">
        <v>14</v>
      </c>
      <c r="C32" s="25"/>
      <c r="D32" s="26"/>
      <c r="E32" s="46">
        <v>9694</v>
      </c>
      <c r="F32" s="44"/>
      <c r="G32" s="45"/>
      <c r="H32" s="46">
        <v>0</v>
      </c>
      <c r="I32" s="44"/>
      <c r="J32" s="45"/>
      <c r="K32" s="46">
        <f t="shared" si="0"/>
        <v>9694</v>
      </c>
      <c r="L32" s="44"/>
      <c r="M32" s="45"/>
      <c r="N32" s="46">
        <v>1377672</v>
      </c>
      <c r="O32" s="44"/>
      <c r="P32" s="46"/>
      <c r="Q32" s="46">
        <v>55580</v>
      </c>
      <c r="R32" s="44"/>
      <c r="S32" s="46"/>
      <c r="T32" s="46">
        <v>236315</v>
      </c>
      <c r="U32" s="46"/>
      <c r="V32" s="45"/>
      <c r="W32" s="46">
        <f>T32+Q32+N32+K32+'1(5)第11表-2'!Q32+'1(5)第11表-1'!Z32</f>
        <v>150959055</v>
      </c>
      <c r="X32" s="44"/>
      <c r="Y32" s="23"/>
      <c r="Z32" s="49" t="s">
        <v>14</v>
      </c>
      <c r="AA32" s="345"/>
    </row>
    <row r="33" spans="1:27" s="11" customFormat="1" ht="16.5" customHeight="1">
      <c r="A33" s="341"/>
      <c r="B33" s="34" t="s">
        <v>15</v>
      </c>
      <c r="C33" s="21"/>
      <c r="D33" s="20"/>
      <c r="E33" s="40">
        <v>121813</v>
      </c>
      <c r="F33" s="38"/>
      <c r="G33" s="39"/>
      <c r="H33" s="40">
        <v>0</v>
      </c>
      <c r="I33" s="38"/>
      <c r="J33" s="39"/>
      <c r="K33" s="40">
        <f t="shared" si="0"/>
        <v>121813</v>
      </c>
      <c r="L33" s="38"/>
      <c r="M33" s="39"/>
      <c r="N33" s="40">
        <v>1878092</v>
      </c>
      <c r="O33" s="38"/>
      <c r="P33" s="40"/>
      <c r="Q33" s="40">
        <v>81576</v>
      </c>
      <c r="R33" s="38"/>
      <c r="S33" s="40"/>
      <c r="T33" s="40">
        <v>134884</v>
      </c>
      <c r="U33" s="40"/>
      <c r="V33" s="39"/>
      <c r="W33" s="40">
        <f>T33+Q33+N33+K33+'1(5)第11表-2'!Q33+'1(5)第11表-1'!Z33</f>
        <v>245661019</v>
      </c>
      <c r="X33" s="38"/>
      <c r="Y33" s="10"/>
      <c r="Z33" s="34" t="s">
        <v>15</v>
      </c>
      <c r="AA33" s="343"/>
    </row>
    <row r="34" spans="1:27" ht="16.5" customHeight="1">
      <c r="A34" s="341"/>
      <c r="B34" s="34" t="s">
        <v>16</v>
      </c>
      <c r="C34" s="21"/>
      <c r="D34" s="20"/>
      <c r="E34" s="40">
        <v>38258</v>
      </c>
      <c r="F34" s="38"/>
      <c r="G34" s="39"/>
      <c r="H34" s="40">
        <v>0</v>
      </c>
      <c r="I34" s="38"/>
      <c r="J34" s="39"/>
      <c r="K34" s="40">
        <f t="shared" si="0"/>
        <v>38258</v>
      </c>
      <c r="L34" s="38"/>
      <c r="M34" s="39"/>
      <c r="N34" s="40">
        <v>622662</v>
      </c>
      <c r="O34" s="38"/>
      <c r="P34" s="40"/>
      <c r="Q34" s="40">
        <v>56953</v>
      </c>
      <c r="R34" s="38"/>
      <c r="S34" s="40"/>
      <c r="T34" s="40">
        <v>99924</v>
      </c>
      <c r="U34" s="40"/>
      <c r="V34" s="39"/>
      <c r="W34" s="40">
        <f>T34+Q34+N34+K34+'1(5)第11表-2'!Q34+'1(5)第11表-1'!Z34</f>
        <v>108676612</v>
      </c>
      <c r="X34" s="38"/>
      <c r="Y34" s="10"/>
      <c r="Z34" s="34" t="s">
        <v>16</v>
      </c>
      <c r="AA34" s="343"/>
    </row>
    <row r="35" spans="1:27" ht="16.5" customHeight="1">
      <c r="A35" s="341"/>
      <c r="B35" s="34" t="s">
        <v>17</v>
      </c>
      <c r="C35" s="21"/>
      <c r="D35" s="20"/>
      <c r="E35" s="40">
        <v>14604</v>
      </c>
      <c r="F35" s="38"/>
      <c r="G35" s="39"/>
      <c r="H35" s="40">
        <v>0</v>
      </c>
      <c r="I35" s="38"/>
      <c r="J35" s="39"/>
      <c r="K35" s="40">
        <f t="shared" si="0"/>
        <v>14604</v>
      </c>
      <c r="L35" s="38"/>
      <c r="M35" s="39"/>
      <c r="N35" s="40">
        <v>1779471</v>
      </c>
      <c r="O35" s="38"/>
      <c r="P35" s="40"/>
      <c r="Q35" s="40">
        <v>127465</v>
      </c>
      <c r="R35" s="38"/>
      <c r="S35" s="40"/>
      <c r="T35" s="40">
        <v>89970</v>
      </c>
      <c r="U35" s="40"/>
      <c r="V35" s="39"/>
      <c r="W35" s="40">
        <f>T35+Q35+N35+K35+'1(5)第11表-2'!Q35+'1(5)第11表-1'!Z35</f>
        <v>220044492</v>
      </c>
      <c r="X35" s="38"/>
      <c r="Y35" s="10"/>
      <c r="Z35" s="34" t="s">
        <v>17</v>
      </c>
      <c r="AA35" s="343"/>
    </row>
    <row r="36" spans="1:27" ht="16.5" customHeight="1">
      <c r="A36" s="341"/>
      <c r="B36" s="34" t="s">
        <v>18</v>
      </c>
      <c r="C36" s="21"/>
      <c r="D36" s="20"/>
      <c r="E36" s="40">
        <v>6028</v>
      </c>
      <c r="F36" s="38"/>
      <c r="G36" s="39"/>
      <c r="H36" s="40">
        <v>0</v>
      </c>
      <c r="I36" s="38"/>
      <c r="J36" s="39"/>
      <c r="K36" s="40">
        <f t="shared" si="0"/>
        <v>6028</v>
      </c>
      <c r="L36" s="38"/>
      <c r="M36" s="39"/>
      <c r="N36" s="40">
        <v>683551</v>
      </c>
      <c r="O36" s="38"/>
      <c r="P36" s="40"/>
      <c r="Q36" s="40">
        <v>74406</v>
      </c>
      <c r="R36" s="38"/>
      <c r="S36" s="40"/>
      <c r="T36" s="40">
        <v>65487</v>
      </c>
      <c r="U36" s="40"/>
      <c r="V36" s="39"/>
      <c r="W36" s="40">
        <f>T36+Q36+N36+K36+'1(5)第11表-2'!Q36+'1(5)第11表-1'!Z36</f>
        <v>96818320</v>
      </c>
      <c r="X36" s="38"/>
      <c r="Y36" s="10"/>
      <c r="Z36" s="34" t="s">
        <v>18</v>
      </c>
      <c r="AA36" s="343"/>
    </row>
    <row r="37" spans="1:27" ht="16.5" customHeight="1">
      <c r="A37" s="344"/>
      <c r="B37" s="49" t="s">
        <v>19</v>
      </c>
      <c r="C37" s="25"/>
      <c r="D37" s="26"/>
      <c r="E37" s="46">
        <v>44580</v>
      </c>
      <c r="F37" s="44"/>
      <c r="G37" s="45"/>
      <c r="H37" s="46">
        <v>0</v>
      </c>
      <c r="I37" s="44"/>
      <c r="J37" s="45"/>
      <c r="K37" s="46">
        <f t="shared" si="0"/>
        <v>44580</v>
      </c>
      <c r="L37" s="44"/>
      <c r="M37" s="45"/>
      <c r="N37" s="46">
        <v>348712</v>
      </c>
      <c r="O37" s="44"/>
      <c r="P37" s="46"/>
      <c r="Q37" s="46">
        <v>24030</v>
      </c>
      <c r="R37" s="44"/>
      <c r="S37" s="46"/>
      <c r="T37" s="46">
        <v>193319</v>
      </c>
      <c r="U37" s="46"/>
      <c r="V37" s="45"/>
      <c r="W37" s="46">
        <f>T37+Q37+N37+K37+'1(5)第11表-2'!Q37+'1(5)第11表-1'!Z37</f>
        <v>121889152</v>
      </c>
      <c r="X37" s="44"/>
      <c r="Y37" s="23"/>
      <c r="Z37" s="49" t="s">
        <v>19</v>
      </c>
      <c r="AA37" s="345"/>
    </row>
    <row r="38" spans="1:27" ht="16.5" customHeight="1">
      <c r="A38" s="341"/>
      <c r="B38" s="34" t="s">
        <v>1</v>
      </c>
      <c r="C38" s="21"/>
      <c r="D38" s="20"/>
      <c r="E38" s="40">
        <v>83926</v>
      </c>
      <c r="F38" s="38"/>
      <c r="G38" s="39"/>
      <c r="H38" s="40">
        <v>0</v>
      </c>
      <c r="I38" s="38"/>
      <c r="J38" s="39"/>
      <c r="K38" s="40">
        <f t="shared" si="0"/>
        <v>83926</v>
      </c>
      <c r="L38" s="38"/>
      <c r="M38" s="39"/>
      <c r="N38" s="40">
        <v>1431438</v>
      </c>
      <c r="O38" s="38"/>
      <c r="P38" s="40"/>
      <c r="Q38" s="40">
        <v>81348</v>
      </c>
      <c r="R38" s="38"/>
      <c r="S38" s="40"/>
      <c r="T38" s="40">
        <v>106759</v>
      </c>
      <c r="U38" s="40"/>
      <c r="V38" s="39"/>
      <c r="W38" s="40">
        <f>T38+Q38+N38+K38+'1(5)第11表-2'!Q38+'1(5)第11表-1'!Z38</f>
        <v>166211844</v>
      </c>
      <c r="X38" s="38"/>
      <c r="Y38" s="10"/>
      <c r="Z38" s="34" t="s">
        <v>1</v>
      </c>
      <c r="AA38" s="343"/>
    </row>
    <row r="39" spans="1:27" ht="16.5" customHeight="1">
      <c r="A39" s="341"/>
      <c r="B39" s="34" t="s">
        <v>20</v>
      </c>
      <c r="C39" s="21"/>
      <c r="D39" s="20"/>
      <c r="E39" s="40">
        <v>20292</v>
      </c>
      <c r="F39" s="38"/>
      <c r="G39" s="39"/>
      <c r="H39" s="40">
        <v>0</v>
      </c>
      <c r="I39" s="38"/>
      <c r="J39" s="39"/>
      <c r="K39" s="40">
        <f t="shared" si="0"/>
        <v>20292</v>
      </c>
      <c r="L39" s="38"/>
      <c r="M39" s="39"/>
      <c r="N39" s="40">
        <v>1185349</v>
      </c>
      <c r="O39" s="38"/>
      <c r="P39" s="40"/>
      <c r="Q39" s="40">
        <v>83142</v>
      </c>
      <c r="R39" s="38"/>
      <c r="S39" s="40"/>
      <c r="T39" s="40">
        <v>76382</v>
      </c>
      <c r="U39" s="40"/>
      <c r="V39" s="39"/>
      <c r="W39" s="40">
        <f>T39+Q39+N39+K39+'1(5)第11表-2'!Q39+'1(5)第11表-1'!Z39</f>
        <v>191607121</v>
      </c>
      <c r="X39" s="38"/>
      <c r="Y39" s="10"/>
      <c r="Z39" s="34" t="s">
        <v>20</v>
      </c>
      <c r="AA39" s="343"/>
    </row>
    <row r="40" spans="1:27" ht="16.5" customHeight="1">
      <c r="A40" s="341"/>
      <c r="B40" s="34" t="s">
        <v>21</v>
      </c>
      <c r="C40" s="21"/>
      <c r="D40" s="20"/>
      <c r="E40" s="40">
        <v>7527</v>
      </c>
      <c r="F40" s="38"/>
      <c r="G40" s="39"/>
      <c r="H40" s="40">
        <v>0</v>
      </c>
      <c r="I40" s="38"/>
      <c r="J40" s="39"/>
      <c r="K40" s="40">
        <f t="shared" si="0"/>
        <v>7527</v>
      </c>
      <c r="L40" s="38"/>
      <c r="M40" s="39"/>
      <c r="N40" s="40">
        <v>828871</v>
      </c>
      <c r="O40" s="38"/>
      <c r="P40" s="40"/>
      <c r="Q40" s="40">
        <v>52274</v>
      </c>
      <c r="R40" s="38"/>
      <c r="S40" s="40"/>
      <c r="T40" s="40">
        <v>45795</v>
      </c>
      <c r="U40" s="40"/>
      <c r="V40" s="39"/>
      <c r="W40" s="40">
        <f>T40+Q40+N40+K40+'1(5)第11表-2'!Q40+'1(5)第11表-1'!Z40</f>
        <v>94379886</v>
      </c>
      <c r="X40" s="38"/>
      <c r="Y40" s="10"/>
      <c r="Z40" s="34" t="s">
        <v>21</v>
      </c>
      <c r="AA40" s="343"/>
    </row>
    <row r="41" spans="1:27" ht="16.5" customHeight="1">
      <c r="A41" s="341"/>
      <c r="B41" s="34" t="s">
        <v>22</v>
      </c>
      <c r="C41" s="21"/>
      <c r="D41" s="20"/>
      <c r="E41" s="40">
        <v>28935</v>
      </c>
      <c r="F41" s="38"/>
      <c r="G41" s="39"/>
      <c r="H41" s="40">
        <v>0</v>
      </c>
      <c r="I41" s="38"/>
      <c r="J41" s="39"/>
      <c r="K41" s="40">
        <f t="shared" si="0"/>
        <v>28935</v>
      </c>
      <c r="L41" s="38"/>
      <c r="M41" s="39"/>
      <c r="N41" s="40">
        <v>1480578</v>
      </c>
      <c r="O41" s="38"/>
      <c r="P41" s="40"/>
      <c r="Q41" s="40">
        <v>36228</v>
      </c>
      <c r="R41" s="38"/>
      <c r="S41" s="40"/>
      <c r="T41" s="40">
        <v>112064</v>
      </c>
      <c r="U41" s="40"/>
      <c r="V41" s="39"/>
      <c r="W41" s="40">
        <f>T41+Q41+N41+K41+'1(5)第11表-2'!Q41+'1(5)第11表-1'!Z41</f>
        <v>137571542</v>
      </c>
      <c r="X41" s="38"/>
      <c r="Y41" s="10"/>
      <c r="Z41" s="34" t="s">
        <v>22</v>
      </c>
      <c r="AA41" s="343"/>
    </row>
    <row r="42" spans="1:27" ht="16.5" customHeight="1">
      <c r="A42" s="344"/>
      <c r="B42" s="49" t="s">
        <v>23</v>
      </c>
      <c r="C42" s="25"/>
      <c r="D42" s="26"/>
      <c r="E42" s="46">
        <v>6147</v>
      </c>
      <c r="F42" s="44"/>
      <c r="G42" s="45"/>
      <c r="H42" s="46">
        <v>0</v>
      </c>
      <c r="I42" s="44"/>
      <c r="J42" s="45"/>
      <c r="K42" s="46">
        <f t="shared" si="0"/>
        <v>6147</v>
      </c>
      <c r="L42" s="44"/>
      <c r="M42" s="45"/>
      <c r="N42" s="46">
        <v>387087</v>
      </c>
      <c r="O42" s="44"/>
      <c r="P42" s="46"/>
      <c r="Q42" s="46">
        <v>20898</v>
      </c>
      <c r="R42" s="44"/>
      <c r="S42" s="46"/>
      <c r="T42" s="46">
        <v>33869</v>
      </c>
      <c r="U42" s="46"/>
      <c r="V42" s="45"/>
      <c r="W42" s="46">
        <f>T42+Q42+N42+K42+'1(5)第11表-2'!Q42+'1(5)第11表-1'!Z42</f>
        <v>68373081</v>
      </c>
      <c r="X42" s="44"/>
      <c r="Y42" s="23"/>
      <c r="Z42" s="49" t="s">
        <v>23</v>
      </c>
      <c r="AA42" s="345"/>
    </row>
    <row r="43" spans="1:27" ht="16.5" customHeight="1">
      <c r="A43" s="341"/>
      <c r="B43" s="34" t="s">
        <v>150</v>
      </c>
      <c r="C43" s="21"/>
      <c r="D43" s="20"/>
      <c r="E43" s="40">
        <v>59673</v>
      </c>
      <c r="F43" s="38"/>
      <c r="G43" s="39"/>
      <c r="H43" s="40">
        <v>0</v>
      </c>
      <c r="I43" s="38"/>
      <c r="J43" s="39"/>
      <c r="K43" s="40">
        <f t="shared" si="0"/>
        <v>59673</v>
      </c>
      <c r="L43" s="38"/>
      <c r="M43" s="39"/>
      <c r="N43" s="40">
        <v>725629</v>
      </c>
      <c r="O43" s="38"/>
      <c r="P43" s="40"/>
      <c r="Q43" s="40">
        <v>68239</v>
      </c>
      <c r="R43" s="38"/>
      <c r="S43" s="40"/>
      <c r="T43" s="40">
        <v>46775</v>
      </c>
      <c r="U43" s="40"/>
      <c r="V43" s="39"/>
      <c r="W43" s="40">
        <f>T43+Q43+N43+K43+'1(5)第11表-2'!Q43+'1(5)第11表-1'!Z43</f>
        <v>102418301</v>
      </c>
      <c r="X43" s="38"/>
      <c r="Y43" s="10"/>
      <c r="Z43" s="34" t="s">
        <v>150</v>
      </c>
      <c r="AA43" s="343"/>
    </row>
    <row r="44" spans="1:27" ht="16.5" customHeight="1">
      <c r="A44" s="341"/>
      <c r="B44" s="34" t="s">
        <v>24</v>
      </c>
      <c r="C44" s="21"/>
      <c r="D44" s="20"/>
      <c r="E44" s="40">
        <v>8009</v>
      </c>
      <c r="F44" s="38"/>
      <c r="G44" s="39"/>
      <c r="H44" s="40">
        <v>0</v>
      </c>
      <c r="I44" s="38"/>
      <c r="J44" s="39"/>
      <c r="K44" s="40">
        <f t="shared" si="0"/>
        <v>8009</v>
      </c>
      <c r="L44" s="38"/>
      <c r="M44" s="39"/>
      <c r="N44" s="40">
        <v>575020</v>
      </c>
      <c r="O44" s="38"/>
      <c r="P44" s="40"/>
      <c r="Q44" s="40">
        <v>25574</v>
      </c>
      <c r="R44" s="38"/>
      <c r="S44" s="40"/>
      <c r="T44" s="40">
        <v>8425</v>
      </c>
      <c r="U44" s="40"/>
      <c r="V44" s="39"/>
      <c r="W44" s="40">
        <f>T44+Q44+N44+K44+'1(5)第11表-2'!Q44+'1(5)第11表-1'!Z44</f>
        <v>76495687</v>
      </c>
      <c r="X44" s="38"/>
      <c r="Y44" s="10"/>
      <c r="Z44" s="34" t="s">
        <v>24</v>
      </c>
      <c r="AA44" s="343"/>
    </row>
    <row r="45" spans="1:27" ht="16.5" customHeight="1">
      <c r="A45" s="341"/>
      <c r="B45" s="34" t="s">
        <v>25</v>
      </c>
      <c r="C45" s="21"/>
      <c r="D45" s="20"/>
      <c r="E45" s="40">
        <v>12274</v>
      </c>
      <c r="F45" s="38"/>
      <c r="G45" s="39"/>
      <c r="H45" s="40">
        <v>0</v>
      </c>
      <c r="I45" s="38"/>
      <c r="J45" s="39"/>
      <c r="K45" s="40">
        <f t="shared" si="0"/>
        <v>12274</v>
      </c>
      <c r="L45" s="38"/>
      <c r="M45" s="39"/>
      <c r="N45" s="40">
        <v>862591</v>
      </c>
      <c r="O45" s="38"/>
      <c r="P45" s="40"/>
      <c r="Q45" s="40">
        <v>20315</v>
      </c>
      <c r="R45" s="38"/>
      <c r="S45" s="40"/>
      <c r="T45" s="40">
        <v>104184</v>
      </c>
      <c r="U45" s="40"/>
      <c r="V45" s="39"/>
      <c r="W45" s="40">
        <f>T45+Q45+N45+K45+'1(5)第11表-2'!Q45+'1(5)第11表-1'!Z45</f>
        <v>99180214</v>
      </c>
      <c r="X45" s="38"/>
      <c r="Y45" s="10"/>
      <c r="Z45" s="34" t="s">
        <v>25</v>
      </c>
      <c r="AA45" s="343"/>
    </row>
    <row r="46" spans="1:27" ht="16.5" customHeight="1">
      <c r="A46" s="341"/>
      <c r="B46" s="34" t="s">
        <v>59</v>
      </c>
      <c r="C46" s="21"/>
      <c r="D46" s="20"/>
      <c r="E46" s="40">
        <v>2911</v>
      </c>
      <c r="F46" s="38"/>
      <c r="G46" s="39"/>
      <c r="H46" s="40">
        <v>12151</v>
      </c>
      <c r="I46" s="38"/>
      <c r="J46" s="39"/>
      <c r="K46" s="40">
        <f t="shared" si="0"/>
        <v>15062</v>
      </c>
      <c r="L46" s="38"/>
      <c r="M46" s="39"/>
      <c r="N46" s="40">
        <v>2672552</v>
      </c>
      <c r="O46" s="38"/>
      <c r="P46" s="40"/>
      <c r="Q46" s="40">
        <v>76634</v>
      </c>
      <c r="R46" s="38"/>
      <c r="S46" s="40"/>
      <c r="T46" s="40">
        <v>115290</v>
      </c>
      <c r="U46" s="40"/>
      <c r="V46" s="39"/>
      <c r="W46" s="40">
        <f>T46+Q46+N46+K46+'1(5)第11表-2'!Q46+'1(5)第11表-1'!Z46</f>
        <v>166900874</v>
      </c>
      <c r="X46" s="38"/>
      <c r="Y46" s="10"/>
      <c r="Z46" s="34" t="s">
        <v>59</v>
      </c>
      <c r="AA46" s="343"/>
    </row>
    <row r="47" spans="1:27" ht="16.5" customHeight="1" thickBot="1">
      <c r="A47" s="341"/>
      <c r="B47" s="34" t="s">
        <v>158</v>
      </c>
      <c r="C47" s="21"/>
      <c r="D47" s="20"/>
      <c r="E47" s="40">
        <v>12791</v>
      </c>
      <c r="F47" s="38"/>
      <c r="G47" s="39"/>
      <c r="H47" s="40">
        <v>0</v>
      </c>
      <c r="I47" s="38"/>
      <c r="J47" s="39"/>
      <c r="K47" s="40">
        <f t="shared" si="0"/>
        <v>12791</v>
      </c>
      <c r="L47" s="38"/>
      <c r="M47" s="39"/>
      <c r="N47" s="40">
        <v>609665</v>
      </c>
      <c r="O47" s="38"/>
      <c r="P47" s="40"/>
      <c r="Q47" s="40">
        <v>37549</v>
      </c>
      <c r="R47" s="38"/>
      <c r="S47" s="40"/>
      <c r="T47" s="40">
        <v>69946</v>
      </c>
      <c r="U47" s="40"/>
      <c r="V47" s="39"/>
      <c r="W47" s="40">
        <f>T47+Q47+N47+K47+'1(5)第11表-2'!Q47+'1(5)第11表-1'!Z47</f>
        <v>77802487</v>
      </c>
      <c r="X47" s="38"/>
      <c r="Y47" s="10"/>
      <c r="Z47" s="34" t="s">
        <v>158</v>
      </c>
      <c r="AA47" s="343"/>
    </row>
    <row r="48" spans="1:27" ht="16.5" customHeight="1" thickTop="1">
      <c r="A48" s="348"/>
      <c r="B48" s="281" t="s">
        <v>26</v>
      </c>
      <c r="C48" s="282"/>
      <c r="D48" s="302"/>
      <c r="E48" s="303">
        <f>SUM(E8:E47)</f>
        <v>1935885</v>
      </c>
      <c r="F48" s="290"/>
      <c r="G48" s="304"/>
      <c r="H48" s="303">
        <f>SUM(H8:H47)</f>
        <v>51696</v>
      </c>
      <c r="I48" s="290"/>
      <c r="J48" s="304"/>
      <c r="K48" s="303">
        <f>SUM(K8:K47)</f>
        <v>1987581</v>
      </c>
      <c r="L48" s="290"/>
      <c r="M48" s="304"/>
      <c r="N48" s="303">
        <f>SUM(N8:N47)</f>
        <v>128368255</v>
      </c>
      <c r="O48" s="290"/>
      <c r="P48" s="303"/>
      <c r="Q48" s="303">
        <f>SUM(Q8:Q47)</f>
        <v>5102951</v>
      </c>
      <c r="R48" s="290"/>
      <c r="S48" s="303"/>
      <c r="T48" s="303">
        <f>SUM(T8:T47)</f>
        <v>7908412</v>
      </c>
      <c r="U48" s="303"/>
      <c r="V48" s="304"/>
      <c r="W48" s="303">
        <f>SUM(W8:W47)</f>
        <v>10330282227</v>
      </c>
      <c r="X48" s="290"/>
      <c r="Y48" s="280"/>
      <c r="Z48" s="281" t="s">
        <v>26</v>
      </c>
      <c r="AA48" s="349"/>
    </row>
    <row r="49" spans="1:27" ht="21.95" customHeight="1">
      <c r="A49" s="346"/>
      <c r="B49" s="47" t="s">
        <v>27</v>
      </c>
      <c r="C49" s="50"/>
      <c r="D49" s="51"/>
      <c r="E49" s="48">
        <v>499</v>
      </c>
      <c r="F49" s="52"/>
      <c r="G49" s="53"/>
      <c r="H49" s="48">
        <v>0</v>
      </c>
      <c r="I49" s="52"/>
      <c r="J49" s="53"/>
      <c r="K49" s="48">
        <f t="shared" ref="K49:K71" si="1">SUM(E49:H49)</f>
        <v>499</v>
      </c>
      <c r="L49" s="52"/>
      <c r="M49" s="53"/>
      <c r="N49" s="48">
        <v>189681</v>
      </c>
      <c r="O49" s="52"/>
      <c r="P49" s="48"/>
      <c r="Q49" s="48">
        <v>26155</v>
      </c>
      <c r="R49" s="52"/>
      <c r="S49" s="48"/>
      <c r="T49" s="48">
        <v>54137</v>
      </c>
      <c r="U49" s="48"/>
      <c r="V49" s="53"/>
      <c r="W49" s="43">
        <f>T49+Q49+N49+K49+'1(5)第11表-2'!Q49+'1(5)第11表-1'!Z49</f>
        <v>61977824</v>
      </c>
      <c r="X49" s="52"/>
      <c r="Y49" s="7"/>
      <c r="Z49" s="47" t="s">
        <v>27</v>
      </c>
      <c r="AA49" s="347"/>
    </row>
    <row r="50" spans="1:27" s="11" customFormat="1" ht="21.95" customHeight="1">
      <c r="A50" s="341"/>
      <c r="B50" s="34" t="s">
        <v>28</v>
      </c>
      <c r="C50" s="21"/>
      <c r="D50" s="20"/>
      <c r="E50" s="40">
        <v>405</v>
      </c>
      <c r="F50" s="38"/>
      <c r="G50" s="39"/>
      <c r="H50" s="40">
        <v>0</v>
      </c>
      <c r="I50" s="38"/>
      <c r="J50" s="39"/>
      <c r="K50" s="40">
        <f t="shared" si="1"/>
        <v>405</v>
      </c>
      <c r="L50" s="38"/>
      <c r="M50" s="39"/>
      <c r="N50" s="40">
        <v>353114</v>
      </c>
      <c r="O50" s="38"/>
      <c r="P50" s="40"/>
      <c r="Q50" s="40">
        <v>30375</v>
      </c>
      <c r="R50" s="38"/>
      <c r="S50" s="40"/>
      <c r="T50" s="40">
        <v>26414</v>
      </c>
      <c r="U50" s="40"/>
      <c r="V50" s="39"/>
      <c r="W50" s="40">
        <f>T50+Q50+N50+K50+'1(5)第11表-2'!Q50+'1(5)第11表-1'!Z50</f>
        <v>55559470</v>
      </c>
      <c r="X50" s="38"/>
      <c r="Y50" s="10"/>
      <c r="Z50" s="34" t="s">
        <v>28</v>
      </c>
      <c r="AA50" s="343"/>
    </row>
    <row r="51" spans="1:27" ht="21.95" customHeight="1">
      <c r="A51" s="341"/>
      <c r="B51" s="34" t="s">
        <v>29</v>
      </c>
      <c r="C51" s="21"/>
      <c r="D51" s="20"/>
      <c r="E51" s="40">
        <v>387</v>
      </c>
      <c r="F51" s="38"/>
      <c r="G51" s="39"/>
      <c r="H51" s="40">
        <v>0</v>
      </c>
      <c r="I51" s="38"/>
      <c r="J51" s="39"/>
      <c r="K51" s="40">
        <f t="shared" si="1"/>
        <v>387</v>
      </c>
      <c r="L51" s="38"/>
      <c r="M51" s="39"/>
      <c r="N51" s="40">
        <v>116034</v>
      </c>
      <c r="O51" s="38"/>
      <c r="P51" s="40"/>
      <c r="Q51" s="40">
        <v>32985</v>
      </c>
      <c r="R51" s="38"/>
      <c r="S51" s="40"/>
      <c r="T51" s="40">
        <v>3226</v>
      </c>
      <c r="U51" s="40"/>
      <c r="V51" s="39"/>
      <c r="W51" s="40">
        <f>T51+Q51+N51+K51+'1(5)第11表-2'!Q51+'1(5)第11表-1'!Z51</f>
        <v>42951726</v>
      </c>
      <c r="X51" s="38"/>
      <c r="Y51" s="10"/>
      <c r="Z51" s="34" t="s">
        <v>29</v>
      </c>
      <c r="AA51" s="343"/>
    </row>
    <row r="52" spans="1:27" ht="21.95" customHeight="1">
      <c r="A52" s="341"/>
      <c r="B52" s="34" t="s">
        <v>60</v>
      </c>
      <c r="C52" s="21"/>
      <c r="D52" s="20"/>
      <c r="E52" s="40">
        <v>1631</v>
      </c>
      <c r="F52" s="38"/>
      <c r="G52" s="39"/>
      <c r="H52" s="40">
        <v>0</v>
      </c>
      <c r="I52" s="38"/>
      <c r="J52" s="39"/>
      <c r="K52" s="40">
        <f t="shared" si="1"/>
        <v>1631</v>
      </c>
      <c r="L52" s="38"/>
      <c r="M52" s="39"/>
      <c r="N52" s="40">
        <v>141260</v>
      </c>
      <c r="O52" s="38"/>
      <c r="P52" s="40"/>
      <c r="Q52" s="40">
        <v>6862</v>
      </c>
      <c r="R52" s="38"/>
      <c r="S52" s="40"/>
      <c r="T52" s="40">
        <v>2467</v>
      </c>
      <c r="U52" s="40"/>
      <c r="V52" s="39"/>
      <c r="W52" s="40">
        <f>T52+Q52+N52+K52+'1(5)第11表-2'!Q52+'1(5)第11表-1'!Z52</f>
        <v>15428127</v>
      </c>
      <c r="X52" s="38"/>
      <c r="Y52" s="10"/>
      <c r="Z52" s="34" t="s">
        <v>60</v>
      </c>
      <c r="AA52" s="343"/>
    </row>
    <row r="53" spans="1:27" ht="21.95" customHeight="1">
      <c r="A53" s="344"/>
      <c r="B53" s="49" t="s">
        <v>30</v>
      </c>
      <c r="C53" s="25"/>
      <c r="D53" s="26"/>
      <c r="E53" s="46">
        <v>0</v>
      </c>
      <c r="F53" s="44"/>
      <c r="G53" s="45"/>
      <c r="H53" s="46">
        <v>0</v>
      </c>
      <c r="I53" s="44"/>
      <c r="J53" s="45"/>
      <c r="K53" s="46">
        <f t="shared" si="1"/>
        <v>0</v>
      </c>
      <c r="L53" s="44"/>
      <c r="M53" s="45"/>
      <c r="N53" s="46">
        <v>69911</v>
      </c>
      <c r="O53" s="44"/>
      <c r="P53" s="46"/>
      <c r="Q53" s="46">
        <v>7367</v>
      </c>
      <c r="R53" s="44"/>
      <c r="S53" s="46"/>
      <c r="T53" s="46">
        <v>10449</v>
      </c>
      <c r="U53" s="46"/>
      <c r="V53" s="45"/>
      <c r="W53" s="46">
        <f>T53+Q53+N53+K53+'1(5)第11表-2'!Q53+'1(5)第11表-1'!Z53</f>
        <v>24056804</v>
      </c>
      <c r="X53" s="44"/>
      <c r="Y53" s="23"/>
      <c r="Z53" s="49" t="s">
        <v>30</v>
      </c>
      <c r="AA53" s="345"/>
    </row>
    <row r="54" spans="1:27" ht="21.95" customHeight="1">
      <c r="A54" s="341"/>
      <c r="B54" s="34" t="s">
        <v>31</v>
      </c>
      <c r="C54" s="21"/>
      <c r="D54" s="20"/>
      <c r="E54" s="40">
        <v>4242</v>
      </c>
      <c r="F54" s="38"/>
      <c r="G54" s="39"/>
      <c r="H54" s="40">
        <v>0</v>
      </c>
      <c r="I54" s="38"/>
      <c r="J54" s="39"/>
      <c r="K54" s="40">
        <f t="shared" si="1"/>
        <v>4242</v>
      </c>
      <c r="L54" s="38"/>
      <c r="M54" s="39"/>
      <c r="N54" s="40">
        <v>126780</v>
      </c>
      <c r="O54" s="38"/>
      <c r="P54" s="40"/>
      <c r="Q54" s="40">
        <v>12360</v>
      </c>
      <c r="R54" s="38"/>
      <c r="S54" s="40"/>
      <c r="T54" s="40">
        <v>7471</v>
      </c>
      <c r="U54" s="40"/>
      <c r="V54" s="39"/>
      <c r="W54" s="40">
        <f>T54+Q54+N54+K54+'1(5)第11表-2'!Q54+'1(5)第11表-1'!Z54</f>
        <v>22957511</v>
      </c>
      <c r="X54" s="38"/>
      <c r="Y54" s="10"/>
      <c r="Z54" s="34" t="s">
        <v>31</v>
      </c>
      <c r="AA54" s="343"/>
    </row>
    <row r="55" spans="1:27" s="11" customFormat="1" ht="21.95" customHeight="1">
      <c r="A55" s="341"/>
      <c r="B55" s="34" t="s">
        <v>32</v>
      </c>
      <c r="C55" s="21"/>
      <c r="D55" s="20"/>
      <c r="E55" s="40">
        <v>8908</v>
      </c>
      <c r="F55" s="38"/>
      <c r="G55" s="39"/>
      <c r="H55" s="40">
        <v>0</v>
      </c>
      <c r="I55" s="38"/>
      <c r="J55" s="39"/>
      <c r="K55" s="40">
        <f t="shared" si="1"/>
        <v>8908</v>
      </c>
      <c r="L55" s="38"/>
      <c r="M55" s="39"/>
      <c r="N55" s="40">
        <v>184322</v>
      </c>
      <c r="O55" s="38"/>
      <c r="P55" s="40"/>
      <c r="Q55" s="40">
        <v>31628</v>
      </c>
      <c r="R55" s="38"/>
      <c r="S55" s="40"/>
      <c r="T55" s="40">
        <v>8034</v>
      </c>
      <c r="U55" s="40"/>
      <c r="V55" s="39"/>
      <c r="W55" s="40">
        <f>T55+Q55+N55+K55+'1(5)第11表-2'!Q55+'1(5)第11表-1'!Z55</f>
        <v>41641304</v>
      </c>
      <c r="X55" s="38"/>
      <c r="Y55" s="10"/>
      <c r="Z55" s="34" t="s">
        <v>32</v>
      </c>
      <c r="AA55" s="343"/>
    </row>
    <row r="56" spans="1:27" ht="21.95" customHeight="1">
      <c r="A56" s="341"/>
      <c r="B56" s="34" t="s">
        <v>33</v>
      </c>
      <c r="C56" s="21"/>
      <c r="D56" s="20"/>
      <c r="E56" s="40">
        <v>1272</v>
      </c>
      <c r="F56" s="38"/>
      <c r="G56" s="39"/>
      <c r="H56" s="40">
        <v>0</v>
      </c>
      <c r="I56" s="38"/>
      <c r="J56" s="39"/>
      <c r="K56" s="40">
        <f t="shared" si="1"/>
        <v>1272</v>
      </c>
      <c r="L56" s="38"/>
      <c r="M56" s="39"/>
      <c r="N56" s="40">
        <v>79167</v>
      </c>
      <c r="O56" s="38"/>
      <c r="P56" s="40"/>
      <c r="Q56" s="40">
        <v>6416</v>
      </c>
      <c r="R56" s="38"/>
      <c r="S56" s="40"/>
      <c r="T56" s="40">
        <v>4371</v>
      </c>
      <c r="U56" s="40"/>
      <c r="V56" s="39"/>
      <c r="W56" s="40">
        <f>T56+Q56+N56+K56+'1(5)第11表-2'!Q56+'1(5)第11表-1'!Z56</f>
        <v>27057751</v>
      </c>
      <c r="X56" s="38"/>
      <c r="Y56" s="10"/>
      <c r="Z56" s="34" t="s">
        <v>33</v>
      </c>
      <c r="AA56" s="343"/>
    </row>
    <row r="57" spans="1:27" ht="21.95" customHeight="1">
      <c r="A57" s="341"/>
      <c r="B57" s="34" t="s">
        <v>34</v>
      </c>
      <c r="C57" s="21"/>
      <c r="D57" s="20"/>
      <c r="E57" s="40">
        <v>0</v>
      </c>
      <c r="F57" s="38"/>
      <c r="G57" s="39"/>
      <c r="H57" s="40">
        <v>0</v>
      </c>
      <c r="I57" s="38"/>
      <c r="J57" s="39"/>
      <c r="K57" s="40">
        <f t="shared" si="1"/>
        <v>0</v>
      </c>
      <c r="L57" s="38"/>
      <c r="M57" s="39"/>
      <c r="N57" s="40">
        <v>89651</v>
      </c>
      <c r="O57" s="38"/>
      <c r="P57" s="40"/>
      <c r="Q57" s="40">
        <v>12041</v>
      </c>
      <c r="R57" s="38"/>
      <c r="S57" s="40"/>
      <c r="T57" s="40">
        <v>8815</v>
      </c>
      <c r="U57" s="40"/>
      <c r="V57" s="39"/>
      <c r="W57" s="40">
        <f>T57+Q57+N57+K57+'1(5)第11表-2'!Q57+'1(5)第11表-1'!Z57</f>
        <v>25460597</v>
      </c>
      <c r="X57" s="38"/>
      <c r="Y57" s="10"/>
      <c r="Z57" s="34" t="s">
        <v>34</v>
      </c>
      <c r="AA57" s="343"/>
    </row>
    <row r="58" spans="1:27" ht="21.95" customHeight="1">
      <c r="A58" s="344"/>
      <c r="B58" s="49" t="s">
        <v>35</v>
      </c>
      <c r="C58" s="25"/>
      <c r="D58" s="26"/>
      <c r="E58" s="46">
        <v>0</v>
      </c>
      <c r="F58" s="44"/>
      <c r="G58" s="45"/>
      <c r="H58" s="46">
        <v>0</v>
      </c>
      <c r="I58" s="44"/>
      <c r="J58" s="45"/>
      <c r="K58" s="46">
        <f t="shared" si="1"/>
        <v>0</v>
      </c>
      <c r="L58" s="44"/>
      <c r="M58" s="45"/>
      <c r="N58" s="46">
        <v>149129</v>
      </c>
      <c r="O58" s="44"/>
      <c r="P58" s="46"/>
      <c r="Q58" s="46">
        <v>19650</v>
      </c>
      <c r="R58" s="44"/>
      <c r="S58" s="46"/>
      <c r="T58" s="46">
        <v>33418</v>
      </c>
      <c r="U58" s="46"/>
      <c r="V58" s="45"/>
      <c r="W58" s="46">
        <f>T58+Q58+N58+K58+'1(5)第11表-2'!Q58+'1(5)第11表-1'!Z58</f>
        <v>20032176</v>
      </c>
      <c r="X58" s="44"/>
      <c r="Y58" s="23"/>
      <c r="Z58" s="49" t="s">
        <v>35</v>
      </c>
      <c r="AA58" s="345"/>
    </row>
    <row r="59" spans="1:27" ht="21.95" customHeight="1">
      <c r="A59" s="341"/>
      <c r="B59" s="34" t="s">
        <v>61</v>
      </c>
      <c r="C59" s="21"/>
      <c r="D59" s="20"/>
      <c r="E59" s="40">
        <v>50</v>
      </c>
      <c r="F59" s="38"/>
      <c r="G59" s="39"/>
      <c r="H59" s="40">
        <v>0</v>
      </c>
      <c r="I59" s="38"/>
      <c r="J59" s="39"/>
      <c r="K59" s="40">
        <f t="shared" si="1"/>
        <v>50</v>
      </c>
      <c r="L59" s="38"/>
      <c r="M59" s="39"/>
      <c r="N59" s="40">
        <v>59066</v>
      </c>
      <c r="O59" s="38"/>
      <c r="P59" s="40"/>
      <c r="Q59" s="40">
        <v>7886</v>
      </c>
      <c r="R59" s="38"/>
      <c r="S59" s="40"/>
      <c r="T59" s="40">
        <v>4847</v>
      </c>
      <c r="U59" s="40"/>
      <c r="V59" s="39"/>
      <c r="W59" s="40">
        <f>T59+Q59+N59+K59+'1(5)第11表-2'!Q59+'1(5)第11表-1'!Z59</f>
        <v>13974876</v>
      </c>
      <c r="X59" s="38"/>
      <c r="Y59" s="10"/>
      <c r="Z59" s="34" t="s">
        <v>61</v>
      </c>
      <c r="AA59" s="343"/>
    </row>
    <row r="60" spans="1:27" ht="21.95" customHeight="1">
      <c r="A60" s="341"/>
      <c r="B60" s="34" t="s">
        <v>36</v>
      </c>
      <c r="C60" s="21"/>
      <c r="D60" s="20"/>
      <c r="E60" s="40">
        <v>1098</v>
      </c>
      <c r="F60" s="38"/>
      <c r="G60" s="39"/>
      <c r="H60" s="40">
        <v>0</v>
      </c>
      <c r="I60" s="38"/>
      <c r="J60" s="39"/>
      <c r="K60" s="40">
        <f t="shared" si="1"/>
        <v>1098</v>
      </c>
      <c r="L60" s="38"/>
      <c r="M60" s="39"/>
      <c r="N60" s="40">
        <v>34593</v>
      </c>
      <c r="O60" s="38"/>
      <c r="P60" s="40"/>
      <c r="Q60" s="40">
        <v>9418</v>
      </c>
      <c r="R60" s="38"/>
      <c r="S60" s="40"/>
      <c r="T60" s="40">
        <v>408</v>
      </c>
      <c r="U60" s="40"/>
      <c r="V60" s="39"/>
      <c r="W60" s="40">
        <f>T60+Q60+N60+K60+'1(5)第11表-2'!Q60+'1(5)第11表-1'!Z60</f>
        <v>10139857</v>
      </c>
      <c r="X60" s="38"/>
      <c r="Y60" s="10"/>
      <c r="Z60" s="34" t="s">
        <v>36</v>
      </c>
      <c r="AA60" s="343"/>
    </row>
    <row r="61" spans="1:27" ht="21.95" customHeight="1">
      <c r="A61" s="341"/>
      <c r="B61" s="34" t="s">
        <v>37</v>
      </c>
      <c r="C61" s="21"/>
      <c r="D61" s="20"/>
      <c r="E61" s="40">
        <v>0</v>
      </c>
      <c r="F61" s="38"/>
      <c r="G61" s="39"/>
      <c r="H61" s="40">
        <v>0</v>
      </c>
      <c r="I61" s="38"/>
      <c r="J61" s="39"/>
      <c r="K61" s="40">
        <f t="shared" si="1"/>
        <v>0</v>
      </c>
      <c r="L61" s="38"/>
      <c r="M61" s="39"/>
      <c r="N61" s="40">
        <v>33541</v>
      </c>
      <c r="O61" s="38"/>
      <c r="P61" s="40"/>
      <c r="Q61" s="40">
        <v>21764</v>
      </c>
      <c r="R61" s="38"/>
      <c r="S61" s="40"/>
      <c r="T61" s="40">
        <v>1622</v>
      </c>
      <c r="U61" s="40"/>
      <c r="V61" s="39"/>
      <c r="W61" s="40">
        <f>T61+Q61+N61+K61+'1(5)第11表-2'!Q61+'1(5)第11表-1'!Z61</f>
        <v>11122812</v>
      </c>
      <c r="X61" s="38"/>
      <c r="Y61" s="10"/>
      <c r="Z61" s="34" t="s">
        <v>37</v>
      </c>
      <c r="AA61" s="343"/>
    </row>
    <row r="62" spans="1:27" ht="21.95" customHeight="1">
      <c r="A62" s="341"/>
      <c r="B62" s="34" t="s">
        <v>38</v>
      </c>
      <c r="C62" s="21"/>
      <c r="D62" s="20"/>
      <c r="E62" s="40">
        <v>0</v>
      </c>
      <c r="F62" s="38"/>
      <c r="G62" s="39"/>
      <c r="H62" s="40">
        <v>0</v>
      </c>
      <c r="I62" s="38"/>
      <c r="J62" s="39"/>
      <c r="K62" s="40">
        <f t="shared" si="1"/>
        <v>0</v>
      </c>
      <c r="L62" s="38"/>
      <c r="M62" s="39"/>
      <c r="N62" s="40">
        <v>159847</v>
      </c>
      <c r="O62" s="38"/>
      <c r="P62" s="40"/>
      <c r="Q62" s="40">
        <v>10667</v>
      </c>
      <c r="R62" s="38"/>
      <c r="S62" s="40"/>
      <c r="T62" s="40">
        <v>0</v>
      </c>
      <c r="U62" s="40"/>
      <c r="V62" s="39"/>
      <c r="W62" s="40">
        <f>T62+Q62+N62+K62+'1(5)第11表-2'!Q62+'1(5)第11表-1'!Z62</f>
        <v>8980432</v>
      </c>
      <c r="X62" s="38"/>
      <c r="Y62" s="10"/>
      <c r="Z62" s="34" t="s">
        <v>38</v>
      </c>
      <c r="AA62" s="343"/>
    </row>
    <row r="63" spans="1:27" ht="21.95" customHeight="1">
      <c r="A63" s="344"/>
      <c r="B63" s="49" t="s">
        <v>39</v>
      </c>
      <c r="C63" s="25"/>
      <c r="D63" s="26"/>
      <c r="E63" s="46">
        <v>0</v>
      </c>
      <c r="F63" s="44"/>
      <c r="G63" s="45"/>
      <c r="H63" s="46">
        <v>0</v>
      </c>
      <c r="I63" s="44"/>
      <c r="J63" s="45"/>
      <c r="K63" s="46">
        <f t="shared" si="1"/>
        <v>0</v>
      </c>
      <c r="L63" s="44"/>
      <c r="M63" s="45"/>
      <c r="N63" s="46">
        <v>49246</v>
      </c>
      <c r="O63" s="44"/>
      <c r="P63" s="46"/>
      <c r="Q63" s="46">
        <v>13577</v>
      </c>
      <c r="R63" s="44"/>
      <c r="S63" s="46"/>
      <c r="T63" s="46">
        <v>5188</v>
      </c>
      <c r="U63" s="46"/>
      <c r="V63" s="45"/>
      <c r="W63" s="46">
        <f>T63+Q63+N63+K63+'1(5)第11表-2'!Q63+'1(5)第11表-1'!Z63</f>
        <v>12669795</v>
      </c>
      <c r="X63" s="44"/>
      <c r="Y63" s="23"/>
      <c r="Z63" s="49" t="s">
        <v>39</v>
      </c>
      <c r="AA63" s="345"/>
    </row>
    <row r="64" spans="1:27" ht="21.95" customHeight="1">
      <c r="A64" s="341"/>
      <c r="B64" s="34" t="s">
        <v>40</v>
      </c>
      <c r="C64" s="21"/>
      <c r="D64" s="20"/>
      <c r="E64" s="40">
        <v>0</v>
      </c>
      <c r="F64" s="38"/>
      <c r="G64" s="39"/>
      <c r="H64" s="40">
        <v>0</v>
      </c>
      <c r="I64" s="38"/>
      <c r="J64" s="39"/>
      <c r="K64" s="40">
        <f t="shared" si="1"/>
        <v>0</v>
      </c>
      <c r="L64" s="38"/>
      <c r="M64" s="39"/>
      <c r="N64" s="40">
        <v>6883</v>
      </c>
      <c r="O64" s="38"/>
      <c r="P64" s="40"/>
      <c r="Q64" s="40">
        <v>0</v>
      </c>
      <c r="R64" s="38"/>
      <c r="S64" s="40"/>
      <c r="T64" s="40">
        <v>559</v>
      </c>
      <c r="U64" s="40"/>
      <c r="V64" s="39"/>
      <c r="W64" s="40">
        <f>T64+Q64+N64+K64+'1(5)第11表-2'!Q64+'1(5)第11表-1'!Z64</f>
        <v>3002597</v>
      </c>
      <c r="X64" s="38"/>
      <c r="Y64" s="10"/>
      <c r="Z64" s="34" t="s">
        <v>40</v>
      </c>
      <c r="AA64" s="343"/>
    </row>
    <row r="65" spans="1:27" ht="21.95" customHeight="1">
      <c r="A65" s="341"/>
      <c r="B65" s="34" t="s">
        <v>41</v>
      </c>
      <c r="C65" s="21"/>
      <c r="D65" s="20"/>
      <c r="E65" s="40">
        <v>0</v>
      </c>
      <c r="F65" s="38"/>
      <c r="G65" s="39"/>
      <c r="H65" s="40">
        <v>0</v>
      </c>
      <c r="I65" s="38"/>
      <c r="J65" s="39"/>
      <c r="K65" s="40">
        <f t="shared" si="1"/>
        <v>0</v>
      </c>
      <c r="L65" s="38"/>
      <c r="M65" s="39"/>
      <c r="N65" s="40">
        <v>94759</v>
      </c>
      <c r="O65" s="38"/>
      <c r="P65" s="40"/>
      <c r="Q65" s="40">
        <v>1924</v>
      </c>
      <c r="R65" s="38"/>
      <c r="S65" s="40"/>
      <c r="T65" s="40">
        <v>72995</v>
      </c>
      <c r="U65" s="40"/>
      <c r="V65" s="39"/>
      <c r="W65" s="40">
        <f>T65+Q65+N65+K65+'1(5)第11表-2'!Q65+'1(5)第11表-1'!Z65</f>
        <v>12949803</v>
      </c>
      <c r="X65" s="38"/>
      <c r="Y65" s="10"/>
      <c r="Z65" s="34" t="s">
        <v>41</v>
      </c>
      <c r="AA65" s="343"/>
    </row>
    <row r="66" spans="1:27" ht="21.95" customHeight="1">
      <c r="A66" s="341"/>
      <c r="B66" s="34" t="s">
        <v>42</v>
      </c>
      <c r="C66" s="21"/>
      <c r="D66" s="20"/>
      <c r="E66" s="40">
        <v>0</v>
      </c>
      <c r="F66" s="38"/>
      <c r="G66" s="39"/>
      <c r="H66" s="40">
        <v>0</v>
      </c>
      <c r="I66" s="38"/>
      <c r="J66" s="39"/>
      <c r="K66" s="40">
        <f t="shared" si="1"/>
        <v>0</v>
      </c>
      <c r="L66" s="38"/>
      <c r="M66" s="39"/>
      <c r="N66" s="40">
        <v>30623</v>
      </c>
      <c r="O66" s="38"/>
      <c r="P66" s="40"/>
      <c r="Q66" s="40">
        <v>1418</v>
      </c>
      <c r="R66" s="38"/>
      <c r="S66" s="40"/>
      <c r="T66" s="40">
        <v>10702</v>
      </c>
      <c r="U66" s="40"/>
      <c r="V66" s="39"/>
      <c r="W66" s="40">
        <f>T66+Q66+N66+K66+'1(5)第11表-2'!Q66+'1(5)第11表-1'!Z66</f>
        <v>15039940</v>
      </c>
      <c r="X66" s="38"/>
      <c r="Y66" s="10"/>
      <c r="Z66" s="34" t="s">
        <v>42</v>
      </c>
      <c r="AA66" s="343"/>
    </row>
    <row r="67" spans="1:27" ht="21.95" customHeight="1">
      <c r="A67" s="341"/>
      <c r="B67" s="34" t="s">
        <v>43</v>
      </c>
      <c r="C67" s="21"/>
      <c r="D67" s="20"/>
      <c r="E67" s="40">
        <v>10619</v>
      </c>
      <c r="F67" s="38"/>
      <c r="G67" s="39"/>
      <c r="H67" s="40">
        <v>0</v>
      </c>
      <c r="I67" s="38"/>
      <c r="J67" s="39"/>
      <c r="K67" s="40">
        <f t="shared" si="1"/>
        <v>10619</v>
      </c>
      <c r="L67" s="38"/>
      <c r="M67" s="39"/>
      <c r="N67" s="40">
        <v>95653</v>
      </c>
      <c r="O67" s="38"/>
      <c r="P67" s="40"/>
      <c r="Q67" s="40">
        <v>4388</v>
      </c>
      <c r="R67" s="38"/>
      <c r="S67" s="40"/>
      <c r="T67" s="40">
        <v>5383</v>
      </c>
      <c r="U67" s="40"/>
      <c r="V67" s="39"/>
      <c r="W67" s="40">
        <f>T67+Q67+N67+K67+'1(5)第11表-2'!Q67+'1(5)第11表-1'!Z67</f>
        <v>36720956</v>
      </c>
      <c r="X67" s="38"/>
      <c r="Y67" s="10"/>
      <c r="Z67" s="34" t="s">
        <v>43</v>
      </c>
      <c r="AA67" s="343"/>
    </row>
    <row r="68" spans="1:27" ht="21.95" customHeight="1">
      <c r="A68" s="344"/>
      <c r="B68" s="49" t="s">
        <v>44</v>
      </c>
      <c r="C68" s="25"/>
      <c r="D68" s="26"/>
      <c r="E68" s="46">
        <v>1423</v>
      </c>
      <c r="F68" s="44"/>
      <c r="G68" s="45"/>
      <c r="H68" s="46">
        <v>0</v>
      </c>
      <c r="I68" s="44"/>
      <c r="J68" s="45"/>
      <c r="K68" s="46">
        <f t="shared" si="1"/>
        <v>1423</v>
      </c>
      <c r="L68" s="44"/>
      <c r="M68" s="45"/>
      <c r="N68" s="46">
        <v>283833</v>
      </c>
      <c r="O68" s="44"/>
      <c r="P68" s="46"/>
      <c r="Q68" s="46">
        <v>24153</v>
      </c>
      <c r="R68" s="44"/>
      <c r="S68" s="46"/>
      <c r="T68" s="46">
        <v>6477</v>
      </c>
      <c r="U68" s="46"/>
      <c r="V68" s="45"/>
      <c r="W68" s="46">
        <f>T68+Q68+N68+K68+'1(5)第11表-2'!Q68+'1(5)第11表-1'!Z68</f>
        <v>40175986</v>
      </c>
      <c r="X68" s="44"/>
      <c r="Y68" s="23"/>
      <c r="Z68" s="49" t="s">
        <v>44</v>
      </c>
      <c r="AA68" s="345"/>
    </row>
    <row r="69" spans="1:27" ht="21.95" customHeight="1">
      <c r="A69" s="341"/>
      <c r="B69" s="34" t="s">
        <v>45</v>
      </c>
      <c r="C69" s="21"/>
      <c r="D69" s="20"/>
      <c r="E69" s="40">
        <v>0</v>
      </c>
      <c r="F69" s="38"/>
      <c r="G69" s="39"/>
      <c r="H69" s="40">
        <v>0</v>
      </c>
      <c r="I69" s="38"/>
      <c r="J69" s="39"/>
      <c r="K69" s="40">
        <f t="shared" si="1"/>
        <v>0</v>
      </c>
      <c r="L69" s="38"/>
      <c r="M69" s="39"/>
      <c r="N69" s="40">
        <v>261935</v>
      </c>
      <c r="O69" s="38"/>
      <c r="P69" s="40"/>
      <c r="Q69" s="40">
        <v>27603</v>
      </c>
      <c r="R69" s="38"/>
      <c r="S69" s="40"/>
      <c r="T69" s="40">
        <v>2078</v>
      </c>
      <c r="U69" s="40"/>
      <c r="V69" s="39"/>
      <c r="W69" s="40">
        <f>T69+Q69+N69+K69+'1(5)第11表-2'!Q69+'1(5)第11表-1'!Z69</f>
        <v>44605484</v>
      </c>
      <c r="X69" s="38"/>
      <c r="Y69" s="10"/>
      <c r="Z69" s="34" t="s">
        <v>45</v>
      </c>
      <c r="AA69" s="343"/>
    </row>
    <row r="70" spans="1:27" ht="21.95" customHeight="1">
      <c r="A70" s="341"/>
      <c r="B70" s="34" t="s">
        <v>46</v>
      </c>
      <c r="C70" s="21"/>
      <c r="D70" s="20"/>
      <c r="E70" s="40">
        <v>761</v>
      </c>
      <c r="F70" s="38"/>
      <c r="G70" s="39"/>
      <c r="H70" s="40">
        <v>0</v>
      </c>
      <c r="I70" s="38"/>
      <c r="J70" s="39"/>
      <c r="K70" s="40">
        <f t="shared" si="1"/>
        <v>761</v>
      </c>
      <c r="L70" s="38"/>
      <c r="M70" s="39"/>
      <c r="N70" s="40">
        <v>678219</v>
      </c>
      <c r="O70" s="38"/>
      <c r="P70" s="40"/>
      <c r="Q70" s="40">
        <v>22542</v>
      </c>
      <c r="R70" s="38"/>
      <c r="S70" s="40"/>
      <c r="T70" s="40">
        <v>15689</v>
      </c>
      <c r="U70" s="40"/>
      <c r="V70" s="39"/>
      <c r="W70" s="40">
        <f>T70+Q70+N70+K70+'1(5)第11表-2'!Q70+'1(5)第11表-1'!Z70</f>
        <v>61785406</v>
      </c>
      <c r="X70" s="38"/>
      <c r="Y70" s="10"/>
      <c r="Z70" s="34" t="s">
        <v>46</v>
      </c>
      <c r="AA70" s="343"/>
    </row>
    <row r="71" spans="1:27" ht="21.95" customHeight="1" thickBot="1">
      <c r="A71" s="341"/>
      <c r="B71" s="34" t="s">
        <v>47</v>
      </c>
      <c r="C71" s="21"/>
      <c r="D71" s="20"/>
      <c r="E71" s="40">
        <v>3104</v>
      </c>
      <c r="F71" s="38"/>
      <c r="G71" s="39"/>
      <c r="H71" s="40">
        <v>0</v>
      </c>
      <c r="I71" s="38"/>
      <c r="J71" s="39"/>
      <c r="K71" s="40">
        <f t="shared" si="1"/>
        <v>3104</v>
      </c>
      <c r="L71" s="38"/>
      <c r="M71" s="39"/>
      <c r="N71" s="40">
        <v>334215</v>
      </c>
      <c r="O71" s="38"/>
      <c r="P71" s="40"/>
      <c r="Q71" s="40">
        <v>12027</v>
      </c>
      <c r="R71" s="38"/>
      <c r="S71" s="40"/>
      <c r="T71" s="40">
        <v>7042</v>
      </c>
      <c r="U71" s="40"/>
      <c r="V71" s="39"/>
      <c r="W71" s="40">
        <f>T71+Q71+N71+K71+'1(5)第11表-2'!Q71+'1(5)第11表-1'!Z71</f>
        <v>39037806</v>
      </c>
      <c r="X71" s="38"/>
      <c r="Y71" s="10"/>
      <c r="Z71" s="34" t="s">
        <v>47</v>
      </c>
      <c r="AA71" s="343"/>
    </row>
    <row r="72" spans="1:27" ht="21.95" customHeight="1" thickTop="1" thickBot="1">
      <c r="A72" s="350"/>
      <c r="B72" s="292" t="s">
        <v>48</v>
      </c>
      <c r="C72" s="293"/>
      <c r="D72" s="305"/>
      <c r="E72" s="306">
        <f>SUM(E49:E71)</f>
        <v>34399</v>
      </c>
      <c r="F72" s="301"/>
      <c r="G72" s="307"/>
      <c r="H72" s="306">
        <f>SUM(H49:H71)</f>
        <v>0</v>
      </c>
      <c r="I72" s="301"/>
      <c r="J72" s="307"/>
      <c r="K72" s="306">
        <f>SUM(K49:K71)</f>
        <v>34399</v>
      </c>
      <c r="L72" s="301"/>
      <c r="M72" s="307"/>
      <c r="N72" s="306">
        <f>SUM(N49:N71)</f>
        <v>3621462</v>
      </c>
      <c r="O72" s="301"/>
      <c r="P72" s="306"/>
      <c r="Q72" s="306">
        <f>SUM(Q49:Q71)</f>
        <v>343206</v>
      </c>
      <c r="R72" s="301"/>
      <c r="S72" s="306"/>
      <c r="T72" s="306">
        <f>SUM(T49:T71)</f>
        <v>291792</v>
      </c>
      <c r="U72" s="306"/>
      <c r="V72" s="307"/>
      <c r="W72" s="306">
        <f>SUM(W49:W71)</f>
        <v>647329040</v>
      </c>
      <c r="X72" s="301"/>
      <c r="Y72" s="291"/>
      <c r="Z72" s="292" t="s">
        <v>48</v>
      </c>
      <c r="AA72" s="351"/>
    </row>
    <row r="73" spans="1:27" ht="21.95" customHeight="1" thickTop="1" thickBot="1">
      <c r="A73" s="352"/>
      <c r="B73" s="353" t="s">
        <v>49</v>
      </c>
      <c r="C73" s="354"/>
      <c r="D73" s="355"/>
      <c r="E73" s="356">
        <f>SUM(E48,E72)</f>
        <v>1970284</v>
      </c>
      <c r="F73" s="357"/>
      <c r="G73" s="358"/>
      <c r="H73" s="356">
        <f>SUM(H48,H72)</f>
        <v>51696</v>
      </c>
      <c r="I73" s="357"/>
      <c r="J73" s="358"/>
      <c r="K73" s="356">
        <f>SUM(K48,K72)</f>
        <v>2021980</v>
      </c>
      <c r="L73" s="357"/>
      <c r="M73" s="358"/>
      <c r="N73" s="356">
        <f>SUM(N48,N72)</f>
        <v>131989717</v>
      </c>
      <c r="O73" s="357"/>
      <c r="P73" s="356"/>
      <c r="Q73" s="356">
        <f>SUM(Q48,Q72)</f>
        <v>5446157</v>
      </c>
      <c r="R73" s="357"/>
      <c r="S73" s="356"/>
      <c r="T73" s="356">
        <f>SUM(T48,T72)</f>
        <v>8200204</v>
      </c>
      <c r="U73" s="356"/>
      <c r="V73" s="358"/>
      <c r="W73" s="356">
        <f>SUM(W48,W72)</f>
        <v>10977611267</v>
      </c>
      <c r="X73" s="357"/>
      <c r="Y73" s="359"/>
      <c r="Z73" s="353" t="s">
        <v>49</v>
      </c>
      <c r="AA73" s="360"/>
    </row>
    <row r="74" spans="1:27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6.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7" ht="16.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7" ht="16.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7" ht="16.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7" ht="16.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7" ht="16.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2:24" ht="16.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2:24" ht="16.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</sheetData>
  <mergeCells count="9">
    <mergeCell ref="E4:K4"/>
    <mergeCell ref="E3:W3"/>
    <mergeCell ref="A3:C7"/>
    <mergeCell ref="Y3:AA7"/>
    <mergeCell ref="H5:H7"/>
    <mergeCell ref="N4:N7"/>
    <mergeCell ref="Q4:Q7"/>
    <mergeCell ref="T4:T7"/>
    <mergeCell ref="W5:W6"/>
  </mergeCells>
  <phoneticPr fontId="2"/>
  <pageMargins left="1.18" right="0.31" top="0.78740157480314965" bottom="0.39370078740157483" header="0.49" footer="0.51181102362204722"/>
  <pageSetup paperSize="9" scale="63" orientation="landscape" r:id="rId1"/>
  <headerFooter alignWithMargins="0"/>
  <rowBreaks count="1" manualBreakCount="1">
    <brk id="4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AJ82"/>
  <sheetViews>
    <sheetView showGridLines="0" view="pageBreakPreview" zoomScale="75" zoomScaleNormal="100" zoomScaleSheetLayoutView="75" workbookViewId="0">
      <selection activeCell="AC73" sqref="AC73"/>
    </sheetView>
  </sheetViews>
  <sheetFormatPr defaultColWidth="12.5" defaultRowHeight="16.5" customHeight="1"/>
  <cols>
    <col min="1" max="1" width="2.25" style="5" customWidth="1"/>
    <col min="2" max="2" width="12.625" style="5" customWidth="1"/>
    <col min="3" max="4" width="2.125" style="5" customWidth="1"/>
    <col min="5" max="5" width="10.75" style="69" customWidth="1"/>
    <col min="6" max="7" width="2.125" style="69" customWidth="1"/>
    <col min="8" max="8" width="14.375" style="69" bestFit="1" customWidth="1"/>
    <col min="9" max="10" width="2.125" style="69" customWidth="1"/>
    <col min="11" max="11" width="16.75" style="69" bestFit="1" customWidth="1"/>
    <col min="12" max="13" width="2.125" style="69" customWidth="1"/>
    <col min="14" max="14" width="13.375" style="69" bestFit="1" customWidth="1"/>
    <col min="15" max="16" width="2.125" style="69" customWidth="1"/>
    <col min="17" max="17" width="14.25" style="69" bestFit="1" customWidth="1"/>
    <col min="18" max="19" width="2.125" style="69" customWidth="1"/>
    <col min="20" max="20" width="12.375" style="69" bestFit="1" customWidth="1"/>
    <col min="21" max="22" width="2.125" style="69" customWidth="1"/>
    <col min="23" max="23" width="13" style="69" bestFit="1" customWidth="1"/>
    <col min="24" max="25" width="2" style="69" customWidth="1"/>
    <col min="26" max="26" width="13" style="69" bestFit="1" customWidth="1"/>
    <col min="27" max="28" width="2.125" style="69" customWidth="1"/>
    <col min="29" max="29" width="13" style="69" bestFit="1" customWidth="1"/>
    <col min="30" max="30" width="2.125" style="69" customWidth="1"/>
    <col min="31" max="31" width="2.25" style="5" customWidth="1"/>
    <col min="32" max="32" width="11.5" style="5" customWidth="1"/>
    <col min="33" max="33" width="2.125" style="5" customWidth="1"/>
    <col min="34" max="36" width="12.25" style="5" customWidth="1"/>
    <col min="37" max="16384" width="12.5" style="5"/>
  </cols>
  <sheetData>
    <row r="2" spans="1:36" ht="17.25" customHeight="1" thickBot="1">
      <c r="AG2" s="6" t="s">
        <v>62</v>
      </c>
    </row>
    <row r="3" spans="1:36" ht="17.25" customHeight="1">
      <c r="A3" s="419" t="s">
        <v>152</v>
      </c>
      <c r="B3" s="420"/>
      <c r="C3" s="421"/>
      <c r="D3" s="334"/>
      <c r="E3" s="361"/>
      <c r="F3" s="361"/>
      <c r="G3" s="361"/>
      <c r="H3" s="361"/>
      <c r="I3" s="455" t="s">
        <v>100</v>
      </c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363"/>
      <c r="AD3" s="363"/>
      <c r="AE3" s="428" t="s">
        <v>156</v>
      </c>
      <c r="AF3" s="429"/>
      <c r="AG3" s="430"/>
    </row>
    <row r="4" spans="1:36" ht="17.25" customHeight="1">
      <c r="A4" s="422"/>
      <c r="B4" s="423"/>
      <c r="C4" s="424"/>
      <c r="D4" s="11"/>
      <c r="E4" s="452" t="s">
        <v>101</v>
      </c>
      <c r="F4" s="72"/>
      <c r="G4" s="73"/>
      <c r="H4" s="452" t="s">
        <v>102</v>
      </c>
      <c r="I4" s="74"/>
      <c r="J4" s="72"/>
      <c r="K4" s="458" t="s">
        <v>103</v>
      </c>
      <c r="L4" s="75"/>
      <c r="M4" s="76"/>
      <c r="N4" s="77"/>
      <c r="O4" s="78"/>
      <c r="P4" s="75"/>
      <c r="Q4" s="458" t="s">
        <v>104</v>
      </c>
      <c r="R4" s="75"/>
      <c r="S4" s="76"/>
      <c r="T4" s="458" t="s">
        <v>67</v>
      </c>
      <c r="U4" s="78"/>
      <c r="V4" s="79"/>
      <c r="W4" s="71"/>
      <c r="X4" s="457" t="s">
        <v>105</v>
      </c>
      <c r="Y4" s="457"/>
      <c r="Z4" s="457"/>
      <c r="AA4" s="457"/>
      <c r="AB4" s="457"/>
      <c r="AC4" s="70"/>
      <c r="AD4" s="80"/>
      <c r="AE4" s="431"/>
      <c r="AF4" s="432"/>
      <c r="AG4" s="433"/>
    </row>
    <row r="5" spans="1:36" ht="17.25" customHeight="1">
      <c r="A5" s="422"/>
      <c r="B5" s="423"/>
      <c r="C5" s="424"/>
      <c r="D5" s="11"/>
      <c r="E5" s="453"/>
      <c r="F5" s="72"/>
      <c r="G5" s="81"/>
      <c r="H5" s="453"/>
      <c r="I5" s="82"/>
      <c r="J5" s="72"/>
      <c r="K5" s="459"/>
      <c r="L5" s="75"/>
      <c r="M5" s="84"/>
      <c r="N5" s="85" t="s">
        <v>106</v>
      </c>
      <c r="O5" s="86"/>
      <c r="P5" s="75"/>
      <c r="Q5" s="459"/>
      <c r="R5" s="75"/>
      <c r="S5" s="84"/>
      <c r="T5" s="459"/>
      <c r="U5" s="86"/>
      <c r="V5" s="81"/>
      <c r="W5" s="72"/>
      <c r="X5" s="87"/>
      <c r="Y5" s="88"/>
      <c r="Z5" s="72"/>
      <c r="AA5" s="82"/>
      <c r="AB5" s="72"/>
      <c r="AC5" s="72"/>
      <c r="AD5" s="82"/>
      <c r="AE5" s="431"/>
      <c r="AF5" s="432"/>
      <c r="AG5" s="433"/>
    </row>
    <row r="6" spans="1:36" ht="17.25" customHeight="1">
      <c r="A6" s="422"/>
      <c r="B6" s="423"/>
      <c r="C6" s="424"/>
      <c r="D6" s="11"/>
      <c r="E6" s="453"/>
      <c r="F6" s="72"/>
      <c r="G6" s="81"/>
      <c r="H6" s="453"/>
      <c r="I6" s="82"/>
      <c r="J6" s="72"/>
      <c r="K6" s="459"/>
      <c r="L6" s="75"/>
      <c r="M6" s="84"/>
      <c r="N6" s="85" t="s">
        <v>107</v>
      </c>
      <c r="O6" s="86"/>
      <c r="P6" s="75"/>
      <c r="Q6" s="459"/>
      <c r="R6" s="75"/>
      <c r="S6" s="84"/>
      <c r="T6" s="459"/>
      <c r="U6" s="86"/>
      <c r="V6" s="81"/>
      <c r="W6" s="72" t="s">
        <v>108</v>
      </c>
      <c r="X6" s="87"/>
      <c r="Y6" s="72"/>
      <c r="Z6" s="72" t="s">
        <v>109</v>
      </c>
      <c r="AA6" s="82"/>
      <c r="AB6" s="72"/>
      <c r="AC6" s="72" t="s">
        <v>110</v>
      </c>
      <c r="AD6" s="87"/>
      <c r="AE6" s="431"/>
      <c r="AF6" s="432"/>
      <c r="AG6" s="433"/>
    </row>
    <row r="7" spans="1:36" ht="17.25" customHeight="1">
      <c r="A7" s="425"/>
      <c r="B7" s="426"/>
      <c r="C7" s="427"/>
      <c r="D7" s="89"/>
      <c r="E7" s="454"/>
      <c r="F7" s="90"/>
      <c r="G7" s="91"/>
      <c r="H7" s="454"/>
      <c r="I7" s="92"/>
      <c r="J7" s="90"/>
      <c r="K7" s="460"/>
      <c r="L7" s="93"/>
      <c r="M7" s="94"/>
      <c r="N7" s="93"/>
      <c r="O7" s="95"/>
      <c r="P7" s="93"/>
      <c r="Q7" s="460"/>
      <c r="R7" s="93"/>
      <c r="S7" s="94"/>
      <c r="T7" s="460"/>
      <c r="U7" s="95"/>
      <c r="V7" s="96"/>
      <c r="W7" s="97"/>
      <c r="X7" s="98"/>
      <c r="Y7" s="90"/>
      <c r="Z7" s="90"/>
      <c r="AA7" s="99"/>
      <c r="AB7" s="90"/>
      <c r="AC7" s="90"/>
      <c r="AD7" s="99"/>
      <c r="AE7" s="434"/>
      <c r="AF7" s="435"/>
      <c r="AG7" s="436"/>
    </row>
    <row r="8" spans="1:36" ht="17.25" customHeight="1">
      <c r="A8" s="341"/>
      <c r="B8" s="34" t="s">
        <v>54</v>
      </c>
      <c r="C8" s="35"/>
      <c r="D8" s="100"/>
      <c r="E8" s="101">
        <v>32506</v>
      </c>
      <c r="F8" s="101"/>
      <c r="G8" s="102"/>
      <c r="H8" s="101">
        <v>15536579</v>
      </c>
      <c r="I8" s="103"/>
      <c r="J8" s="101"/>
      <c r="K8" s="101">
        <v>333067543</v>
      </c>
      <c r="L8" s="101"/>
      <c r="M8" s="102"/>
      <c r="N8" s="101">
        <v>4244401</v>
      </c>
      <c r="O8" s="103"/>
      <c r="P8" s="101"/>
      <c r="Q8" s="101">
        <v>18553620</v>
      </c>
      <c r="R8" s="101"/>
      <c r="S8" s="102"/>
      <c r="T8" s="101">
        <v>806139</v>
      </c>
      <c r="U8" s="103"/>
      <c r="V8" s="104"/>
      <c r="W8" s="101">
        <v>2509780</v>
      </c>
      <c r="X8" s="106"/>
      <c r="Y8" s="107"/>
      <c r="Z8" s="101">
        <v>2725200</v>
      </c>
      <c r="AA8" s="106"/>
      <c r="AB8" s="104"/>
      <c r="AC8" s="105">
        <f>SUM(W8:Z8)</f>
        <v>5234980</v>
      </c>
      <c r="AD8" s="106"/>
      <c r="AE8" s="10"/>
      <c r="AF8" s="34" t="s">
        <v>54</v>
      </c>
      <c r="AG8" s="343"/>
      <c r="AH8" s="37"/>
      <c r="AI8" s="37"/>
      <c r="AJ8" s="37"/>
    </row>
    <row r="9" spans="1:36" ht="17.25" customHeight="1">
      <c r="A9" s="341"/>
      <c r="B9" s="34" t="s">
        <v>53</v>
      </c>
      <c r="C9" s="21"/>
      <c r="D9" s="17"/>
      <c r="E9" s="108">
        <v>11404</v>
      </c>
      <c r="F9" s="108"/>
      <c r="G9" s="109"/>
      <c r="H9" s="108">
        <v>3686705</v>
      </c>
      <c r="I9" s="110"/>
      <c r="J9" s="108"/>
      <c r="K9" s="108">
        <v>81211721</v>
      </c>
      <c r="L9" s="108"/>
      <c r="M9" s="109"/>
      <c r="N9" s="108">
        <v>867891</v>
      </c>
      <c r="O9" s="110"/>
      <c r="P9" s="108"/>
      <c r="Q9" s="108">
        <v>4974559</v>
      </c>
      <c r="R9" s="108"/>
      <c r="S9" s="109"/>
      <c r="T9" s="108">
        <v>221064</v>
      </c>
      <c r="U9" s="110"/>
      <c r="V9" s="104"/>
      <c r="W9" s="105">
        <v>772980</v>
      </c>
      <c r="X9" s="106"/>
      <c r="Y9" s="104"/>
      <c r="Z9" s="105">
        <v>830100</v>
      </c>
      <c r="AA9" s="106"/>
      <c r="AB9" s="104"/>
      <c r="AC9" s="105">
        <f t="shared" ref="AC9:AC47" si="0">SUM(W9:Z9)</f>
        <v>1603080</v>
      </c>
      <c r="AD9" s="106"/>
      <c r="AE9" s="10"/>
      <c r="AF9" s="34" t="s">
        <v>53</v>
      </c>
      <c r="AG9" s="343"/>
      <c r="AH9" s="37"/>
      <c r="AI9" s="37"/>
      <c r="AJ9" s="37"/>
    </row>
    <row r="10" spans="1:36" ht="17.25" customHeight="1">
      <c r="A10" s="341"/>
      <c r="B10" s="34" t="s">
        <v>52</v>
      </c>
      <c r="C10" s="21"/>
      <c r="D10" s="17"/>
      <c r="E10" s="108">
        <v>32056</v>
      </c>
      <c r="F10" s="108"/>
      <c r="G10" s="109"/>
      <c r="H10" s="108">
        <v>1949274</v>
      </c>
      <c r="I10" s="110"/>
      <c r="J10" s="108"/>
      <c r="K10" s="108">
        <v>45533138</v>
      </c>
      <c r="L10" s="108"/>
      <c r="M10" s="109"/>
      <c r="N10" s="108">
        <v>505620</v>
      </c>
      <c r="O10" s="110"/>
      <c r="P10" s="108"/>
      <c r="Q10" s="108">
        <v>2913507</v>
      </c>
      <c r="R10" s="108"/>
      <c r="S10" s="109"/>
      <c r="T10" s="108">
        <v>130720</v>
      </c>
      <c r="U10" s="110"/>
      <c r="V10" s="104"/>
      <c r="W10" s="105">
        <v>366080</v>
      </c>
      <c r="X10" s="106"/>
      <c r="Y10" s="104"/>
      <c r="Z10" s="105">
        <v>432900</v>
      </c>
      <c r="AA10" s="106"/>
      <c r="AB10" s="104"/>
      <c r="AC10" s="105">
        <f t="shared" si="0"/>
        <v>798980</v>
      </c>
      <c r="AD10" s="106"/>
      <c r="AE10" s="10"/>
      <c r="AF10" s="34" t="s">
        <v>52</v>
      </c>
      <c r="AG10" s="343"/>
      <c r="AH10" s="37"/>
      <c r="AI10" s="37"/>
      <c r="AJ10" s="37"/>
    </row>
    <row r="11" spans="1:36" ht="17.25" customHeight="1">
      <c r="A11" s="341"/>
      <c r="B11" s="34" t="s">
        <v>51</v>
      </c>
      <c r="C11" s="21"/>
      <c r="D11" s="17"/>
      <c r="E11" s="108">
        <v>22702</v>
      </c>
      <c r="F11" s="108"/>
      <c r="G11" s="109"/>
      <c r="H11" s="108">
        <v>5962662</v>
      </c>
      <c r="I11" s="110"/>
      <c r="J11" s="108"/>
      <c r="K11" s="108">
        <v>138540045</v>
      </c>
      <c r="L11" s="108"/>
      <c r="M11" s="109"/>
      <c r="N11" s="108">
        <v>2059975</v>
      </c>
      <c r="O11" s="110"/>
      <c r="P11" s="108"/>
      <c r="Q11" s="108">
        <v>8152998</v>
      </c>
      <c r="R11" s="108"/>
      <c r="S11" s="109"/>
      <c r="T11" s="108">
        <v>337737</v>
      </c>
      <c r="U11" s="110"/>
      <c r="V11" s="104"/>
      <c r="W11" s="105">
        <v>1005940</v>
      </c>
      <c r="X11" s="106"/>
      <c r="Y11" s="104"/>
      <c r="Z11" s="105">
        <v>1059900</v>
      </c>
      <c r="AA11" s="106"/>
      <c r="AB11" s="104"/>
      <c r="AC11" s="105">
        <f t="shared" si="0"/>
        <v>2065840</v>
      </c>
      <c r="AD11" s="106"/>
      <c r="AE11" s="10"/>
      <c r="AF11" s="34" t="s">
        <v>51</v>
      </c>
      <c r="AG11" s="343"/>
      <c r="AH11" s="111"/>
      <c r="AI11" s="111"/>
      <c r="AJ11" s="111"/>
    </row>
    <row r="12" spans="1:36" ht="17.25" customHeight="1">
      <c r="A12" s="344"/>
      <c r="B12" s="34" t="s">
        <v>87</v>
      </c>
      <c r="C12" s="25"/>
      <c r="D12" s="61"/>
      <c r="E12" s="112">
        <v>2536</v>
      </c>
      <c r="F12" s="112"/>
      <c r="G12" s="113"/>
      <c r="H12" s="112">
        <v>739242</v>
      </c>
      <c r="I12" s="114"/>
      <c r="J12" s="112"/>
      <c r="K12" s="112">
        <v>18001974</v>
      </c>
      <c r="L12" s="112"/>
      <c r="M12" s="113"/>
      <c r="N12" s="112">
        <v>215415</v>
      </c>
      <c r="O12" s="114"/>
      <c r="P12" s="112"/>
      <c r="Q12" s="112">
        <v>1212194</v>
      </c>
      <c r="R12" s="112"/>
      <c r="S12" s="113"/>
      <c r="T12" s="112">
        <v>53183</v>
      </c>
      <c r="U12" s="114"/>
      <c r="V12" s="115"/>
      <c r="W12" s="116">
        <v>164320</v>
      </c>
      <c r="X12" s="117"/>
      <c r="Y12" s="115"/>
      <c r="Z12" s="116">
        <v>182400</v>
      </c>
      <c r="AA12" s="117"/>
      <c r="AB12" s="115"/>
      <c r="AC12" s="116">
        <f t="shared" si="0"/>
        <v>346720</v>
      </c>
      <c r="AD12" s="117"/>
      <c r="AE12" s="23"/>
      <c r="AF12" s="34" t="s">
        <v>87</v>
      </c>
      <c r="AG12" s="345"/>
      <c r="AH12" s="37"/>
      <c r="AI12" s="37"/>
      <c r="AJ12" s="37"/>
    </row>
    <row r="13" spans="1:36" ht="17.25" customHeight="1">
      <c r="A13" s="341"/>
      <c r="B13" s="47" t="s">
        <v>88</v>
      </c>
      <c r="C13" s="21"/>
      <c r="D13" s="17"/>
      <c r="E13" s="108">
        <v>357</v>
      </c>
      <c r="F13" s="108"/>
      <c r="G13" s="109"/>
      <c r="H13" s="108">
        <v>543561</v>
      </c>
      <c r="I13" s="110"/>
      <c r="J13" s="108"/>
      <c r="K13" s="108">
        <v>12346053</v>
      </c>
      <c r="L13" s="108"/>
      <c r="M13" s="109"/>
      <c r="N13" s="108">
        <v>133585</v>
      </c>
      <c r="O13" s="110"/>
      <c r="P13" s="108"/>
      <c r="Q13" s="108">
        <v>880281</v>
      </c>
      <c r="R13" s="108"/>
      <c r="S13" s="109"/>
      <c r="T13" s="108">
        <v>35725</v>
      </c>
      <c r="U13" s="110"/>
      <c r="V13" s="104"/>
      <c r="W13" s="105">
        <v>148200</v>
      </c>
      <c r="X13" s="106"/>
      <c r="Y13" s="104"/>
      <c r="Z13" s="105">
        <v>138900</v>
      </c>
      <c r="AA13" s="106"/>
      <c r="AB13" s="104"/>
      <c r="AC13" s="105">
        <f t="shared" si="0"/>
        <v>287100</v>
      </c>
      <c r="AD13" s="106"/>
      <c r="AE13" s="10"/>
      <c r="AF13" s="47" t="s">
        <v>88</v>
      </c>
      <c r="AG13" s="343"/>
      <c r="AH13" s="37"/>
      <c r="AI13" s="37"/>
      <c r="AJ13" s="37"/>
    </row>
    <row r="14" spans="1:36" ht="17.25" customHeight="1">
      <c r="A14" s="341"/>
      <c r="B14" s="34" t="s">
        <v>89</v>
      </c>
      <c r="C14" s="21"/>
      <c r="D14" s="17"/>
      <c r="E14" s="108">
        <v>21155</v>
      </c>
      <c r="F14" s="108"/>
      <c r="G14" s="109"/>
      <c r="H14" s="108">
        <v>4222472</v>
      </c>
      <c r="I14" s="110"/>
      <c r="J14" s="108"/>
      <c r="K14" s="108">
        <v>84662445</v>
      </c>
      <c r="L14" s="108"/>
      <c r="M14" s="109"/>
      <c r="N14" s="108">
        <v>1079983</v>
      </c>
      <c r="O14" s="110"/>
      <c r="P14" s="108"/>
      <c r="Q14" s="108">
        <v>4926870</v>
      </c>
      <c r="R14" s="108"/>
      <c r="S14" s="109"/>
      <c r="T14" s="108">
        <v>215982</v>
      </c>
      <c r="U14" s="110"/>
      <c r="V14" s="104"/>
      <c r="W14" s="105">
        <v>800800</v>
      </c>
      <c r="X14" s="106"/>
      <c r="Y14" s="104"/>
      <c r="Z14" s="105">
        <v>797400</v>
      </c>
      <c r="AA14" s="106"/>
      <c r="AB14" s="104"/>
      <c r="AC14" s="105">
        <f t="shared" si="0"/>
        <v>1598200</v>
      </c>
      <c r="AD14" s="106"/>
      <c r="AE14" s="10"/>
      <c r="AF14" s="34" t="s">
        <v>89</v>
      </c>
      <c r="AG14" s="343"/>
      <c r="AH14" s="37"/>
      <c r="AI14" s="37"/>
      <c r="AJ14" s="37"/>
    </row>
    <row r="15" spans="1:36" ht="17.25" customHeight="1">
      <c r="A15" s="341"/>
      <c r="B15" s="34" t="s">
        <v>90</v>
      </c>
      <c r="C15" s="21"/>
      <c r="D15" s="17"/>
      <c r="E15" s="108">
        <v>637</v>
      </c>
      <c r="F15" s="108"/>
      <c r="G15" s="109"/>
      <c r="H15" s="108">
        <v>795779</v>
      </c>
      <c r="I15" s="110"/>
      <c r="J15" s="108"/>
      <c r="K15" s="108">
        <v>18247356</v>
      </c>
      <c r="L15" s="108"/>
      <c r="M15" s="109"/>
      <c r="N15" s="108">
        <v>181868</v>
      </c>
      <c r="O15" s="110"/>
      <c r="P15" s="108"/>
      <c r="Q15" s="108">
        <v>1163423</v>
      </c>
      <c r="R15" s="108"/>
      <c r="S15" s="109"/>
      <c r="T15" s="108">
        <v>58503</v>
      </c>
      <c r="U15" s="110"/>
      <c r="V15" s="104"/>
      <c r="W15" s="105">
        <v>182780</v>
      </c>
      <c r="X15" s="106"/>
      <c r="Y15" s="104"/>
      <c r="Z15" s="105">
        <v>169200</v>
      </c>
      <c r="AA15" s="106"/>
      <c r="AB15" s="104"/>
      <c r="AC15" s="105">
        <f t="shared" si="0"/>
        <v>351980</v>
      </c>
      <c r="AD15" s="106"/>
      <c r="AE15" s="10"/>
      <c r="AF15" s="34" t="s">
        <v>90</v>
      </c>
      <c r="AG15" s="343"/>
      <c r="AH15" s="37"/>
      <c r="AI15" s="37"/>
      <c r="AJ15" s="37"/>
    </row>
    <row r="16" spans="1:36" ht="17.25" customHeight="1">
      <c r="A16" s="341"/>
      <c r="B16" s="34" t="s">
        <v>91</v>
      </c>
      <c r="C16" s="21"/>
      <c r="D16" s="17"/>
      <c r="E16" s="108">
        <v>7792</v>
      </c>
      <c r="F16" s="108"/>
      <c r="G16" s="109"/>
      <c r="H16" s="108">
        <v>1057800</v>
      </c>
      <c r="I16" s="110"/>
      <c r="J16" s="108"/>
      <c r="K16" s="108">
        <v>25113547</v>
      </c>
      <c r="L16" s="108"/>
      <c r="M16" s="109"/>
      <c r="N16" s="108">
        <v>259594</v>
      </c>
      <c r="O16" s="110"/>
      <c r="P16" s="108"/>
      <c r="Q16" s="108">
        <v>1637990</v>
      </c>
      <c r="R16" s="108"/>
      <c r="S16" s="109"/>
      <c r="T16" s="108">
        <v>99620</v>
      </c>
      <c r="U16" s="110"/>
      <c r="V16" s="104"/>
      <c r="W16" s="105">
        <v>282620</v>
      </c>
      <c r="X16" s="106"/>
      <c r="Y16" s="104"/>
      <c r="Z16" s="105">
        <v>299400</v>
      </c>
      <c r="AA16" s="106"/>
      <c r="AB16" s="104"/>
      <c r="AC16" s="105">
        <f t="shared" si="0"/>
        <v>582020</v>
      </c>
      <c r="AD16" s="106"/>
      <c r="AE16" s="10"/>
      <c r="AF16" s="34" t="s">
        <v>91</v>
      </c>
      <c r="AG16" s="343"/>
      <c r="AH16" s="37"/>
      <c r="AI16" s="37"/>
      <c r="AJ16" s="37"/>
    </row>
    <row r="17" spans="1:36" ht="17.25" customHeight="1">
      <c r="A17" s="341"/>
      <c r="B17" s="49" t="s">
        <v>92</v>
      </c>
      <c r="C17" s="21"/>
      <c r="D17" s="17"/>
      <c r="E17" s="108">
        <v>393</v>
      </c>
      <c r="F17" s="108"/>
      <c r="G17" s="109"/>
      <c r="H17" s="108">
        <v>602455</v>
      </c>
      <c r="I17" s="110"/>
      <c r="J17" s="108"/>
      <c r="K17" s="108">
        <v>16734130</v>
      </c>
      <c r="L17" s="108"/>
      <c r="M17" s="109"/>
      <c r="N17" s="108">
        <v>160959</v>
      </c>
      <c r="O17" s="110"/>
      <c r="P17" s="108"/>
      <c r="Q17" s="108">
        <v>1085894</v>
      </c>
      <c r="R17" s="108"/>
      <c r="S17" s="109"/>
      <c r="T17" s="108">
        <v>39048</v>
      </c>
      <c r="U17" s="110"/>
      <c r="V17" s="104"/>
      <c r="W17" s="105">
        <v>175760</v>
      </c>
      <c r="X17" s="106"/>
      <c r="Y17" s="104"/>
      <c r="Z17" s="105">
        <v>192300</v>
      </c>
      <c r="AA17" s="106"/>
      <c r="AB17" s="104"/>
      <c r="AC17" s="105">
        <f t="shared" si="0"/>
        <v>368060</v>
      </c>
      <c r="AD17" s="106"/>
      <c r="AE17" s="10"/>
      <c r="AF17" s="49" t="s">
        <v>92</v>
      </c>
      <c r="AG17" s="343"/>
      <c r="AH17" s="37"/>
      <c r="AI17" s="37"/>
      <c r="AJ17" s="37"/>
    </row>
    <row r="18" spans="1:36" ht="17.25" customHeight="1">
      <c r="A18" s="346"/>
      <c r="B18" s="34" t="s">
        <v>93</v>
      </c>
      <c r="C18" s="50"/>
      <c r="D18" s="15"/>
      <c r="E18" s="118">
        <v>2032</v>
      </c>
      <c r="F18" s="118"/>
      <c r="G18" s="119"/>
      <c r="H18" s="118">
        <v>793193</v>
      </c>
      <c r="I18" s="120"/>
      <c r="J18" s="118"/>
      <c r="K18" s="118">
        <v>19899094</v>
      </c>
      <c r="L18" s="118"/>
      <c r="M18" s="119"/>
      <c r="N18" s="118">
        <v>215874</v>
      </c>
      <c r="O18" s="120"/>
      <c r="P18" s="118"/>
      <c r="Q18" s="118">
        <v>1253057</v>
      </c>
      <c r="R18" s="118"/>
      <c r="S18" s="119"/>
      <c r="T18" s="118">
        <v>57285</v>
      </c>
      <c r="U18" s="120"/>
      <c r="V18" s="121"/>
      <c r="W18" s="122">
        <v>165880</v>
      </c>
      <c r="X18" s="123"/>
      <c r="Y18" s="121"/>
      <c r="Z18" s="122">
        <v>182700</v>
      </c>
      <c r="AA18" s="123"/>
      <c r="AB18" s="121"/>
      <c r="AC18" s="122">
        <f t="shared" si="0"/>
        <v>348580</v>
      </c>
      <c r="AD18" s="123"/>
      <c r="AE18" s="7"/>
      <c r="AF18" s="34" t="s">
        <v>93</v>
      </c>
      <c r="AG18" s="347"/>
      <c r="AH18" s="37"/>
      <c r="AI18" s="37"/>
      <c r="AJ18" s="37"/>
    </row>
    <row r="19" spans="1:36" ht="17.25" customHeight="1">
      <c r="A19" s="341"/>
      <c r="B19" s="34" t="s">
        <v>0</v>
      </c>
      <c r="C19" s="21"/>
      <c r="D19" s="17"/>
      <c r="E19" s="108">
        <v>17439</v>
      </c>
      <c r="F19" s="108"/>
      <c r="G19" s="109"/>
      <c r="H19" s="108">
        <v>2195055</v>
      </c>
      <c r="I19" s="110"/>
      <c r="J19" s="108"/>
      <c r="K19" s="108">
        <v>52702340</v>
      </c>
      <c r="L19" s="108"/>
      <c r="M19" s="109"/>
      <c r="N19" s="108">
        <v>572644</v>
      </c>
      <c r="O19" s="110"/>
      <c r="P19" s="108"/>
      <c r="Q19" s="108">
        <v>3308565</v>
      </c>
      <c r="R19" s="108"/>
      <c r="S19" s="109"/>
      <c r="T19" s="108">
        <v>147302</v>
      </c>
      <c r="U19" s="110"/>
      <c r="V19" s="104"/>
      <c r="W19" s="105">
        <v>605540</v>
      </c>
      <c r="X19" s="106"/>
      <c r="Y19" s="104"/>
      <c r="Z19" s="105">
        <v>609300</v>
      </c>
      <c r="AA19" s="106"/>
      <c r="AB19" s="104"/>
      <c r="AC19" s="105">
        <f t="shared" si="0"/>
        <v>1214840</v>
      </c>
      <c r="AD19" s="106"/>
      <c r="AE19" s="10"/>
      <c r="AF19" s="34" t="s">
        <v>0</v>
      </c>
      <c r="AG19" s="343"/>
      <c r="AH19" s="37"/>
      <c r="AI19" s="37"/>
      <c r="AJ19" s="37"/>
    </row>
    <row r="20" spans="1:36" ht="17.25" customHeight="1">
      <c r="A20" s="341"/>
      <c r="B20" s="34" t="s">
        <v>2</v>
      </c>
      <c r="C20" s="21"/>
      <c r="D20" s="17"/>
      <c r="E20" s="108">
        <v>15546</v>
      </c>
      <c r="F20" s="108"/>
      <c r="G20" s="109"/>
      <c r="H20" s="108">
        <v>1601467</v>
      </c>
      <c r="I20" s="110"/>
      <c r="J20" s="108"/>
      <c r="K20" s="108">
        <v>35291049</v>
      </c>
      <c r="L20" s="108"/>
      <c r="M20" s="109"/>
      <c r="N20" s="108">
        <v>392329</v>
      </c>
      <c r="O20" s="110"/>
      <c r="P20" s="108"/>
      <c r="Q20" s="108">
        <v>2185295</v>
      </c>
      <c r="R20" s="108"/>
      <c r="S20" s="109"/>
      <c r="T20" s="108">
        <v>95568</v>
      </c>
      <c r="U20" s="110"/>
      <c r="V20" s="104"/>
      <c r="W20" s="105">
        <v>349960</v>
      </c>
      <c r="X20" s="106"/>
      <c r="Y20" s="104"/>
      <c r="Z20" s="105">
        <v>372000</v>
      </c>
      <c r="AA20" s="106"/>
      <c r="AB20" s="104"/>
      <c r="AC20" s="105">
        <f t="shared" si="0"/>
        <v>721960</v>
      </c>
      <c r="AD20" s="106"/>
      <c r="AE20" s="10"/>
      <c r="AF20" s="34" t="s">
        <v>2</v>
      </c>
      <c r="AG20" s="343"/>
      <c r="AH20" s="37"/>
      <c r="AI20" s="37"/>
      <c r="AJ20" s="37"/>
    </row>
    <row r="21" spans="1:36" ht="17.25" customHeight="1">
      <c r="A21" s="341"/>
      <c r="B21" s="34" t="s">
        <v>3</v>
      </c>
      <c r="C21" s="21"/>
      <c r="D21" s="17"/>
      <c r="E21" s="108">
        <v>4114</v>
      </c>
      <c r="F21" s="108"/>
      <c r="G21" s="109"/>
      <c r="H21" s="108">
        <v>503396</v>
      </c>
      <c r="I21" s="110"/>
      <c r="J21" s="108"/>
      <c r="K21" s="108">
        <v>11745474</v>
      </c>
      <c r="L21" s="108"/>
      <c r="M21" s="109"/>
      <c r="N21" s="108">
        <v>112519</v>
      </c>
      <c r="O21" s="110"/>
      <c r="P21" s="108"/>
      <c r="Q21" s="108">
        <v>780985</v>
      </c>
      <c r="R21" s="108"/>
      <c r="S21" s="109"/>
      <c r="T21" s="108">
        <v>40247</v>
      </c>
      <c r="U21" s="110"/>
      <c r="V21" s="104"/>
      <c r="W21" s="105">
        <v>150020</v>
      </c>
      <c r="X21" s="106"/>
      <c r="Y21" s="104"/>
      <c r="Z21" s="105">
        <v>153000</v>
      </c>
      <c r="AA21" s="106"/>
      <c r="AB21" s="104"/>
      <c r="AC21" s="105">
        <f t="shared" si="0"/>
        <v>303020</v>
      </c>
      <c r="AD21" s="106"/>
      <c r="AE21" s="10"/>
      <c r="AF21" s="34" t="s">
        <v>3</v>
      </c>
      <c r="AG21" s="343"/>
      <c r="AH21" s="37"/>
      <c r="AI21" s="37"/>
      <c r="AJ21" s="37"/>
    </row>
    <row r="22" spans="1:36" ht="17.25" customHeight="1">
      <c r="A22" s="344"/>
      <c r="B22" s="49" t="s">
        <v>4</v>
      </c>
      <c r="C22" s="25"/>
      <c r="D22" s="61"/>
      <c r="E22" s="112">
        <v>9135</v>
      </c>
      <c r="F22" s="112"/>
      <c r="G22" s="113"/>
      <c r="H22" s="112">
        <v>1213815</v>
      </c>
      <c r="I22" s="114"/>
      <c r="J22" s="112"/>
      <c r="K22" s="112">
        <v>27936916</v>
      </c>
      <c r="L22" s="112"/>
      <c r="M22" s="113"/>
      <c r="N22" s="112">
        <v>274551</v>
      </c>
      <c r="O22" s="114"/>
      <c r="P22" s="112"/>
      <c r="Q22" s="112">
        <v>1751558</v>
      </c>
      <c r="R22" s="112"/>
      <c r="S22" s="113"/>
      <c r="T22" s="112">
        <v>79638</v>
      </c>
      <c r="U22" s="114"/>
      <c r="V22" s="115"/>
      <c r="W22" s="116">
        <v>258440</v>
      </c>
      <c r="X22" s="117"/>
      <c r="Y22" s="115"/>
      <c r="Z22" s="116">
        <v>264600</v>
      </c>
      <c r="AA22" s="117"/>
      <c r="AB22" s="115"/>
      <c r="AC22" s="116">
        <f t="shared" si="0"/>
        <v>523040</v>
      </c>
      <c r="AD22" s="117"/>
      <c r="AE22" s="23"/>
      <c r="AF22" s="49" t="s">
        <v>4</v>
      </c>
      <c r="AG22" s="345"/>
      <c r="AH22" s="37"/>
      <c r="AI22" s="37"/>
      <c r="AJ22" s="37"/>
    </row>
    <row r="23" spans="1:36" s="11" customFormat="1" ht="17.25" customHeight="1">
      <c r="A23" s="341"/>
      <c r="B23" s="34" t="s">
        <v>5</v>
      </c>
      <c r="C23" s="21"/>
      <c r="D23" s="17"/>
      <c r="E23" s="108">
        <v>1889</v>
      </c>
      <c r="F23" s="108"/>
      <c r="G23" s="109"/>
      <c r="H23" s="108">
        <v>1145110</v>
      </c>
      <c r="I23" s="110"/>
      <c r="J23" s="108"/>
      <c r="K23" s="108">
        <v>30914534</v>
      </c>
      <c r="L23" s="108"/>
      <c r="M23" s="109"/>
      <c r="N23" s="108">
        <v>339324</v>
      </c>
      <c r="O23" s="110"/>
      <c r="P23" s="108"/>
      <c r="Q23" s="108">
        <v>2076977</v>
      </c>
      <c r="R23" s="108"/>
      <c r="S23" s="109"/>
      <c r="T23" s="108">
        <v>101195</v>
      </c>
      <c r="U23" s="110"/>
      <c r="V23" s="104"/>
      <c r="W23" s="105">
        <v>304720</v>
      </c>
      <c r="X23" s="106"/>
      <c r="Y23" s="104"/>
      <c r="Z23" s="105">
        <v>390000</v>
      </c>
      <c r="AA23" s="106"/>
      <c r="AB23" s="104"/>
      <c r="AC23" s="105">
        <f t="shared" si="0"/>
        <v>694720</v>
      </c>
      <c r="AD23" s="106"/>
      <c r="AE23" s="10"/>
      <c r="AF23" s="34" t="s">
        <v>5</v>
      </c>
      <c r="AG23" s="343"/>
    </row>
    <row r="24" spans="1:36" ht="17.25" customHeight="1">
      <c r="A24" s="341"/>
      <c r="B24" s="34" t="s">
        <v>6</v>
      </c>
      <c r="C24" s="21"/>
      <c r="D24" s="17"/>
      <c r="E24" s="108">
        <v>7564</v>
      </c>
      <c r="F24" s="108"/>
      <c r="G24" s="109"/>
      <c r="H24" s="108">
        <v>2329076</v>
      </c>
      <c r="I24" s="110"/>
      <c r="J24" s="108"/>
      <c r="K24" s="108">
        <v>53683911</v>
      </c>
      <c r="L24" s="108"/>
      <c r="M24" s="109"/>
      <c r="N24" s="108">
        <v>583672</v>
      </c>
      <c r="O24" s="110"/>
      <c r="P24" s="108"/>
      <c r="Q24" s="108">
        <v>3236627</v>
      </c>
      <c r="R24" s="108"/>
      <c r="S24" s="109"/>
      <c r="T24" s="108">
        <v>138674</v>
      </c>
      <c r="U24" s="110"/>
      <c r="V24" s="104"/>
      <c r="W24" s="105">
        <v>441220</v>
      </c>
      <c r="X24" s="106"/>
      <c r="Y24" s="104"/>
      <c r="Z24" s="105">
        <v>479700</v>
      </c>
      <c r="AA24" s="106"/>
      <c r="AB24" s="104"/>
      <c r="AC24" s="105">
        <f t="shared" si="0"/>
        <v>920920</v>
      </c>
      <c r="AD24" s="106"/>
      <c r="AE24" s="10"/>
      <c r="AF24" s="34" t="s">
        <v>6</v>
      </c>
      <c r="AG24" s="343"/>
    </row>
    <row r="25" spans="1:36" ht="17.25" customHeight="1">
      <c r="A25" s="341"/>
      <c r="B25" s="34" t="s">
        <v>7</v>
      </c>
      <c r="C25" s="21"/>
      <c r="D25" s="17"/>
      <c r="E25" s="108">
        <v>7990</v>
      </c>
      <c r="F25" s="108"/>
      <c r="G25" s="109"/>
      <c r="H25" s="108">
        <v>2208892</v>
      </c>
      <c r="I25" s="110"/>
      <c r="J25" s="108"/>
      <c r="K25" s="108">
        <v>57296228</v>
      </c>
      <c r="L25" s="108"/>
      <c r="M25" s="109"/>
      <c r="N25" s="108">
        <v>768871</v>
      </c>
      <c r="O25" s="110"/>
      <c r="P25" s="108"/>
      <c r="Q25" s="108">
        <v>3419370</v>
      </c>
      <c r="R25" s="108"/>
      <c r="S25" s="109"/>
      <c r="T25" s="108">
        <v>140495</v>
      </c>
      <c r="U25" s="110"/>
      <c r="V25" s="104"/>
      <c r="W25" s="105">
        <v>468520</v>
      </c>
      <c r="X25" s="106"/>
      <c r="Y25" s="104"/>
      <c r="Z25" s="105">
        <v>471000</v>
      </c>
      <c r="AA25" s="106"/>
      <c r="AB25" s="104"/>
      <c r="AC25" s="105">
        <f t="shared" si="0"/>
        <v>939520</v>
      </c>
      <c r="AD25" s="106"/>
      <c r="AE25" s="10"/>
      <c r="AF25" s="34" t="s">
        <v>7</v>
      </c>
      <c r="AG25" s="343"/>
    </row>
    <row r="26" spans="1:36" ht="17.25" customHeight="1">
      <c r="A26" s="341"/>
      <c r="B26" s="34" t="s">
        <v>8</v>
      </c>
      <c r="C26" s="21"/>
      <c r="D26" s="17"/>
      <c r="E26" s="108">
        <v>68419</v>
      </c>
      <c r="F26" s="108"/>
      <c r="G26" s="109"/>
      <c r="H26" s="108">
        <v>3340872</v>
      </c>
      <c r="I26" s="110"/>
      <c r="J26" s="108"/>
      <c r="K26" s="108">
        <v>79046625</v>
      </c>
      <c r="L26" s="108"/>
      <c r="M26" s="109"/>
      <c r="N26" s="108">
        <v>1036334</v>
      </c>
      <c r="O26" s="110"/>
      <c r="P26" s="108"/>
      <c r="Q26" s="108">
        <v>4774029</v>
      </c>
      <c r="R26" s="108"/>
      <c r="S26" s="109"/>
      <c r="T26" s="108">
        <v>202945</v>
      </c>
      <c r="U26" s="110"/>
      <c r="V26" s="104"/>
      <c r="W26" s="105">
        <v>642980</v>
      </c>
      <c r="X26" s="106"/>
      <c r="Y26" s="104"/>
      <c r="Z26" s="105">
        <v>658500</v>
      </c>
      <c r="AA26" s="106"/>
      <c r="AB26" s="104"/>
      <c r="AC26" s="105">
        <f t="shared" si="0"/>
        <v>1301480</v>
      </c>
      <c r="AD26" s="106"/>
      <c r="AE26" s="10"/>
      <c r="AF26" s="34" t="s">
        <v>8</v>
      </c>
      <c r="AG26" s="343"/>
    </row>
    <row r="27" spans="1:36" ht="17.25" customHeight="1">
      <c r="A27" s="344"/>
      <c r="B27" s="49" t="s">
        <v>9</v>
      </c>
      <c r="C27" s="25"/>
      <c r="D27" s="61"/>
      <c r="E27" s="112">
        <v>4057</v>
      </c>
      <c r="F27" s="112"/>
      <c r="G27" s="113"/>
      <c r="H27" s="112">
        <v>838815</v>
      </c>
      <c r="I27" s="114"/>
      <c r="J27" s="112"/>
      <c r="K27" s="112">
        <v>17677343</v>
      </c>
      <c r="L27" s="112"/>
      <c r="M27" s="113"/>
      <c r="N27" s="112">
        <v>223321</v>
      </c>
      <c r="O27" s="114"/>
      <c r="P27" s="112"/>
      <c r="Q27" s="112">
        <v>1015022</v>
      </c>
      <c r="R27" s="112"/>
      <c r="S27" s="113"/>
      <c r="T27" s="112">
        <v>39134</v>
      </c>
      <c r="U27" s="114"/>
      <c r="V27" s="115"/>
      <c r="W27" s="116">
        <v>137540</v>
      </c>
      <c r="X27" s="117"/>
      <c r="Y27" s="115"/>
      <c r="Z27" s="116">
        <v>138000</v>
      </c>
      <c r="AA27" s="117"/>
      <c r="AB27" s="115"/>
      <c r="AC27" s="116">
        <f t="shared" si="0"/>
        <v>275540</v>
      </c>
      <c r="AD27" s="117"/>
      <c r="AE27" s="23"/>
      <c r="AF27" s="49" t="s">
        <v>9</v>
      </c>
      <c r="AG27" s="345"/>
    </row>
    <row r="28" spans="1:36" s="11" customFormat="1" ht="17.25" customHeight="1">
      <c r="A28" s="341"/>
      <c r="B28" s="34" t="s">
        <v>10</v>
      </c>
      <c r="C28" s="21"/>
      <c r="D28" s="17"/>
      <c r="E28" s="108">
        <v>9509</v>
      </c>
      <c r="F28" s="108"/>
      <c r="G28" s="109"/>
      <c r="H28" s="108">
        <v>1359019</v>
      </c>
      <c r="I28" s="110"/>
      <c r="J28" s="108"/>
      <c r="K28" s="108">
        <v>34534504</v>
      </c>
      <c r="L28" s="108"/>
      <c r="M28" s="109"/>
      <c r="N28" s="108">
        <v>438004</v>
      </c>
      <c r="O28" s="110"/>
      <c r="P28" s="108"/>
      <c r="Q28" s="108">
        <v>1937862</v>
      </c>
      <c r="R28" s="108"/>
      <c r="S28" s="109"/>
      <c r="T28" s="108">
        <v>66562</v>
      </c>
      <c r="U28" s="110"/>
      <c r="V28" s="104"/>
      <c r="W28" s="105">
        <v>236860</v>
      </c>
      <c r="X28" s="106"/>
      <c r="Y28" s="104"/>
      <c r="Z28" s="105">
        <v>227100</v>
      </c>
      <c r="AA28" s="106"/>
      <c r="AB28" s="104"/>
      <c r="AC28" s="105">
        <f t="shared" si="0"/>
        <v>463960</v>
      </c>
      <c r="AD28" s="106"/>
      <c r="AE28" s="10"/>
      <c r="AF28" s="34" t="s">
        <v>10</v>
      </c>
      <c r="AG28" s="343"/>
    </row>
    <row r="29" spans="1:36" ht="17.25" customHeight="1">
      <c r="A29" s="341"/>
      <c r="B29" s="34" t="s">
        <v>11</v>
      </c>
      <c r="C29" s="21"/>
      <c r="D29" s="17"/>
      <c r="E29" s="108">
        <v>3079</v>
      </c>
      <c r="F29" s="108"/>
      <c r="G29" s="109"/>
      <c r="H29" s="108">
        <v>1426472</v>
      </c>
      <c r="I29" s="110"/>
      <c r="J29" s="108"/>
      <c r="K29" s="108">
        <v>34289920</v>
      </c>
      <c r="L29" s="108"/>
      <c r="M29" s="109"/>
      <c r="N29" s="108">
        <v>297811</v>
      </c>
      <c r="O29" s="110"/>
      <c r="P29" s="108"/>
      <c r="Q29" s="108">
        <v>2164273</v>
      </c>
      <c r="R29" s="108"/>
      <c r="S29" s="109"/>
      <c r="T29" s="108">
        <v>95541</v>
      </c>
      <c r="U29" s="110"/>
      <c r="V29" s="104"/>
      <c r="W29" s="105">
        <v>350480</v>
      </c>
      <c r="X29" s="106"/>
      <c r="Y29" s="104"/>
      <c r="Z29" s="105">
        <v>345900</v>
      </c>
      <c r="AA29" s="106"/>
      <c r="AB29" s="104"/>
      <c r="AC29" s="105">
        <f t="shared" si="0"/>
        <v>696380</v>
      </c>
      <c r="AD29" s="106"/>
      <c r="AE29" s="10"/>
      <c r="AF29" s="34" t="s">
        <v>11</v>
      </c>
      <c r="AG29" s="343"/>
    </row>
    <row r="30" spans="1:36" ht="17.25" customHeight="1">
      <c r="A30" s="341"/>
      <c r="B30" s="34" t="s">
        <v>12</v>
      </c>
      <c r="C30" s="21"/>
      <c r="D30" s="17"/>
      <c r="E30" s="108">
        <v>2350</v>
      </c>
      <c r="F30" s="108"/>
      <c r="G30" s="109"/>
      <c r="H30" s="108">
        <v>1570334</v>
      </c>
      <c r="I30" s="110"/>
      <c r="J30" s="108"/>
      <c r="K30" s="108">
        <v>35522343</v>
      </c>
      <c r="L30" s="108"/>
      <c r="M30" s="109"/>
      <c r="N30" s="108">
        <v>339512</v>
      </c>
      <c r="O30" s="110"/>
      <c r="P30" s="108"/>
      <c r="Q30" s="108">
        <v>2028753</v>
      </c>
      <c r="R30" s="108"/>
      <c r="S30" s="109"/>
      <c r="T30" s="108">
        <v>77554</v>
      </c>
      <c r="U30" s="110"/>
      <c r="V30" s="104"/>
      <c r="W30" s="105">
        <v>290680</v>
      </c>
      <c r="X30" s="106"/>
      <c r="Y30" s="104"/>
      <c r="Z30" s="105">
        <v>305100</v>
      </c>
      <c r="AA30" s="106"/>
      <c r="AB30" s="104"/>
      <c r="AC30" s="105">
        <f t="shared" si="0"/>
        <v>595780</v>
      </c>
      <c r="AD30" s="106"/>
      <c r="AE30" s="10"/>
      <c r="AF30" s="34" t="s">
        <v>12</v>
      </c>
      <c r="AG30" s="343"/>
    </row>
    <row r="31" spans="1:36" ht="17.25" customHeight="1">
      <c r="A31" s="341"/>
      <c r="B31" s="34" t="s">
        <v>13</v>
      </c>
      <c r="C31" s="21"/>
      <c r="D31" s="17"/>
      <c r="E31" s="108">
        <v>4166</v>
      </c>
      <c r="F31" s="108"/>
      <c r="G31" s="109"/>
      <c r="H31" s="108">
        <v>1001478</v>
      </c>
      <c r="I31" s="110"/>
      <c r="J31" s="108"/>
      <c r="K31" s="108">
        <v>18404456</v>
      </c>
      <c r="L31" s="108"/>
      <c r="M31" s="109"/>
      <c r="N31" s="108">
        <v>216792</v>
      </c>
      <c r="O31" s="110"/>
      <c r="P31" s="108"/>
      <c r="Q31" s="108">
        <v>1064460</v>
      </c>
      <c r="R31" s="108"/>
      <c r="S31" s="109"/>
      <c r="T31" s="108">
        <v>50025</v>
      </c>
      <c r="U31" s="110"/>
      <c r="V31" s="104"/>
      <c r="W31" s="105">
        <v>158600</v>
      </c>
      <c r="X31" s="106"/>
      <c r="Y31" s="104"/>
      <c r="Z31" s="105">
        <v>165600</v>
      </c>
      <c r="AA31" s="106"/>
      <c r="AB31" s="104"/>
      <c r="AC31" s="105">
        <f t="shared" si="0"/>
        <v>324200</v>
      </c>
      <c r="AD31" s="106"/>
      <c r="AE31" s="10"/>
      <c r="AF31" s="34" t="s">
        <v>13</v>
      </c>
      <c r="AG31" s="343"/>
    </row>
    <row r="32" spans="1:36" ht="17.25" customHeight="1">
      <c r="A32" s="344"/>
      <c r="B32" s="49" t="s">
        <v>14</v>
      </c>
      <c r="C32" s="25"/>
      <c r="D32" s="61"/>
      <c r="E32" s="112">
        <v>1839</v>
      </c>
      <c r="F32" s="112"/>
      <c r="G32" s="113"/>
      <c r="H32" s="112">
        <v>964358</v>
      </c>
      <c r="I32" s="114"/>
      <c r="J32" s="112"/>
      <c r="K32" s="112">
        <v>22982700</v>
      </c>
      <c r="L32" s="112"/>
      <c r="M32" s="113"/>
      <c r="N32" s="112">
        <v>226883</v>
      </c>
      <c r="O32" s="114"/>
      <c r="P32" s="112"/>
      <c r="Q32" s="112">
        <v>1253827</v>
      </c>
      <c r="R32" s="112"/>
      <c r="S32" s="113"/>
      <c r="T32" s="112">
        <v>43889</v>
      </c>
      <c r="U32" s="114"/>
      <c r="V32" s="115"/>
      <c r="W32" s="116">
        <v>146900</v>
      </c>
      <c r="X32" s="117"/>
      <c r="Y32" s="115"/>
      <c r="Z32" s="116">
        <v>139200</v>
      </c>
      <c r="AA32" s="117"/>
      <c r="AB32" s="115"/>
      <c r="AC32" s="116">
        <f t="shared" si="0"/>
        <v>286100</v>
      </c>
      <c r="AD32" s="117"/>
      <c r="AE32" s="23"/>
      <c r="AF32" s="49" t="s">
        <v>14</v>
      </c>
      <c r="AG32" s="345"/>
    </row>
    <row r="33" spans="1:33" s="11" customFormat="1" ht="17.25" customHeight="1">
      <c r="A33" s="341"/>
      <c r="B33" s="34" t="s">
        <v>15</v>
      </c>
      <c r="C33" s="21"/>
      <c r="D33" s="17"/>
      <c r="E33" s="108">
        <v>2479</v>
      </c>
      <c r="F33" s="108"/>
      <c r="G33" s="109"/>
      <c r="H33" s="108">
        <v>1791386</v>
      </c>
      <c r="I33" s="110"/>
      <c r="J33" s="108"/>
      <c r="K33" s="108">
        <v>37753595</v>
      </c>
      <c r="L33" s="108"/>
      <c r="M33" s="109"/>
      <c r="N33" s="108">
        <v>412273</v>
      </c>
      <c r="O33" s="110"/>
      <c r="P33" s="108"/>
      <c r="Q33" s="108">
        <v>2287846</v>
      </c>
      <c r="R33" s="108"/>
      <c r="S33" s="109"/>
      <c r="T33" s="108">
        <v>105331</v>
      </c>
      <c r="U33" s="110"/>
      <c r="V33" s="104"/>
      <c r="W33" s="105">
        <v>331240</v>
      </c>
      <c r="X33" s="106"/>
      <c r="Y33" s="104"/>
      <c r="Z33" s="105">
        <v>343500</v>
      </c>
      <c r="AA33" s="106"/>
      <c r="AB33" s="104"/>
      <c r="AC33" s="105">
        <f t="shared" si="0"/>
        <v>674740</v>
      </c>
      <c r="AD33" s="106"/>
      <c r="AE33" s="10"/>
      <c r="AF33" s="34" t="s">
        <v>15</v>
      </c>
      <c r="AG33" s="343"/>
    </row>
    <row r="34" spans="1:33" ht="17.25" customHeight="1">
      <c r="A34" s="341"/>
      <c r="B34" s="34" t="s">
        <v>16</v>
      </c>
      <c r="C34" s="21"/>
      <c r="D34" s="17"/>
      <c r="E34" s="108">
        <v>3193</v>
      </c>
      <c r="F34" s="108"/>
      <c r="G34" s="109"/>
      <c r="H34" s="108">
        <v>806112</v>
      </c>
      <c r="I34" s="110"/>
      <c r="J34" s="108"/>
      <c r="K34" s="108">
        <v>17465300</v>
      </c>
      <c r="L34" s="108"/>
      <c r="M34" s="109"/>
      <c r="N34" s="108">
        <v>218054</v>
      </c>
      <c r="O34" s="110"/>
      <c r="P34" s="108"/>
      <c r="Q34" s="108">
        <v>1081985</v>
      </c>
      <c r="R34" s="108"/>
      <c r="S34" s="109"/>
      <c r="T34" s="108">
        <v>47314</v>
      </c>
      <c r="U34" s="110"/>
      <c r="V34" s="104"/>
      <c r="W34" s="105">
        <v>175760</v>
      </c>
      <c r="X34" s="106"/>
      <c r="Y34" s="104"/>
      <c r="Z34" s="105">
        <v>173700</v>
      </c>
      <c r="AA34" s="106"/>
      <c r="AB34" s="104"/>
      <c r="AC34" s="105">
        <f t="shared" si="0"/>
        <v>349460</v>
      </c>
      <c r="AD34" s="106"/>
      <c r="AE34" s="10"/>
      <c r="AF34" s="34" t="s">
        <v>16</v>
      </c>
      <c r="AG34" s="343"/>
    </row>
    <row r="35" spans="1:33" ht="17.25" customHeight="1">
      <c r="A35" s="341"/>
      <c r="B35" s="34" t="s">
        <v>17</v>
      </c>
      <c r="C35" s="21"/>
      <c r="D35" s="17"/>
      <c r="E35" s="108">
        <v>8808</v>
      </c>
      <c r="F35" s="108"/>
      <c r="G35" s="109"/>
      <c r="H35" s="108">
        <v>1597818</v>
      </c>
      <c r="I35" s="110"/>
      <c r="J35" s="108"/>
      <c r="K35" s="108">
        <v>36289579</v>
      </c>
      <c r="L35" s="108"/>
      <c r="M35" s="109"/>
      <c r="N35" s="108">
        <v>397371</v>
      </c>
      <c r="O35" s="110"/>
      <c r="P35" s="108"/>
      <c r="Q35" s="108">
        <v>2216243</v>
      </c>
      <c r="R35" s="108"/>
      <c r="S35" s="109"/>
      <c r="T35" s="108">
        <v>106360</v>
      </c>
      <c r="U35" s="110"/>
      <c r="V35" s="104"/>
      <c r="W35" s="105">
        <v>342680</v>
      </c>
      <c r="X35" s="106"/>
      <c r="Y35" s="104"/>
      <c r="Z35" s="105">
        <v>370200</v>
      </c>
      <c r="AA35" s="106"/>
      <c r="AB35" s="104"/>
      <c r="AC35" s="105">
        <f t="shared" si="0"/>
        <v>712880</v>
      </c>
      <c r="AD35" s="106"/>
      <c r="AE35" s="10"/>
      <c r="AF35" s="34" t="s">
        <v>17</v>
      </c>
      <c r="AG35" s="343"/>
    </row>
    <row r="36" spans="1:33" ht="17.25" customHeight="1">
      <c r="A36" s="341"/>
      <c r="B36" s="34" t="s">
        <v>18</v>
      </c>
      <c r="C36" s="21"/>
      <c r="D36" s="17"/>
      <c r="E36" s="108">
        <v>34</v>
      </c>
      <c r="F36" s="108"/>
      <c r="G36" s="109"/>
      <c r="H36" s="108">
        <v>744991</v>
      </c>
      <c r="I36" s="110"/>
      <c r="J36" s="108"/>
      <c r="K36" s="108">
        <v>15808148</v>
      </c>
      <c r="L36" s="108"/>
      <c r="M36" s="109"/>
      <c r="N36" s="108">
        <v>195237</v>
      </c>
      <c r="O36" s="110"/>
      <c r="P36" s="108"/>
      <c r="Q36" s="108">
        <v>991188</v>
      </c>
      <c r="R36" s="108"/>
      <c r="S36" s="109"/>
      <c r="T36" s="108">
        <v>40845</v>
      </c>
      <c r="U36" s="110"/>
      <c r="V36" s="104"/>
      <c r="W36" s="105">
        <v>141180</v>
      </c>
      <c r="X36" s="106"/>
      <c r="Y36" s="104"/>
      <c r="Z36" s="105">
        <v>139800</v>
      </c>
      <c r="AA36" s="106"/>
      <c r="AB36" s="104"/>
      <c r="AC36" s="105">
        <f t="shared" si="0"/>
        <v>280980</v>
      </c>
      <c r="AD36" s="106"/>
      <c r="AE36" s="10"/>
      <c r="AF36" s="34" t="s">
        <v>18</v>
      </c>
      <c r="AG36" s="343"/>
    </row>
    <row r="37" spans="1:33" ht="17.25" customHeight="1">
      <c r="A37" s="344"/>
      <c r="B37" s="49" t="s">
        <v>19</v>
      </c>
      <c r="C37" s="25"/>
      <c r="D37" s="61"/>
      <c r="E37" s="112">
        <v>4282</v>
      </c>
      <c r="F37" s="112"/>
      <c r="G37" s="113"/>
      <c r="H37" s="112">
        <v>776403</v>
      </c>
      <c r="I37" s="114"/>
      <c r="J37" s="112"/>
      <c r="K37" s="112">
        <v>19247578</v>
      </c>
      <c r="L37" s="112"/>
      <c r="M37" s="113"/>
      <c r="N37" s="112">
        <v>248596</v>
      </c>
      <c r="O37" s="114"/>
      <c r="P37" s="112"/>
      <c r="Q37" s="112">
        <v>1186183</v>
      </c>
      <c r="R37" s="112"/>
      <c r="S37" s="113"/>
      <c r="T37" s="112">
        <v>56988</v>
      </c>
      <c r="U37" s="114"/>
      <c r="V37" s="115"/>
      <c r="W37" s="116">
        <v>194740</v>
      </c>
      <c r="X37" s="117"/>
      <c r="Y37" s="115"/>
      <c r="Z37" s="116">
        <v>193200</v>
      </c>
      <c r="AA37" s="117"/>
      <c r="AB37" s="115"/>
      <c r="AC37" s="116">
        <f t="shared" si="0"/>
        <v>387940</v>
      </c>
      <c r="AD37" s="117"/>
      <c r="AE37" s="23"/>
      <c r="AF37" s="49" t="s">
        <v>19</v>
      </c>
      <c r="AG37" s="345"/>
    </row>
    <row r="38" spans="1:33" ht="17.25" customHeight="1">
      <c r="A38" s="341"/>
      <c r="B38" s="34" t="s">
        <v>1</v>
      </c>
      <c r="C38" s="21"/>
      <c r="D38" s="17"/>
      <c r="E38" s="108">
        <v>1531</v>
      </c>
      <c r="F38" s="108"/>
      <c r="G38" s="109"/>
      <c r="H38" s="108">
        <v>1145070</v>
      </c>
      <c r="I38" s="110"/>
      <c r="J38" s="108"/>
      <c r="K38" s="108">
        <v>25883312</v>
      </c>
      <c r="L38" s="108"/>
      <c r="M38" s="109"/>
      <c r="N38" s="108">
        <v>267100</v>
      </c>
      <c r="O38" s="110"/>
      <c r="P38" s="108"/>
      <c r="Q38" s="108">
        <v>1538929</v>
      </c>
      <c r="R38" s="108"/>
      <c r="S38" s="109"/>
      <c r="T38" s="108">
        <v>63801</v>
      </c>
      <c r="U38" s="110"/>
      <c r="V38" s="104"/>
      <c r="W38" s="105">
        <v>205660</v>
      </c>
      <c r="X38" s="106"/>
      <c r="Y38" s="104"/>
      <c r="Z38" s="105">
        <v>201300</v>
      </c>
      <c r="AA38" s="106"/>
      <c r="AB38" s="104"/>
      <c r="AC38" s="105">
        <f t="shared" si="0"/>
        <v>406960</v>
      </c>
      <c r="AD38" s="106"/>
      <c r="AE38" s="10"/>
      <c r="AF38" s="34" t="s">
        <v>1</v>
      </c>
      <c r="AG38" s="343"/>
    </row>
    <row r="39" spans="1:33" ht="17.25" customHeight="1">
      <c r="A39" s="341"/>
      <c r="B39" s="34" t="s">
        <v>20</v>
      </c>
      <c r="C39" s="21"/>
      <c r="D39" s="17"/>
      <c r="E39" s="108">
        <v>4333</v>
      </c>
      <c r="F39" s="108"/>
      <c r="G39" s="109"/>
      <c r="H39" s="108">
        <v>1323780</v>
      </c>
      <c r="I39" s="110"/>
      <c r="J39" s="108"/>
      <c r="K39" s="108">
        <v>30366007</v>
      </c>
      <c r="L39" s="108"/>
      <c r="M39" s="109"/>
      <c r="N39" s="108">
        <v>585639</v>
      </c>
      <c r="O39" s="110"/>
      <c r="P39" s="108"/>
      <c r="Q39" s="108">
        <v>1866342</v>
      </c>
      <c r="R39" s="108"/>
      <c r="S39" s="109"/>
      <c r="T39" s="108">
        <v>93678</v>
      </c>
      <c r="U39" s="110"/>
      <c r="V39" s="104"/>
      <c r="W39" s="105">
        <v>248040</v>
      </c>
      <c r="X39" s="106"/>
      <c r="Y39" s="104"/>
      <c r="Z39" s="105">
        <v>277800</v>
      </c>
      <c r="AA39" s="106"/>
      <c r="AB39" s="104"/>
      <c r="AC39" s="105">
        <f t="shared" si="0"/>
        <v>525840</v>
      </c>
      <c r="AD39" s="106"/>
      <c r="AE39" s="10"/>
      <c r="AF39" s="34" t="s">
        <v>20</v>
      </c>
      <c r="AG39" s="343"/>
    </row>
    <row r="40" spans="1:33" ht="17.25" customHeight="1">
      <c r="A40" s="341"/>
      <c r="B40" s="34" t="s">
        <v>21</v>
      </c>
      <c r="C40" s="21"/>
      <c r="D40" s="17"/>
      <c r="E40" s="108">
        <v>3662</v>
      </c>
      <c r="F40" s="108"/>
      <c r="G40" s="109"/>
      <c r="H40" s="108">
        <v>787586</v>
      </c>
      <c r="I40" s="110"/>
      <c r="J40" s="108"/>
      <c r="K40" s="108">
        <v>15220176</v>
      </c>
      <c r="L40" s="108"/>
      <c r="M40" s="109"/>
      <c r="N40" s="108">
        <v>207953</v>
      </c>
      <c r="O40" s="110"/>
      <c r="P40" s="108"/>
      <c r="Q40" s="108">
        <v>917892</v>
      </c>
      <c r="R40" s="108"/>
      <c r="S40" s="109"/>
      <c r="T40" s="108">
        <v>45467</v>
      </c>
      <c r="U40" s="110"/>
      <c r="V40" s="104"/>
      <c r="W40" s="105">
        <v>145080</v>
      </c>
      <c r="X40" s="106"/>
      <c r="Y40" s="104"/>
      <c r="Z40" s="105">
        <v>142500</v>
      </c>
      <c r="AA40" s="106"/>
      <c r="AB40" s="104"/>
      <c r="AC40" s="105">
        <f t="shared" si="0"/>
        <v>287580</v>
      </c>
      <c r="AD40" s="106"/>
      <c r="AE40" s="10"/>
      <c r="AF40" s="34" t="s">
        <v>21</v>
      </c>
      <c r="AG40" s="343"/>
    </row>
    <row r="41" spans="1:33" ht="17.25" customHeight="1">
      <c r="A41" s="341"/>
      <c r="B41" s="34" t="s">
        <v>22</v>
      </c>
      <c r="C41" s="21"/>
      <c r="D41" s="17"/>
      <c r="E41" s="108">
        <v>1272</v>
      </c>
      <c r="F41" s="108"/>
      <c r="G41" s="109"/>
      <c r="H41" s="108">
        <v>937521</v>
      </c>
      <c r="I41" s="110"/>
      <c r="J41" s="108"/>
      <c r="K41" s="108">
        <v>22002609</v>
      </c>
      <c r="L41" s="108"/>
      <c r="M41" s="109"/>
      <c r="N41" s="108">
        <v>212509</v>
      </c>
      <c r="O41" s="110"/>
      <c r="P41" s="108"/>
      <c r="Q41" s="108">
        <v>1397041</v>
      </c>
      <c r="R41" s="108"/>
      <c r="S41" s="109"/>
      <c r="T41" s="108">
        <v>57231</v>
      </c>
      <c r="U41" s="110"/>
      <c r="V41" s="104"/>
      <c r="W41" s="105">
        <v>193180</v>
      </c>
      <c r="X41" s="106"/>
      <c r="Y41" s="104"/>
      <c r="Z41" s="105">
        <v>199200</v>
      </c>
      <c r="AA41" s="106"/>
      <c r="AB41" s="104"/>
      <c r="AC41" s="105">
        <f t="shared" si="0"/>
        <v>392380</v>
      </c>
      <c r="AD41" s="106"/>
      <c r="AE41" s="10"/>
      <c r="AF41" s="34" t="s">
        <v>22</v>
      </c>
      <c r="AG41" s="343"/>
    </row>
    <row r="42" spans="1:33" ht="17.25" customHeight="1">
      <c r="A42" s="344"/>
      <c r="B42" s="49" t="s">
        <v>23</v>
      </c>
      <c r="C42" s="25"/>
      <c r="D42" s="61"/>
      <c r="E42" s="112">
        <v>3528</v>
      </c>
      <c r="F42" s="112"/>
      <c r="G42" s="113"/>
      <c r="H42" s="112">
        <v>471104</v>
      </c>
      <c r="I42" s="114"/>
      <c r="J42" s="112"/>
      <c r="K42" s="112">
        <v>11454233</v>
      </c>
      <c r="L42" s="112"/>
      <c r="M42" s="113"/>
      <c r="N42" s="112">
        <v>104011</v>
      </c>
      <c r="O42" s="114"/>
      <c r="P42" s="112"/>
      <c r="Q42" s="112">
        <v>739106</v>
      </c>
      <c r="R42" s="112"/>
      <c r="S42" s="113"/>
      <c r="T42" s="112">
        <v>35238</v>
      </c>
      <c r="U42" s="114"/>
      <c r="V42" s="115"/>
      <c r="W42" s="116">
        <v>93080</v>
      </c>
      <c r="X42" s="117"/>
      <c r="Y42" s="115"/>
      <c r="Z42" s="116">
        <v>95100</v>
      </c>
      <c r="AA42" s="117"/>
      <c r="AB42" s="115"/>
      <c r="AC42" s="116">
        <f t="shared" si="0"/>
        <v>188180</v>
      </c>
      <c r="AD42" s="117"/>
      <c r="AE42" s="23"/>
      <c r="AF42" s="49" t="s">
        <v>23</v>
      </c>
      <c r="AG42" s="345"/>
    </row>
    <row r="43" spans="1:33" ht="17.25" customHeight="1">
      <c r="A43" s="341"/>
      <c r="B43" s="34" t="s">
        <v>150</v>
      </c>
      <c r="C43" s="21"/>
      <c r="D43" s="17"/>
      <c r="E43" s="108">
        <v>1564</v>
      </c>
      <c r="F43" s="108"/>
      <c r="G43" s="109"/>
      <c r="H43" s="108">
        <v>703927</v>
      </c>
      <c r="I43" s="110"/>
      <c r="J43" s="108"/>
      <c r="K43" s="108">
        <v>16171760</v>
      </c>
      <c r="L43" s="108"/>
      <c r="M43" s="109"/>
      <c r="N43" s="108">
        <v>177937</v>
      </c>
      <c r="O43" s="110"/>
      <c r="P43" s="108"/>
      <c r="Q43" s="108">
        <v>997091</v>
      </c>
      <c r="R43" s="108"/>
      <c r="S43" s="109"/>
      <c r="T43" s="108">
        <v>38440</v>
      </c>
      <c r="U43" s="110"/>
      <c r="V43" s="104"/>
      <c r="W43" s="105">
        <v>142480</v>
      </c>
      <c r="X43" s="106"/>
      <c r="Y43" s="104"/>
      <c r="Z43" s="105">
        <v>138300</v>
      </c>
      <c r="AA43" s="106"/>
      <c r="AB43" s="104"/>
      <c r="AC43" s="105">
        <f t="shared" si="0"/>
        <v>280780</v>
      </c>
      <c r="AD43" s="106"/>
      <c r="AE43" s="10"/>
      <c r="AF43" s="34" t="s">
        <v>150</v>
      </c>
      <c r="AG43" s="343"/>
    </row>
    <row r="44" spans="1:33" ht="17.25" customHeight="1">
      <c r="A44" s="341"/>
      <c r="B44" s="34" t="s">
        <v>24</v>
      </c>
      <c r="C44" s="21"/>
      <c r="D44" s="17"/>
      <c r="E44" s="108">
        <v>754</v>
      </c>
      <c r="F44" s="108"/>
      <c r="G44" s="109"/>
      <c r="H44" s="108">
        <v>528613</v>
      </c>
      <c r="I44" s="110"/>
      <c r="J44" s="108"/>
      <c r="K44" s="108">
        <v>12374085</v>
      </c>
      <c r="L44" s="108"/>
      <c r="M44" s="109"/>
      <c r="N44" s="108">
        <v>128874</v>
      </c>
      <c r="O44" s="110"/>
      <c r="P44" s="108"/>
      <c r="Q44" s="108">
        <v>831356</v>
      </c>
      <c r="R44" s="108"/>
      <c r="S44" s="109"/>
      <c r="T44" s="108">
        <v>38943</v>
      </c>
      <c r="U44" s="110"/>
      <c r="V44" s="104"/>
      <c r="W44" s="105">
        <v>125580</v>
      </c>
      <c r="X44" s="106"/>
      <c r="Y44" s="104"/>
      <c r="Z44" s="105">
        <v>121800</v>
      </c>
      <c r="AA44" s="106"/>
      <c r="AB44" s="104"/>
      <c r="AC44" s="105">
        <f t="shared" si="0"/>
        <v>247380</v>
      </c>
      <c r="AD44" s="106"/>
      <c r="AE44" s="10"/>
      <c r="AF44" s="34" t="s">
        <v>24</v>
      </c>
      <c r="AG44" s="343"/>
    </row>
    <row r="45" spans="1:33" ht="17.25" customHeight="1">
      <c r="A45" s="341"/>
      <c r="B45" s="34" t="s">
        <v>25</v>
      </c>
      <c r="C45" s="21"/>
      <c r="D45" s="17"/>
      <c r="E45" s="108">
        <v>9728</v>
      </c>
      <c r="F45" s="108"/>
      <c r="G45" s="109"/>
      <c r="H45" s="108">
        <v>676830</v>
      </c>
      <c r="I45" s="110"/>
      <c r="J45" s="108"/>
      <c r="K45" s="108">
        <v>15811469</v>
      </c>
      <c r="L45" s="108"/>
      <c r="M45" s="109"/>
      <c r="N45" s="108">
        <v>298439</v>
      </c>
      <c r="O45" s="110"/>
      <c r="P45" s="108"/>
      <c r="Q45" s="108">
        <v>995420</v>
      </c>
      <c r="R45" s="108"/>
      <c r="S45" s="109"/>
      <c r="T45" s="108">
        <v>52877</v>
      </c>
      <c r="U45" s="110"/>
      <c r="V45" s="104"/>
      <c r="W45" s="105">
        <v>139360</v>
      </c>
      <c r="X45" s="106"/>
      <c r="Y45" s="104"/>
      <c r="Z45" s="105">
        <v>155100</v>
      </c>
      <c r="AA45" s="106"/>
      <c r="AB45" s="104"/>
      <c r="AC45" s="105">
        <f t="shared" si="0"/>
        <v>294460</v>
      </c>
      <c r="AD45" s="106"/>
      <c r="AE45" s="10"/>
      <c r="AF45" s="34" t="s">
        <v>25</v>
      </c>
      <c r="AG45" s="343"/>
    </row>
    <row r="46" spans="1:33" ht="17.25" customHeight="1">
      <c r="A46" s="341"/>
      <c r="B46" s="34" t="s">
        <v>59</v>
      </c>
      <c r="C46" s="21"/>
      <c r="D46" s="17"/>
      <c r="E46" s="108">
        <v>1167</v>
      </c>
      <c r="F46" s="108"/>
      <c r="G46" s="109"/>
      <c r="H46" s="108">
        <v>1210867</v>
      </c>
      <c r="I46" s="110"/>
      <c r="J46" s="108"/>
      <c r="K46" s="108">
        <v>26126466</v>
      </c>
      <c r="L46" s="108"/>
      <c r="M46" s="109"/>
      <c r="N46" s="108">
        <v>296250</v>
      </c>
      <c r="O46" s="110"/>
      <c r="P46" s="108"/>
      <c r="Q46" s="108">
        <v>1564882</v>
      </c>
      <c r="R46" s="108"/>
      <c r="S46" s="109"/>
      <c r="T46" s="108">
        <v>61109</v>
      </c>
      <c r="U46" s="110"/>
      <c r="V46" s="104"/>
      <c r="W46" s="105">
        <v>203060</v>
      </c>
      <c r="X46" s="106"/>
      <c r="Y46" s="104"/>
      <c r="Z46" s="105">
        <v>198600</v>
      </c>
      <c r="AA46" s="106"/>
      <c r="AB46" s="104"/>
      <c r="AC46" s="105">
        <f t="shared" si="0"/>
        <v>401660</v>
      </c>
      <c r="AD46" s="106"/>
      <c r="AE46" s="10"/>
      <c r="AF46" s="34" t="s">
        <v>59</v>
      </c>
      <c r="AG46" s="343"/>
    </row>
    <row r="47" spans="1:33" ht="17.25" customHeight="1" thickBot="1">
      <c r="A47" s="341"/>
      <c r="B47" s="34" t="s">
        <v>158</v>
      </c>
      <c r="C47" s="21"/>
      <c r="D47" s="17"/>
      <c r="E47" s="108">
        <v>4791</v>
      </c>
      <c r="F47" s="108"/>
      <c r="G47" s="109"/>
      <c r="H47" s="108">
        <v>577226</v>
      </c>
      <c r="I47" s="110"/>
      <c r="J47" s="108"/>
      <c r="K47" s="108">
        <v>12776560</v>
      </c>
      <c r="L47" s="108"/>
      <c r="M47" s="109"/>
      <c r="N47" s="108">
        <v>143983</v>
      </c>
      <c r="O47" s="110"/>
      <c r="P47" s="108"/>
      <c r="Q47" s="108">
        <v>762709</v>
      </c>
      <c r="R47" s="108"/>
      <c r="S47" s="109"/>
      <c r="T47" s="108">
        <v>37095</v>
      </c>
      <c r="U47" s="110"/>
      <c r="V47" s="104"/>
      <c r="W47" s="105">
        <v>109200</v>
      </c>
      <c r="X47" s="106"/>
      <c r="Y47" s="104"/>
      <c r="Z47" s="105">
        <v>117300</v>
      </c>
      <c r="AA47" s="106"/>
      <c r="AB47" s="104"/>
      <c r="AC47" s="105">
        <f t="shared" si="0"/>
        <v>226500</v>
      </c>
      <c r="AD47" s="106"/>
      <c r="AE47" s="10"/>
      <c r="AF47" s="34" t="s">
        <v>158</v>
      </c>
      <c r="AG47" s="343"/>
    </row>
    <row r="48" spans="1:33" ht="17.25" customHeight="1" thickTop="1">
      <c r="A48" s="348"/>
      <c r="B48" s="281" t="s">
        <v>26</v>
      </c>
      <c r="C48" s="282"/>
      <c r="D48" s="315"/>
      <c r="E48" s="316">
        <f>SUM(E8:E47)</f>
        <v>341792</v>
      </c>
      <c r="F48" s="317"/>
      <c r="G48" s="318"/>
      <c r="H48" s="316">
        <f>SUM(H8:H47)</f>
        <v>71667115</v>
      </c>
      <c r="I48" s="319"/>
      <c r="J48" s="318"/>
      <c r="K48" s="316">
        <f>SUM(K8:K47)</f>
        <v>1620136266</v>
      </c>
      <c r="L48" s="319"/>
      <c r="M48" s="318"/>
      <c r="N48" s="316">
        <f>SUM(N8:N47)</f>
        <v>19641958</v>
      </c>
      <c r="O48" s="319"/>
      <c r="P48" s="317"/>
      <c r="Q48" s="316">
        <f>SUM(Q8:Q47)</f>
        <v>97126209</v>
      </c>
      <c r="R48" s="317"/>
      <c r="S48" s="318"/>
      <c r="T48" s="316">
        <f>SUM(T8:T47)</f>
        <v>4254492</v>
      </c>
      <c r="U48" s="319"/>
      <c r="V48" s="320"/>
      <c r="W48" s="316">
        <f>SUM(W8:W47)</f>
        <v>13907920</v>
      </c>
      <c r="X48" s="321"/>
      <c r="Y48" s="320"/>
      <c r="Z48" s="316">
        <f>SUM(Z8:Z47)</f>
        <v>14596800</v>
      </c>
      <c r="AA48" s="321"/>
      <c r="AB48" s="320"/>
      <c r="AC48" s="316">
        <f>SUM(AC8:AC47)</f>
        <v>28504720</v>
      </c>
      <c r="AD48" s="321"/>
      <c r="AE48" s="280"/>
      <c r="AF48" s="281" t="s">
        <v>26</v>
      </c>
      <c r="AG48" s="349"/>
    </row>
    <row r="49" spans="1:33" ht="21.95" customHeight="1">
      <c r="A49" s="346"/>
      <c r="B49" s="47" t="s">
        <v>27</v>
      </c>
      <c r="C49" s="50"/>
      <c r="D49" s="15"/>
      <c r="E49" s="118">
        <v>63</v>
      </c>
      <c r="F49" s="118"/>
      <c r="G49" s="119"/>
      <c r="H49" s="118">
        <v>379231</v>
      </c>
      <c r="I49" s="120"/>
      <c r="J49" s="118"/>
      <c r="K49" s="124">
        <v>10270204</v>
      </c>
      <c r="L49" s="118"/>
      <c r="M49" s="119"/>
      <c r="N49" s="118">
        <v>104091</v>
      </c>
      <c r="O49" s="120"/>
      <c r="P49" s="118"/>
      <c r="Q49" s="118">
        <v>640278</v>
      </c>
      <c r="R49" s="118"/>
      <c r="S49" s="119"/>
      <c r="T49" s="118">
        <v>29005</v>
      </c>
      <c r="U49" s="120"/>
      <c r="V49" s="121"/>
      <c r="W49" s="122">
        <v>75400</v>
      </c>
      <c r="X49" s="123"/>
      <c r="Y49" s="121"/>
      <c r="Z49" s="122">
        <v>90600</v>
      </c>
      <c r="AA49" s="123"/>
      <c r="AB49" s="121"/>
      <c r="AC49" s="122">
        <f t="shared" ref="AC49:AC71" si="1">SUM(W49:Z49)</f>
        <v>166000</v>
      </c>
      <c r="AD49" s="123"/>
      <c r="AE49" s="7"/>
      <c r="AF49" s="47" t="s">
        <v>27</v>
      </c>
      <c r="AG49" s="347"/>
    </row>
    <row r="50" spans="1:33" s="11" customFormat="1" ht="21.95" customHeight="1">
      <c r="A50" s="341"/>
      <c r="B50" s="34" t="s">
        <v>28</v>
      </c>
      <c r="C50" s="21"/>
      <c r="D50" s="17"/>
      <c r="E50" s="108">
        <v>0</v>
      </c>
      <c r="F50" s="108"/>
      <c r="G50" s="109"/>
      <c r="H50" s="108">
        <v>427929</v>
      </c>
      <c r="I50" s="110"/>
      <c r="J50" s="108"/>
      <c r="K50" s="125">
        <v>8552934</v>
      </c>
      <c r="L50" s="108"/>
      <c r="M50" s="109"/>
      <c r="N50" s="108">
        <v>109825</v>
      </c>
      <c r="O50" s="110"/>
      <c r="P50" s="108"/>
      <c r="Q50" s="108">
        <v>542565</v>
      </c>
      <c r="R50" s="108"/>
      <c r="S50" s="109"/>
      <c r="T50" s="108">
        <v>24410</v>
      </c>
      <c r="U50" s="110"/>
      <c r="V50" s="104"/>
      <c r="W50" s="105">
        <v>94640</v>
      </c>
      <c r="X50" s="106"/>
      <c r="Y50" s="104"/>
      <c r="Z50" s="105">
        <v>92400</v>
      </c>
      <c r="AA50" s="106"/>
      <c r="AB50" s="104"/>
      <c r="AC50" s="105">
        <f t="shared" si="1"/>
        <v>187040</v>
      </c>
      <c r="AD50" s="106"/>
      <c r="AE50" s="10"/>
      <c r="AF50" s="34" t="s">
        <v>28</v>
      </c>
      <c r="AG50" s="343"/>
    </row>
    <row r="51" spans="1:33" ht="21.95" customHeight="1">
      <c r="A51" s="341"/>
      <c r="B51" s="34" t="s">
        <v>29</v>
      </c>
      <c r="C51" s="21"/>
      <c r="D51" s="17"/>
      <c r="E51" s="108">
        <v>633</v>
      </c>
      <c r="F51" s="108"/>
      <c r="G51" s="109"/>
      <c r="H51" s="108">
        <v>280185</v>
      </c>
      <c r="I51" s="110"/>
      <c r="J51" s="108"/>
      <c r="K51" s="125">
        <v>7078483</v>
      </c>
      <c r="L51" s="108"/>
      <c r="M51" s="109"/>
      <c r="N51" s="108">
        <v>52977</v>
      </c>
      <c r="O51" s="110"/>
      <c r="P51" s="108"/>
      <c r="Q51" s="108">
        <v>461698</v>
      </c>
      <c r="R51" s="108"/>
      <c r="S51" s="109"/>
      <c r="T51" s="108">
        <v>20308</v>
      </c>
      <c r="U51" s="110"/>
      <c r="V51" s="104"/>
      <c r="W51" s="105">
        <v>65520</v>
      </c>
      <c r="X51" s="106"/>
      <c r="Y51" s="104"/>
      <c r="Z51" s="105">
        <v>77700</v>
      </c>
      <c r="AA51" s="106"/>
      <c r="AB51" s="104"/>
      <c r="AC51" s="105">
        <f t="shared" si="1"/>
        <v>143220</v>
      </c>
      <c r="AD51" s="106"/>
      <c r="AE51" s="10"/>
      <c r="AF51" s="34" t="s">
        <v>29</v>
      </c>
      <c r="AG51" s="343"/>
    </row>
    <row r="52" spans="1:33" ht="21.95" customHeight="1">
      <c r="A52" s="341"/>
      <c r="B52" s="34" t="s">
        <v>60</v>
      </c>
      <c r="C52" s="21"/>
      <c r="D52" s="17"/>
      <c r="E52" s="108">
        <v>0</v>
      </c>
      <c r="F52" s="108"/>
      <c r="G52" s="109"/>
      <c r="H52" s="108">
        <v>115968</v>
      </c>
      <c r="I52" s="110"/>
      <c r="J52" s="108"/>
      <c r="K52" s="125">
        <v>2578012</v>
      </c>
      <c r="L52" s="108"/>
      <c r="M52" s="109"/>
      <c r="N52" s="108">
        <v>31002</v>
      </c>
      <c r="O52" s="110"/>
      <c r="P52" s="108"/>
      <c r="Q52" s="108">
        <v>175873</v>
      </c>
      <c r="R52" s="108"/>
      <c r="S52" s="109"/>
      <c r="T52" s="108">
        <v>8729</v>
      </c>
      <c r="U52" s="110"/>
      <c r="V52" s="104"/>
      <c r="W52" s="105">
        <v>21320</v>
      </c>
      <c r="X52" s="106"/>
      <c r="Y52" s="104"/>
      <c r="Z52" s="105">
        <v>25500</v>
      </c>
      <c r="AA52" s="106"/>
      <c r="AB52" s="104"/>
      <c r="AC52" s="105">
        <f t="shared" si="1"/>
        <v>46820</v>
      </c>
      <c r="AD52" s="106"/>
      <c r="AE52" s="10"/>
      <c r="AF52" s="34" t="s">
        <v>60</v>
      </c>
      <c r="AG52" s="343"/>
    </row>
    <row r="53" spans="1:33" ht="21.95" customHeight="1">
      <c r="A53" s="344"/>
      <c r="B53" s="49" t="s">
        <v>30</v>
      </c>
      <c r="C53" s="25"/>
      <c r="D53" s="61"/>
      <c r="E53" s="112">
        <v>0</v>
      </c>
      <c r="F53" s="112"/>
      <c r="G53" s="113"/>
      <c r="H53" s="112">
        <v>138710</v>
      </c>
      <c r="I53" s="114"/>
      <c r="J53" s="112"/>
      <c r="K53" s="126">
        <v>4088757</v>
      </c>
      <c r="L53" s="112"/>
      <c r="M53" s="113"/>
      <c r="N53" s="112">
        <v>29478</v>
      </c>
      <c r="O53" s="114"/>
      <c r="P53" s="112"/>
      <c r="Q53" s="112">
        <v>257010</v>
      </c>
      <c r="R53" s="112"/>
      <c r="S53" s="113"/>
      <c r="T53" s="112">
        <v>15206</v>
      </c>
      <c r="U53" s="114"/>
      <c r="V53" s="115"/>
      <c r="W53" s="116">
        <v>32500</v>
      </c>
      <c r="X53" s="117"/>
      <c r="Y53" s="115"/>
      <c r="Z53" s="116">
        <v>39300</v>
      </c>
      <c r="AA53" s="117"/>
      <c r="AB53" s="115"/>
      <c r="AC53" s="116">
        <f t="shared" si="1"/>
        <v>71800</v>
      </c>
      <c r="AD53" s="117"/>
      <c r="AE53" s="23"/>
      <c r="AF53" s="49" t="s">
        <v>30</v>
      </c>
      <c r="AG53" s="345"/>
    </row>
    <row r="54" spans="1:33" ht="21.95" customHeight="1">
      <c r="A54" s="341"/>
      <c r="B54" s="34" t="s">
        <v>31</v>
      </c>
      <c r="C54" s="21"/>
      <c r="D54" s="17"/>
      <c r="E54" s="108">
        <v>15</v>
      </c>
      <c r="F54" s="108"/>
      <c r="G54" s="109"/>
      <c r="H54" s="108">
        <v>160238</v>
      </c>
      <c r="I54" s="110"/>
      <c r="J54" s="108"/>
      <c r="K54" s="124">
        <v>3856329</v>
      </c>
      <c r="L54" s="108"/>
      <c r="M54" s="109"/>
      <c r="N54" s="108">
        <v>50621</v>
      </c>
      <c r="O54" s="110"/>
      <c r="P54" s="108"/>
      <c r="Q54" s="108">
        <v>255873</v>
      </c>
      <c r="R54" s="108"/>
      <c r="S54" s="109"/>
      <c r="T54" s="108">
        <v>13879</v>
      </c>
      <c r="U54" s="110"/>
      <c r="V54" s="104"/>
      <c r="W54" s="105">
        <v>40820</v>
      </c>
      <c r="X54" s="106"/>
      <c r="Y54" s="104"/>
      <c r="Z54" s="105">
        <v>41100</v>
      </c>
      <c r="AA54" s="106"/>
      <c r="AB54" s="104"/>
      <c r="AC54" s="105">
        <f t="shared" si="1"/>
        <v>81920</v>
      </c>
      <c r="AD54" s="106"/>
      <c r="AE54" s="10"/>
      <c r="AF54" s="34" t="s">
        <v>31</v>
      </c>
      <c r="AG54" s="343"/>
    </row>
    <row r="55" spans="1:33" s="11" customFormat="1" ht="21.95" customHeight="1">
      <c r="A55" s="341"/>
      <c r="B55" s="34" t="s">
        <v>32</v>
      </c>
      <c r="C55" s="21"/>
      <c r="D55" s="17"/>
      <c r="E55" s="108">
        <v>169</v>
      </c>
      <c r="F55" s="108"/>
      <c r="G55" s="109"/>
      <c r="H55" s="108">
        <v>318953</v>
      </c>
      <c r="I55" s="110"/>
      <c r="J55" s="108"/>
      <c r="K55" s="125">
        <v>7058495</v>
      </c>
      <c r="L55" s="108"/>
      <c r="M55" s="109"/>
      <c r="N55" s="108">
        <v>87610</v>
      </c>
      <c r="O55" s="110"/>
      <c r="P55" s="108"/>
      <c r="Q55" s="108">
        <v>466554</v>
      </c>
      <c r="R55" s="108"/>
      <c r="S55" s="109"/>
      <c r="T55" s="108">
        <v>22397</v>
      </c>
      <c r="U55" s="110"/>
      <c r="V55" s="104"/>
      <c r="W55" s="105">
        <v>66820</v>
      </c>
      <c r="X55" s="106"/>
      <c r="Y55" s="104"/>
      <c r="Z55" s="105">
        <v>73500</v>
      </c>
      <c r="AA55" s="106"/>
      <c r="AB55" s="104"/>
      <c r="AC55" s="105">
        <f t="shared" si="1"/>
        <v>140320</v>
      </c>
      <c r="AD55" s="106"/>
      <c r="AE55" s="10"/>
      <c r="AF55" s="34" t="s">
        <v>32</v>
      </c>
      <c r="AG55" s="343"/>
    </row>
    <row r="56" spans="1:33" ht="21.95" customHeight="1">
      <c r="A56" s="341"/>
      <c r="B56" s="34" t="s">
        <v>33</v>
      </c>
      <c r="C56" s="21"/>
      <c r="D56" s="17"/>
      <c r="E56" s="108">
        <v>239</v>
      </c>
      <c r="F56" s="108"/>
      <c r="G56" s="109"/>
      <c r="H56" s="108">
        <v>230078</v>
      </c>
      <c r="I56" s="110"/>
      <c r="J56" s="108"/>
      <c r="K56" s="125">
        <v>4695513</v>
      </c>
      <c r="L56" s="108"/>
      <c r="M56" s="109"/>
      <c r="N56" s="108">
        <v>38815</v>
      </c>
      <c r="O56" s="110"/>
      <c r="P56" s="108"/>
      <c r="Q56" s="108">
        <v>316381</v>
      </c>
      <c r="R56" s="108"/>
      <c r="S56" s="109"/>
      <c r="T56" s="108">
        <v>20719</v>
      </c>
      <c r="U56" s="110"/>
      <c r="V56" s="104"/>
      <c r="W56" s="105">
        <v>44200</v>
      </c>
      <c r="X56" s="106"/>
      <c r="Y56" s="104"/>
      <c r="Z56" s="105">
        <v>44400</v>
      </c>
      <c r="AA56" s="106"/>
      <c r="AB56" s="104"/>
      <c r="AC56" s="105">
        <f t="shared" si="1"/>
        <v>88600</v>
      </c>
      <c r="AD56" s="106"/>
      <c r="AE56" s="10"/>
      <c r="AF56" s="34" t="s">
        <v>33</v>
      </c>
      <c r="AG56" s="343"/>
    </row>
    <row r="57" spans="1:33" ht="21.95" customHeight="1">
      <c r="A57" s="341"/>
      <c r="B57" s="34" t="s">
        <v>34</v>
      </c>
      <c r="C57" s="21"/>
      <c r="D57" s="17"/>
      <c r="E57" s="108">
        <v>0</v>
      </c>
      <c r="F57" s="108"/>
      <c r="G57" s="109"/>
      <c r="H57" s="108">
        <v>170854</v>
      </c>
      <c r="I57" s="110"/>
      <c r="J57" s="108"/>
      <c r="K57" s="125">
        <v>4434256</v>
      </c>
      <c r="L57" s="108"/>
      <c r="M57" s="109"/>
      <c r="N57" s="108">
        <v>33134</v>
      </c>
      <c r="O57" s="110"/>
      <c r="P57" s="108"/>
      <c r="Q57" s="108">
        <v>300210</v>
      </c>
      <c r="R57" s="108"/>
      <c r="S57" s="109"/>
      <c r="T57" s="108">
        <v>17606</v>
      </c>
      <c r="U57" s="110"/>
      <c r="V57" s="104"/>
      <c r="W57" s="105">
        <v>48360</v>
      </c>
      <c r="X57" s="106"/>
      <c r="Y57" s="104"/>
      <c r="Z57" s="105">
        <v>50100</v>
      </c>
      <c r="AA57" s="106"/>
      <c r="AB57" s="104"/>
      <c r="AC57" s="105">
        <f t="shared" si="1"/>
        <v>98460</v>
      </c>
      <c r="AD57" s="106"/>
      <c r="AE57" s="10"/>
      <c r="AF57" s="34" t="s">
        <v>34</v>
      </c>
      <c r="AG57" s="343"/>
    </row>
    <row r="58" spans="1:33" ht="21.95" customHeight="1">
      <c r="A58" s="344"/>
      <c r="B58" s="49" t="s">
        <v>35</v>
      </c>
      <c r="C58" s="25"/>
      <c r="D58" s="61"/>
      <c r="E58" s="112">
        <v>98</v>
      </c>
      <c r="F58" s="112"/>
      <c r="G58" s="113"/>
      <c r="H58" s="112">
        <v>175560</v>
      </c>
      <c r="I58" s="114"/>
      <c r="J58" s="112"/>
      <c r="K58" s="126">
        <v>3123292</v>
      </c>
      <c r="L58" s="112"/>
      <c r="M58" s="113"/>
      <c r="N58" s="112">
        <v>35107</v>
      </c>
      <c r="O58" s="114"/>
      <c r="P58" s="112"/>
      <c r="Q58" s="112">
        <v>210818</v>
      </c>
      <c r="R58" s="112"/>
      <c r="S58" s="113"/>
      <c r="T58" s="112">
        <v>12085</v>
      </c>
      <c r="U58" s="114"/>
      <c r="V58" s="115"/>
      <c r="W58" s="116">
        <v>36920</v>
      </c>
      <c r="X58" s="117"/>
      <c r="Y58" s="115"/>
      <c r="Z58" s="116">
        <v>42900</v>
      </c>
      <c r="AA58" s="117"/>
      <c r="AB58" s="115"/>
      <c r="AC58" s="116">
        <f t="shared" si="1"/>
        <v>79820</v>
      </c>
      <c r="AD58" s="117"/>
      <c r="AE58" s="23"/>
      <c r="AF58" s="49" t="s">
        <v>35</v>
      </c>
      <c r="AG58" s="345"/>
    </row>
    <row r="59" spans="1:33" ht="21.95" customHeight="1">
      <c r="A59" s="341"/>
      <c r="B59" s="34" t="s">
        <v>61</v>
      </c>
      <c r="C59" s="21"/>
      <c r="D59" s="17"/>
      <c r="E59" s="108">
        <v>98</v>
      </c>
      <c r="F59" s="108"/>
      <c r="G59" s="109"/>
      <c r="H59" s="108">
        <v>119093</v>
      </c>
      <c r="I59" s="110"/>
      <c r="J59" s="108"/>
      <c r="K59" s="124">
        <v>2378118</v>
      </c>
      <c r="L59" s="108"/>
      <c r="M59" s="109"/>
      <c r="N59" s="108">
        <v>23833</v>
      </c>
      <c r="O59" s="110"/>
      <c r="P59" s="108"/>
      <c r="Q59" s="108">
        <v>169169</v>
      </c>
      <c r="R59" s="108"/>
      <c r="S59" s="109"/>
      <c r="T59" s="108">
        <v>10571</v>
      </c>
      <c r="U59" s="110"/>
      <c r="V59" s="104"/>
      <c r="W59" s="105">
        <v>28080</v>
      </c>
      <c r="X59" s="106"/>
      <c r="Y59" s="104"/>
      <c r="Z59" s="105">
        <v>23700</v>
      </c>
      <c r="AA59" s="106"/>
      <c r="AB59" s="104"/>
      <c r="AC59" s="105">
        <f t="shared" si="1"/>
        <v>51780</v>
      </c>
      <c r="AD59" s="106"/>
      <c r="AE59" s="10"/>
      <c r="AF59" s="34" t="s">
        <v>61</v>
      </c>
      <c r="AG59" s="343"/>
    </row>
    <row r="60" spans="1:33" ht="21.95" customHeight="1">
      <c r="A60" s="341"/>
      <c r="B60" s="34" t="s">
        <v>36</v>
      </c>
      <c r="C60" s="21"/>
      <c r="D60" s="17"/>
      <c r="E60" s="108">
        <v>41</v>
      </c>
      <c r="F60" s="108"/>
      <c r="G60" s="109"/>
      <c r="H60" s="108">
        <v>83709</v>
      </c>
      <c r="I60" s="110"/>
      <c r="J60" s="108"/>
      <c r="K60" s="125">
        <v>1753354</v>
      </c>
      <c r="L60" s="108"/>
      <c r="M60" s="109"/>
      <c r="N60" s="108">
        <v>10266</v>
      </c>
      <c r="O60" s="110"/>
      <c r="P60" s="108"/>
      <c r="Q60" s="108">
        <v>120217</v>
      </c>
      <c r="R60" s="108"/>
      <c r="S60" s="109"/>
      <c r="T60" s="108">
        <v>6665</v>
      </c>
      <c r="U60" s="110"/>
      <c r="V60" s="104"/>
      <c r="W60" s="105">
        <v>18200</v>
      </c>
      <c r="X60" s="106"/>
      <c r="Y60" s="104"/>
      <c r="Z60" s="105">
        <v>17400</v>
      </c>
      <c r="AA60" s="106"/>
      <c r="AB60" s="104"/>
      <c r="AC60" s="105">
        <f t="shared" si="1"/>
        <v>35600</v>
      </c>
      <c r="AD60" s="106"/>
      <c r="AE60" s="10"/>
      <c r="AF60" s="34" t="s">
        <v>36</v>
      </c>
      <c r="AG60" s="343"/>
    </row>
    <row r="61" spans="1:33" ht="21.95" customHeight="1">
      <c r="A61" s="341"/>
      <c r="B61" s="34" t="s">
        <v>37</v>
      </c>
      <c r="C61" s="21"/>
      <c r="D61" s="17"/>
      <c r="E61" s="108">
        <v>0</v>
      </c>
      <c r="F61" s="108"/>
      <c r="G61" s="109"/>
      <c r="H61" s="108">
        <v>90359</v>
      </c>
      <c r="I61" s="110"/>
      <c r="J61" s="108"/>
      <c r="K61" s="125">
        <v>1914884</v>
      </c>
      <c r="L61" s="108"/>
      <c r="M61" s="109"/>
      <c r="N61" s="108">
        <v>16839</v>
      </c>
      <c r="O61" s="110"/>
      <c r="P61" s="108"/>
      <c r="Q61" s="108">
        <v>144524</v>
      </c>
      <c r="R61" s="108"/>
      <c r="S61" s="109"/>
      <c r="T61" s="108">
        <v>8209</v>
      </c>
      <c r="U61" s="110"/>
      <c r="V61" s="104"/>
      <c r="W61" s="105">
        <v>27820</v>
      </c>
      <c r="X61" s="106"/>
      <c r="Y61" s="104"/>
      <c r="Z61" s="105">
        <v>25500</v>
      </c>
      <c r="AA61" s="106"/>
      <c r="AB61" s="104"/>
      <c r="AC61" s="105">
        <f t="shared" si="1"/>
        <v>53320</v>
      </c>
      <c r="AD61" s="106"/>
      <c r="AE61" s="10"/>
      <c r="AF61" s="34" t="s">
        <v>37</v>
      </c>
      <c r="AG61" s="343"/>
    </row>
    <row r="62" spans="1:33" ht="21.95" customHeight="1">
      <c r="A62" s="341"/>
      <c r="B62" s="34" t="s">
        <v>38</v>
      </c>
      <c r="C62" s="21"/>
      <c r="D62" s="17"/>
      <c r="E62" s="108">
        <v>0</v>
      </c>
      <c r="F62" s="108"/>
      <c r="G62" s="109"/>
      <c r="H62" s="108">
        <v>66543</v>
      </c>
      <c r="I62" s="110"/>
      <c r="J62" s="108"/>
      <c r="K62" s="125">
        <v>1447624</v>
      </c>
      <c r="L62" s="108"/>
      <c r="M62" s="109"/>
      <c r="N62" s="108">
        <v>29365</v>
      </c>
      <c r="O62" s="110"/>
      <c r="P62" s="108"/>
      <c r="Q62" s="108">
        <v>109413</v>
      </c>
      <c r="R62" s="108"/>
      <c r="S62" s="109"/>
      <c r="T62" s="108">
        <v>6206</v>
      </c>
      <c r="U62" s="110"/>
      <c r="V62" s="104"/>
      <c r="W62" s="105">
        <v>22360</v>
      </c>
      <c r="X62" s="106"/>
      <c r="Y62" s="104"/>
      <c r="Z62" s="105">
        <v>16500</v>
      </c>
      <c r="AA62" s="106"/>
      <c r="AB62" s="104"/>
      <c r="AC62" s="105">
        <f t="shared" si="1"/>
        <v>38860</v>
      </c>
      <c r="AD62" s="106"/>
      <c r="AE62" s="10"/>
      <c r="AF62" s="34" t="s">
        <v>38</v>
      </c>
      <c r="AG62" s="343"/>
    </row>
    <row r="63" spans="1:33" ht="21.95" customHeight="1">
      <c r="A63" s="344"/>
      <c r="B63" s="49" t="s">
        <v>39</v>
      </c>
      <c r="C63" s="25"/>
      <c r="D63" s="61"/>
      <c r="E63" s="112">
        <v>0</v>
      </c>
      <c r="F63" s="112"/>
      <c r="G63" s="113"/>
      <c r="H63" s="112">
        <v>84864</v>
      </c>
      <c r="I63" s="114"/>
      <c r="J63" s="112"/>
      <c r="K63" s="126">
        <v>2159693</v>
      </c>
      <c r="L63" s="112"/>
      <c r="M63" s="113"/>
      <c r="N63" s="112">
        <v>41691</v>
      </c>
      <c r="O63" s="114"/>
      <c r="P63" s="112"/>
      <c r="Q63" s="112">
        <v>170217</v>
      </c>
      <c r="R63" s="112"/>
      <c r="S63" s="113"/>
      <c r="T63" s="112">
        <v>10915</v>
      </c>
      <c r="U63" s="114"/>
      <c r="V63" s="115"/>
      <c r="W63" s="116">
        <v>27820</v>
      </c>
      <c r="X63" s="117"/>
      <c r="Y63" s="115"/>
      <c r="Z63" s="116">
        <v>31500</v>
      </c>
      <c r="AA63" s="117"/>
      <c r="AB63" s="115"/>
      <c r="AC63" s="116">
        <f t="shared" si="1"/>
        <v>59320</v>
      </c>
      <c r="AD63" s="117"/>
      <c r="AE63" s="23"/>
      <c r="AF63" s="49" t="s">
        <v>39</v>
      </c>
      <c r="AG63" s="345"/>
    </row>
    <row r="64" spans="1:33" ht="21.95" customHeight="1">
      <c r="A64" s="341"/>
      <c r="B64" s="34" t="s">
        <v>40</v>
      </c>
      <c r="C64" s="21"/>
      <c r="D64" s="17"/>
      <c r="E64" s="108">
        <v>0</v>
      </c>
      <c r="F64" s="108"/>
      <c r="G64" s="109"/>
      <c r="H64" s="108">
        <v>34805</v>
      </c>
      <c r="I64" s="110"/>
      <c r="J64" s="108"/>
      <c r="K64" s="124">
        <v>574922</v>
      </c>
      <c r="L64" s="108"/>
      <c r="M64" s="109"/>
      <c r="N64" s="108">
        <v>13812</v>
      </c>
      <c r="O64" s="110"/>
      <c r="P64" s="108"/>
      <c r="Q64" s="108">
        <v>41276</v>
      </c>
      <c r="R64" s="108"/>
      <c r="S64" s="109"/>
      <c r="T64" s="108">
        <v>4553</v>
      </c>
      <c r="U64" s="110"/>
      <c r="V64" s="104"/>
      <c r="W64" s="105">
        <v>9360</v>
      </c>
      <c r="X64" s="106"/>
      <c r="Y64" s="104"/>
      <c r="Z64" s="105">
        <v>8100</v>
      </c>
      <c r="AA64" s="106"/>
      <c r="AB64" s="104"/>
      <c r="AC64" s="105">
        <f t="shared" si="1"/>
        <v>17460</v>
      </c>
      <c r="AD64" s="106"/>
      <c r="AE64" s="10"/>
      <c r="AF64" s="34" t="s">
        <v>40</v>
      </c>
      <c r="AG64" s="343"/>
    </row>
    <row r="65" spans="1:33" ht="21.95" customHeight="1">
      <c r="A65" s="341"/>
      <c r="B65" s="34" t="s">
        <v>41</v>
      </c>
      <c r="C65" s="21"/>
      <c r="D65" s="17"/>
      <c r="E65" s="108">
        <v>138</v>
      </c>
      <c r="F65" s="108"/>
      <c r="G65" s="109"/>
      <c r="H65" s="108">
        <v>78238</v>
      </c>
      <c r="I65" s="110"/>
      <c r="J65" s="108"/>
      <c r="K65" s="125">
        <v>2220070</v>
      </c>
      <c r="L65" s="108"/>
      <c r="M65" s="109"/>
      <c r="N65" s="108">
        <v>23265</v>
      </c>
      <c r="O65" s="110"/>
      <c r="P65" s="108"/>
      <c r="Q65" s="108">
        <v>158199</v>
      </c>
      <c r="R65" s="108"/>
      <c r="S65" s="109"/>
      <c r="T65" s="108">
        <v>9414</v>
      </c>
      <c r="U65" s="110"/>
      <c r="V65" s="104"/>
      <c r="W65" s="105">
        <v>36140</v>
      </c>
      <c r="X65" s="106"/>
      <c r="Y65" s="104"/>
      <c r="Z65" s="105">
        <v>34200</v>
      </c>
      <c r="AA65" s="106"/>
      <c r="AB65" s="104"/>
      <c r="AC65" s="105">
        <f t="shared" si="1"/>
        <v>70340</v>
      </c>
      <c r="AD65" s="106"/>
      <c r="AE65" s="10"/>
      <c r="AF65" s="34" t="s">
        <v>41</v>
      </c>
      <c r="AG65" s="343"/>
    </row>
    <row r="66" spans="1:33" ht="21.95" customHeight="1">
      <c r="A66" s="341"/>
      <c r="B66" s="34" t="s">
        <v>42</v>
      </c>
      <c r="C66" s="21"/>
      <c r="D66" s="17"/>
      <c r="E66" s="108">
        <v>0</v>
      </c>
      <c r="F66" s="108"/>
      <c r="G66" s="109"/>
      <c r="H66" s="108">
        <v>88612</v>
      </c>
      <c r="I66" s="110"/>
      <c r="J66" s="108"/>
      <c r="K66" s="125">
        <v>2689711</v>
      </c>
      <c r="L66" s="108"/>
      <c r="M66" s="109"/>
      <c r="N66" s="108">
        <v>20129</v>
      </c>
      <c r="O66" s="110"/>
      <c r="P66" s="108"/>
      <c r="Q66" s="108">
        <v>186503</v>
      </c>
      <c r="R66" s="108"/>
      <c r="S66" s="109"/>
      <c r="T66" s="108">
        <v>7526</v>
      </c>
      <c r="U66" s="110"/>
      <c r="V66" s="104"/>
      <c r="W66" s="105">
        <v>31720</v>
      </c>
      <c r="X66" s="106"/>
      <c r="Y66" s="104"/>
      <c r="Z66" s="105">
        <v>29700</v>
      </c>
      <c r="AA66" s="106"/>
      <c r="AB66" s="104"/>
      <c r="AC66" s="105">
        <f t="shared" si="1"/>
        <v>61420</v>
      </c>
      <c r="AD66" s="106"/>
      <c r="AE66" s="10"/>
      <c r="AF66" s="34" t="s">
        <v>42</v>
      </c>
      <c r="AG66" s="343"/>
    </row>
    <row r="67" spans="1:33" ht="21.95" customHeight="1">
      <c r="A67" s="341"/>
      <c r="B67" s="34" t="s">
        <v>43</v>
      </c>
      <c r="C67" s="21"/>
      <c r="D67" s="17"/>
      <c r="E67" s="108">
        <v>12</v>
      </c>
      <c r="F67" s="108"/>
      <c r="G67" s="109"/>
      <c r="H67" s="108">
        <v>207796</v>
      </c>
      <c r="I67" s="110"/>
      <c r="J67" s="108"/>
      <c r="K67" s="125">
        <v>6416873</v>
      </c>
      <c r="L67" s="108"/>
      <c r="M67" s="109"/>
      <c r="N67" s="108">
        <v>55334</v>
      </c>
      <c r="O67" s="110"/>
      <c r="P67" s="108"/>
      <c r="Q67" s="108">
        <v>433556</v>
      </c>
      <c r="R67" s="108"/>
      <c r="S67" s="109"/>
      <c r="T67" s="108">
        <v>16255</v>
      </c>
      <c r="U67" s="110"/>
      <c r="V67" s="104"/>
      <c r="W67" s="105">
        <v>54860</v>
      </c>
      <c r="X67" s="106"/>
      <c r="Y67" s="104"/>
      <c r="Z67" s="105">
        <v>60900</v>
      </c>
      <c r="AA67" s="106"/>
      <c r="AB67" s="104"/>
      <c r="AC67" s="105">
        <f t="shared" si="1"/>
        <v>115760</v>
      </c>
      <c r="AD67" s="106"/>
      <c r="AE67" s="10"/>
      <c r="AF67" s="34" t="s">
        <v>43</v>
      </c>
      <c r="AG67" s="343"/>
    </row>
    <row r="68" spans="1:33" ht="21.95" customHeight="1">
      <c r="A68" s="344"/>
      <c r="B68" s="49" t="s">
        <v>44</v>
      </c>
      <c r="C68" s="25"/>
      <c r="D68" s="61"/>
      <c r="E68" s="112">
        <v>110</v>
      </c>
      <c r="F68" s="112"/>
      <c r="G68" s="113"/>
      <c r="H68" s="112">
        <v>231405</v>
      </c>
      <c r="I68" s="114"/>
      <c r="J68" s="112"/>
      <c r="K68" s="126">
        <v>6941841</v>
      </c>
      <c r="L68" s="112"/>
      <c r="M68" s="113"/>
      <c r="N68" s="112">
        <v>54366</v>
      </c>
      <c r="O68" s="114"/>
      <c r="P68" s="112"/>
      <c r="Q68" s="112">
        <v>469042</v>
      </c>
      <c r="R68" s="112"/>
      <c r="S68" s="113"/>
      <c r="T68" s="112">
        <v>23292</v>
      </c>
      <c r="U68" s="114"/>
      <c r="V68" s="115"/>
      <c r="W68" s="116">
        <v>75140</v>
      </c>
      <c r="X68" s="117"/>
      <c r="Y68" s="115"/>
      <c r="Z68" s="116">
        <v>77400</v>
      </c>
      <c r="AA68" s="117"/>
      <c r="AB68" s="115"/>
      <c r="AC68" s="116">
        <f t="shared" si="1"/>
        <v>152540</v>
      </c>
      <c r="AD68" s="117"/>
      <c r="AE68" s="23"/>
      <c r="AF68" s="49" t="s">
        <v>44</v>
      </c>
      <c r="AG68" s="345"/>
    </row>
    <row r="69" spans="1:33" ht="21.95" customHeight="1">
      <c r="A69" s="341"/>
      <c r="B69" s="34" t="s">
        <v>45</v>
      </c>
      <c r="C69" s="21"/>
      <c r="D69" s="17"/>
      <c r="E69" s="108">
        <v>3322</v>
      </c>
      <c r="F69" s="108"/>
      <c r="G69" s="109"/>
      <c r="H69" s="108">
        <v>363520</v>
      </c>
      <c r="I69" s="110"/>
      <c r="J69" s="108"/>
      <c r="K69" s="125">
        <v>7371460</v>
      </c>
      <c r="L69" s="108"/>
      <c r="M69" s="109"/>
      <c r="N69" s="108">
        <v>86715</v>
      </c>
      <c r="O69" s="110"/>
      <c r="P69" s="108"/>
      <c r="Q69" s="108">
        <v>477041</v>
      </c>
      <c r="R69" s="108"/>
      <c r="S69" s="109"/>
      <c r="T69" s="108">
        <v>25315</v>
      </c>
      <c r="U69" s="110"/>
      <c r="V69" s="104"/>
      <c r="W69" s="105">
        <v>85280</v>
      </c>
      <c r="X69" s="106"/>
      <c r="Y69" s="104"/>
      <c r="Z69" s="105">
        <v>85800</v>
      </c>
      <c r="AA69" s="106"/>
      <c r="AB69" s="104"/>
      <c r="AC69" s="105">
        <f t="shared" si="1"/>
        <v>171080</v>
      </c>
      <c r="AD69" s="106"/>
      <c r="AE69" s="10"/>
      <c r="AF69" s="34" t="s">
        <v>45</v>
      </c>
      <c r="AG69" s="343"/>
    </row>
    <row r="70" spans="1:33" ht="21.95" customHeight="1">
      <c r="A70" s="341"/>
      <c r="B70" s="34" t="s">
        <v>46</v>
      </c>
      <c r="C70" s="21"/>
      <c r="D70" s="17"/>
      <c r="E70" s="108">
        <v>6241</v>
      </c>
      <c r="F70" s="108"/>
      <c r="G70" s="109"/>
      <c r="H70" s="108">
        <v>434286</v>
      </c>
      <c r="I70" s="110"/>
      <c r="J70" s="108"/>
      <c r="K70" s="125">
        <v>10090459</v>
      </c>
      <c r="L70" s="108"/>
      <c r="M70" s="109"/>
      <c r="N70" s="108">
        <v>133720</v>
      </c>
      <c r="O70" s="110"/>
      <c r="P70" s="108"/>
      <c r="Q70" s="108">
        <v>658007</v>
      </c>
      <c r="R70" s="108"/>
      <c r="S70" s="109"/>
      <c r="T70" s="108">
        <v>32193</v>
      </c>
      <c r="U70" s="110"/>
      <c r="V70" s="104"/>
      <c r="W70" s="105">
        <v>107120</v>
      </c>
      <c r="X70" s="106"/>
      <c r="Y70" s="104"/>
      <c r="Z70" s="105">
        <v>102300</v>
      </c>
      <c r="AA70" s="106"/>
      <c r="AB70" s="104"/>
      <c r="AC70" s="105">
        <f t="shared" si="1"/>
        <v>209420</v>
      </c>
      <c r="AD70" s="106"/>
      <c r="AE70" s="10"/>
      <c r="AF70" s="34" t="s">
        <v>46</v>
      </c>
      <c r="AG70" s="343"/>
    </row>
    <row r="71" spans="1:33" ht="21.95" customHeight="1" thickBot="1">
      <c r="A71" s="341"/>
      <c r="B71" s="34" t="s">
        <v>47</v>
      </c>
      <c r="C71" s="21"/>
      <c r="D71" s="17"/>
      <c r="E71" s="108">
        <v>3162</v>
      </c>
      <c r="F71" s="108"/>
      <c r="G71" s="109"/>
      <c r="H71" s="108">
        <v>289742</v>
      </c>
      <c r="I71" s="110"/>
      <c r="J71" s="108"/>
      <c r="K71" s="125">
        <v>6482167</v>
      </c>
      <c r="L71" s="108"/>
      <c r="M71" s="109"/>
      <c r="N71" s="108">
        <v>107016</v>
      </c>
      <c r="O71" s="110"/>
      <c r="P71" s="108"/>
      <c r="Q71" s="108">
        <v>429759</v>
      </c>
      <c r="R71" s="108"/>
      <c r="S71" s="109"/>
      <c r="T71" s="108">
        <v>23410</v>
      </c>
      <c r="U71" s="110"/>
      <c r="V71" s="104"/>
      <c r="W71" s="105">
        <v>59280</v>
      </c>
      <c r="X71" s="106"/>
      <c r="Y71" s="104"/>
      <c r="Z71" s="105">
        <v>61200</v>
      </c>
      <c r="AA71" s="106"/>
      <c r="AB71" s="104"/>
      <c r="AC71" s="105">
        <f t="shared" si="1"/>
        <v>120480</v>
      </c>
      <c r="AD71" s="106"/>
      <c r="AE71" s="10"/>
      <c r="AF71" s="34" t="s">
        <v>47</v>
      </c>
      <c r="AG71" s="343"/>
    </row>
    <row r="72" spans="1:33" ht="21.95" customHeight="1" thickTop="1" thickBot="1">
      <c r="A72" s="350"/>
      <c r="B72" s="292" t="s">
        <v>48</v>
      </c>
      <c r="C72" s="293"/>
      <c r="D72" s="308"/>
      <c r="E72" s="309">
        <f>SUM(E49:E71)</f>
        <v>14341</v>
      </c>
      <c r="F72" s="310"/>
      <c r="G72" s="311"/>
      <c r="H72" s="309">
        <f>SUM(H49:H71)</f>
        <v>4570678</v>
      </c>
      <c r="I72" s="312"/>
      <c r="J72" s="310"/>
      <c r="K72" s="309">
        <f>SUM(K49:K71)</f>
        <v>108177451</v>
      </c>
      <c r="L72" s="310"/>
      <c r="M72" s="311"/>
      <c r="N72" s="309">
        <f>SUM(N49:N71)</f>
        <v>1189011</v>
      </c>
      <c r="O72" s="312"/>
      <c r="P72" s="310"/>
      <c r="Q72" s="309">
        <f>SUM(Q49:Q71)</f>
        <v>7194183</v>
      </c>
      <c r="R72" s="310"/>
      <c r="S72" s="311"/>
      <c r="T72" s="309">
        <f>SUM(T49:T71)</f>
        <v>368868</v>
      </c>
      <c r="U72" s="312"/>
      <c r="V72" s="313"/>
      <c r="W72" s="309">
        <f>SUM(W49:W71)</f>
        <v>1109680</v>
      </c>
      <c r="X72" s="314"/>
      <c r="Y72" s="313"/>
      <c r="Z72" s="309">
        <f>SUM(Z49:Z71)</f>
        <v>1151700</v>
      </c>
      <c r="AA72" s="314"/>
      <c r="AB72" s="313"/>
      <c r="AC72" s="309">
        <f>SUM(AC49:AC71)</f>
        <v>2261380</v>
      </c>
      <c r="AD72" s="314"/>
      <c r="AE72" s="291"/>
      <c r="AF72" s="292" t="s">
        <v>48</v>
      </c>
      <c r="AG72" s="351"/>
    </row>
    <row r="73" spans="1:33" ht="21.95" customHeight="1" thickTop="1" thickBot="1">
      <c r="A73" s="352"/>
      <c r="B73" s="353" t="s">
        <v>49</v>
      </c>
      <c r="C73" s="354"/>
      <c r="D73" s="364"/>
      <c r="E73" s="365">
        <f>SUM(E48,E72)</f>
        <v>356133</v>
      </c>
      <c r="F73" s="366"/>
      <c r="G73" s="367"/>
      <c r="H73" s="365">
        <f>SUM(H48,H72)</f>
        <v>76237793</v>
      </c>
      <c r="I73" s="368"/>
      <c r="J73" s="366"/>
      <c r="K73" s="365">
        <f>SUM(K48,K72)</f>
        <v>1728313717</v>
      </c>
      <c r="L73" s="366"/>
      <c r="M73" s="367"/>
      <c r="N73" s="365">
        <f>SUM(N48,N72)</f>
        <v>20830969</v>
      </c>
      <c r="O73" s="368"/>
      <c r="P73" s="366"/>
      <c r="Q73" s="365">
        <f>SUM(Q48,Q72)</f>
        <v>104320392</v>
      </c>
      <c r="R73" s="366"/>
      <c r="S73" s="367"/>
      <c r="T73" s="365">
        <f>SUM(T48,T72)</f>
        <v>4623360</v>
      </c>
      <c r="U73" s="368"/>
      <c r="V73" s="369"/>
      <c r="W73" s="365">
        <f>SUM(W48,W72)</f>
        <v>15017600</v>
      </c>
      <c r="X73" s="370"/>
      <c r="Y73" s="369"/>
      <c r="Z73" s="365">
        <f>SUM(Z48,Z72)</f>
        <v>15748500</v>
      </c>
      <c r="AA73" s="370"/>
      <c r="AB73" s="369"/>
      <c r="AC73" s="365">
        <f>SUM(AC48,AC72)</f>
        <v>30766100</v>
      </c>
      <c r="AD73" s="370"/>
      <c r="AE73" s="359"/>
      <c r="AF73" s="353" t="s">
        <v>49</v>
      </c>
      <c r="AG73" s="360"/>
    </row>
    <row r="74" spans="1:33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5"/>
      <c r="AC74" s="5"/>
      <c r="AD74" s="5"/>
    </row>
    <row r="75" spans="1:33" ht="16.5" customHeight="1">
      <c r="B75" s="11"/>
      <c r="C75" s="11"/>
      <c r="D75" s="11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</row>
    <row r="76" spans="1:33" ht="16.5" customHeight="1">
      <c r="B76" s="11"/>
      <c r="C76" s="11"/>
      <c r="D76" s="11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</row>
    <row r="77" spans="1:33" ht="16.5" customHeight="1">
      <c r="B77" s="11"/>
      <c r="C77" s="11"/>
      <c r="D77" s="11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</row>
    <row r="78" spans="1:33" ht="16.5" customHeight="1">
      <c r="B78" s="11"/>
      <c r="C78" s="11"/>
      <c r="D78" s="11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</row>
    <row r="79" spans="1:33" ht="16.5" customHeight="1">
      <c r="B79" s="11"/>
      <c r="C79" s="11"/>
      <c r="D79" s="11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</row>
    <row r="80" spans="1:33" ht="16.5" customHeight="1">
      <c r="B80" s="11"/>
      <c r="C80" s="11"/>
      <c r="D80" s="11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</row>
    <row r="81" spans="2:30" ht="16.5" customHeight="1">
      <c r="B81" s="11"/>
      <c r="C81" s="11"/>
      <c r="D81" s="11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</row>
    <row r="82" spans="2:30" ht="16.5" customHeight="1">
      <c r="B82" s="11"/>
      <c r="C82" s="11"/>
      <c r="D82" s="11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</row>
  </sheetData>
  <mergeCells count="9">
    <mergeCell ref="AE3:AG7"/>
    <mergeCell ref="A3:C7"/>
    <mergeCell ref="H4:H7"/>
    <mergeCell ref="E4:E7"/>
    <mergeCell ref="I3:AB3"/>
    <mergeCell ref="X4:AB4"/>
    <mergeCell ref="T4:T7"/>
    <mergeCell ref="Q4:Q7"/>
    <mergeCell ref="K4:K7"/>
  </mergeCells>
  <phoneticPr fontId="2"/>
  <pageMargins left="0.92" right="0.25" top="0.78740157480314965" bottom="0.39370078740157483" header="0.51181102362204722" footer="0.51181102362204722"/>
  <pageSetup paperSize="9" scale="57" orientation="landscape" r:id="rId1"/>
  <headerFooter alignWithMargins="0"/>
  <rowBreaks count="1" manualBreakCount="1">
    <brk id="48" max="32" man="1"/>
  </rowBreaks>
  <colBreaks count="1" manualBreakCount="1"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AJ82"/>
  <sheetViews>
    <sheetView showGridLines="0" view="pageBreakPreview" zoomScale="75" zoomScaleNormal="90" zoomScaleSheetLayoutView="75" workbookViewId="0">
      <selection activeCell="AC71" sqref="AC71"/>
    </sheetView>
  </sheetViews>
  <sheetFormatPr defaultColWidth="12.5" defaultRowHeight="16.5" customHeight="1"/>
  <cols>
    <col min="1" max="1" width="1.625" style="5" customWidth="1"/>
    <col min="2" max="2" width="12.25" style="5" customWidth="1"/>
    <col min="3" max="4" width="1.625" style="5" customWidth="1"/>
    <col min="5" max="5" width="12.5" style="5" bestFit="1" customWidth="1"/>
    <col min="6" max="7" width="1.625" style="5" customWidth="1"/>
    <col min="8" max="8" width="12.5" style="5" bestFit="1" customWidth="1"/>
    <col min="9" max="10" width="1.625" style="5" customWidth="1"/>
    <col min="11" max="11" width="13" style="5" bestFit="1" customWidth="1"/>
    <col min="12" max="13" width="1.625" style="5" customWidth="1"/>
    <col min="14" max="14" width="12" style="5" bestFit="1" customWidth="1"/>
    <col min="15" max="16" width="1.625" style="5" customWidth="1"/>
    <col min="17" max="17" width="9.625" style="5" customWidth="1"/>
    <col min="18" max="19" width="1.625" style="5" customWidth="1"/>
    <col min="20" max="20" width="14" style="5" bestFit="1" customWidth="1"/>
    <col min="21" max="22" width="1.625" style="5" customWidth="1"/>
    <col min="23" max="23" width="13.25" style="5" bestFit="1" customWidth="1"/>
    <col min="24" max="25" width="1.625" style="5" customWidth="1"/>
    <col min="26" max="26" width="14" style="5" bestFit="1" customWidth="1"/>
    <col min="27" max="28" width="1.625" style="5" customWidth="1"/>
    <col min="29" max="29" width="13.375" style="5" bestFit="1" customWidth="1"/>
    <col min="30" max="31" width="1.625" style="5" customWidth="1"/>
    <col min="32" max="32" width="12.125" style="5" customWidth="1"/>
    <col min="33" max="33" width="1.625" style="5" customWidth="1"/>
    <col min="34" max="36" width="11.875" style="5" customWidth="1"/>
    <col min="37" max="16384" width="12.5" style="5"/>
  </cols>
  <sheetData>
    <row r="2" spans="1:36" ht="17.25" customHeight="1" thickBot="1">
      <c r="AG2" s="6" t="s">
        <v>62</v>
      </c>
    </row>
    <row r="3" spans="1:36" ht="17.25" customHeight="1">
      <c r="A3" s="419" t="s">
        <v>154</v>
      </c>
      <c r="B3" s="420"/>
      <c r="C3" s="421"/>
      <c r="D3" s="334"/>
      <c r="E3" s="371"/>
      <c r="F3" s="371"/>
      <c r="G3" s="371"/>
      <c r="H3" s="371"/>
      <c r="I3" s="461" t="s">
        <v>111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372"/>
      <c r="Z3" s="372"/>
      <c r="AA3" s="372"/>
      <c r="AB3" s="336"/>
      <c r="AC3" s="336"/>
      <c r="AD3" s="373"/>
      <c r="AE3" s="428" t="s">
        <v>156</v>
      </c>
      <c r="AF3" s="429"/>
      <c r="AG3" s="430"/>
    </row>
    <row r="4" spans="1:36" ht="17.25" customHeight="1">
      <c r="A4" s="422"/>
      <c r="B4" s="423"/>
      <c r="C4" s="424"/>
      <c r="D4" s="12"/>
      <c r="E4" s="58"/>
      <c r="F4" s="444" t="s">
        <v>112</v>
      </c>
      <c r="G4" s="448"/>
      <c r="H4" s="448"/>
      <c r="I4" s="448"/>
      <c r="J4" s="448"/>
      <c r="K4" s="57"/>
      <c r="L4" s="128"/>
      <c r="M4" s="66"/>
      <c r="N4" s="55"/>
      <c r="O4" s="129"/>
      <c r="P4" s="130"/>
      <c r="Q4" s="130"/>
      <c r="R4" s="130"/>
      <c r="S4" s="131"/>
      <c r="T4" s="58"/>
      <c r="U4" s="444" t="s">
        <v>113</v>
      </c>
      <c r="V4" s="448"/>
      <c r="W4" s="448"/>
      <c r="X4" s="448"/>
      <c r="Y4" s="448"/>
      <c r="Z4" s="57"/>
      <c r="AA4" s="63"/>
      <c r="AB4" s="130"/>
      <c r="AC4" s="130"/>
      <c r="AD4" s="130"/>
      <c r="AE4" s="431"/>
      <c r="AF4" s="432"/>
      <c r="AG4" s="433"/>
    </row>
    <row r="5" spans="1:36" ht="17.25" customHeight="1">
      <c r="A5" s="422"/>
      <c r="B5" s="423"/>
      <c r="C5" s="424"/>
      <c r="D5" s="11"/>
      <c r="E5" s="130"/>
      <c r="F5" s="130"/>
      <c r="G5" s="132"/>
      <c r="H5" s="130"/>
      <c r="I5" s="133"/>
      <c r="J5" s="130"/>
      <c r="K5" s="134"/>
      <c r="L5" s="130"/>
      <c r="M5" s="132"/>
      <c r="N5" s="130" t="s">
        <v>114</v>
      </c>
      <c r="O5" s="133"/>
      <c r="P5" s="130"/>
      <c r="Q5" s="130" t="s">
        <v>115</v>
      </c>
      <c r="R5" s="130"/>
      <c r="S5" s="132"/>
      <c r="T5" s="134"/>
      <c r="U5" s="133"/>
      <c r="V5" s="132"/>
      <c r="W5" s="34"/>
      <c r="X5" s="59"/>
      <c r="Y5" s="135"/>
      <c r="Z5" s="34"/>
      <c r="AA5" s="136"/>
      <c r="AB5" s="130"/>
      <c r="AC5" s="130" t="s">
        <v>55</v>
      </c>
      <c r="AD5" s="130"/>
      <c r="AE5" s="431"/>
      <c r="AF5" s="432"/>
      <c r="AG5" s="433"/>
    </row>
    <row r="6" spans="1:36" ht="17.25" customHeight="1">
      <c r="A6" s="422"/>
      <c r="B6" s="423"/>
      <c r="C6" s="424"/>
      <c r="D6" s="11"/>
      <c r="E6" s="130" t="s">
        <v>116</v>
      </c>
      <c r="F6" s="130"/>
      <c r="G6" s="132"/>
      <c r="H6" s="130" t="s">
        <v>117</v>
      </c>
      <c r="I6" s="133"/>
      <c r="J6" s="130"/>
      <c r="K6" s="130" t="s">
        <v>110</v>
      </c>
      <c r="L6" s="130"/>
      <c r="M6" s="132"/>
      <c r="N6" s="134"/>
      <c r="O6" s="133"/>
      <c r="P6" s="130"/>
      <c r="Q6" s="130"/>
      <c r="R6" s="130"/>
      <c r="S6" s="132"/>
      <c r="T6" s="130" t="s">
        <v>116</v>
      </c>
      <c r="U6" s="133"/>
      <c r="V6" s="132"/>
      <c r="W6" s="17" t="s">
        <v>118</v>
      </c>
      <c r="X6" s="59"/>
      <c r="Y6" s="135"/>
      <c r="Z6" s="34" t="s">
        <v>110</v>
      </c>
      <c r="AA6" s="136"/>
      <c r="AB6" s="130"/>
      <c r="AC6" s="130"/>
      <c r="AD6" s="130"/>
      <c r="AE6" s="431"/>
      <c r="AF6" s="432"/>
      <c r="AG6" s="433"/>
    </row>
    <row r="7" spans="1:36" ht="17.25" customHeight="1">
      <c r="A7" s="425"/>
      <c r="B7" s="426"/>
      <c r="C7" s="427"/>
      <c r="D7" s="89"/>
      <c r="E7" s="137"/>
      <c r="F7" s="137"/>
      <c r="G7" s="138"/>
      <c r="H7" s="137"/>
      <c r="I7" s="139"/>
      <c r="J7" s="137"/>
      <c r="K7" s="137"/>
      <c r="L7" s="137"/>
      <c r="M7" s="138"/>
      <c r="N7" s="137"/>
      <c r="O7" s="139"/>
      <c r="P7" s="137"/>
      <c r="Q7" s="137"/>
      <c r="R7" s="137"/>
      <c r="S7" s="138"/>
      <c r="T7" s="137"/>
      <c r="U7" s="139"/>
      <c r="V7" s="138"/>
      <c r="W7" s="60"/>
      <c r="X7" s="140"/>
      <c r="Y7" s="141"/>
      <c r="Z7" s="49"/>
      <c r="AA7" s="142"/>
      <c r="AB7" s="137"/>
      <c r="AC7" s="137"/>
      <c r="AD7" s="137"/>
      <c r="AE7" s="434"/>
      <c r="AF7" s="435"/>
      <c r="AG7" s="436"/>
    </row>
    <row r="8" spans="1:36" ht="17.25" customHeight="1">
      <c r="A8" s="341"/>
      <c r="B8" s="34" t="s">
        <v>54</v>
      </c>
      <c r="C8" s="35"/>
      <c r="D8" s="143"/>
      <c r="E8" s="144">
        <v>1082120</v>
      </c>
      <c r="F8" s="144"/>
      <c r="G8" s="145"/>
      <c r="H8" s="144">
        <v>1266900</v>
      </c>
      <c r="I8" s="146"/>
      <c r="J8" s="144"/>
      <c r="K8" s="144">
        <f>SUM(E8:H8)</f>
        <v>2349020</v>
      </c>
      <c r="L8" s="144"/>
      <c r="M8" s="145"/>
      <c r="N8" s="144">
        <v>228540</v>
      </c>
      <c r="O8" s="146"/>
      <c r="P8" s="144"/>
      <c r="Q8" s="144">
        <v>17420</v>
      </c>
      <c r="R8" s="144"/>
      <c r="S8" s="145"/>
      <c r="T8" s="144">
        <v>47792580</v>
      </c>
      <c r="U8" s="146"/>
      <c r="V8" s="145"/>
      <c r="W8" s="144">
        <v>9763340</v>
      </c>
      <c r="X8" s="148"/>
      <c r="Y8" s="149"/>
      <c r="Z8" s="150">
        <f>SUM(T8:W8)</f>
        <v>57555920</v>
      </c>
      <c r="AA8" s="148"/>
      <c r="AB8" s="149"/>
      <c r="AC8" s="144">
        <v>3079200</v>
      </c>
      <c r="AD8" s="41"/>
      <c r="AE8" s="10"/>
      <c r="AF8" s="34" t="s">
        <v>54</v>
      </c>
      <c r="AG8" s="343"/>
      <c r="AH8" s="37"/>
      <c r="AI8" s="37"/>
      <c r="AJ8" s="37"/>
    </row>
    <row r="9" spans="1:36" ht="17.25" customHeight="1">
      <c r="A9" s="341"/>
      <c r="B9" s="34" t="s">
        <v>53</v>
      </c>
      <c r="C9" s="21"/>
      <c r="D9" s="151"/>
      <c r="E9" s="152">
        <v>303420</v>
      </c>
      <c r="F9" s="152"/>
      <c r="G9" s="153"/>
      <c r="H9" s="152">
        <v>430200</v>
      </c>
      <c r="I9" s="154"/>
      <c r="J9" s="152"/>
      <c r="K9" s="152">
        <f t="shared" ref="K9:K47" si="0">SUM(E9:H9)</f>
        <v>733620</v>
      </c>
      <c r="L9" s="152"/>
      <c r="M9" s="153"/>
      <c r="N9" s="152">
        <v>88400</v>
      </c>
      <c r="O9" s="154"/>
      <c r="P9" s="152"/>
      <c r="Q9" s="152">
        <v>4160</v>
      </c>
      <c r="R9" s="152"/>
      <c r="S9" s="153"/>
      <c r="T9" s="152">
        <v>12738660</v>
      </c>
      <c r="U9" s="154"/>
      <c r="V9" s="153"/>
      <c r="W9" s="150">
        <v>2824160</v>
      </c>
      <c r="X9" s="148"/>
      <c r="Y9" s="149"/>
      <c r="Z9" s="150">
        <f t="shared" ref="Z9:Z47" si="1">SUM(T9:W9)</f>
        <v>15562820</v>
      </c>
      <c r="AA9" s="148"/>
      <c r="AB9" s="149"/>
      <c r="AC9" s="150">
        <v>854750</v>
      </c>
      <c r="AD9" s="38"/>
      <c r="AE9" s="10"/>
      <c r="AF9" s="34" t="s">
        <v>53</v>
      </c>
      <c r="AG9" s="343"/>
      <c r="AH9" s="37"/>
      <c r="AI9" s="37"/>
      <c r="AJ9" s="37"/>
    </row>
    <row r="10" spans="1:36" ht="17.25" customHeight="1">
      <c r="A10" s="341"/>
      <c r="B10" s="34" t="s">
        <v>52</v>
      </c>
      <c r="C10" s="21"/>
      <c r="D10" s="151"/>
      <c r="E10" s="152">
        <v>165880</v>
      </c>
      <c r="F10" s="152"/>
      <c r="G10" s="153"/>
      <c r="H10" s="152">
        <v>243000</v>
      </c>
      <c r="I10" s="154"/>
      <c r="J10" s="152"/>
      <c r="K10" s="152">
        <f t="shared" si="0"/>
        <v>408880</v>
      </c>
      <c r="L10" s="152"/>
      <c r="M10" s="153"/>
      <c r="N10" s="152">
        <v>58240</v>
      </c>
      <c r="O10" s="154"/>
      <c r="P10" s="152"/>
      <c r="Q10" s="152">
        <v>2860</v>
      </c>
      <c r="R10" s="152"/>
      <c r="S10" s="153"/>
      <c r="T10" s="152">
        <v>7142520</v>
      </c>
      <c r="U10" s="154"/>
      <c r="V10" s="153"/>
      <c r="W10" s="150">
        <v>1377500</v>
      </c>
      <c r="X10" s="148"/>
      <c r="Y10" s="149"/>
      <c r="Z10" s="150">
        <f t="shared" si="1"/>
        <v>8520020</v>
      </c>
      <c r="AA10" s="148"/>
      <c r="AB10" s="149"/>
      <c r="AC10" s="150">
        <v>366810</v>
      </c>
      <c r="AD10" s="38"/>
      <c r="AE10" s="10"/>
      <c r="AF10" s="34" t="s">
        <v>52</v>
      </c>
      <c r="AG10" s="343"/>
      <c r="AH10" s="37"/>
      <c r="AI10" s="37"/>
      <c r="AJ10" s="37"/>
    </row>
    <row r="11" spans="1:36" ht="17.25" customHeight="1">
      <c r="A11" s="341"/>
      <c r="B11" s="34" t="s">
        <v>51</v>
      </c>
      <c r="C11" s="21"/>
      <c r="D11" s="151"/>
      <c r="E11" s="152">
        <v>527800</v>
      </c>
      <c r="F11" s="152"/>
      <c r="G11" s="153"/>
      <c r="H11" s="152">
        <v>663900</v>
      </c>
      <c r="I11" s="154"/>
      <c r="J11" s="152"/>
      <c r="K11" s="152">
        <f t="shared" si="0"/>
        <v>1191700</v>
      </c>
      <c r="L11" s="152"/>
      <c r="M11" s="153"/>
      <c r="N11" s="152">
        <v>132080</v>
      </c>
      <c r="O11" s="154"/>
      <c r="P11" s="152"/>
      <c r="Q11" s="152">
        <v>10140</v>
      </c>
      <c r="R11" s="152"/>
      <c r="S11" s="153"/>
      <c r="T11" s="152">
        <v>19039020</v>
      </c>
      <c r="U11" s="154"/>
      <c r="V11" s="153"/>
      <c r="W11" s="150">
        <v>3368320</v>
      </c>
      <c r="X11" s="148"/>
      <c r="Y11" s="149"/>
      <c r="Z11" s="150">
        <f t="shared" si="1"/>
        <v>22407340</v>
      </c>
      <c r="AA11" s="148"/>
      <c r="AB11" s="149"/>
      <c r="AC11" s="150">
        <v>1423740</v>
      </c>
      <c r="AD11" s="38"/>
      <c r="AE11" s="10"/>
      <c r="AF11" s="34" t="s">
        <v>51</v>
      </c>
      <c r="AG11" s="343"/>
      <c r="AH11" s="37"/>
      <c r="AI11" s="37"/>
      <c r="AJ11" s="37"/>
    </row>
    <row r="12" spans="1:36" ht="17.25" customHeight="1">
      <c r="A12" s="344"/>
      <c r="B12" s="34" t="s">
        <v>87</v>
      </c>
      <c r="C12" s="25"/>
      <c r="D12" s="155"/>
      <c r="E12" s="156">
        <v>77740</v>
      </c>
      <c r="F12" s="156"/>
      <c r="G12" s="157"/>
      <c r="H12" s="156">
        <v>97800</v>
      </c>
      <c r="I12" s="158"/>
      <c r="J12" s="156"/>
      <c r="K12" s="156">
        <f t="shared" si="0"/>
        <v>175540</v>
      </c>
      <c r="L12" s="156"/>
      <c r="M12" s="157"/>
      <c r="N12" s="156">
        <v>22100</v>
      </c>
      <c r="O12" s="158"/>
      <c r="P12" s="156"/>
      <c r="Q12" s="156">
        <v>0</v>
      </c>
      <c r="R12" s="156"/>
      <c r="S12" s="157"/>
      <c r="T12" s="152">
        <v>2975280</v>
      </c>
      <c r="U12" s="158"/>
      <c r="V12" s="157"/>
      <c r="W12" s="159">
        <v>514140</v>
      </c>
      <c r="X12" s="160"/>
      <c r="Y12" s="161"/>
      <c r="Z12" s="159">
        <f t="shared" si="1"/>
        <v>3489420</v>
      </c>
      <c r="AA12" s="160"/>
      <c r="AB12" s="161"/>
      <c r="AC12" s="159">
        <v>179280</v>
      </c>
      <c r="AD12" s="44"/>
      <c r="AE12" s="23"/>
      <c r="AF12" s="34" t="s">
        <v>87</v>
      </c>
      <c r="AG12" s="345"/>
      <c r="AH12" s="37"/>
      <c r="AI12" s="37"/>
      <c r="AJ12" s="37"/>
    </row>
    <row r="13" spans="1:36" ht="17.25" customHeight="1">
      <c r="A13" s="341"/>
      <c r="B13" s="47" t="s">
        <v>88</v>
      </c>
      <c r="C13" s="21"/>
      <c r="D13" s="151"/>
      <c r="E13" s="152">
        <v>63960</v>
      </c>
      <c r="F13" s="152"/>
      <c r="G13" s="153"/>
      <c r="H13" s="152">
        <v>76500</v>
      </c>
      <c r="I13" s="154"/>
      <c r="J13" s="152"/>
      <c r="K13" s="152">
        <f t="shared" si="0"/>
        <v>140460</v>
      </c>
      <c r="L13" s="152"/>
      <c r="M13" s="153"/>
      <c r="N13" s="152">
        <v>23400</v>
      </c>
      <c r="O13" s="154"/>
      <c r="P13" s="152"/>
      <c r="Q13" s="152">
        <v>520</v>
      </c>
      <c r="R13" s="152"/>
      <c r="S13" s="153"/>
      <c r="T13" s="162">
        <v>1942710</v>
      </c>
      <c r="U13" s="154"/>
      <c r="V13" s="153"/>
      <c r="W13" s="150">
        <v>481080</v>
      </c>
      <c r="X13" s="148"/>
      <c r="Y13" s="149"/>
      <c r="Z13" s="150">
        <f t="shared" si="1"/>
        <v>2423790</v>
      </c>
      <c r="AA13" s="148"/>
      <c r="AB13" s="149"/>
      <c r="AC13" s="150">
        <v>179120</v>
      </c>
      <c r="AD13" s="38"/>
      <c r="AE13" s="10"/>
      <c r="AF13" s="47" t="s">
        <v>88</v>
      </c>
      <c r="AG13" s="343"/>
      <c r="AH13" s="37"/>
      <c r="AI13" s="37"/>
      <c r="AJ13" s="37"/>
    </row>
    <row r="14" spans="1:36" ht="17.25" customHeight="1">
      <c r="A14" s="341"/>
      <c r="B14" s="34" t="s">
        <v>89</v>
      </c>
      <c r="C14" s="21"/>
      <c r="D14" s="151"/>
      <c r="E14" s="152">
        <v>283920</v>
      </c>
      <c r="F14" s="152"/>
      <c r="G14" s="153"/>
      <c r="H14" s="152">
        <v>404700</v>
      </c>
      <c r="I14" s="154"/>
      <c r="J14" s="152"/>
      <c r="K14" s="152">
        <f t="shared" si="0"/>
        <v>688620</v>
      </c>
      <c r="L14" s="152"/>
      <c r="M14" s="153"/>
      <c r="N14" s="152">
        <v>81640</v>
      </c>
      <c r="O14" s="154"/>
      <c r="P14" s="152"/>
      <c r="Q14" s="152">
        <v>3640</v>
      </c>
      <c r="R14" s="152"/>
      <c r="S14" s="153"/>
      <c r="T14" s="152">
        <v>12831060</v>
      </c>
      <c r="U14" s="154"/>
      <c r="V14" s="153"/>
      <c r="W14" s="150">
        <v>2966660</v>
      </c>
      <c r="X14" s="148"/>
      <c r="Y14" s="149"/>
      <c r="Z14" s="150">
        <f t="shared" si="1"/>
        <v>15797720</v>
      </c>
      <c r="AA14" s="148"/>
      <c r="AB14" s="149"/>
      <c r="AC14" s="150">
        <v>776910</v>
      </c>
      <c r="AD14" s="38"/>
      <c r="AE14" s="10"/>
      <c r="AF14" s="34" t="s">
        <v>89</v>
      </c>
      <c r="AG14" s="343"/>
      <c r="AH14" s="37"/>
      <c r="AI14" s="37"/>
      <c r="AJ14" s="37"/>
    </row>
    <row r="15" spans="1:36" ht="17.25" customHeight="1">
      <c r="A15" s="341"/>
      <c r="B15" s="34" t="s">
        <v>90</v>
      </c>
      <c r="C15" s="21"/>
      <c r="D15" s="151"/>
      <c r="E15" s="152">
        <v>65260</v>
      </c>
      <c r="F15" s="152"/>
      <c r="G15" s="153"/>
      <c r="H15" s="152">
        <v>96600</v>
      </c>
      <c r="I15" s="154"/>
      <c r="J15" s="152"/>
      <c r="K15" s="152">
        <f t="shared" si="0"/>
        <v>161860</v>
      </c>
      <c r="L15" s="152"/>
      <c r="M15" s="153"/>
      <c r="N15" s="152">
        <v>21580</v>
      </c>
      <c r="O15" s="154"/>
      <c r="P15" s="152"/>
      <c r="Q15" s="152">
        <v>0</v>
      </c>
      <c r="R15" s="152"/>
      <c r="S15" s="153"/>
      <c r="T15" s="152">
        <v>2983200</v>
      </c>
      <c r="U15" s="154"/>
      <c r="V15" s="153"/>
      <c r="W15" s="150">
        <v>570380</v>
      </c>
      <c r="X15" s="148"/>
      <c r="Y15" s="149"/>
      <c r="Z15" s="150">
        <f t="shared" si="1"/>
        <v>3553580</v>
      </c>
      <c r="AA15" s="148"/>
      <c r="AB15" s="149"/>
      <c r="AC15" s="150">
        <v>217250</v>
      </c>
      <c r="AD15" s="38"/>
      <c r="AE15" s="10"/>
      <c r="AF15" s="34" t="s">
        <v>90</v>
      </c>
      <c r="AG15" s="343"/>
      <c r="AH15" s="37"/>
      <c r="AI15" s="37"/>
      <c r="AJ15" s="37"/>
    </row>
    <row r="16" spans="1:36" ht="17.25" customHeight="1">
      <c r="A16" s="341"/>
      <c r="B16" s="34" t="s">
        <v>91</v>
      </c>
      <c r="C16" s="21"/>
      <c r="D16" s="151"/>
      <c r="E16" s="152">
        <v>91780</v>
      </c>
      <c r="F16" s="152"/>
      <c r="G16" s="153"/>
      <c r="H16" s="152">
        <v>130800</v>
      </c>
      <c r="I16" s="154"/>
      <c r="J16" s="152"/>
      <c r="K16" s="152">
        <f t="shared" si="0"/>
        <v>222580</v>
      </c>
      <c r="L16" s="152"/>
      <c r="M16" s="153"/>
      <c r="N16" s="152">
        <v>37700</v>
      </c>
      <c r="O16" s="154"/>
      <c r="P16" s="152"/>
      <c r="Q16" s="152">
        <v>1560</v>
      </c>
      <c r="R16" s="152"/>
      <c r="S16" s="153"/>
      <c r="T16" s="152">
        <v>4095630</v>
      </c>
      <c r="U16" s="154"/>
      <c r="V16" s="153"/>
      <c r="W16" s="150">
        <v>582160</v>
      </c>
      <c r="X16" s="148"/>
      <c r="Y16" s="149"/>
      <c r="Z16" s="150">
        <f t="shared" si="1"/>
        <v>4677790</v>
      </c>
      <c r="AA16" s="148"/>
      <c r="AB16" s="149"/>
      <c r="AC16" s="150">
        <v>342130</v>
      </c>
      <c r="AD16" s="38"/>
      <c r="AE16" s="10"/>
      <c r="AF16" s="34" t="s">
        <v>91</v>
      </c>
      <c r="AG16" s="343"/>
      <c r="AH16" s="37"/>
      <c r="AI16" s="37"/>
      <c r="AJ16" s="37"/>
    </row>
    <row r="17" spans="1:36" ht="17.25" customHeight="1">
      <c r="A17" s="341"/>
      <c r="B17" s="49" t="s">
        <v>92</v>
      </c>
      <c r="C17" s="21"/>
      <c r="D17" s="151"/>
      <c r="E17" s="152">
        <v>72800</v>
      </c>
      <c r="F17" s="152"/>
      <c r="G17" s="153"/>
      <c r="H17" s="152">
        <v>119100</v>
      </c>
      <c r="I17" s="154"/>
      <c r="J17" s="152"/>
      <c r="K17" s="152">
        <f t="shared" si="0"/>
        <v>191900</v>
      </c>
      <c r="L17" s="152"/>
      <c r="M17" s="153"/>
      <c r="N17" s="152">
        <v>25220</v>
      </c>
      <c r="O17" s="154"/>
      <c r="P17" s="152"/>
      <c r="Q17" s="152">
        <v>0</v>
      </c>
      <c r="R17" s="152"/>
      <c r="S17" s="153"/>
      <c r="T17" s="152">
        <v>2372040</v>
      </c>
      <c r="U17" s="154"/>
      <c r="V17" s="153"/>
      <c r="W17" s="150">
        <v>409260</v>
      </c>
      <c r="X17" s="148"/>
      <c r="Y17" s="149"/>
      <c r="Z17" s="150">
        <f t="shared" si="1"/>
        <v>2781300</v>
      </c>
      <c r="AA17" s="148"/>
      <c r="AB17" s="149"/>
      <c r="AC17" s="150">
        <v>192860</v>
      </c>
      <c r="AD17" s="38"/>
      <c r="AE17" s="10"/>
      <c r="AF17" s="49" t="s">
        <v>92</v>
      </c>
      <c r="AG17" s="343"/>
      <c r="AH17" s="37"/>
      <c r="AI17" s="37"/>
      <c r="AJ17" s="37"/>
    </row>
    <row r="18" spans="1:36" ht="17.25" customHeight="1">
      <c r="A18" s="346"/>
      <c r="B18" s="34" t="s">
        <v>93</v>
      </c>
      <c r="C18" s="50"/>
      <c r="D18" s="163"/>
      <c r="E18" s="162">
        <v>73840</v>
      </c>
      <c r="F18" s="162"/>
      <c r="G18" s="164"/>
      <c r="H18" s="162">
        <v>112800</v>
      </c>
      <c r="I18" s="165"/>
      <c r="J18" s="162"/>
      <c r="K18" s="162">
        <f t="shared" si="0"/>
        <v>186640</v>
      </c>
      <c r="L18" s="162"/>
      <c r="M18" s="164"/>
      <c r="N18" s="162">
        <v>21580</v>
      </c>
      <c r="O18" s="165"/>
      <c r="P18" s="162"/>
      <c r="Q18" s="162">
        <v>1040</v>
      </c>
      <c r="R18" s="162"/>
      <c r="S18" s="164"/>
      <c r="T18" s="162">
        <v>3397350</v>
      </c>
      <c r="U18" s="165"/>
      <c r="V18" s="164"/>
      <c r="W18" s="166">
        <v>585200</v>
      </c>
      <c r="X18" s="167"/>
      <c r="Y18" s="168"/>
      <c r="Z18" s="166">
        <f t="shared" si="1"/>
        <v>3982550</v>
      </c>
      <c r="AA18" s="167"/>
      <c r="AB18" s="168"/>
      <c r="AC18" s="166">
        <v>185050</v>
      </c>
      <c r="AD18" s="52"/>
      <c r="AE18" s="7"/>
      <c r="AF18" s="34" t="s">
        <v>93</v>
      </c>
      <c r="AG18" s="347"/>
      <c r="AH18" s="37"/>
      <c r="AI18" s="37"/>
      <c r="AJ18" s="37"/>
    </row>
    <row r="19" spans="1:36" ht="17.25" customHeight="1">
      <c r="A19" s="341"/>
      <c r="B19" s="34" t="s">
        <v>0</v>
      </c>
      <c r="C19" s="21"/>
      <c r="D19" s="151"/>
      <c r="E19" s="152">
        <v>171340</v>
      </c>
      <c r="F19" s="152"/>
      <c r="G19" s="153"/>
      <c r="H19" s="152">
        <v>324300</v>
      </c>
      <c r="I19" s="154"/>
      <c r="J19" s="152"/>
      <c r="K19" s="152">
        <f t="shared" si="0"/>
        <v>495640</v>
      </c>
      <c r="L19" s="152"/>
      <c r="M19" s="153"/>
      <c r="N19" s="152">
        <v>63180</v>
      </c>
      <c r="O19" s="154"/>
      <c r="P19" s="152"/>
      <c r="Q19" s="152">
        <v>3380</v>
      </c>
      <c r="R19" s="152"/>
      <c r="S19" s="153"/>
      <c r="T19" s="152">
        <v>8719920</v>
      </c>
      <c r="U19" s="154"/>
      <c r="V19" s="153"/>
      <c r="W19" s="150">
        <v>2008300</v>
      </c>
      <c r="X19" s="148"/>
      <c r="Y19" s="149"/>
      <c r="Z19" s="150">
        <f t="shared" si="1"/>
        <v>10728220</v>
      </c>
      <c r="AA19" s="148"/>
      <c r="AB19" s="149"/>
      <c r="AC19" s="150">
        <v>631340</v>
      </c>
      <c r="AD19" s="38"/>
      <c r="AE19" s="10"/>
      <c r="AF19" s="34" t="s">
        <v>0</v>
      </c>
      <c r="AG19" s="343"/>
      <c r="AH19" s="37"/>
      <c r="AI19" s="37"/>
      <c r="AJ19" s="37"/>
    </row>
    <row r="20" spans="1:36" ht="17.25" customHeight="1">
      <c r="A20" s="341"/>
      <c r="B20" s="34" t="s">
        <v>2</v>
      </c>
      <c r="C20" s="21"/>
      <c r="D20" s="151"/>
      <c r="E20" s="152">
        <v>116740</v>
      </c>
      <c r="F20" s="152"/>
      <c r="G20" s="153"/>
      <c r="H20" s="152">
        <v>202800</v>
      </c>
      <c r="I20" s="154"/>
      <c r="J20" s="152"/>
      <c r="K20" s="152">
        <f t="shared" si="0"/>
        <v>319540</v>
      </c>
      <c r="L20" s="152"/>
      <c r="M20" s="153"/>
      <c r="N20" s="152">
        <v>34840</v>
      </c>
      <c r="O20" s="154"/>
      <c r="P20" s="152"/>
      <c r="Q20" s="152">
        <v>1560</v>
      </c>
      <c r="R20" s="152"/>
      <c r="S20" s="153"/>
      <c r="T20" s="152">
        <v>5909640</v>
      </c>
      <c r="U20" s="154"/>
      <c r="V20" s="153"/>
      <c r="W20" s="150">
        <v>1561420</v>
      </c>
      <c r="X20" s="148"/>
      <c r="Y20" s="149"/>
      <c r="Z20" s="150">
        <f t="shared" si="1"/>
        <v>7471060</v>
      </c>
      <c r="AA20" s="148"/>
      <c r="AB20" s="149"/>
      <c r="AC20" s="150">
        <v>381910</v>
      </c>
      <c r="AD20" s="38"/>
      <c r="AE20" s="10"/>
      <c r="AF20" s="34" t="s">
        <v>2</v>
      </c>
      <c r="AG20" s="343"/>
      <c r="AH20" s="37"/>
      <c r="AI20" s="37"/>
      <c r="AJ20" s="37"/>
    </row>
    <row r="21" spans="1:36" ht="17.25" customHeight="1">
      <c r="A21" s="341"/>
      <c r="B21" s="34" t="s">
        <v>3</v>
      </c>
      <c r="C21" s="21"/>
      <c r="D21" s="151"/>
      <c r="E21" s="152">
        <v>38220</v>
      </c>
      <c r="F21" s="152"/>
      <c r="G21" s="153"/>
      <c r="H21" s="152">
        <v>71100</v>
      </c>
      <c r="I21" s="154"/>
      <c r="J21" s="152"/>
      <c r="K21" s="152">
        <f t="shared" si="0"/>
        <v>109320</v>
      </c>
      <c r="L21" s="152"/>
      <c r="M21" s="153"/>
      <c r="N21" s="152">
        <v>16380</v>
      </c>
      <c r="O21" s="154"/>
      <c r="P21" s="152"/>
      <c r="Q21" s="152">
        <v>260</v>
      </c>
      <c r="R21" s="152"/>
      <c r="S21" s="153"/>
      <c r="T21" s="152">
        <v>1841400</v>
      </c>
      <c r="U21" s="154"/>
      <c r="V21" s="153"/>
      <c r="W21" s="150">
        <v>299820</v>
      </c>
      <c r="X21" s="148"/>
      <c r="Y21" s="149"/>
      <c r="Z21" s="150">
        <f t="shared" si="1"/>
        <v>2141220</v>
      </c>
      <c r="AA21" s="148"/>
      <c r="AB21" s="149"/>
      <c r="AC21" s="150">
        <v>157820</v>
      </c>
      <c r="AD21" s="38"/>
      <c r="AE21" s="10"/>
      <c r="AF21" s="34" t="s">
        <v>3</v>
      </c>
      <c r="AG21" s="343"/>
      <c r="AH21" s="37"/>
      <c r="AI21" s="37"/>
      <c r="AJ21" s="37"/>
    </row>
    <row r="22" spans="1:36" ht="17.25" customHeight="1">
      <c r="A22" s="344"/>
      <c r="B22" s="49" t="s">
        <v>4</v>
      </c>
      <c r="C22" s="25"/>
      <c r="D22" s="155"/>
      <c r="E22" s="156">
        <v>75920</v>
      </c>
      <c r="F22" s="156"/>
      <c r="G22" s="157"/>
      <c r="H22" s="156">
        <v>132300</v>
      </c>
      <c r="I22" s="158"/>
      <c r="J22" s="156"/>
      <c r="K22" s="156">
        <f t="shared" si="0"/>
        <v>208220</v>
      </c>
      <c r="L22" s="156"/>
      <c r="M22" s="157"/>
      <c r="N22" s="156">
        <v>29900</v>
      </c>
      <c r="O22" s="158"/>
      <c r="P22" s="156"/>
      <c r="Q22" s="156">
        <v>520</v>
      </c>
      <c r="R22" s="156"/>
      <c r="S22" s="157"/>
      <c r="T22" s="156">
        <v>4842090</v>
      </c>
      <c r="U22" s="158"/>
      <c r="V22" s="157"/>
      <c r="W22" s="159">
        <v>977740</v>
      </c>
      <c r="X22" s="160"/>
      <c r="Y22" s="161"/>
      <c r="Z22" s="159">
        <f t="shared" si="1"/>
        <v>5819830</v>
      </c>
      <c r="AA22" s="160"/>
      <c r="AB22" s="161"/>
      <c r="AC22" s="159">
        <v>233380</v>
      </c>
      <c r="AD22" s="44"/>
      <c r="AE22" s="23"/>
      <c r="AF22" s="49" t="s">
        <v>4</v>
      </c>
      <c r="AG22" s="345"/>
      <c r="AH22" s="37"/>
      <c r="AI22" s="37"/>
      <c r="AJ22" s="37"/>
    </row>
    <row r="23" spans="1:36" s="11" customFormat="1" ht="17.25" customHeight="1">
      <c r="A23" s="341"/>
      <c r="B23" s="34" t="s">
        <v>5</v>
      </c>
      <c r="C23" s="21"/>
      <c r="D23" s="151"/>
      <c r="E23" s="152">
        <v>106080</v>
      </c>
      <c r="F23" s="152"/>
      <c r="G23" s="153"/>
      <c r="H23" s="152">
        <v>180600</v>
      </c>
      <c r="I23" s="154"/>
      <c r="J23" s="152"/>
      <c r="K23" s="152">
        <f t="shared" si="0"/>
        <v>286680</v>
      </c>
      <c r="L23" s="152"/>
      <c r="M23" s="153"/>
      <c r="N23" s="152">
        <v>43680</v>
      </c>
      <c r="O23" s="154"/>
      <c r="P23" s="152"/>
      <c r="Q23" s="152">
        <v>2080</v>
      </c>
      <c r="R23" s="152"/>
      <c r="S23" s="153"/>
      <c r="T23" s="152">
        <v>4961550</v>
      </c>
      <c r="U23" s="154"/>
      <c r="V23" s="153"/>
      <c r="W23" s="150">
        <v>752780</v>
      </c>
      <c r="X23" s="148"/>
      <c r="Y23" s="149"/>
      <c r="Z23" s="150">
        <f t="shared" si="1"/>
        <v>5714330</v>
      </c>
      <c r="AA23" s="148"/>
      <c r="AB23" s="149"/>
      <c r="AC23" s="150">
        <v>329580</v>
      </c>
      <c r="AD23" s="38"/>
      <c r="AE23" s="10"/>
      <c r="AF23" s="34" t="s">
        <v>5</v>
      </c>
      <c r="AG23" s="343"/>
    </row>
    <row r="24" spans="1:36" ht="17.25" customHeight="1">
      <c r="A24" s="341"/>
      <c r="B24" s="34" t="s">
        <v>6</v>
      </c>
      <c r="C24" s="21"/>
      <c r="D24" s="151"/>
      <c r="E24" s="152">
        <v>165620</v>
      </c>
      <c r="F24" s="152"/>
      <c r="G24" s="153"/>
      <c r="H24" s="152">
        <v>288600</v>
      </c>
      <c r="I24" s="154"/>
      <c r="J24" s="152"/>
      <c r="K24" s="152">
        <f t="shared" si="0"/>
        <v>454220</v>
      </c>
      <c r="L24" s="152"/>
      <c r="M24" s="153"/>
      <c r="N24" s="152">
        <v>57200</v>
      </c>
      <c r="O24" s="154"/>
      <c r="P24" s="152"/>
      <c r="Q24" s="152">
        <v>2600</v>
      </c>
      <c r="R24" s="152"/>
      <c r="S24" s="153"/>
      <c r="T24" s="152">
        <v>8743680</v>
      </c>
      <c r="U24" s="154"/>
      <c r="V24" s="153"/>
      <c r="W24" s="150">
        <v>2118500</v>
      </c>
      <c r="X24" s="148"/>
      <c r="Y24" s="149"/>
      <c r="Z24" s="150">
        <f t="shared" si="1"/>
        <v>10862180</v>
      </c>
      <c r="AA24" s="148"/>
      <c r="AB24" s="149"/>
      <c r="AC24" s="150">
        <v>623150</v>
      </c>
      <c r="AD24" s="38"/>
      <c r="AE24" s="10"/>
      <c r="AF24" s="34" t="s">
        <v>6</v>
      </c>
      <c r="AG24" s="343"/>
    </row>
    <row r="25" spans="1:36" ht="17.25" customHeight="1">
      <c r="A25" s="341"/>
      <c r="B25" s="34" t="s">
        <v>7</v>
      </c>
      <c r="C25" s="21"/>
      <c r="D25" s="151"/>
      <c r="E25" s="152">
        <v>177060</v>
      </c>
      <c r="F25" s="152"/>
      <c r="G25" s="153"/>
      <c r="H25" s="152">
        <v>273900</v>
      </c>
      <c r="I25" s="154"/>
      <c r="J25" s="152"/>
      <c r="K25" s="152">
        <f t="shared" si="0"/>
        <v>450960</v>
      </c>
      <c r="L25" s="152"/>
      <c r="M25" s="153"/>
      <c r="N25" s="152">
        <v>55380</v>
      </c>
      <c r="O25" s="154"/>
      <c r="P25" s="152"/>
      <c r="Q25" s="152">
        <v>2860</v>
      </c>
      <c r="R25" s="152"/>
      <c r="S25" s="153"/>
      <c r="T25" s="152">
        <v>8219640</v>
      </c>
      <c r="U25" s="154"/>
      <c r="V25" s="153"/>
      <c r="W25" s="150">
        <v>1632100</v>
      </c>
      <c r="X25" s="148"/>
      <c r="Y25" s="149"/>
      <c r="Z25" s="150">
        <f t="shared" si="1"/>
        <v>9851740</v>
      </c>
      <c r="AA25" s="148"/>
      <c r="AB25" s="149"/>
      <c r="AC25" s="150">
        <v>624150</v>
      </c>
      <c r="AD25" s="38"/>
      <c r="AE25" s="10"/>
      <c r="AF25" s="34" t="s">
        <v>7</v>
      </c>
      <c r="AG25" s="343"/>
    </row>
    <row r="26" spans="1:36" ht="17.25" customHeight="1">
      <c r="A26" s="341"/>
      <c r="B26" s="34" t="s">
        <v>8</v>
      </c>
      <c r="C26" s="21"/>
      <c r="D26" s="151"/>
      <c r="E26" s="152">
        <v>239980</v>
      </c>
      <c r="F26" s="152"/>
      <c r="G26" s="153"/>
      <c r="H26" s="152">
        <v>423000</v>
      </c>
      <c r="I26" s="154"/>
      <c r="J26" s="152"/>
      <c r="K26" s="152">
        <f t="shared" si="0"/>
        <v>662980</v>
      </c>
      <c r="L26" s="152"/>
      <c r="M26" s="153"/>
      <c r="N26" s="152">
        <v>77480</v>
      </c>
      <c r="O26" s="154"/>
      <c r="P26" s="152"/>
      <c r="Q26" s="152">
        <v>3640</v>
      </c>
      <c r="R26" s="152"/>
      <c r="S26" s="153"/>
      <c r="T26" s="152">
        <v>12175020</v>
      </c>
      <c r="U26" s="154"/>
      <c r="V26" s="153"/>
      <c r="W26" s="150">
        <v>2509900</v>
      </c>
      <c r="X26" s="148"/>
      <c r="Y26" s="149"/>
      <c r="Z26" s="150">
        <f t="shared" si="1"/>
        <v>14684920</v>
      </c>
      <c r="AA26" s="148"/>
      <c r="AB26" s="149"/>
      <c r="AC26" s="150">
        <v>898200</v>
      </c>
      <c r="AD26" s="38"/>
      <c r="AE26" s="10"/>
      <c r="AF26" s="34" t="s">
        <v>8</v>
      </c>
      <c r="AG26" s="343"/>
    </row>
    <row r="27" spans="1:36" ht="17.25" customHeight="1">
      <c r="A27" s="344"/>
      <c r="B27" s="49" t="s">
        <v>9</v>
      </c>
      <c r="C27" s="25"/>
      <c r="D27" s="155"/>
      <c r="E27" s="156">
        <v>68900</v>
      </c>
      <c r="F27" s="156"/>
      <c r="G27" s="157"/>
      <c r="H27" s="156">
        <v>75900</v>
      </c>
      <c r="I27" s="158"/>
      <c r="J27" s="156"/>
      <c r="K27" s="156">
        <f t="shared" si="0"/>
        <v>144800</v>
      </c>
      <c r="L27" s="156"/>
      <c r="M27" s="157"/>
      <c r="N27" s="156">
        <v>14040</v>
      </c>
      <c r="O27" s="158"/>
      <c r="P27" s="156"/>
      <c r="Q27" s="156">
        <v>1560</v>
      </c>
      <c r="R27" s="156"/>
      <c r="S27" s="157"/>
      <c r="T27" s="156">
        <v>2152920</v>
      </c>
      <c r="U27" s="158"/>
      <c r="V27" s="157"/>
      <c r="W27" s="159">
        <v>515660</v>
      </c>
      <c r="X27" s="160"/>
      <c r="Y27" s="161"/>
      <c r="Z27" s="159">
        <f t="shared" si="1"/>
        <v>2668580</v>
      </c>
      <c r="AA27" s="160"/>
      <c r="AB27" s="161"/>
      <c r="AC27" s="159">
        <v>153880</v>
      </c>
      <c r="AD27" s="44"/>
      <c r="AE27" s="23"/>
      <c r="AF27" s="49" t="s">
        <v>9</v>
      </c>
      <c r="AG27" s="345"/>
    </row>
    <row r="28" spans="1:36" s="11" customFormat="1" ht="17.25" customHeight="1">
      <c r="A28" s="341"/>
      <c r="B28" s="34" t="s">
        <v>10</v>
      </c>
      <c r="C28" s="21"/>
      <c r="D28" s="151"/>
      <c r="E28" s="152">
        <v>96200</v>
      </c>
      <c r="F28" s="152"/>
      <c r="G28" s="153"/>
      <c r="H28" s="152">
        <v>155700</v>
      </c>
      <c r="I28" s="154"/>
      <c r="J28" s="152"/>
      <c r="K28" s="152">
        <f t="shared" si="0"/>
        <v>251900</v>
      </c>
      <c r="L28" s="152"/>
      <c r="M28" s="153"/>
      <c r="N28" s="152">
        <v>27300</v>
      </c>
      <c r="O28" s="154"/>
      <c r="P28" s="152"/>
      <c r="Q28" s="152">
        <v>1300</v>
      </c>
      <c r="R28" s="152"/>
      <c r="S28" s="153"/>
      <c r="T28" s="152">
        <v>4472490</v>
      </c>
      <c r="U28" s="154"/>
      <c r="V28" s="153"/>
      <c r="W28" s="150">
        <v>508440</v>
      </c>
      <c r="X28" s="148"/>
      <c r="Y28" s="149"/>
      <c r="Z28" s="150">
        <f t="shared" si="1"/>
        <v>4980930</v>
      </c>
      <c r="AA28" s="148"/>
      <c r="AB28" s="149"/>
      <c r="AC28" s="150">
        <v>343180</v>
      </c>
      <c r="AD28" s="38"/>
      <c r="AE28" s="10"/>
      <c r="AF28" s="34" t="s">
        <v>10</v>
      </c>
      <c r="AG28" s="343"/>
    </row>
    <row r="29" spans="1:36" ht="17.25" customHeight="1">
      <c r="A29" s="341"/>
      <c r="B29" s="34" t="s">
        <v>11</v>
      </c>
      <c r="C29" s="21"/>
      <c r="D29" s="151"/>
      <c r="E29" s="152">
        <v>120640</v>
      </c>
      <c r="F29" s="152"/>
      <c r="G29" s="153"/>
      <c r="H29" s="152">
        <v>227700</v>
      </c>
      <c r="I29" s="154"/>
      <c r="J29" s="152"/>
      <c r="K29" s="152">
        <f t="shared" si="0"/>
        <v>348340</v>
      </c>
      <c r="L29" s="152"/>
      <c r="M29" s="153"/>
      <c r="N29" s="152">
        <v>43680</v>
      </c>
      <c r="O29" s="154"/>
      <c r="P29" s="152"/>
      <c r="Q29" s="152">
        <v>1820</v>
      </c>
      <c r="R29" s="152"/>
      <c r="S29" s="153"/>
      <c r="T29" s="152">
        <v>6145590</v>
      </c>
      <c r="U29" s="154"/>
      <c r="V29" s="153"/>
      <c r="W29" s="150">
        <v>1199280</v>
      </c>
      <c r="X29" s="148"/>
      <c r="Y29" s="149"/>
      <c r="Z29" s="150">
        <f t="shared" si="1"/>
        <v>7344870</v>
      </c>
      <c r="AA29" s="148"/>
      <c r="AB29" s="149"/>
      <c r="AC29" s="150">
        <v>293530</v>
      </c>
      <c r="AD29" s="38"/>
      <c r="AE29" s="10"/>
      <c r="AF29" s="34" t="s">
        <v>11</v>
      </c>
      <c r="AG29" s="343"/>
    </row>
    <row r="30" spans="1:36" ht="17.25" customHeight="1">
      <c r="A30" s="341"/>
      <c r="B30" s="34" t="s">
        <v>12</v>
      </c>
      <c r="C30" s="21"/>
      <c r="D30" s="151"/>
      <c r="E30" s="152">
        <v>99840</v>
      </c>
      <c r="F30" s="152"/>
      <c r="G30" s="153"/>
      <c r="H30" s="152">
        <v>143400</v>
      </c>
      <c r="I30" s="154"/>
      <c r="J30" s="152"/>
      <c r="K30" s="152">
        <f t="shared" si="0"/>
        <v>243240</v>
      </c>
      <c r="L30" s="152"/>
      <c r="M30" s="153"/>
      <c r="N30" s="152">
        <v>27820</v>
      </c>
      <c r="O30" s="154"/>
      <c r="P30" s="152"/>
      <c r="Q30" s="152">
        <v>2340</v>
      </c>
      <c r="R30" s="152"/>
      <c r="S30" s="153"/>
      <c r="T30" s="152">
        <v>4747710</v>
      </c>
      <c r="U30" s="154"/>
      <c r="V30" s="153"/>
      <c r="W30" s="150">
        <v>771780</v>
      </c>
      <c r="X30" s="148"/>
      <c r="Y30" s="149"/>
      <c r="Z30" s="150">
        <f t="shared" si="1"/>
        <v>5519490</v>
      </c>
      <c r="AA30" s="148"/>
      <c r="AB30" s="149"/>
      <c r="AC30" s="150">
        <v>314110</v>
      </c>
      <c r="AD30" s="38"/>
      <c r="AE30" s="10"/>
      <c r="AF30" s="34" t="s">
        <v>12</v>
      </c>
      <c r="AG30" s="343"/>
    </row>
    <row r="31" spans="1:36" ht="17.25" customHeight="1">
      <c r="A31" s="341"/>
      <c r="B31" s="34" t="s">
        <v>13</v>
      </c>
      <c r="C31" s="21"/>
      <c r="D31" s="151"/>
      <c r="E31" s="152">
        <v>69940</v>
      </c>
      <c r="F31" s="152"/>
      <c r="G31" s="153"/>
      <c r="H31" s="152">
        <v>74700</v>
      </c>
      <c r="I31" s="154"/>
      <c r="J31" s="152"/>
      <c r="K31" s="152">
        <f t="shared" si="0"/>
        <v>144640</v>
      </c>
      <c r="L31" s="152"/>
      <c r="M31" s="153"/>
      <c r="N31" s="152">
        <v>21060</v>
      </c>
      <c r="O31" s="154"/>
      <c r="P31" s="152"/>
      <c r="Q31" s="152">
        <v>1820</v>
      </c>
      <c r="R31" s="152"/>
      <c r="S31" s="153"/>
      <c r="T31" s="152">
        <v>2745930</v>
      </c>
      <c r="U31" s="154"/>
      <c r="V31" s="153"/>
      <c r="W31" s="150">
        <v>596600</v>
      </c>
      <c r="X31" s="148"/>
      <c r="Y31" s="149"/>
      <c r="Z31" s="150">
        <f t="shared" si="1"/>
        <v>3342530</v>
      </c>
      <c r="AA31" s="148"/>
      <c r="AB31" s="149"/>
      <c r="AC31" s="150">
        <v>174320</v>
      </c>
      <c r="AD31" s="38"/>
      <c r="AE31" s="10"/>
      <c r="AF31" s="34" t="s">
        <v>13</v>
      </c>
      <c r="AG31" s="343"/>
    </row>
    <row r="32" spans="1:36" ht="17.25" customHeight="1">
      <c r="A32" s="344"/>
      <c r="B32" s="49" t="s">
        <v>14</v>
      </c>
      <c r="C32" s="25"/>
      <c r="D32" s="155"/>
      <c r="E32" s="156">
        <v>63700</v>
      </c>
      <c r="F32" s="156"/>
      <c r="G32" s="157"/>
      <c r="H32" s="156">
        <v>74100</v>
      </c>
      <c r="I32" s="158"/>
      <c r="J32" s="156"/>
      <c r="K32" s="156">
        <f t="shared" si="0"/>
        <v>137800</v>
      </c>
      <c r="L32" s="156"/>
      <c r="M32" s="157"/>
      <c r="N32" s="156">
        <v>14040</v>
      </c>
      <c r="O32" s="158"/>
      <c r="P32" s="156"/>
      <c r="Q32" s="156">
        <v>1300</v>
      </c>
      <c r="R32" s="156"/>
      <c r="S32" s="157"/>
      <c r="T32" s="156">
        <v>2783550</v>
      </c>
      <c r="U32" s="158"/>
      <c r="V32" s="157"/>
      <c r="W32" s="159">
        <v>414960</v>
      </c>
      <c r="X32" s="160"/>
      <c r="Y32" s="161"/>
      <c r="Z32" s="159">
        <f t="shared" si="1"/>
        <v>3198510</v>
      </c>
      <c r="AA32" s="160"/>
      <c r="AB32" s="161"/>
      <c r="AC32" s="159">
        <v>195940</v>
      </c>
      <c r="AD32" s="44"/>
      <c r="AE32" s="23"/>
      <c r="AF32" s="49" t="s">
        <v>14</v>
      </c>
      <c r="AG32" s="345"/>
    </row>
    <row r="33" spans="1:33" s="11" customFormat="1" ht="17.25" customHeight="1">
      <c r="A33" s="341"/>
      <c r="B33" s="34" t="s">
        <v>15</v>
      </c>
      <c r="C33" s="21"/>
      <c r="D33" s="151"/>
      <c r="E33" s="152">
        <v>122460</v>
      </c>
      <c r="F33" s="152"/>
      <c r="G33" s="153"/>
      <c r="H33" s="152">
        <v>178500</v>
      </c>
      <c r="I33" s="154"/>
      <c r="J33" s="152"/>
      <c r="K33" s="152">
        <f t="shared" si="0"/>
        <v>300960</v>
      </c>
      <c r="L33" s="152"/>
      <c r="M33" s="153"/>
      <c r="N33" s="152">
        <v>41600</v>
      </c>
      <c r="O33" s="154"/>
      <c r="P33" s="152"/>
      <c r="Q33" s="152">
        <v>2600</v>
      </c>
      <c r="R33" s="152"/>
      <c r="S33" s="153"/>
      <c r="T33" s="152">
        <v>6077610</v>
      </c>
      <c r="U33" s="154"/>
      <c r="V33" s="153"/>
      <c r="W33" s="150">
        <v>1161280</v>
      </c>
      <c r="X33" s="148"/>
      <c r="Y33" s="149"/>
      <c r="Z33" s="150">
        <f t="shared" si="1"/>
        <v>7238890</v>
      </c>
      <c r="AA33" s="148"/>
      <c r="AB33" s="149"/>
      <c r="AC33" s="150">
        <v>303420</v>
      </c>
      <c r="AD33" s="38"/>
      <c r="AE33" s="10"/>
      <c r="AF33" s="34" t="s">
        <v>15</v>
      </c>
      <c r="AG33" s="343"/>
    </row>
    <row r="34" spans="1:33" ht="17.25" customHeight="1">
      <c r="A34" s="341"/>
      <c r="B34" s="34" t="s">
        <v>16</v>
      </c>
      <c r="C34" s="21"/>
      <c r="D34" s="151"/>
      <c r="E34" s="152">
        <v>54340</v>
      </c>
      <c r="F34" s="152"/>
      <c r="G34" s="153"/>
      <c r="H34" s="152">
        <v>89100</v>
      </c>
      <c r="I34" s="154"/>
      <c r="J34" s="152"/>
      <c r="K34" s="152">
        <f t="shared" si="0"/>
        <v>143440</v>
      </c>
      <c r="L34" s="152"/>
      <c r="M34" s="153"/>
      <c r="N34" s="152">
        <v>17420</v>
      </c>
      <c r="O34" s="154"/>
      <c r="P34" s="152"/>
      <c r="Q34" s="152">
        <v>520</v>
      </c>
      <c r="R34" s="152"/>
      <c r="S34" s="153"/>
      <c r="T34" s="152">
        <v>2959770</v>
      </c>
      <c r="U34" s="154"/>
      <c r="V34" s="153"/>
      <c r="W34" s="150">
        <v>647140</v>
      </c>
      <c r="X34" s="148"/>
      <c r="Y34" s="149"/>
      <c r="Z34" s="150">
        <f t="shared" si="1"/>
        <v>3606910</v>
      </c>
      <c r="AA34" s="148"/>
      <c r="AB34" s="149"/>
      <c r="AC34" s="150">
        <v>185180</v>
      </c>
      <c r="AD34" s="38"/>
      <c r="AE34" s="10"/>
      <c r="AF34" s="34" t="s">
        <v>16</v>
      </c>
      <c r="AG34" s="343"/>
    </row>
    <row r="35" spans="1:33" ht="17.25" customHeight="1">
      <c r="A35" s="341"/>
      <c r="B35" s="34" t="s">
        <v>17</v>
      </c>
      <c r="C35" s="21"/>
      <c r="D35" s="151"/>
      <c r="E35" s="152">
        <v>102440</v>
      </c>
      <c r="F35" s="152"/>
      <c r="G35" s="153"/>
      <c r="H35" s="152">
        <v>172500</v>
      </c>
      <c r="I35" s="154"/>
      <c r="J35" s="152"/>
      <c r="K35" s="152">
        <f t="shared" si="0"/>
        <v>274940</v>
      </c>
      <c r="L35" s="152"/>
      <c r="M35" s="153"/>
      <c r="N35" s="152">
        <v>36140</v>
      </c>
      <c r="O35" s="154"/>
      <c r="P35" s="152"/>
      <c r="Q35" s="152">
        <v>780</v>
      </c>
      <c r="R35" s="152"/>
      <c r="S35" s="153"/>
      <c r="T35" s="152">
        <v>6057150</v>
      </c>
      <c r="U35" s="154"/>
      <c r="V35" s="153"/>
      <c r="W35" s="150">
        <v>1210680</v>
      </c>
      <c r="X35" s="148"/>
      <c r="Y35" s="149"/>
      <c r="Z35" s="150">
        <f t="shared" si="1"/>
        <v>7267830</v>
      </c>
      <c r="AA35" s="148"/>
      <c r="AB35" s="149"/>
      <c r="AC35" s="150">
        <v>401540</v>
      </c>
      <c r="AD35" s="38"/>
      <c r="AE35" s="10"/>
      <c r="AF35" s="34" t="s">
        <v>17</v>
      </c>
      <c r="AG35" s="343"/>
    </row>
    <row r="36" spans="1:33" ht="17.25" customHeight="1">
      <c r="A36" s="341"/>
      <c r="B36" s="34" t="s">
        <v>18</v>
      </c>
      <c r="C36" s="21"/>
      <c r="D36" s="151"/>
      <c r="E36" s="152">
        <v>49140</v>
      </c>
      <c r="F36" s="152"/>
      <c r="G36" s="153"/>
      <c r="H36" s="152">
        <v>87900</v>
      </c>
      <c r="I36" s="154"/>
      <c r="J36" s="152"/>
      <c r="K36" s="152">
        <f t="shared" si="0"/>
        <v>137040</v>
      </c>
      <c r="L36" s="152"/>
      <c r="M36" s="153"/>
      <c r="N36" s="152">
        <v>16380</v>
      </c>
      <c r="O36" s="154"/>
      <c r="P36" s="152"/>
      <c r="Q36" s="152">
        <v>260</v>
      </c>
      <c r="R36" s="152"/>
      <c r="S36" s="153"/>
      <c r="T36" s="152">
        <v>2865390</v>
      </c>
      <c r="U36" s="154"/>
      <c r="V36" s="153"/>
      <c r="W36" s="150">
        <v>618260</v>
      </c>
      <c r="X36" s="148"/>
      <c r="Y36" s="149"/>
      <c r="Z36" s="150">
        <f t="shared" si="1"/>
        <v>3483650</v>
      </c>
      <c r="AA36" s="148"/>
      <c r="AB36" s="149"/>
      <c r="AC36" s="150">
        <v>116930</v>
      </c>
      <c r="AD36" s="38"/>
      <c r="AE36" s="10"/>
      <c r="AF36" s="34" t="s">
        <v>18</v>
      </c>
      <c r="AG36" s="343"/>
    </row>
    <row r="37" spans="1:33" ht="17.25" customHeight="1">
      <c r="A37" s="344"/>
      <c r="B37" s="49" t="s">
        <v>19</v>
      </c>
      <c r="C37" s="25"/>
      <c r="D37" s="155"/>
      <c r="E37" s="156">
        <v>74360</v>
      </c>
      <c r="F37" s="156"/>
      <c r="G37" s="157"/>
      <c r="H37" s="156">
        <v>107400</v>
      </c>
      <c r="I37" s="158"/>
      <c r="J37" s="156"/>
      <c r="K37" s="156">
        <f t="shared" si="0"/>
        <v>181760</v>
      </c>
      <c r="L37" s="156"/>
      <c r="M37" s="157"/>
      <c r="N37" s="156">
        <v>24180</v>
      </c>
      <c r="O37" s="158"/>
      <c r="P37" s="156"/>
      <c r="Q37" s="156">
        <v>2340</v>
      </c>
      <c r="R37" s="156"/>
      <c r="S37" s="157"/>
      <c r="T37" s="156">
        <v>2767710</v>
      </c>
      <c r="U37" s="158"/>
      <c r="V37" s="157"/>
      <c r="W37" s="159">
        <v>446880</v>
      </c>
      <c r="X37" s="160"/>
      <c r="Y37" s="161"/>
      <c r="Z37" s="159">
        <f t="shared" si="1"/>
        <v>3214590</v>
      </c>
      <c r="AA37" s="160"/>
      <c r="AB37" s="161"/>
      <c r="AC37" s="159">
        <v>201560</v>
      </c>
      <c r="AD37" s="44"/>
      <c r="AE37" s="23"/>
      <c r="AF37" s="49" t="s">
        <v>19</v>
      </c>
      <c r="AG37" s="345"/>
    </row>
    <row r="38" spans="1:33" ht="17.25" customHeight="1">
      <c r="A38" s="341"/>
      <c r="B38" s="34" t="s">
        <v>1</v>
      </c>
      <c r="C38" s="21"/>
      <c r="D38" s="151"/>
      <c r="E38" s="152">
        <v>87880</v>
      </c>
      <c r="F38" s="152"/>
      <c r="G38" s="153"/>
      <c r="H38" s="152">
        <v>130200</v>
      </c>
      <c r="I38" s="154"/>
      <c r="J38" s="152"/>
      <c r="K38" s="152">
        <f t="shared" si="0"/>
        <v>218080</v>
      </c>
      <c r="L38" s="152"/>
      <c r="M38" s="153"/>
      <c r="N38" s="152">
        <v>23140</v>
      </c>
      <c r="O38" s="154"/>
      <c r="P38" s="152"/>
      <c r="Q38" s="152">
        <v>2080</v>
      </c>
      <c r="R38" s="152"/>
      <c r="S38" s="153"/>
      <c r="T38" s="152">
        <v>3881460</v>
      </c>
      <c r="U38" s="154"/>
      <c r="V38" s="153"/>
      <c r="W38" s="150">
        <v>818900</v>
      </c>
      <c r="X38" s="148"/>
      <c r="Y38" s="149"/>
      <c r="Z38" s="150">
        <f t="shared" si="1"/>
        <v>4700360</v>
      </c>
      <c r="AA38" s="148"/>
      <c r="AB38" s="149"/>
      <c r="AC38" s="150">
        <v>263260</v>
      </c>
      <c r="AD38" s="38"/>
      <c r="AE38" s="10"/>
      <c r="AF38" s="34" t="s">
        <v>1</v>
      </c>
      <c r="AG38" s="343"/>
    </row>
    <row r="39" spans="1:33" ht="17.25" customHeight="1">
      <c r="A39" s="341"/>
      <c r="B39" s="34" t="s">
        <v>20</v>
      </c>
      <c r="C39" s="21"/>
      <c r="D39" s="151"/>
      <c r="E39" s="152">
        <v>111280</v>
      </c>
      <c r="F39" s="152"/>
      <c r="G39" s="153"/>
      <c r="H39" s="152">
        <v>181800</v>
      </c>
      <c r="I39" s="154"/>
      <c r="J39" s="152"/>
      <c r="K39" s="152">
        <f t="shared" si="0"/>
        <v>293080</v>
      </c>
      <c r="L39" s="152"/>
      <c r="M39" s="153"/>
      <c r="N39" s="152">
        <v>46800</v>
      </c>
      <c r="O39" s="154"/>
      <c r="P39" s="152"/>
      <c r="Q39" s="152">
        <v>1560</v>
      </c>
      <c r="R39" s="152"/>
      <c r="S39" s="153"/>
      <c r="T39" s="152">
        <v>4672800</v>
      </c>
      <c r="U39" s="154"/>
      <c r="V39" s="153"/>
      <c r="W39" s="150">
        <v>781660</v>
      </c>
      <c r="X39" s="148"/>
      <c r="Y39" s="149"/>
      <c r="Z39" s="150">
        <f t="shared" si="1"/>
        <v>5454460</v>
      </c>
      <c r="AA39" s="148"/>
      <c r="AB39" s="149"/>
      <c r="AC39" s="150">
        <v>369730</v>
      </c>
      <c r="AD39" s="38"/>
      <c r="AE39" s="10"/>
      <c r="AF39" s="34" t="s">
        <v>20</v>
      </c>
      <c r="AG39" s="343"/>
    </row>
    <row r="40" spans="1:33" ht="17.25" customHeight="1">
      <c r="A40" s="341"/>
      <c r="B40" s="34" t="s">
        <v>21</v>
      </c>
      <c r="C40" s="21"/>
      <c r="D40" s="151"/>
      <c r="E40" s="152">
        <v>54080</v>
      </c>
      <c r="F40" s="152"/>
      <c r="G40" s="153"/>
      <c r="H40" s="152">
        <v>66600</v>
      </c>
      <c r="I40" s="154"/>
      <c r="J40" s="152"/>
      <c r="K40" s="152">
        <f t="shared" si="0"/>
        <v>120680</v>
      </c>
      <c r="L40" s="152"/>
      <c r="M40" s="153"/>
      <c r="N40" s="152">
        <v>16640</v>
      </c>
      <c r="O40" s="154"/>
      <c r="P40" s="152"/>
      <c r="Q40" s="152">
        <v>520</v>
      </c>
      <c r="R40" s="152"/>
      <c r="S40" s="153"/>
      <c r="T40" s="152">
        <v>2530110</v>
      </c>
      <c r="U40" s="154"/>
      <c r="V40" s="153"/>
      <c r="W40" s="150">
        <v>697680</v>
      </c>
      <c r="X40" s="148"/>
      <c r="Y40" s="149"/>
      <c r="Z40" s="150">
        <f t="shared" si="1"/>
        <v>3227790</v>
      </c>
      <c r="AA40" s="148"/>
      <c r="AB40" s="149"/>
      <c r="AC40" s="150">
        <v>164140</v>
      </c>
      <c r="AD40" s="38"/>
      <c r="AE40" s="10"/>
      <c r="AF40" s="34" t="s">
        <v>21</v>
      </c>
      <c r="AG40" s="343"/>
    </row>
    <row r="41" spans="1:33" ht="17.25" customHeight="1">
      <c r="A41" s="341"/>
      <c r="B41" s="34" t="s">
        <v>22</v>
      </c>
      <c r="C41" s="21"/>
      <c r="D41" s="151"/>
      <c r="E41" s="152">
        <v>61620</v>
      </c>
      <c r="F41" s="152"/>
      <c r="G41" s="153"/>
      <c r="H41" s="152">
        <v>132300</v>
      </c>
      <c r="I41" s="154"/>
      <c r="J41" s="152"/>
      <c r="K41" s="152">
        <f t="shared" si="0"/>
        <v>193920</v>
      </c>
      <c r="L41" s="152"/>
      <c r="M41" s="153"/>
      <c r="N41" s="152">
        <v>30160</v>
      </c>
      <c r="O41" s="154"/>
      <c r="P41" s="152"/>
      <c r="Q41" s="152">
        <v>520</v>
      </c>
      <c r="R41" s="152"/>
      <c r="S41" s="153"/>
      <c r="T41" s="152">
        <v>3815790</v>
      </c>
      <c r="U41" s="154"/>
      <c r="V41" s="153"/>
      <c r="W41" s="150">
        <v>773300</v>
      </c>
      <c r="X41" s="148"/>
      <c r="Y41" s="149"/>
      <c r="Z41" s="150">
        <f t="shared" si="1"/>
        <v>4589090</v>
      </c>
      <c r="AA41" s="148"/>
      <c r="AB41" s="149"/>
      <c r="AC41" s="150">
        <v>260330</v>
      </c>
      <c r="AD41" s="38"/>
      <c r="AE41" s="10"/>
      <c r="AF41" s="34" t="s">
        <v>22</v>
      </c>
      <c r="AG41" s="343"/>
    </row>
    <row r="42" spans="1:33" ht="17.25" customHeight="1">
      <c r="A42" s="344"/>
      <c r="B42" s="49" t="s">
        <v>23</v>
      </c>
      <c r="C42" s="25"/>
      <c r="D42" s="155"/>
      <c r="E42" s="156">
        <v>40560</v>
      </c>
      <c r="F42" s="156"/>
      <c r="G42" s="157"/>
      <c r="H42" s="156">
        <v>66000</v>
      </c>
      <c r="I42" s="158"/>
      <c r="J42" s="156"/>
      <c r="K42" s="156">
        <f t="shared" si="0"/>
        <v>106560</v>
      </c>
      <c r="L42" s="156"/>
      <c r="M42" s="157"/>
      <c r="N42" s="156">
        <v>17160</v>
      </c>
      <c r="O42" s="158"/>
      <c r="P42" s="156"/>
      <c r="Q42" s="156">
        <v>260</v>
      </c>
      <c r="R42" s="156"/>
      <c r="S42" s="157"/>
      <c r="T42" s="156">
        <v>1954920</v>
      </c>
      <c r="U42" s="158"/>
      <c r="V42" s="157"/>
      <c r="W42" s="159">
        <v>372780</v>
      </c>
      <c r="X42" s="160"/>
      <c r="Y42" s="161"/>
      <c r="Z42" s="159">
        <f t="shared" si="1"/>
        <v>2327700</v>
      </c>
      <c r="AA42" s="160"/>
      <c r="AB42" s="161"/>
      <c r="AC42" s="159">
        <v>138450</v>
      </c>
      <c r="AD42" s="44"/>
      <c r="AE42" s="23"/>
      <c r="AF42" s="49" t="s">
        <v>23</v>
      </c>
      <c r="AG42" s="345"/>
    </row>
    <row r="43" spans="1:33" ht="17.25" customHeight="1">
      <c r="A43" s="341"/>
      <c r="B43" s="34" t="s">
        <v>150</v>
      </c>
      <c r="C43" s="21"/>
      <c r="D43" s="151"/>
      <c r="E43" s="152">
        <v>52260</v>
      </c>
      <c r="F43" s="152"/>
      <c r="G43" s="153"/>
      <c r="H43" s="152">
        <v>102600</v>
      </c>
      <c r="I43" s="154"/>
      <c r="J43" s="152"/>
      <c r="K43" s="152">
        <f t="shared" si="0"/>
        <v>154860</v>
      </c>
      <c r="L43" s="152"/>
      <c r="M43" s="153"/>
      <c r="N43" s="152">
        <v>21580</v>
      </c>
      <c r="O43" s="154"/>
      <c r="P43" s="152"/>
      <c r="Q43" s="152">
        <v>1300</v>
      </c>
      <c r="R43" s="152"/>
      <c r="S43" s="153"/>
      <c r="T43" s="152">
        <v>2814240</v>
      </c>
      <c r="U43" s="154"/>
      <c r="V43" s="153"/>
      <c r="W43" s="150">
        <v>533140</v>
      </c>
      <c r="X43" s="148"/>
      <c r="Y43" s="149"/>
      <c r="Z43" s="150">
        <f t="shared" si="1"/>
        <v>3347380</v>
      </c>
      <c r="AA43" s="148"/>
      <c r="AB43" s="149"/>
      <c r="AC43" s="150">
        <v>200480</v>
      </c>
      <c r="AD43" s="38"/>
      <c r="AE43" s="10"/>
      <c r="AF43" s="34" t="s">
        <v>150</v>
      </c>
      <c r="AG43" s="343"/>
    </row>
    <row r="44" spans="1:33" ht="17.25" customHeight="1">
      <c r="A44" s="341"/>
      <c r="B44" s="34" t="s">
        <v>24</v>
      </c>
      <c r="C44" s="21"/>
      <c r="D44" s="151"/>
      <c r="E44" s="152">
        <v>35620</v>
      </c>
      <c r="F44" s="152"/>
      <c r="G44" s="153"/>
      <c r="H44" s="152">
        <v>78600</v>
      </c>
      <c r="I44" s="154"/>
      <c r="J44" s="152"/>
      <c r="K44" s="152">
        <f t="shared" si="0"/>
        <v>114220</v>
      </c>
      <c r="L44" s="152"/>
      <c r="M44" s="153"/>
      <c r="N44" s="152">
        <v>13520</v>
      </c>
      <c r="O44" s="154"/>
      <c r="P44" s="152"/>
      <c r="Q44" s="152">
        <v>1040</v>
      </c>
      <c r="R44" s="152"/>
      <c r="S44" s="153"/>
      <c r="T44" s="152">
        <v>2203410</v>
      </c>
      <c r="U44" s="154"/>
      <c r="V44" s="153"/>
      <c r="W44" s="150">
        <v>470820</v>
      </c>
      <c r="X44" s="148"/>
      <c r="Y44" s="149"/>
      <c r="Z44" s="150">
        <f t="shared" si="1"/>
        <v>2674230</v>
      </c>
      <c r="AA44" s="148"/>
      <c r="AB44" s="149"/>
      <c r="AC44" s="150">
        <v>150420</v>
      </c>
      <c r="AD44" s="38"/>
      <c r="AE44" s="10"/>
      <c r="AF44" s="34" t="s">
        <v>24</v>
      </c>
      <c r="AG44" s="343"/>
    </row>
    <row r="45" spans="1:33" ht="17.25" customHeight="1">
      <c r="A45" s="341"/>
      <c r="B45" s="34" t="s">
        <v>25</v>
      </c>
      <c r="C45" s="21"/>
      <c r="D45" s="151"/>
      <c r="E45" s="152">
        <v>47060</v>
      </c>
      <c r="F45" s="152"/>
      <c r="G45" s="153"/>
      <c r="H45" s="152">
        <v>86100</v>
      </c>
      <c r="I45" s="154"/>
      <c r="J45" s="152"/>
      <c r="K45" s="152">
        <f t="shared" si="0"/>
        <v>133160</v>
      </c>
      <c r="L45" s="152"/>
      <c r="M45" s="153"/>
      <c r="N45" s="152">
        <v>20540</v>
      </c>
      <c r="O45" s="154"/>
      <c r="P45" s="152"/>
      <c r="Q45" s="152">
        <v>1560</v>
      </c>
      <c r="R45" s="152"/>
      <c r="S45" s="153"/>
      <c r="T45" s="152">
        <v>2557830</v>
      </c>
      <c r="U45" s="154"/>
      <c r="V45" s="153"/>
      <c r="W45" s="150">
        <v>365560</v>
      </c>
      <c r="X45" s="148"/>
      <c r="Y45" s="149"/>
      <c r="Z45" s="150">
        <f t="shared" si="1"/>
        <v>2923390</v>
      </c>
      <c r="AA45" s="148"/>
      <c r="AB45" s="149"/>
      <c r="AC45" s="150">
        <v>214740</v>
      </c>
      <c r="AD45" s="38"/>
      <c r="AE45" s="10"/>
      <c r="AF45" s="34" t="s">
        <v>25</v>
      </c>
      <c r="AG45" s="343"/>
    </row>
    <row r="46" spans="1:33" ht="17.25" customHeight="1">
      <c r="A46" s="341"/>
      <c r="B46" s="34" t="s">
        <v>59</v>
      </c>
      <c r="C46" s="21"/>
      <c r="D46" s="151"/>
      <c r="E46" s="152">
        <v>78260</v>
      </c>
      <c r="F46" s="152"/>
      <c r="G46" s="153"/>
      <c r="H46" s="152">
        <v>117300</v>
      </c>
      <c r="I46" s="154"/>
      <c r="J46" s="152"/>
      <c r="K46" s="152">
        <f t="shared" si="0"/>
        <v>195560</v>
      </c>
      <c r="L46" s="152"/>
      <c r="M46" s="153"/>
      <c r="N46" s="152">
        <v>24180</v>
      </c>
      <c r="O46" s="154"/>
      <c r="P46" s="152"/>
      <c r="Q46" s="152">
        <v>1040</v>
      </c>
      <c r="R46" s="152"/>
      <c r="S46" s="153"/>
      <c r="T46" s="152">
        <v>4132260</v>
      </c>
      <c r="U46" s="154"/>
      <c r="V46" s="153"/>
      <c r="W46" s="150">
        <v>923780</v>
      </c>
      <c r="X46" s="148"/>
      <c r="Y46" s="149"/>
      <c r="Z46" s="150">
        <f t="shared" si="1"/>
        <v>5056040</v>
      </c>
      <c r="AA46" s="148"/>
      <c r="AB46" s="149"/>
      <c r="AC46" s="150">
        <v>244540</v>
      </c>
      <c r="AD46" s="38"/>
      <c r="AE46" s="10"/>
      <c r="AF46" s="34" t="s">
        <v>59</v>
      </c>
      <c r="AG46" s="343"/>
    </row>
    <row r="47" spans="1:33" ht="17.25" customHeight="1" thickBot="1">
      <c r="A47" s="341"/>
      <c r="B47" s="34" t="s">
        <v>158</v>
      </c>
      <c r="C47" s="21"/>
      <c r="D47" s="151"/>
      <c r="E47" s="152">
        <v>32240</v>
      </c>
      <c r="F47" s="152"/>
      <c r="G47" s="153"/>
      <c r="H47" s="152">
        <v>48000</v>
      </c>
      <c r="I47" s="154"/>
      <c r="J47" s="152"/>
      <c r="K47" s="152">
        <f t="shared" si="0"/>
        <v>80240</v>
      </c>
      <c r="L47" s="152"/>
      <c r="M47" s="153"/>
      <c r="N47" s="152">
        <v>11440</v>
      </c>
      <c r="O47" s="154"/>
      <c r="P47" s="152"/>
      <c r="Q47" s="152">
        <v>260</v>
      </c>
      <c r="R47" s="152"/>
      <c r="S47" s="153"/>
      <c r="T47" s="152">
        <v>2194170</v>
      </c>
      <c r="U47" s="154"/>
      <c r="V47" s="153"/>
      <c r="W47" s="150">
        <v>411920</v>
      </c>
      <c r="X47" s="148"/>
      <c r="Y47" s="149"/>
      <c r="Z47" s="150">
        <f t="shared" si="1"/>
        <v>2606090</v>
      </c>
      <c r="AA47" s="148"/>
      <c r="AB47" s="149"/>
      <c r="AC47" s="150">
        <v>137280</v>
      </c>
      <c r="AD47" s="38"/>
      <c r="AE47" s="10"/>
      <c r="AF47" s="34" t="s">
        <v>158</v>
      </c>
      <c r="AG47" s="343"/>
    </row>
    <row r="48" spans="1:33" ht="17.25" customHeight="1" thickTop="1">
      <c r="A48" s="348"/>
      <c r="B48" s="281" t="s">
        <v>26</v>
      </c>
      <c r="C48" s="282"/>
      <c r="D48" s="283"/>
      <c r="E48" s="284">
        <f>SUM(E8:E47)</f>
        <v>5422300</v>
      </c>
      <c r="F48" s="285"/>
      <c r="G48" s="286"/>
      <c r="H48" s="284">
        <f>SUM(H8:H47)</f>
        <v>7935300</v>
      </c>
      <c r="I48" s="287"/>
      <c r="J48" s="285"/>
      <c r="K48" s="284">
        <f>SUM(K8:K47)</f>
        <v>13357600</v>
      </c>
      <c r="L48" s="285"/>
      <c r="M48" s="286"/>
      <c r="N48" s="284">
        <f>SUM(N8:N47)</f>
        <v>1627340</v>
      </c>
      <c r="O48" s="287"/>
      <c r="P48" s="285"/>
      <c r="Q48" s="284">
        <f>SUM(Q8:Q47)</f>
        <v>85020</v>
      </c>
      <c r="R48" s="285"/>
      <c r="S48" s="286"/>
      <c r="T48" s="284">
        <f>SUM(T8:T47)</f>
        <v>247255800</v>
      </c>
      <c r="U48" s="287"/>
      <c r="V48" s="286"/>
      <c r="W48" s="284">
        <f>SUM(W8:W47)</f>
        <v>49543260</v>
      </c>
      <c r="X48" s="288"/>
      <c r="Y48" s="289"/>
      <c r="Z48" s="284">
        <f>SUM(Z8:Z47)</f>
        <v>296799060</v>
      </c>
      <c r="AA48" s="288"/>
      <c r="AB48" s="289"/>
      <c r="AC48" s="284">
        <f>SUM(AC8:AC47)</f>
        <v>16503590</v>
      </c>
      <c r="AD48" s="290"/>
      <c r="AE48" s="280"/>
      <c r="AF48" s="281" t="s">
        <v>26</v>
      </c>
      <c r="AG48" s="349"/>
    </row>
    <row r="49" spans="1:33" ht="21.95" customHeight="1">
      <c r="A49" s="346"/>
      <c r="B49" s="47" t="s">
        <v>27</v>
      </c>
      <c r="C49" s="50"/>
      <c r="D49" s="163"/>
      <c r="E49" s="162">
        <v>24180</v>
      </c>
      <c r="F49" s="162"/>
      <c r="G49" s="164"/>
      <c r="H49" s="162">
        <v>54300</v>
      </c>
      <c r="I49" s="165"/>
      <c r="J49" s="162"/>
      <c r="K49" s="162">
        <f t="shared" ref="K49:K71" si="2">SUM(E49:H49)</f>
        <v>78480</v>
      </c>
      <c r="L49" s="162"/>
      <c r="M49" s="164"/>
      <c r="N49" s="162">
        <v>7800</v>
      </c>
      <c r="O49" s="165"/>
      <c r="P49" s="162"/>
      <c r="Q49" s="162">
        <v>780</v>
      </c>
      <c r="R49" s="162"/>
      <c r="S49" s="164"/>
      <c r="T49" s="162">
        <v>1872420</v>
      </c>
      <c r="U49" s="165"/>
      <c r="V49" s="164"/>
      <c r="W49" s="166">
        <v>283860</v>
      </c>
      <c r="X49" s="167"/>
      <c r="Y49" s="168"/>
      <c r="Z49" s="166">
        <f t="shared" ref="Z49:Z71" si="3">SUM(T49:W49)</f>
        <v>2156280</v>
      </c>
      <c r="AA49" s="167"/>
      <c r="AB49" s="168"/>
      <c r="AC49" s="166">
        <v>122880</v>
      </c>
      <c r="AD49" s="52"/>
      <c r="AE49" s="7"/>
      <c r="AF49" s="47" t="s">
        <v>27</v>
      </c>
      <c r="AG49" s="347"/>
    </row>
    <row r="50" spans="1:33" s="11" customFormat="1" ht="21.95" customHeight="1">
      <c r="A50" s="341"/>
      <c r="B50" s="34" t="s">
        <v>28</v>
      </c>
      <c r="C50" s="21"/>
      <c r="D50" s="151"/>
      <c r="E50" s="152">
        <v>31460</v>
      </c>
      <c r="F50" s="152"/>
      <c r="G50" s="153"/>
      <c r="H50" s="152">
        <v>46200</v>
      </c>
      <c r="I50" s="154"/>
      <c r="J50" s="152"/>
      <c r="K50" s="152">
        <f t="shared" si="2"/>
        <v>77660</v>
      </c>
      <c r="L50" s="152"/>
      <c r="M50" s="153"/>
      <c r="N50" s="152">
        <v>9100</v>
      </c>
      <c r="O50" s="154"/>
      <c r="P50" s="152"/>
      <c r="Q50" s="152">
        <v>260</v>
      </c>
      <c r="R50" s="152"/>
      <c r="S50" s="153"/>
      <c r="T50" s="152">
        <v>1452000</v>
      </c>
      <c r="U50" s="154"/>
      <c r="V50" s="153"/>
      <c r="W50" s="150">
        <v>299820</v>
      </c>
      <c r="X50" s="148"/>
      <c r="Y50" s="149"/>
      <c r="Z50" s="150">
        <f t="shared" si="3"/>
        <v>1751820</v>
      </c>
      <c r="AA50" s="148"/>
      <c r="AB50" s="149"/>
      <c r="AC50" s="150">
        <v>112350</v>
      </c>
      <c r="AD50" s="38"/>
      <c r="AE50" s="10"/>
      <c r="AF50" s="34" t="s">
        <v>28</v>
      </c>
      <c r="AG50" s="343"/>
    </row>
    <row r="51" spans="1:33" ht="21.95" customHeight="1">
      <c r="A51" s="341"/>
      <c r="B51" s="34" t="s">
        <v>29</v>
      </c>
      <c r="C51" s="21"/>
      <c r="D51" s="151"/>
      <c r="E51" s="152">
        <v>30160</v>
      </c>
      <c r="F51" s="152"/>
      <c r="G51" s="153"/>
      <c r="H51" s="152">
        <v>52800</v>
      </c>
      <c r="I51" s="154"/>
      <c r="J51" s="152"/>
      <c r="K51" s="152">
        <f t="shared" si="2"/>
        <v>82960</v>
      </c>
      <c r="L51" s="152"/>
      <c r="M51" s="153"/>
      <c r="N51" s="152">
        <v>10140</v>
      </c>
      <c r="O51" s="154"/>
      <c r="P51" s="152"/>
      <c r="Q51" s="152">
        <v>0</v>
      </c>
      <c r="R51" s="152"/>
      <c r="S51" s="153"/>
      <c r="T51" s="152">
        <v>1158960</v>
      </c>
      <c r="U51" s="154"/>
      <c r="V51" s="153"/>
      <c r="W51" s="150">
        <v>259920</v>
      </c>
      <c r="X51" s="148"/>
      <c r="Y51" s="149"/>
      <c r="Z51" s="150">
        <f t="shared" si="3"/>
        <v>1418880</v>
      </c>
      <c r="AA51" s="148"/>
      <c r="AB51" s="149"/>
      <c r="AC51" s="150">
        <v>59020</v>
      </c>
      <c r="AD51" s="38"/>
      <c r="AE51" s="10"/>
      <c r="AF51" s="34" t="s">
        <v>29</v>
      </c>
      <c r="AG51" s="343"/>
    </row>
    <row r="52" spans="1:33" ht="21.95" customHeight="1">
      <c r="A52" s="341"/>
      <c r="B52" s="34" t="s">
        <v>60</v>
      </c>
      <c r="C52" s="21"/>
      <c r="D52" s="151"/>
      <c r="E52" s="152">
        <v>15080</v>
      </c>
      <c r="F52" s="152"/>
      <c r="G52" s="153"/>
      <c r="H52" s="152">
        <v>18900</v>
      </c>
      <c r="I52" s="154"/>
      <c r="J52" s="152"/>
      <c r="K52" s="152">
        <f t="shared" si="2"/>
        <v>33980</v>
      </c>
      <c r="L52" s="152"/>
      <c r="M52" s="153"/>
      <c r="N52" s="152">
        <v>4160</v>
      </c>
      <c r="O52" s="154"/>
      <c r="P52" s="152"/>
      <c r="Q52" s="152">
        <v>0</v>
      </c>
      <c r="R52" s="152"/>
      <c r="S52" s="153"/>
      <c r="T52" s="152">
        <v>388740</v>
      </c>
      <c r="U52" s="154"/>
      <c r="V52" s="153"/>
      <c r="W52" s="150">
        <v>74100</v>
      </c>
      <c r="X52" s="148"/>
      <c r="Y52" s="149"/>
      <c r="Z52" s="150">
        <f t="shared" si="3"/>
        <v>462840</v>
      </c>
      <c r="AA52" s="148"/>
      <c r="AB52" s="149"/>
      <c r="AC52" s="150">
        <v>40120</v>
      </c>
      <c r="AD52" s="38"/>
      <c r="AE52" s="10"/>
      <c r="AF52" s="34" t="s">
        <v>60</v>
      </c>
      <c r="AG52" s="343"/>
    </row>
    <row r="53" spans="1:33" ht="21.95" customHeight="1">
      <c r="A53" s="344"/>
      <c r="B53" s="49" t="s">
        <v>30</v>
      </c>
      <c r="C53" s="25"/>
      <c r="D53" s="155"/>
      <c r="E53" s="156">
        <v>10660</v>
      </c>
      <c r="F53" s="156"/>
      <c r="G53" s="157"/>
      <c r="H53" s="156">
        <v>18300</v>
      </c>
      <c r="I53" s="158"/>
      <c r="J53" s="156"/>
      <c r="K53" s="156">
        <f t="shared" si="2"/>
        <v>28960</v>
      </c>
      <c r="L53" s="156"/>
      <c r="M53" s="157"/>
      <c r="N53" s="156">
        <v>3640</v>
      </c>
      <c r="O53" s="158"/>
      <c r="P53" s="156"/>
      <c r="Q53" s="156">
        <v>0</v>
      </c>
      <c r="R53" s="156"/>
      <c r="S53" s="157"/>
      <c r="T53" s="156">
        <v>677160</v>
      </c>
      <c r="U53" s="158"/>
      <c r="V53" s="157"/>
      <c r="W53" s="159">
        <v>89680</v>
      </c>
      <c r="X53" s="160"/>
      <c r="Y53" s="161"/>
      <c r="Z53" s="159">
        <f t="shared" si="3"/>
        <v>766840</v>
      </c>
      <c r="AA53" s="160"/>
      <c r="AB53" s="161"/>
      <c r="AC53" s="159">
        <v>43750</v>
      </c>
      <c r="AD53" s="44"/>
      <c r="AE53" s="23"/>
      <c r="AF53" s="49" t="s">
        <v>30</v>
      </c>
      <c r="AG53" s="345"/>
    </row>
    <row r="54" spans="1:33" ht="21.95" customHeight="1">
      <c r="A54" s="341"/>
      <c r="B54" s="34" t="s">
        <v>31</v>
      </c>
      <c r="C54" s="21"/>
      <c r="D54" s="151"/>
      <c r="E54" s="152">
        <v>15860</v>
      </c>
      <c r="F54" s="152"/>
      <c r="G54" s="153"/>
      <c r="H54" s="152">
        <v>19800</v>
      </c>
      <c r="I54" s="154"/>
      <c r="J54" s="152"/>
      <c r="K54" s="152">
        <f t="shared" si="2"/>
        <v>35660</v>
      </c>
      <c r="L54" s="152"/>
      <c r="M54" s="153"/>
      <c r="N54" s="152">
        <v>4160</v>
      </c>
      <c r="O54" s="154"/>
      <c r="P54" s="152"/>
      <c r="Q54" s="152">
        <v>520</v>
      </c>
      <c r="R54" s="152"/>
      <c r="S54" s="153"/>
      <c r="T54" s="152">
        <v>640530</v>
      </c>
      <c r="U54" s="154"/>
      <c r="V54" s="153"/>
      <c r="W54" s="150">
        <v>143260</v>
      </c>
      <c r="X54" s="148"/>
      <c r="Y54" s="149"/>
      <c r="Z54" s="150">
        <f t="shared" si="3"/>
        <v>783790</v>
      </c>
      <c r="AA54" s="148"/>
      <c r="AB54" s="149"/>
      <c r="AC54" s="150">
        <v>48550</v>
      </c>
      <c r="AD54" s="38"/>
      <c r="AE54" s="10"/>
      <c r="AF54" s="34" t="s">
        <v>31</v>
      </c>
      <c r="AG54" s="343"/>
    </row>
    <row r="55" spans="1:33" s="11" customFormat="1" ht="21.95" customHeight="1">
      <c r="A55" s="341"/>
      <c r="B55" s="34" t="s">
        <v>32</v>
      </c>
      <c r="C55" s="21"/>
      <c r="D55" s="151"/>
      <c r="E55" s="152">
        <v>28860</v>
      </c>
      <c r="F55" s="152"/>
      <c r="G55" s="153"/>
      <c r="H55" s="152">
        <v>32100</v>
      </c>
      <c r="I55" s="154"/>
      <c r="J55" s="152"/>
      <c r="K55" s="152">
        <f t="shared" si="2"/>
        <v>60960</v>
      </c>
      <c r="L55" s="152"/>
      <c r="M55" s="153"/>
      <c r="N55" s="152">
        <v>10140</v>
      </c>
      <c r="O55" s="154"/>
      <c r="P55" s="152"/>
      <c r="Q55" s="152">
        <v>260</v>
      </c>
      <c r="R55" s="152"/>
      <c r="S55" s="153"/>
      <c r="T55" s="152">
        <v>1099560</v>
      </c>
      <c r="U55" s="154"/>
      <c r="V55" s="153"/>
      <c r="W55" s="150">
        <v>254600</v>
      </c>
      <c r="X55" s="148"/>
      <c r="Y55" s="149"/>
      <c r="Z55" s="150">
        <f t="shared" si="3"/>
        <v>1354160</v>
      </c>
      <c r="AA55" s="148"/>
      <c r="AB55" s="149"/>
      <c r="AC55" s="150">
        <v>101010</v>
      </c>
      <c r="AD55" s="38"/>
      <c r="AE55" s="10"/>
      <c r="AF55" s="34" t="s">
        <v>32</v>
      </c>
      <c r="AG55" s="343"/>
    </row>
    <row r="56" spans="1:33" ht="21.95" customHeight="1">
      <c r="A56" s="341"/>
      <c r="B56" s="34" t="s">
        <v>33</v>
      </c>
      <c r="C56" s="21"/>
      <c r="D56" s="151"/>
      <c r="E56" s="152">
        <v>13520</v>
      </c>
      <c r="F56" s="152"/>
      <c r="G56" s="153"/>
      <c r="H56" s="152">
        <v>23100</v>
      </c>
      <c r="I56" s="154"/>
      <c r="J56" s="152"/>
      <c r="K56" s="152">
        <f t="shared" si="2"/>
        <v>36620</v>
      </c>
      <c r="L56" s="152"/>
      <c r="M56" s="153"/>
      <c r="N56" s="152">
        <v>6760</v>
      </c>
      <c r="O56" s="154"/>
      <c r="P56" s="152"/>
      <c r="Q56" s="152">
        <v>520</v>
      </c>
      <c r="R56" s="152"/>
      <c r="S56" s="153"/>
      <c r="T56" s="152">
        <v>758340</v>
      </c>
      <c r="U56" s="154"/>
      <c r="V56" s="153"/>
      <c r="W56" s="150">
        <v>95380</v>
      </c>
      <c r="X56" s="148"/>
      <c r="Y56" s="149"/>
      <c r="Z56" s="150">
        <f t="shared" si="3"/>
        <v>853720</v>
      </c>
      <c r="AA56" s="148"/>
      <c r="AB56" s="149"/>
      <c r="AC56" s="150">
        <v>62010</v>
      </c>
      <c r="AD56" s="38"/>
      <c r="AE56" s="10"/>
      <c r="AF56" s="34" t="s">
        <v>33</v>
      </c>
      <c r="AG56" s="343"/>
    </row>
    <row r="57" spans="1:33" ht="21.95" customHeight="1">
      <c r="A57" s="341"/>
      <c r="B57" s="34" t="s">
        <v>34</v>
      </c>
      <c r="C57" s="21"/>
      <c r="D57" s="151"/>
      <c r="E57" s="152">
        <v>14300</v>
      </c>
      <c r="F57" s="152"/>
      <c r="G57" s="153"/>
      <c r="H57" s="152">
        <v>19500</v>
      </c>
      <c r="I57" s="154"/>
      <c r="J57" s="152"/>
      <c r="K57" s="152">
        <f t="shared" si="2"/>
        <v>33800</v>
      </c>
      <c r="L57" s="152"/>
      <c r="M57" s="153"/>
      <c r="N57" s="152">
        <v>8320</v>
      </c>
      <c r="O57" s="154"/>
      <c r="P57" s="152"/>
      <c r="Q57" s="152">
        <v>0</v>
      </c>
      <c r="R57" s="152"/>
      <c r="S57" s="153"/>
      <c r="T57" s="152">
        <v>680130</v>
      </c>
      <c r="U57" s="154"/>
      <c r="V57" s="153"/>
      <c r="W57" s="150">
        <v>98040</v>
      </c>
      <c r="X57" s="148"/>
      <c r="Y57" s="149"/>
      <c r="Z57" s="150">
        <f t="shared" si="3"/>
        <v>778170</v>
      </c>
      <c r="AA57" s="148"/>
      <c r="AB57" s="149"/>
      <c r="AC57" s="150">
        <v>64410</v>
      </c>
      <c r="AD57" s="38"/>
      <c r="AE57" s="10"/>
      <c r="AF57" s="34" t="s">
        <v>34</v>
      </c>
      <c r="AG57" s="343"/>
    </row>
    <row r="58" spans="1:33" ht="21.95" customHeight="1">
      <c r="A58" s="344"/>
      <c r="B58" s="49" t="s">
        <v>35</v>
      </c>
      <c r="C58" s="25"/>
      <c r="D58" s="155"/>
      <c r="E58" s="156">
        <v>8060</v>
      </c>
      <c r="F58" s="156"/>
      <c r="G58" s="157"/>
      <c r="H58" s="156">
        <v>13800</v>
      </c>
      <c r="I58" s="158"/>
      <c r="J58" s="156"/>
      <c r="K58" s="156">
        <f t="shared" si="2"/>
        <v>21860</v>
      </c>
      <c r="L58" s="156"/>
      <c r="M58" s="157"/>
      <c r="N58" s="156">
        <v>5200</v>
      </c>
      <c r="O58" s="158"/>
      <c r="P58" s="156"/>
      <c r="Q58" s="156">
        <v>0</v>
      </c>
      <c r="R58" s="156"/>
      <c r="S58" s="157"/>
      <c r="T58" s="156">
        <v>589710</v>
      </c>
      <c r="U58" s="158"/>
      <c r="V58" s="157"/>
      <c r="W58" s="159">
        <v>166820</v>
      </c>
      <c r="X58" s="160"/>
      <c r="Y58" s="161"/>
      <c r="Z58" s="159">
        <f t="shared" si="3"/>
        <v>756530</v>
      </c>
      <c r="AA58" s="160"/>
      <c r="AB58" s="161"/>
      <c r="AC58" s="159">
        <v>48530</v>
      </c>
      <c r="AD58" s="44"/>
      <c r="AE58" s="23"/>
      <c r="AF58" s="49" t="s">
        <v>35</v>
      </c>
      <c r="AG58" s="345"/>
    </row>
    <row r="59" spans="1:33" ht="21.95" customHeight="1">
      <c r="A59" s="341"/>
      <c r="B59" s="34" t="s">
        <v>61</v>
      </c>
      <c r="C59" s="21"/>
      <c r="D59" s="151"/>
      <c r="E59" s="152">
        <v>10920</v>
      </c>
      <c r="F59" s="152"/>
      <c r="G59" s="153"/>
      <c r="H59" s="152">
        <v>13500</v>
      </c>
      <c r="I59" s="154"/>
      <c r="J59" s="152"/>
      <c r="K59" s="152">
        <f t="shared" si="2"/>
        <v>24420</v>
      </c>
      <c r="L59" s="152"/>
      <c r="M59" s="153"/>
      <c r="N59" s="152">
        <v>4680</v>
      </c>
      <c r="O59" s="154"/>
      <c r="P59" s="152"/>
      <c r="Q59" s="152">
        <v>0</v>
      </c>
      <c r="R59" s="152"/>
      <c r="S59" s="153"/>
      <c r="T59" s="152">
        <v>345840</v>
      </c>
      <c r="U59" s="154"/>
      <c r="V59" s="153"/>
      <c r="W59" s="150">
        <v>69160</v>
      </c>
      <c r="X59" s="148"/>
      <c r="Y59" s="149"/>
      <c r="Z59" s="150">
        <f t="shared" si="3"/>
        <v>415000</v>
      </c>
      <c r="AA59" s="148"/>
      <c r="AB59" s="149"/>
      <c r="AC59" s="150">
        <v>33990</v>
      </c>
      <c r="AD59" s="38"/>
      <c r="AE59" s="10"/>
      <c r="AF59" s="34" t="s">
        <v>61</v>
      </c>
      <c r="AG59" s="343"/>
    </row>
    <row r="60" spans="1:33" ht="21.95" customHeight="1">
      <c r="A60" s="341"/>
      <c r="B60" s="34" t="s">
        <v>36</v>
      </c>
      <c r="C60" s="21"/>
      <c r="D60" s="151"/>
      <c r="E60" s="152">
        <v>6240</v>
      </c>
      <c r="F60" s="152"/>
      <c r="G60" s="153"/>
      <c r="H60" s="152">
        <v>7200</v>
      </c>
      <c r="I60" s="154"/>
      <c r="J60" s="152"/>
      <c r="K60" s="152">
        <f t="shared" si="2"/>
        <v>13440</v>
      </c>
      <c r="L60" s="152"/>
      <c r="M60" s="153"/>
      <c r="N60" s="152">
        <v>2860</v>
      </c>
      <c r="O60" s="154"/>
      <c r="P60" s="152"/>
      <c r="Q60" s="152">
        <v>260</v>
      </c>
      <c r="R60" s="152"/>
      <c r="S60" s="153"/>
      <c r="T60" s="152">
        <v>298980</v>
      </c>
      <c r="U60" s="154"/>
      <c r="V60" s="153"/>
      <c r="W60" s="150">
        <v>75620</v>
      </c>
      <c r="X60" s="148"/>
      <c r="Y60" s="149"/>
      <c r="Z60" s="150">
        <f t="shared" si="3"/>
        <v>374600</v>
      </c>
      <c r="AA60" s="148"/>
      <c r="AB60" s="149"/>
      <c r="AC60" s="150">
        <v>25090</v>
      </c>
      <c r="AD60" s="38"/>
      <c r="AE60" s="10"/>
      <c r="AF60" s="34" t="s">
        <v>36</v>
      </c>
      <c r="AG60" s="343"/>
    </row>
    <row r="61" spans="1:33" ht="21.95" customHeight="1">
      <c r="A61" s="341"/>
      <c r="B61" s="34" t="s">
        <v>37</v>
      </c>
      <c r="C61" s="21"/>
      <c r="D61" s="151"/>
      <c r="E61" s="152">
        <v>7020</v>
      </c>
      <c r="F61" s="152"/>
      <c r="G61" s="153"/>
      <c r="H61" s="152">
        <v>10500</v>
      </c>
      <c r="I61" s="154"/>
      <c r="J61" s="152"/>
      <c r="K61" s="152">
        <f t="shared" si="2"/>
        <v>17520</v>
      </c>
      <c r="L61" s="152"/>
      <c r="M61" s="153"/>
      <c r="N61" s="152">
        <v>2860</v>
      </c>
      <c r="O61" s="154"/>
      <c r="P61" s="152"/>
      <c r="Q61" s="152">
        <v>0</v>
      </c>
      <c r="R61" s="152"/>
      <c r="S61" s="153"/>
      <c r="T61" s="152">
        <v>321750</v>
      </c>
      <c r="U61" s="154"/>
      <c r="V61" s="153"/>
      <c r="W61" s="150">
        <v>71060</v>
      </c>
      <c r="X61" s="148"/>
      <c r="Y61" s="149"/>
      <c r="Z61" s="150">
        <f t="shared" si="3"/>
        <v>392810</v>
      </c>
      <c r="AA61" s="148"/>
      <c r="AB61" s="149"/>
      <c r="AC61" s="150">
        <v>26250</v>
      </c>
      <c r="AD61" s="38"/>
      <c r="AE61" s="10"/>
      <c r="AF61" s="34" t="s">
        <v>37</v>
      </c>
      <c r="AG61" s="343"/>
    </row>
    <row r="62" spans="1:33" ht="21.95" customHeight="1">
      <c r="A62" s="341"/>
      <c r="B62" s="34" t="s">
        <v>38</v>
      </c>
      <c r="C62" s="21"/>
      <c r="D62" s="151"/>
      <c r="E62" s="152">
        <v>7800</v>
      </c>
      <c r="F62" s="152"/>
      <c r="G62" s="153"/>
      <c r="H62" s="152">
        <v>7800</v>
      </c>
      <c r="I62" s="154"/>
      <c r="J62" s="152"/>
      <c r="K62" s="152">
        <f t="shared" si="2"/>
        <v>15600</v>
      </c>
      <c r="L62" s="152"/>
      <c r="M62" s="153"/>
      <c r="N62" s="152">
        <v>1820</v>
      </c>
      <c r="O62" s="154"/>
      <c r="P62" s="152"/>
      <c r="Q62" s="152">
        <v>0</v>
      </c>
      <c r="R62" s="152"/>
      <c r="S62" s="153"/>
      <c r="T62" s="152">
        <v>226050</v>
      </c>
      <c r="U62" s="154"/>
      <c r="V62" s="153"/>
      <c r="W62" s="150">
        <v>60420</v>
      </c>
      <c r="X62" s="148"/>
      <c r="Y62" s="149"/>
      <c r="Z62" s="150">
        <f t="shared" si="3"/>
        <v>286470</v>
      </c>
      <c r="AA62" s="148"/>
      <c r="AB62" s="149"/>
      <c r="AC62" s="150">
        <v>24580</v>
      </c>
      <c r="AD62" s="38"/>
      <c r="AE62" s="10"/>
      <c r="AF62" s="34" t="s">
        <v>38</v>
      </c>
      <c r="AG62" s="343"/>
    </row>
    <row r="63" spans="1:33" ht="21.95" customHeight="1">
      <c r="A63" s="344"/>
      <c r="B63" s="49" t="s">
        <v>39</v>
      </c>
      <c r="C63" s="25"/>
      <c r="D63" s="155"/>
      <c r="E63" s="156">
        <v>10660</v>
      </c>
      <c r="F63" s="156"/>
      <c r="G63" s="157"/>
      <c r="H63" s="156">
        <v>10200</v>
      </c>
      <c r="I63" s="158"/>
      <c r="J63" s="156"/>
      <c r="K63" s="156">
        <f t="shared" si="2"/>
        <v>20860</v>
      </c>
      <c r="L63" s="156"/>
      <c r="M63" s="157"/>
      <c r="N63" s="156">
        <v>5720</v>
      </c>
      <c r="O63" s="158"/>
      <c r="P63" s="156"/>
      <c r="Q63" s="156">
        <v>0</v>
      </c>
      <c r="R63" s="156"/>
      <c r="S63" s="157"/>
      <c r="T63" s="156">
        <v>323070</v>
      </c>
      <c r="U63" s="158"/>
      <c r="V63" s="157"/>
      <c r="W63" s="159">
        <v>57760</v>
      </c>
      <c r="X63" s="160"/>
      <c r="Y63" s="161"/>
      <c r="Z63" s="159">
        <f t="shared" si="3"/>
        <v>380830</v>
      </c>
      <c r="AA63" s="160"/>
      <c r="AB63" s="161"/>
      <c r="AC63" s="159">
        <v>37120</v>
      </c>
      <c r="AD63" s="44"/>
      <c r="AE63" s="23"/>
      <c r="AF63" s="49" t="s">
        <v>39</v>
      </c>
      <c r="AG63" s="345"/>
    </row>
    <row r="64" spans="1:33" ht="21.95" customHeight="1">
      <c r="A64" s="341"/>
      <c r="B64" s="34" t="s">
        <v>40</v>
      </c>
      <c r="C64" s="21"/>
      <c r="D64" s="151"/>
      <c r="E64" s="152">
        <v>1820</v>
      </c>
      <c r="F64" s="152"/>
      <c r="G64" s="153"/>
      <c r="H64" s="152">
        <v>2700</v>
      </c>
      <c r="I64" s="154"/>
      <c r="J64" s="152"/>
      <c r="K64" s="152">
        <f t="shared" si="2"/>
        <v>4520</v>
      </c>
      <c r="L64" s="152"/>
      <c r="M64" s="153"/>
      <c r="N64" s="152">
        <v>260</v>
      </c>
      <c r="O64" s="154"/>
      <c r="P64" s="152"/>
      <c r="Q64" s="152">
        <v>0</v>
      </c>
      <c r="R64" s="152"/>
      <c r="S64" s="153"/>
      <c r="T64" s="152">
        <v>87120</v>
      </c>
      <c r="U64" s="154"/>
      <c r="V64" s="153"/>
      <c r="W64" s="150">
        <v>17480</v>
      </c>
      <c r="X64" s="148"/>
      <c r="Y64" s="149"/>
      <c r="Z64" s="150">
        <f t="shared" si="3"/>
        <v>104600</v>
      </c>
      <c r="AA64" s="148"/>
      <c r="AB64" s="149"/>
      <c r="AC64" s="150">
        <v>12750</v>
      </c>
      <c r="AD64" s="38"/>
      <c r="AE64" s="10"/>
      <c r="AF64" s="34" t="s">
        <v>40</v>
      </c>
      <c r="AG64" s="343"/>
    </row>
    <row r="65" spans="1:33" ht="21.95" customHeight="1">
      <c r="A65" s="341"/>
      <c r="B65" s="34" t="s">
        <v>41</v>
      </c>
      <c r="C65" s="21"/>
      <c r="D65" s="151"/>
      <c r="E65" s="152">
        <v>7540</v>
      </c>
      <c r="F65" s="152"/>
      <c r="G65" s="153"/>
      <c r="H65" s="152">
        <v>12300</v>
      </c>
      <c r="I65" s="154"/>
      <c r="J65" s="152"/>
      <c r="K65" s="152">
        <f t="shared" si="2"/>
        <v>19840</v>
      </c>
      <c r="L65" s="152"/>
      <c r="M65" s="153"/>
      <c r="N65" s="152">
        <v>3380</v>
      </c>
      <c r="O65" s="154"/>
      <c r="P65" s="152"/>
      <c r="Q65" s="152">
        <v>260</v>
      </c>
      <c r="R65" s="152"/>
      <c r="S65" s="153"/>
      <c r="T65" s="152">
        <v>316140</v>
      </c>
      <c r="U65" s="154"/>
      <c r="V65" s="153"/>
      <c r="W65" s="150">
        <v>38380</v>
      </c>
      <c r="X65" s="148"/>
      <c r="Y65" s="149"/>
      <c r="Z65" s="150">
        <f t="shared" si="3"/>
        <v>354520</v>
      </c>
      <c r="AA65" s="148"/>
      <c r="AB65" s="149"/>
      <c r="AC65" s="150">
        <v>35140</v>
      </c>
      <c r="AD65" s="38"/>
      <c r="AE65" s="10"/>
      <c r="AF65" s="34" t="s">
        <v>41</v>
      </c>
      <c r="AG65" s="343"/>
    </row>
    <row r="66" spans="1:33" ht="21.95" customHeight="1">
      <c r="A66" s="341"/>
      <c r="B66" s="34" t="s">
        <v>42</v>
      </c>
      <c r="C66" s="21"/>
      <c r="D66" s="151"/>
      <c r="E66" s="152">
        <v>11700</v>
      </c>
      <c r="F66" s="152"/>
      <c r="G66" s="153"/>
      <c r="H66" s="152">
        <v>16200</v>
      </c>
      <c r="I66" s="154"/>
      <c r="J66" s="152"/>
      <c r="K66" s="152">
        <f t="shared" si="2"/>
        <v>27900</v>
      </c>
      <c r="L66" s="152"/>
      <c r="M66" s="153"/>
      <c r="N66" s="152">
        <v>5200</v>
      </c>
      <c r="O66" s="154"/>
      <c r="P66" s="152"/>
      <c r="Q66" s="152">
        <v>0</v>
      </c>
      <c r="R66" s="152"/>
      <c r="S66" s="153"/>
      <c r="T66" s="152">
        <v>382140</v>
      </c>
      <c r="U66" s="154"/>
      <c r="V66" s="153"/>
      <c r="W66" s="150">
        <v>55480</v>
      </c>
      <c r="X66" s="148"/>
      <c r="Y66" s="149"/>
      <c r="Z66" s="150">
        <f t="shared" si="3"/>
        <v>437620</v>
      </c>
      <c r="AA66" s="148"/>
      <c r="AB66" s="149"/>
      <c r="AC66" s="150">
        <v>42190</v>
      </c>
      <c r="AD66" s="38"/>
      <c r="AE66" s="10"/>
      <c r="AF66" s="34" t="s">
        <v>42</v>
      </c>
      <c r="AG66" s="343"/>
    </row>
    <row r="67" spans="1:33" ht="21.95" customHeight="1">
      <c r="A67" s="341"/>
      <c r="B67" s="34" t="s">
        <v>43</v>
      </c>
      <c r="C67" s="21"/>
      <c r="D67" s="151"/>
      <c r="E67" s="152">
        <v>25480</v>
      </c>
      <c r="F67" s="152"/>
      <c r="G67" s="153"/>
      <c r="H67" s="152">
        <v>47400</v>
      </c>
      <c r="I67" s="154"/>
      <c r="J67" s="152"/>
      <c r="K67" s="152">
        <f t="shared" si="2"/>
        <v>72880</v>
      </c>
      <c r="L67" s="152"/>
      <c r="M67" s="153"/>
      <c r="N67" s="152">
        <v>11960</v>
      </c>
      <c r="O67" s="154"/>
      <c r="P67" s="152"/>
      <c r="Q67" s="152">
        <v>0</v>
      </c>
      <c r="R67" s="152"/>
      <c r="S67" s="153"/>
      <c r="T67" s="152">
        <v>1023660</v>
      </c>
      <c r="U67" s="154"/>
      <c r="V67" s="153"/>
      <c r="W67" s="150">
        <v>131480</v>
      </c>
      <c r="X67" s="148"/>
      <c r="Y67" s="149"/>
      <c r="Z67" s="150">
        <f t="shared" si="3"/>
        <v>1155140</v>
      </c>
      <c r="AA67" s="148"/>
      <c r="AB67" s="149"/>
      <c r="AC67" s="150">
        <v>96150</v>
      </c>
      <c r="AD67" s="38"/>
      <c r="AE67" s="10"/>
      <c r="AF67" s="34" t="s">
        <v>43</v>
      </c>
      <c r="AG67" s="343"/>
    </row>
    <row r="68" spans="1:33" ht="21.95" customHeight="1">
      <c r="A68" s="344"/>
      <c r="B68" s="49" t="s">
        <v>44</v>
      </c>
      <c r="C68" s="25"/>
      <c r="D68" s="155"/>
      <c r="E68" s="156">
        <v>26520</v>
      </c>
      <c r="F68" s="156"/>
      <c r="G68" s="157"/>
      <c r="H68" s="156">
        <v>46200</v>
      </c>
      <c r="I68" s="158"/>
      <c r="J68" s="156"/>
      <c r="K68" s="156">
        <f t="shared" si="2"/>
        <v>72720</v>
      </c>
      <c r="L68" s="156"/>
      <c r="M68" s="157"/>
      <c r="N68" s="156">
        <v>14820</v>
      </c>
      <c r="O68" s="158"/>
      <c r="P68" s="156"/>
      <c r="Q68" s="156">
        <v>0</v>
      </c>
      <c r="R68" s="156"/>
      <c r="S68" s="157"/>
      <c r="T68" s="156">
        <v>1115070</v>
      </c>
      <c r="U68" s="158"/>
      <c r="V68" s="157"/>
      <c r="W68" s="159">
        <v>186200</v>
      </c>
      <c r="X68" s="160"/>
      <c r="Y68" s="161"/>
      <c r="Z68" s="159">
        <f t="shared" si="3"/>
        <v>1301270</v>
      </c>
      <c r="AA68" s="160"/>
      <c r="AB68" s="161"/>
      <c r="AC68" s="159">
        <v>74320</v>
      </c>
      <c r="AD68" s="44"/>
      <c r="AE68" s="23"/>
      <c r="AF68" s="49" t="s">
        <v>44</v>
      </c>
      <c r="AG68" s="345"/>
    </row>
    <row r="69" spans="1:33" ht="21.95" customHeight="1">
      <c r="A69" s="341"/>
      <c r="B69" s="34" t="s">
        <v>45</v>
      </c>
      <c r="C69" s="21"/>
      <c r="D69" s="151"/>
      <c r="E69" s="152">
        <v>20020</v>
      </c>
      <c r="F69" s="152"/>
      <c r="G69" s="153"/>
      <c r="H69" s="152">
        <v>31200</v>
      </c>
      <c r="I69" s="154"/>
      <c r="J69" s="152"/>
      <c r="K69" s="152">
        <f t="shared" si="2"/>
        <v>51220</v>
      </c>
      <c r="L69" s="152"/>
      <c r="M69" s="153"/>
      <c r="N69" s="152">
        <v>7280</v>
      </c>
      <c r="O69" s="154"/>
      <c r="P69" s="152"/>
      <c r="Q69" s="152">
        <v>780</v>
      </c>
      <c r="R69" s="152"/>
      <c r="S69" s="153"/>
      <c r="T69" s="152">
        <v>1265550</v>
      </c>
      <c r="U69" s="154"/>
      <c r="V69" s="153"/>
      <c r="W69" s="150">
        <v>336300</v>
      </c>
      <c r="X69" s="148"/>
      <c r="Y69" s="149"/>
      <c r="Z69" s="150">
        <f t="shared" si="3"/>
        <v>1601850</v>
      </c>
      <c r="AA69" s="148"/>
      <c r="AB69" s="149"/>
      <c r="AC69" s="150">
        <v>82720</v>
      </c>
      <c r="AD69" s="38"/>
      <c r="AE69" s="10"/>
      <c r="AF69" s="34" t="s">
        <v>45</v>
      </c>
      <c r="AG69" s="343"/>
    </row>
    <row r="70" spans="1:33" ht="21.95" customHeight="1">
      <c r="A70" s="341"/>
      <c r="B70" s="34" t="s">
        <v>46</v>
      </c>
      <c r="C70" s="21"/>
      <c r="D70" s="151"/>
      <c r="E70" s="152">
        <v>25740</v>
      </c>
      <c r="F70" s="152"/>
      <c r="G70" s="153"/>
      <c r="H70" s="152">
        <v>50400</v>
      </c>
      <c r="I70" s="154"/>
      <c r="J70" s="152"/>
      <c r="K70" s="152">
        <f t="shared" si="2"/>
        <v>76140</v>
      </c>
      <c r="L70" s="152"/>
      <c r="M70" s="153"/>
      <c r="N70" s="152">
        <v>14560</v>
      </c>
      <c r="O70" s="154"/>
      <c r="P70" s="152"/>
      <c r="Q70" s="152">
        <v>520</v>
      </c>
      <c r="R70" s="152"/>
      <c r="S70" s="153"/>
      <c r="T70" s="152">
        <v>1764180</v>
      </c>
      <c r="U70" s="154"/>
      <c r="V70" s="153"/>
      <c r="W70" s="150">
        <v>357580</v>
      </c>
      <c r="X70" s="148"/>
      <c r="Y70" s="149"/>
      <c r="Z70" s="150">
        <f t="shared" si="3"/>
        <v>2121760</v>
      </c>
      <c r="AA70" s="148"/>
      <c r="AB70" s="149"/>
      <c r="AC70" s="150">
        <v>127790</v>
      </c>
      <c r="AD70" s="38"/>
      <c r="AE70" s="10"/>
      <c r="AF70" s="34" t="s">
        <v>46</v>
      </c>
      <c r="AG70" s="343"/>
    </row>
    <row r="71" spans="1:33" ht="21.95" customHeight="1" thickBot="1">
      <c r="A71" s="341"/>
      <c r="B71" s="34" t="s">
        <v>47</v>
      </c>
      <c r="C71" s="21"/>
      <c r="D71" s="151"/>
      <c r="E71" s="152">
        <v>18980</v>
      </c>
      <c r="F71" s="152"/>
      <c r="G71" s="153"/>
      <c r="H71" s="152">
        <v>44700</v>
      </c>
      <c r="I71" s="154"/>
      <c r="J71" s="152"/>
      <c r="K71" s="152">
        <f t="shared" si="2"/>
        <v>63680</v>
      </c>
      <c r="L71" s="152"/>
      <c r="M71" s="153"/>
      <c r="N71" s="152">
        <v>11700</v>
      </c>
      <c r="O71" s="154"/>
      <c r="P71" s="152"/>
      <c r="Q71" s="152">
        <v>520</v>
      </c>
      <c r="R71" s="152"/>
      <c r="S71" s="153"/>
      <c r="T71" s="152">
        <v>1096590</v>
      </c>
      <c r="U71" s="154"/>
      <c r="V71" s="153"/>
      <c r="W71" s="150">
        <v>174420</v>
      </c>
      <c r="X71" s="148"/>
      <c r="Y71" s="149"/>
      <c r="Z71" s="150">
        <f t="shared" si="3"/>
        <v>1271010</v>
      </c>
      <c r="AA71" s="148"/>
      <c r="AB71" s="149"/>
      <c r="AC71" s="150">
        <v>114330</v>
      </c>
      <c r="AD71" s="38"/>
      <c r="AE71" s="10"/>
      <c r="AF71" s="34" t="s">
        <v>47</v>
      </c>
      <c r="AG71" s="343"/>
    </row>
    <row r="72" spans="1:33" ht="21.95" customHeight="1" thickTop="1" thickBot="1">
      <c r="A72" s="350"/>
      <c r="B72" s="292" t="s">
        <v>48</v>
      </c>
      <c r="C72" s="293"/>
      <c r="D72" s="294"/>
      <c r="E72" s="295">
        <f>SUM(E49:E71)</f>
        <v>372580</v>
      </c>
      <c r="F72" s="296"/>
      <c r="G72" s="297"/>
      <c r="H72" s="295">
        <f>SUM(H49:H71)</f>
        <v>599100</v>
      </c>
      <c r="I72" s="298"/>
      <c r="J72" s="296"/>
      <c r="K72" s="295">
        <f>SUM(K49:K71)</f>
        <v>971680</v>
      </c>
      <c r="L72" s="296"/>
      <c r="M72" s="297"/>
      <c r="N72" s="295">
        <f>SUM(N49:N71)</f>
        <v>156520</v>
      </c>
      <c r="O72" s="298"/>
      <c r="P72" s="296"/>
      <c r="Q72" s="295">
        <f>SUM(Q49:Q71)</f>
        <v>4680</v>
      </c>
      <c r="R72" s="296"/>
      <c r="S72" s="297"/>
      <c r="T72" s="295">
        <f>SUM(T49:T71)</f>
        <v>17883690</v>
      </c>
      <c r="U72" s="298"/>
      <c r="V72" s="297"/>
      <c r="W72" s="295">
        <f>SUM(W49:W71)</f>
        <v>3396820</v>
      </c>
      <c r="X72" s="299"/>
      <c r="Y72" s="300"/>
      <c r="Z72" s="295">
        <f>SUM(Z49:Z71)</f>
        <v>21280510</v>
      </c>
      <c r="AA72" s="299"/>
      <c r="AB72" s="300"/>
      <c r="AC72" s="295">
        <f>SUM(AC49:AC71)</f>
        <v>1435050</v>
      </c>
      <c r="AD72" s="301"/>
      <c r="AE72" s="291"/>
      <c r="AF72" s="292" t="s">
        <v>48</v>
      </c>
      <c r="AG72" s="351"/>
    </row>
    <row r="73" spans="1:33" ht="21.95" customHeight="1" thickTop="1" thickBot="1">
      <c r="A73" s="352"/>
      <c r="B73" s="353" t="s">
        <v>49</v>
      </c>
      <c r="C73" s="354"/>
      <c r="D73" s="374"/>
      <c r="E73" s="375">
        <f>SUM(E48,E72)</f>
        <v>5794880</v>
      </c>
      <c r="F73" s="376"/>
      <c r="G73" s="377"/>
      <c r="H73" s="375">
        <f>SUM(H48,H72)</f>
        <v>8534400</v>
      </c>
      <c r="I73" s="378"/>
      <c r="J73" s="376"/>
      <c r="K73" s="375">
        <f>SUM(K48,K72)</f>
        <v>14329280</v>
      </c>
      <c r="L73" s="376"/>
      <c r="M73" s="377"/>
      <c r="N73" s="375">
        <f>SUM(N48,N72)</f>
        <v>1783860</v>
      </c>
      <c r="O73" s="378"/>
      <c r="P73" s="376"/>
      <c r="Q73" s="375">
        <f>SUM(Q48,Q72)</f>
        <v>89700</v>
      </c>
      <c r="R73" s="376"/>
      <c r="S73" s="377"/>
      <c r="T73" s="375">
        <f>SUM(T48,T72)</f>
        <v>265139490</v>
      </c>
      <c r="U73" s="378"/>
      <c r="V73" s="377"/>
      <c r="W73" s="375">
        <f>SUM(W48,W72)</f>
        <v>52940080</v>
      </c>
      <c r="X73" s="379"/>
      <c r="Y73" s="380"/>
      <c r="Z73" s="375">
        <f>SUM(Z48,Z72)</f>
        <v>318079570</v>
      </c>
      <c r="AA73" s="379"/>
      <c r="AB73" s="380"/>
      <c r="AC73" s="375">
        <f>SUM(AC48,AC72)</f>
        <v>17938640</v>
      </c>
      <c r="AD73" s="357"/>
      <c r="AE73" s="359"/>
      <c r="AF73" s="353" t="s">
        <v>49</v>
      </c>
      <c r="AG73" s="360"/>
    </row>
    <row r="74" spans="1:33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33" ht="16.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3" ht="16.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1:33" ht="16.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 spans="1:33" ht="16.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spans="1:33" ht="16.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 spans="1:33" ht="16.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 spans="2:30" ht="16.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 spans="2:30" ht="16.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</sheetData>
  <mergeCells count="5">
    <mergeCell ref="F4:J4"/>
    <mergeCell ref="U4:Y4"/>
    <mergeCell ref="I3:X3"/>
    <mergeCell ref="A3:C7"/>
    <mergeCell ref="AE3:AG7"/>
  </mergeCells>
  <phoneticPr fontId="2"/>
  <pageMargins left="0.98425196850393704" right="0.6692913385826772" top="0.78740157480314965" bottom="0.59055118110236227" header="0.51181102362204722" footer="0.51181102362204722"/>
  <pageSetup paperSize="9" scale="60" orientation="landscape" r:id="rId1"/>
  <headerFooter alignWithMargins="0"/>
  <rowBreaks count="1" manualBreakCount="1">
    <brk id="48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AK82"/>
  <sheetViews>
    <sheetView showGridLines="0" view="pageBreakPreview" zoomScale="75" zoomScaleNormal="150" zoomScaleSheetLayoutView="75" workbookViewId="0">
      <selection activeCell="AF8" sqref="AF8"/>
    </sheetView>
  </sheetViews>
  <sheetFormatPr defaultColWidth="12.5" defaultRowHeight="16.5" customHeight="1"/>
  <cols>
    <col min="1" max="1" width="1.625" style="5" customWidth="1"/>
    <col min="2" max="2" width="12.125" style="5" bestFit="1" customWidth="1"/>
    <col min="3" max="4" width="1.625" style="5" customWidth="1"/>
    <col min="5" max="5" width="14.625" style="5" customWidth="1"/>
    <col min="6" max="7" width="1.625" style="5" customWidth="1"/>
    <col min="8" max="8" width="14.625" style="5" customWidth="1"/>
    <col min="9" max="10" width="1.625" style="5" customWidth="1"/>
    <col min="11" max="11" width="14.625" style="5" customWidth="1"/>
    <col min="12" max="13" width="1.625" style="5" customWidth="1"/>
    <col min="14" max="14" width="14.625" style="5" customWidth="1"/>
    <col min="15" max="16" width="1.625" style="5" customWidth="1"/>
    <col min="17" max="17" width="14.625" style="5" customWidth="1"/>
    <col min="18" max="19" width="1.625" style="5" customWidth="1"/>
    <col min="20" max="20" width="13" style="5" bestFit="1" customWidth="1"/>
    <col min="21" max="22" width="1.625" style="5" customWidth="1"/>
    <col min="23" max="23" width="15.625" style="5" customWidth="1"/>
    <col min="24" max="25" width="1.625" style="5" customWidth="1"/>
    <col min="26" max="26" width="15.625" style="5" customWidth="1"/>
    <col min="27" max="28" width="1.625" style="5" customWidth="1"/>
    <col min="29" max="29" width="15.625" style="5" customWidth="1"/>
    <col min="30" max="31" width="1.625" style="5" customWidth="1"/>
    <col min="32" max="32" width="8.625" style="5" customWidth="1"/>
    <col min="33" max="34" width="1.625" style="5" customWidth="1"/>
    <col min="35" max="35" width="12.125" style="5" bestFit="1" customWidth="1"/>
    <col min="36" max="36" width="1.625" style="5" customWidth="1"/>
    <col min="37" max="37" width="4.375" style="5" customWidth="1"/>
    <col min="38" max="16384" width="12.5" style="5"/>
  </cols>
  <sheetData>
    <row r="2" spans="1:37" ht="17.25" customHeight="1" thickBot="1">
      <c r="AJ2" s="6" t="s">
        <v>62</v>
      </c>
    </row>
    <row r="3" spans="1:37" ht="17.25" customHeight="1">
      <c r="A3" s="419" t="s">
        <v>154</v>
      </c>
      <c r="B3" s="420"/>
      <c r="C3" s="421"/>
      <c r="D3" s="334"/>
      <c r="E3" s="371"/>
      <c r="F3" s="371"/>
      <c r="G3" s="371"/>
      <c r="H3" s="371"/>
      <c r="I3" s="461" t="s">
        <v>111</v>
      </c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381"/>
      <c r="X3" s="381"/>
      <c r="Y3" s="381"/>
      <c r="Z3" s="381"/>
      <c r="AA3" s="382"/>
      <c r="AB3" s="381"/>
      <c r="AC3" s="462" t="s">
        <v>119</v>
      </c>
      <c r="AD3" s="462"/>
      <c r="AE3" s="462"/>
      <c r="AF3" s="462"/>
      <c r="AG3" s="336"/>
      <c r="AH3" s="428" t="s">
        <v>156</v>
      </c>
      <c r="AI3" s="429"/>
      <c r="AJ3" s="430"/>
    </row>
    <row r="4" spans="1:37" ht="17.25" customHeight="1">
      <c r="A4" s="422"/>
      <c r="B4" s="423"/>
      <c r="C4" s="424"/>
      <c r="D4" s="12"/>
      <c r="E4" s="58"/>
      <c r="F4" s="58"/>
      <c r="G4" s="57"/>
      <c r="H4" s="57"/>
      <c r="I4" s="444" t="s">
        <v>120</v>
      </c>
      <c r="J4" s="444"/>
      <c r="K4" s="444"/>
      <c r="L4" s="444"/>
      <c r="M4" s="444"/>
      <c r="N4" s="58"/>
      <c r="O4" s="58"/>
      <c r="P4" s="58"/>
      <c r="Q4" s="58"/>
      <c r="R4" s="63"/>
      <c r="S4" s="64"/>
      <c r="T4" s="55" t="s">
        <v>121</v>
      </c>
      <c r="U4" s="129"/>
      <c r="V4" s="66"/>
      <c r="W4" s="66"/>
      <c r="X4" s="65"/>
      <c r="Y4" s="66"/>
      <c r="Z4" s="66"/>
      <c r="AA4" s="129"/>
      <c r="AB4" s="64"/>
      <c r="AC4" s="55"/>
      <c r="AD4" s="65"/>
      <c r="AE4" s="66"/>
      <c r="AF4" s="47" t="s">
        <v>122</v>
      </c>
      <c r="AG4" s="65"/>
      <c r="AH4" s="431"/>
      <c r="AI4" s="432"/>
      <c r="AJ4" s="433"/>
    </row>
    <row r="5" spans="1:37" ht="17.25" customHeight="1">
      <c r="A5" s="422"/>
      <c r="B5" s="423"/>
      <c r="C5" s="424"/>
      <c r="D5" s="11"/>
      <c r="E5" s="130"/>
      <c r="F5" s="130"/>
      <c r="G5" s="132"/>
      <c r="H5" s="130"/>
      <c r="I5" s="133"/>
      <c r="J5" s="130"/>
      <c r="K5" s="134"/>
      <c r="L5" s="130"/>
      <c r="M5" s="132"/>
      <c r="N5" s="130"/>
      <c r="O5" s="133"/>
      <c r="P5" s="130"/>
      <c r="Q5" s="130"/>
      <c r="R5" s="130"/>
      <c r="S5" s="132"/>
      <c r="T5" s="130" t="s">
        <v>123</v>
      </c>
      <c r="U5" s="133"/>
      <c r="V5" s="132"/>
      <c r="W5" s="34"/>
      <c r="X5" s="59"/>
      <c r="Y5" s="135"/>
      <c r="Z5" s="34"/>
      <c r="AA5" s="136"/>
      <c r="AB5" s="22"/>
      <c r="AC5" s="34" t="s">
        <v>80</v>
      </c>
      <c r="AD5" s="59"/>
      <c r="AE5" s="34"/>
      <c r="AF5" s="34" t="s">
        <v>124</v>
      </c>
      <c r="AG5" s="59"/>
      <c r="AH5" s="431"/>
      <c r="AI5" s="432"/>
      <c r="AJ5" s="433"/>
    </row>
    <row r="6" spans="1:37" ht="17.25" customHeight="1">
      <c r="A6" s="422"/>
      <c r="B6" s="423"/>
      <c r="C6" s="424"/>
      <c r="D6" s="11"/>
      <c r="E6" s="130" t="s">
        <v>116</v>
      </c>
      <c r="F6" s="130"/>
      <c r="G6" s="132"/>
      <c r="H6" s="134" t="s">
        <v>125</v>
      </c>
      <c r="I6" s="133"/>
      <c r="J6" s="130"/>
      <c r="K6" s="134" t="s">
        <v>126</v>
      </c>
      <c r="L6" s="130"/>
      <c r="M6" s="132"/>
      <c r="N6" s="134" t="s">
        <v>127</v>
      </c>
      <c r="O6" s="133"/>
      <c r="P6" s="130"/>
      <c r="Q6" s="130" t="s">
        <v>110</v>
      </c>
      <c r="R6" s="130"/>
      <c r="S6" s="132"/>
      <c r="T6" s="130" t="s">
        <v>128</v>
      </c>
      <c r="U6" s="133"/>
      <c r="V6" s="132"/>
      <c r="W6" s="34" t="s">
        <v>129</v>
      </c>
      <c r="X6" s="59"/>
      <c r="Y6" s="135"/>
      <c r="Z6" s="34" t="s">
        <v>130</v>
      </c>
      <c r="AA6" s="136"/>
      <c r="AB6" s="34"/>
      <c r="AC6" s="34" t="s">
        <v>131</v>
      </c>
      <c r="AD6" s="59"/>
      <c r="AE6" s="34"/>
      <c r="AF6" s="34" t="s">
        <v>132</v>
      </c>
      <c r="AG6" s="136"/>
      <c r="AH6" s="431"/>
      <c r="AI6" s="432"/>
      <c r="AJ6" s="433"/>
    </row>
    <row r="7" spans="1:37" ht="17.25" customHeight="1">
      <c r="A7" s="425"/>
      <c r="B7" s="426"/>
      <c r="C7" s="427"/>
      <c r="D7" s="89"/>
      <c r="E7" s="137"/>
      <c r="F7" s="137"/>
      <c r="G7" s="138"/>
      <c r="H7" s="137"/>
      <c r="I7" s="139"/>
      <c r="J7" s="137"/>
      <c r="K7" s="137"/>
      <c r="L7" s="137"/>
      <c r="M7" s="138"/>
      <c r="N7" s="137"/>
      <c r="O7" s="139"/>
      <c r="P7" s="137"/>
      <c r="Q7" s="137"/>
      <c r="R7" s="137"/>
      <c r="S7" s="138"/>
      <c r="T7" s="137" t="s">
        <v>133</v>
      </c>
      <c r="U7" s="139"/>
      <c r="V7" s="138"/>
      <c r="W7" s="60"/>
      <c r="X7" s="140"/>
      <c r="Y7" s="141"/>
      <c r="Z7" s="49"/>
      <c r="AA7" s="142"/>
      <c r="AB7" s="60"/>
      <c r="AC7" s="60"/>
      <c r="AD7" s="169"/>
      <c r="AE7" s="60"/>
      <c r="AF7" s="60" t="s">
        <v>50</v>
      </c>
      <c r="AG7" s="169"/>
      <c r="AH7" s="434"/>
      <c r="AI7" s="435"/>
      <c r="AJ7" s="436"/>
    </row>
    <row r="8" spans="1:37" ht="17.25" customHeight="1">
      <c r="A8" s="341"/>
      <c r="B8" s="34" t="s">
        <v>54</v>
      </c>
      <c r="C8" s="35"/>
      <c r="D8" s="143"/>
      <c r="E8" s="144">
        <v>17291340</v>
      </c>
      <c r="F8" s="144"/>
      <c r="G8" s="145"/>
      <c r="H8" s="144">
        <v>14138100</v>
      </c>
      <c r="I8" s="146"/>
      <c r="J8" s="144"/>
      <c r="K8" s="144">
        <v>2910420</v>
      </c>
      <c r="L8" s="144"/>
      <c r="M8" s="145"/>
      <c r="N8" s="144">
        <v>5884200</v>
      </c>
      <c r="O8" s="146"/>
      <c r="P8" s="144"/>
      <c r="Q8" s="144">
        <f>SUM(E8:N8)</f>
        <v>40224060</v>
      </c>
      <c r="R8" s="144"/>
      <c r="S8" s="145"/>
      <c r="T8" s="144">
        <v>1042820</v>
      </c>
      <c r="U8" s="146"/>
      <c r="V8" s="145"/>
      <c r="W8" s="144">
        <v>191755740</v>
      </c>
      <c r="X8" s="148"/>
      <c r="Y8" s="149"/>
      <c r="Z8" s="150">
        <f>W8+T8+Q8+'1(5)第11表-5'!AC8+'1(5)第11表-5'!Z8+'1(5)第11表-5'!Q8+'1(5)第11表-5'!N8+'1(5)第11表-5'!K8+'1(5)第11表-4'!AC8+'1(5)第11表-4'!T8+'1(5)第11表-4'!Q8+'1(5)第11表-4'!N8+'1(5)第11表-4'!K8+'1(5)第11表-4'!H8+'1(5)第11表-4'!E8</f>
        <v>673728488</v>
      </c>
      <c r="AA8" s="148"/>
      <c r="AB8" s="170"/>
      <c r="AC8" s="147">
        <v>1439665008</v>
      </c>
      <c r="AD8" s="148"/>
      <c r="AE8" s="149"/>
      <c r="AF8" s="147">
        <v>9158</v>
      </c>
      <c r="AG8" s="38"/>
      <c r="AH8" s="10"/>
      <c r="AI8" s="34" t="s">
        <v>54</v>
      </c>
      <c r="AJ8" s="343"/>
      <c r="AK8" s="37"/>
    </row>
    <row r="9" spans="1:37" ht="17.25" customHeight="1">
      <c r="A9" s="341"/>
      <c r="B9" s="34" t="s">
        <v>53</v>
      </c>
      <c r="C9" s="21"/>
      <c r="D9" s="151"/>
      <c r="E9" s="152">
        <v>4743750</v>
      </c>
      <c r="F9" s="152"/>
      <c r="G9" s="153"/>
      <c r="H9" s="152">
        <v>3566700</v>
      </c>
      <c r="I9" s="154"/>
      <c r="J9" s="152"/>
      <c r="K9" s="152">
        <v>658920</v>
      </c>
      <c r="L9" s="152"/>
      <c r="M9" s="153"/>
      <c r="N9" s="152">
        <v>1894950</v>
      </c>
      <c r="O9" s="154"/>
      <c r="P9" s="152"/>
      <c r="Q9" s="152">
        <f t="shared" ref="Q9:Q47" si="0">SUM(E9:N9)</f>
        <v>10864320</v>
      </c>
      <c r="R9" s="152"/>
      <c r="S9" s="153"/>
      <c r="T9" s="152">
        <v>324760</v>
      </c>
      <c r="U9" s="154"/>
      <c r="V9" s="153"/>
      <c r="W9" s="150">
        <v>52218210</v>
      </c>
      <c r="X9" s="148"/>
      <c r="Y9" s="149"/>
      <c r="Z9" s="150">
        <f>W9+T9+Q9+'1(5)第11表-5'!AC9+'1(5)第11表-5'!Z9+'1(5)第11表-5'!Q9+'1(5)第11表-5'!N9+'1(5)第11表-5'!K9+'1(5)第11表-4'!AC9+'1(5)第11表-4'!T9+'1(5)第11表-4'!Q9+'1(5)第11表-4'!N9+'1(5)第11表-4'!K9+'1(5)第11表-4'!H9+'1(5)第11表-4'!E9</f>
        <v>173227464</v>
      </c>
      <c r="AA9" s="148"/>
      <c r="AB9" s="149"/>
      <c r="AC9" s="150">
        <v>325558216</v>
      </c>
      <c r="AD9" s="148"/>
      <c r="AE9" s="149"/>
      <c r="AF9" s="150">
        <v>0</v>
      </c>
      <c r="AG9" s="38"/>
      <c r="AH9" s="10"/>
      <c r="AI9" s="34" t="s">
        <v>53</v>
      </c>
      <c r="AJ9" s="343"/>
      <c r="AK9" s="37"/>
    </row>
    <row r="10" spans="1:37" ht="17.25" customHeight="1">
      <c r="A10" s="341"/>
      <c r="B10" s="34" t="s">
        <v>52</v>
      </c>
      <c r="C10" s="21"/>
      <c r="D10" s="151"/>
      <c r="E10" s="152">
        <v>2847240</v>
      </c>
      <c r="F10" s="152"/>
      <c r="G10" s="153"/>
      <c r="H10" s="152">
        <v>2192400</v>
      </c>
      <c r="I10" s="154"/>
      <c r="J10" s="152"/>
      <c r="K10" s="152">
        <v>449160</v>
      </c>
      <c r="L10" s="152"/>
      <c r="M10" s="153"/>
      <c r="N10" s="152">
        <v>1645200</v>
      </c>
      <c r="O10" s="154"/>
      <c r="P10" s="152"/>
      <c r="Q10" s="152">
        <f t="shared" si="0"/>
        <v>7134000</v>
      </c>
      <c r="R10" s="152"/>
      <c r="S10" s="153"/>
      <c r="T10" s="152">
        <v>178020</v>
      </c>
      <c r="U10" s="154"/>
      <c r="V10" s="153"/>
      <c r="W10" s="150">
        <v>29297070</v>
      </c>
      <c r="X10" s="148"/>
      <c r="Y10" s="149"/>
      <c r="Z10" s="150">
        <f>W10+T10+Q10+'1(5)第11表-5'!AC10+'1(5)第11表-5'!Z10+'1(5)第11表-5'!Q10+'1(5)第11表-5'!N10+'1(5)第11表-5'!K10+'1(5)第11表-4'!AC10+'1(5)第11表-4'!T10+'1(5)第11表-4'!Q10+'1(5)第11表-4'!N10+'1(5)第11表-4'!K10+'1(5)第11表-4'!H10+'1(5)第11表-4'!E10</f>
        <v>97829195</v>
      </c>
      <c r="AA10" s="148"/>
      <c r="AB10" s="149"/>
      <c r="AC10" s="150">
        <v>173742682</v>
      </c>
      <c r="AD10" s="148"/>
      <c r="AE10" s="149"/>
      <c r="AF10" s="150">
        <v>0</v>
      </c>
      <c r="AG10" s="38"/>
      <c r="AH10" s="10"/>
      <c r="AI10" s="34" t="s">
        <v>52</v>
      </c>
      <c r="AJ10" s="343"/>
      <c r="AK10" s="37"/>
    </row>
    <row r="11" spans="1:37" ht="17.25" customHeight="1">
      <c r="A11" s="341"/>
      <c r="B11" s="34" t="s">
        <v>51</v>
      </c>
      <c r="C11" s="21"/>
      <c r="D11" s="151"/>
      <c r="E11" s="152">
        <v>8520600</v>
      </c>
      <c r="F11" s="152"/>
      <c r="G11" s="153"/>
      <c r="H11" s="152">
        <v>5381550</v>
      </c>
      <c r="I11" s="154"/>
      <c r="J11" s="152"/>
      <c r="K11" s="152">
        <v>1793220</v>
      </c>
      <c r="L11" s="152"/>
      <c r="M11" s="153"/>
      <c r="N11" s="152">
        <v>3381300</v>
      </c>
      <c r="O11" s="154"/>
      <c r="P11" s="152"/>
      <c r="Q11" s="152">
        <f t="shared" si="0"/>
        <v>19076670</v>
      </c>
      <c r="R11" s="152"/>
      <c r="S11" s="153"/>
      <c r="T11" s="152">
        <v>424580</v>
      </c>
      <c r="U11" s="154"/>
      <c r="V11" s="153"/>
      <c r="W11" s="150">
        <v>88296450</v>
      </c>
      <c r="X11" s="148"/>
      <c r="Y11" s="149"/>
      <c r="Z11" s="150">
        <f>W11+T11+Q11+'1(5)第11表-5'!AC11+'1(5)第11表-5'!Z11+'1(5)第11表-5'!Q11+'1(5)第11表-5'!N11+'1(5)第11表-5'!K11+'1(5)第11表-4'!AC11+'1(5)第11表-4'!T11+'1(5)第11表-4'!Q11+'1(5)第11表-4'!N11+'1(5)第11表-4'!K11+'1(5)第11表-4'!H11+'1(5)第11表-4'!E11</f>
        <v>290104659</v>
      </c>
      <c r="AA11" s="148"/>
      <c r="AB11" s="149"/>
      <c r="AC11" s="150">
        <v>571884081</v>
      </c>
      <c r="AD11" s="148"/>
      <c r="AE11" s="149"/>
      <c r="AF11" s="150">
        <v>0</v>
      </c>
      <c r="AG11" s="38"/>
      <c r="AH11" s="10"/>
      <c r="AI11" s="34" t="s">
        <v>51</v>
      </c>
      <c r="AJ11" s="343"/>
      <c r="AK11" s="37"/>
    </row>
    <row r="12" spans="1:37" ht="17.25" customHeight="1">
      <c r="A12" s="344"/>
      <c r="B12" s="34" t="s">
        <v>87</v>
      </c>
      <c r="C12" s="25"/>
      <c r="D12" s="155"/>
      <c r="E12" s="156">
        <v>1242120</v>
      </c>
      <c r="F12" s="156"/>
      <c r="G12" s="157"/>
      <c r="H12" s="156">
        <v>892350</v>
      </c>
      <c r="I12" s="158"/>
      <c r="J12" s="156"/>
      <c r="K12" s="156">
        <v>216980</v>
      </c>
      <c r="L12" s="156"/>
      <c r="M12" s="157"/>
      <c r="N12" s="156">
        <v>841950</v>
      </c>
      <c r="O12" s="158"/>
      <c r="P12" s="156"/>
      <c r="Q12" s="156">
        <f t="shared" si="0"/>
        <v>3193400</v>
      </c>
      <c r="R12" s="156"/>
      <c r="S12" s="157"/>
      <c r="T12" s="156">
        <v>74520</v>
      </c>
      <c r="U12" s="158"/>
      <c r="V12" s="157"/>
      <c r="W12" s="159">
        <v>12188550</v>
      </c>
      <c r="X12" s="160"/>
      <c r="Y12" s="161"/>
      <c r="Z12" s="159">
        <f>W12+T12+Q12+'1(5)第11表-5'!AC12+'1(5)第11表-5'!Z12+'1(5)第11表-5'!Q12+'1(5)第11表-5'!N12+'1(5)第11表-5'!K12+'1(5)第11表-4'!AC12+'1(5)第11表-4'!T12+'1(5)第11表-4'!Q12+'1(5)第11表-4'!N12+'1(5)第11表-4'!K12+'1(5)第11表-4'!H12+'1(5)第11表-4'!E12</f>
        <v>39894074</v>
      </c>
      <c r="AA12" s="160"/>
      <c r="AB12" s="161"/>
      <c r="AC12" s="159">
        <v>65287903</v>
      </c>
      <c r="AD12" s="160"/>
      <c r="AE12" s="161"/>
      <c r="AF12" s="159">
        <v>0</v>
      </c>
      <c r="AG12" s="44"/>
      <c r="AH12" s="23"/>
      <c r="AI12" s="34" t="s">
        <v>87</v>
      </c>
      <c r="AJ12" s="345"/>
      <c r="AK12" s="37"/>
    </row>
    <row r="13" spans="1:37" ht="17.25" customHeight="1">
      <c r="A13" s="341"/>
      <c r="B13" s="47" t="s">
        <v>88</v>
      </c>
      <c r="C13" s="21"/>
      <c r="D13" s="151"/>
      <c r="E13" s="152">
        <v>946440</v>
      </c>
      <c r="F13" s="152"/>
      <c r="G13" s="153"/>
      <c r="H13" s="152">
        <v>674100</v>
      </c>
      <c r="I13" s="154"/>
      <c r="J13" s="152"/>
      <c r="K13" s="152">
        <v>198740</v>
      </c>
      <c r="L13" s="152"/>
      <c r="M13" s="153"/>
      <c r="N13" s="152">
        <v>732600</v>
      </c>
      <c r="O13" s="154"/>
      <c r="P13" s="152"/>
      <c r="Q13" s="144">
        <f t="shared" si="0"/>
        <v>2551880</v>
      </c>
      <c r="R13" s="152"/>
      <c r="S13" s="153"/>
      <c r="T13" s="152">
        <v>54740</v>
      </c>
      <c r="U13" s="154"/>
      <c r="V13" s="153"/>
      <c r="W13" s="150">
        <v>8826840</v>
      </c>
      <c r="X13" s="148"/>
      <c r="Y13" s="149"/>
      <c r="Z13" s="150">
        <f>W13+T13+Q13+'1(5)第11表-5'!AC13+'1(5)第11表-5'!Z13+'1(5)第11表-5'!Q13+'1(5)第11表-5'!N13+'1(5)第11表-5'!K13+'1(5)第11表-4'!AC13+'1(5)第11表-4'!T13+'1(5)第11表-4'!Q13+'1(5)第11表-4'!N13+'1(5)第11表-4'!K13+'1(5)第11表-4'!H13+'1(5)第11表-4'!E13</f>
        <v>28427412</v>
      </c>
      <c r="AA13" s="148"/>
      <c r="AB13" s="149"/>
      <c r="AC13" s="150">
        <v>43390309</v>
      </c>
      <c r="AD13" s="148"/>
      <c r="AE13" s="149"/>
      <c r="AF13" s="150">
        <v>2170</v>
      </c>
      <c r="AG13" s="38"/>
      <c r="AH13" s="10"/>
      <c r="AI13" s="47" t="s">
        <v>88</v>
      </c>
      <c r="AJ13" s="343"/>
      <c r="AK13" s="37"/>
    </row>
    <row r="14" spans="1:37" ht="17.25" customHeight="1">
      <c r="A14" s="341"/>
      <c r="B14" s="34" t="s">
        <v>89</v>
      </c>
      <c r="C14" s="21"/>
      <c r="D14" s="151"/>
      <c r="E14" s="152">
        <v>4759260</v>
      </c>
      <c r="F14" s="152"/>
      <c r="G14" s="153"/>
      <c r="H14" s="152">
        <v>3612150</v>
      </c>
      <c r="I14" s="154"/>
      <c r="J14" s="152"/>
      <c r="K14" s="152">
        <v>751640</v>
      </c>
      <c r="L14" s="152"/>
      <c r="M14" s="153"/>
      <c r="N14" s="152">
        <v>1578600</v>
      </c>
      <c r="O14" s="154"/>
      <c r="P14" s="152"/>
      <c r="Q14" s="152">
        <f t="shared" si="0"/>
        <v>10701650</v>
      </c>
      <c r="R14" s="152"/>
      <c r="S14" s="153"/>
      <c r="T14" s="152">
        <v>295090</v>
      </c>
      <c r="U14" s="154"/>
      <c r="V14" s="153"/>
      <c r="W14" s="150">
        <v>53020110</v>
      </c>
      <c r="X14" s="148"/>
      <c r="Y14" s="149"/>
      <c r="Z14" s="150">
        <f>W14+T14+Q14+'1(5)第11表-5'!AC14+'1(5)第11表-5'!Z14+'1(5)第11表-5'!Q14+'1(5)第11表-5'!N14+'1(5)第11表-5'!K14+'1(5)第11表-4'!AC14+'1(5)第11表-4'!T14+'1(5)第11表-4'!Q14+'1(5)第11表-4'!N14+'1(5)第11表-4'!K14+'1(5)第11表-4'!H14+'1(5)第11表-4'!E14</f>
        <v>178092487</v>
      </c>
      <c r="AA14" s="148"/>
      <c r="AB14" s="149"/>
      <c r="AC14" s="150">
        <v>353223873</v>
      </c>
      <c r="AD14" s="148"/>
      <c r="AE14" s="149"/>
      <c r="AF14" s="150">
        <v>0</v>
      </c>
      <c r="AG14" s="38"/>
      <c r="AH14" s="10"/>
      <c r="AI14" s="34" t="s">
        <v>89</v>
      </c>
      <c r="AJ14" s="343"/>
      <c r="AK14" s="37"/>
    </row>
    <row r="15" spans="1:37" ht="17.25" customHeight="1">
      <c r="A15" s="341"/>
      <c r="B15" s="34" t="s">
        <v>90</v>
      </c>
      <c r="C15" s="21"/>
      <c r="D15" s="151"/>
      <c r="E15" s="152">
        <v>1136520</v>
      </c>
      <c r="F15" s="152"/>
      <c r="G15" s="153"/>
      <c r="H15" s="152">
        <v>902250</v>
      </c>
      <c r="I15" s="154"/>
      <c r="J15" s="152"/>
      <c r="K15" s="152">
        <v>200260</v>
      </c>
      <c r="L15" s="152"/>
      <c r="M15" s="153"/>
      <c r="N15" s="152">
        <v>587700</v>
      </c>
      <c r="O15" s="154"/>
      <c r="P15" s="152"/>
      <c r="Q15" s="152">
        <f t="shared" si="0"/>
        <v>2826730</v>
      </c>
      <c r="R15" s="152"/>
      <c r="S15" s="153"/>
      <c r="T15" s="152">
        <v>63480</v>
      </c>
      <c r="U15" s="154"/>
      <c r="V15" s="153"/>
      <c r="W15" s="150">
        <v>11977020</v>
      </c>
      <c r="X15" s="148"/>
      <c r="Y15" s="149"/>
      <c r="Z15" s="150">
        <f>W15+T15+Q15+'1(5)第11表-5'!AC15+'1(5)第11表-5'!Z15+'1(5)第11表-5'!Q15+'1(5)第11表-5'!N15+'1(5)第11表-5'!K15+'1(5)第11表-4'!AC15+'1(5)第11表-4'!T15+'1(5)第11表-4'!Q15+'1(5)第11表-4'!N15+'1(5)第11表-4'!K15+'1(5)第11表-4'!H15+'1(5)第11表-4'!E15</f>
        <v>39621046</v>
      </c>
      <c r="AA15" s="148"/>
      <c r="AB15" s="149"/>
      <c r="AC15" s="150">
        <v>69656326</v>
      </c>
      <c r="AD15" s="148"/>
      <c r="AE15" s="149"/>
      <c r="AF15" s="150">
        <v>910</v>
      </c>
      <c r="AG15" s="38"/>
      <c r="AH15" s="10"/>
      <c r="AI15" s="34" t="s">
        <v>90</v>
      </c>
      <c r="AJ15" s="343"/>
      <c r="AK15" s="37"/>
    </row>
    <row r="16" spans="1:37" ht="17.25" customHeight="1">
      <c r="A16" s="341"/>
      <c r="B16" s="34" t="s">
        <v>91</v>
      </c>
      <c r="C16" s="21"/>
      <c r="D16" s="151"/>
      <c r="E16" s="152">
        <v>1716330</v>
      </c>
      <c r="F16" s="152"/>
      <c r="G16" s="153"/>
      <c r="H16" s="152">
        <v>1294200</v>
      </c>
      <c r="I16" s="154"/>
      <c r="J16" s="152"/>
      <c r="K16" s="152">
        <v>238260</v>
      </c>
      <c r="L16" s="152"/>
      <c r="M16" s="153"/>
      <c r="N16" s="152">
        <v>1306350</v>
      </c>
      <c r="O16" s="154"/>
      <c r="P16" s="152"/>
      <c r="Q16" s="152">
        <f t="shared" si="0"/>
        <v>4555140</v>
      </c>
      <c r="R16" s="152"/>
      <c r="S16" s="153"/>
      <c r="T16" s="152">
        <v>131790</v>
      </c>
      <c r="U16" s="154"/>
      <c r="V16" s="153"/>
      <c r="W16" s="150">
        <v>16545210</v>
      </c>
      <c r="X16" s="148"/>
      <c r="Y16" s="149"/>
      <c r="Z16" s="150">
        <f>W16+T16+Q16+'1(5)第11表-5'!AC16+'1(5)第11表-5'!Z16+'1(5)第11表-5'!Q16+'1(5)第11表-5'!N16+'1(5)第11表-5'!K16+'1(5)第11表-4'!AC16+'1(5)第11表-4'!T16+'1(5)第11表-4'!Q16+'1(5)第11表-4'!N16+'1(5)第11表-4'!K16+'1(5)第11表-4'!H16+'1(5)第11表-4'!E16</f>
        <v>55272263</v>
      </c>
      <c r="AA16" s="148"/>
      <c r="AB16" s="149"/>
      <c r="AC16" s="150">
        <v>88978717</v>
      </c>
      <c r="AD16" s="148"/>
      <c r="AE16" s="149"/>
      <c r="AF16" s="150">
        <v>0</v>
      </c>
      <c r="AG16" s="38"/>
      <c r="AH16" s="10"/>
      <c r="AI16" s="34" t="s">
        <v>91</v>
      </c>
      <c r="AJ16" s="343"/>
      <c r="AK16" s="37"/>
    </row>
    <row r="17" spans="1:37" ht="17.25" customHeight="1">
      <c r="A17" s="341"/>
      <c r="B17" s="49" t="s">
        <v>92</v>
      </c>
      <c r="C17" s="21"/>
      <c r="D17" s="151"/>
      <c r="E17" s="152">
        <v>1147410</v>
      </c>
      <c r="F17" s="152"/>
      <c r="G17" s="153"/>
      <c r="H17" s="152">
        <v>807300</v>
      </c>
      <c r="I17" s="154"/>
      <c r="J17" s="152"/>
      <c r="K17" s="152">
        <v>235220</v>
      </c>
      <c r="L17" s="152"/>
      <c r="M17" s="153"/>
      <c r="N17" s="152">
        <v>763650</v>
      </c>
      <c r="O17" s="154"/>
      <c r="P17" s="152"/>
      <c r="Q17" s="152">
        <f t="shared" si="0"/>
        <v>2953580</v>
      </c>
      <c r="R17" s="152"/>
      <c r="S17" s="153"/>
      <c r="T17" s="152">
        <v>75440</v>
      </c>
      <c r="U17" s="154"/>
      <c r="V17" s="153"/>
      <c r="W17" s="150">
        <v>11289630</v>
      </c>
      <c r="X17" s="148"/>
      <c r="Y17" s="149"/>
      <c r="Z17" s="150">
        <f>W17+T17+Q17+'1(5)第11表-5'!AC17+'1(5)第11表-5'!Z17+'1(5)第11表-5'!Q17+'1(5)第11表-5'!N17+'1(5)第11表-5'!K17+'1(5)第11表-4'!AC17+'1(5)第11表-4'!T17+'1(5)第11表-4'!Q17+'1(5)第11表-4'!N17+'1(5)第11表-4'!K17+'1(5)第11表-4'!H17+'1(5)第11表-4'!E17</f>
        <v>36500869</v>
      </c>
      <c r="AA17" s="148"/>
      <c r="AB17" s="149"/>
      <c r="AC17" s="150">
        <v>60973681</v>
      </c>
      <c r="AD17" s="148"/>
      <c r="AE17" s="149"/>
      <c r="AF17" s="150">
        <v>0</v>
      </c>
      <c r="AG17" s="38"/>
      <c r="AH17" s="10"/>
      <c r="AI17" s="49" t="s">
        <v>92</v>
      </c>
      <c r="AJ17" s="343"/>
      <c r="AK17" s="37"/>
    </row>
    <row r="18" spans="1:37" ht="17.25" customHeight="1">
      <c r="A18" s="346"/>
      <c r="B18" s="34" t="s">
        <v>93</v>
      </c>
      <c r="C18" s="50"/>
      <c r="D18" s="163"/>
      <c r="E18" s="162">
        <v>1262580</v>
      </c>
      <c r="F18" s="162"/>
      <c r="G18" s="164"/>
      <c r="H18" s="162">
        <v>999900</v>
      </c>
      <c r="I18" s="165"/>
      <c r="J18" s="162"/>
      <c r="K18" s="162">
        <v>170240</v>
      </c>
      <c r="L18" s="162"/>
      <c r="M18" s="164"/>
      <c r="N18" s="162">
        <v>585000</v>
      </c>
      <c r="O18" s="165"/>
      <c r="P18" s="162"/>
      <c r="Q18" s="162">
        <f t="shared" si="0"/>
        <v>3017720</v>
      </c>
      <c r="R18" s="162"/>
      <c r="S18" s="164"/>
      <c r="T18" s="162">
        <v>71760</v>
      </c>
      <c r="U18" s="165"/>
      <c r="V18" s="164"/>
      <c r="W18" s="166">
        <v>13079220</v>
      </c>
      <c r="X18" s="167"/>
      <c r="Y18" s="168"/>
      <c r="Z18" s="166">
        <f>W18+T18+Q18+'1(5)第11表-5'!AC18+'1(5)第11表-5'!Z18+'1(5)第11表-5'!Q18+'1(5)第11表-5'!N18+'1(5)第11表-5'!K18+'1(5)第11表-4'!AC18+'1(5)第11表-4'!T18+'1(5)第11表-4'!Q18+'1(5)第11表-4'!N18+'1(5)第11表-4'!K18+'1(5)第11表-4'!H18+'1(5)第11表-4'!E18</f>
        <v>43114675</v>
      </c>
      <c r="AA18" s="167"/>
      <c r="AB18" s="168"/>
      <c r="AC18" s="166">
        <v>75423755</v>
      </c>
      <c r="AD18" s="167"/>
      <c r="AE18" s="168"/>
      <c r="AF18" s="166">
        <v>0</v>
      </c>
      <c r="AG18" s="52"/>
      <c r="AH18" s="7"/>
      <c r="AI18" s="34" t="s">
        <v>93</v>
      </c>
      <c r="AJ18" s="347"/>
      <c r="AK18" s="37"/>
    </row>
    <row r="19" spans="1:37" ht="17.25" customHeight="1">
      <c r="A19" s="341"/>
      <c r="B19" s="34" t="s">
        <v>0</v>
      </c>
      <c r="C19" s="21"/>
      <c r="D19" s="151"/>
      <c r="E19" s="152">
        <v>3297690</v>
      </c>
      <c r="F19" s="152"/>
      <c r="G19" s="153"/>
      <c r="H19" s="152">
        <v>2366550</v>
      </c>
      <c r="I19" s="154"/>
      <c r="J19" s="152"/>
      <c r="K19" s="152">
        <v>459040</v>
      </c>
      <c r="L19" s="152"/>
      <c r="M19" s="153"/>
      <c r="N19" s="152">
        <v>1391850</v>
      </c>
      <c r="O19" s="154"/>
      <c r="P19" s="152"/>
      <c r="Q19" s="152">
        <f t="shared" si="0"/>
        <v>7515130</v>
      </c>
      <c r="R19" s="152"/>
      <c r="S19" s="153"/>
      <c r="T19" s="152">
        <v>232990</v>
      </c>
      <c r="U19" s="154"/>
      <c r="V19" s="153"/>
      <c r="W19" s="150">
        <v>35020590</v>
      </c>
      <c r="X19" s="148"/>
      <c r="Y19" s="149"/>
      <c r="Z19" s="150">
        <f>W19+T19+Q19+'1(5)第11表-5'!AC19+'1(5)第11表-5'!Z19+'1(5)第11表-5'!Q19+'1(5)第11表-5'!N19+'1(5)第11表-5'!K19+'1(5)第11表-4'!AC19+'1(5)第11表-4'!T19+'1(5)第11表-4'!Q19+'1(5)第11表-4'!N19+'1(5)第11表-4'!K19+'1(5)第11表-4'!H19+'1(5)第11表-4'!E19</f>
        <v>114848655</v>
      </c>
      <c r="AA19" s="148"/>
      <c r="AB19" s="149"/>
      <c r="AC19" s="150">
        <v>197096340</v>
      </c>
      <c r="AD19" s="148"/>
      <c r="AE19" s="149"/>
      <c r="AF19" s="150">
        <v>0</v>
      </c>
      <c r="AG19" s="38"/>
      <c r="AH19" s="10"/>
      <c r="AI19" s="34" t="s">
        <v>0</v>
      </c>
      <c r="AJ19" s="343"/>
      <c r="AK19" s="37"/>
    </row>
    <row r="20" spans="1:37" ht="17.25" customHeight="1">
      <c r="A20" s="341"/>
      <c r="B20" s="34" t="s">
        <v>2</v>
      </c>
      <c r="C20" s="21"/>
      <c r="D20" s="151"/>
      <c r="E20" s="152">
        <v>2128500</v>
      </c>
      <c r="F20" s="152"/>
      <c r="G20" s="153"/>
      <c r="H20" s="152">
        <v>1544400</v>
      </c>
      <c r="I20" s="154"/>
      <c r="J20" s="152"/>
      <c r="K20" s="152">
        <v>278540</v>
      </c>
      <c r="L20" s="152"/>
      <c r="M20" s="153"/>
      <c r="N20" s="152">
        <v>810000</v>
      </c>
      <c r="O20" s="154"/>
      <c r="P20" s="152"/>
      <c r="Q20" s="152">
        <f t="shared" si="0"/>
        <v>4761440</v>
      </c>
      <c r="R20" s="152"/>
      <c r="S20" s="153"/>
      <c r="T20" s="152">
        <v>132250</v>
      </c>
      <c r="U20" s="154"/>
      <c r="V20" s="153"/>
      <c r="W20" s="150">
        <v>23638560</v>
      </c>
      <c r="X20" s="148"/>
      <c r="Y20" s="149"/>
      <c r="Z20" s="150">
        <f>W20+T20+Q20+'1(5)第11表-5'!AC20+'1(5)第11表-5'!Z20+'1(5)第11表-5'!Q20+'1(5)第11表-5'!N20+'1(5)第11表-5'!K20+'1(5)第11表-4'!AC20+'1(5)第11表-4'!T20+'1(5)第11表-4'!Q20+'1(5)第11表-4'!N20+'1(5)第11表-4'!K20+'1(5)第11表-4'!H20+'1(5)第11表-4'!E20</f>
        <v>77044374</v>
      </c>
      <c r="AA20" s="148"/>
      <c r="AB20" s="149"/>
      <c r="AC20" s="150">
        <v>138599907</v>
      </c>
      <c r="AD20" s="148"/>
      <c r="AE20" s="149"/>
      <c r="AF20" s="150">
        <v>854</v>
      </c>
      <c r="AG20" s="38"/>
      <c r="AH20" s="10"/>
      <c r="AI20" s="34" t="s">
        <v>2</v>
      </c>
      <c r="AJ20" s="343"/>
      <c r="AK20" s="37"/>
    </row>
    <row r="21" spans="1:37" ht="17.25" customHeight="1">
      <c r="A21" s="341"/>
      <c r="B21" s="34" t="s">
        <v>3</v>
      </c>
      <c r="C21" s="21"/>
      <c r="D21" s="151"/>
      <c r="E21" s="152">
        <v>843480</v>
      </c>
      <c r="F21" s="152"/>
      <c r="G21" s="153"/>
      <c r="H21" s="152">
        <v>557550</v>
      </c>
      <c r="I21" s="154"/>
      <c r="J21" s="152"/>
      <c r="K21" s="152">
        <v>123120</v>
      </c>
      <c r="L21" s="152"/>
      <c r="M21" s="153"/>
      <c r="N21" s="152">
        <v>631800</v>
      </c>
      <c r="O21" s="154"/>
      <c r="P21" s="152"/>
      <c r="Q21" s="152">
        <f t="shared" si="0"/>
        <v>2155950</v>
      </c>
      <c r="R21" s="152"/>
      <c r="S21" s="153"/>
      <c r="T21" s="152">
        <v>66240</v>
      </c>
      <c r="U21" s="154"/>
      <c r="V21" s="153"/>
      <c r="W21" s="150">
        <v>7796580</v>
      </c>
      <c r="X21" s="148"/>
      <c r="Y21" s="149"/>
      <c r="Z21" s="150">
        <f>W21+T21+Q21+'1(5)第11表-5'!AC21+'1(5)第11表-5'!Z21+'1(5)第11表-5'!Q21+'1(5)第11表-5'!N21+'1(5)第11表-5'!K21+'1(5)第11表-4'!AC21+'1(5)第11表-4'!T21+'1(5)第11表-4'!Q21+'1(5)第11表-4'!N21+'1(5)第11表-4'!K21+'1(5)第11表-4'!H21+'1(5)第11表-4'!E21</f>
        <v>25933525</v>
      </c>
      <c r="AA21" s="148"/>
      <c r="AB21" s="149"/>
      <c r="AC21" s="150">
        <v>41386962</v>
      </c>
      <c r="AD21" s="148"/>
      <c r="AE21" s="149"/>
      <c r="AF21" s="150">
        <v>0</v>
      </c>
      <c r="AG21" s="38"/>
      <c r="AH21" s="10"/>
      <c r="AI21" s="34" t="s">
        <v>3</v>
      </c>
      <c r="AJ21" s="343"/>
      <c r="AK21" s="37"/>
    </row>
    <row r="22" spans="1:37" ht="17.25" customHeight="1">
      <c r="A22" s="344"/>
      <c r="B22" s="49" t="s">
        <v>4</v>
      </c>
      <c r="C22" s="25"/>
      <c r="D22" s="155"/>
      <c r="E22" s="156">
        <v>1798170</v>
      </c>
      <c r="F22" s="156"/>
      <c r="G22" s="157"/>
      <c r="H22" s="156">
        <v>1449450</v>
      </c>
      <c r="I22" s="158"/>
      <c r="J22" s="156"/>
      <c r="K22" s="156">
        <v>244720</v>
      </c>
      <c r="L22" s="156"/>
      <c r="M22" s="157"/>
      <c r="N22" s="156">
        <v>823500</v>
      </c>
      <c r="O22" s="158"/>
      <c r="P22" s="156"/>
      <c r="Q22" s="156">
        <f t="shared" si="0"/>
        <v>4315840</v>
      </c>
      <c r="R22" s="156"/>
      <c r="S22" s="157"/>
      <c r="T22" s="156">
        <v>103040</v>
      </c>
      <c r="U22" s="158"/>
      <c r="V22" s="157"/>
      <c r="W22" s="159">
        <v>17657970</v>
      </c>
      <c r="X22" s="160"/>
      <c r="Y22" s="161"/>
      <c r="Z22" s="159">
        <f>W22+T22+Q22+'1(5)第11表-5'!AC22+'1(5)第11表-5'!Z22+'1(5)第11表-5'!Q22+'1(5)第11表-5'!N22+'1(5)第11表-5'!K22+'1(5)第11表-4'!AC22+'1(5)第11表-4'!T22+'1(5)第11表-4'!Q22+'1(5)第11表-4'!N22+'1(5)第11表-4'!K22+'1(5)第11表-4'!H22+'1(5)第11表-4'!E22</f>
        <v>60157353</v>
      </c>
      <c r="AA22" s="160"/>
      <c r="AB22" s="161"/>
      <c r="AC22" s="159">
        <v>103770227</v>
      </c>
      <c r="AD22" s="160"/>
      <c r="AE22" s="161"/>
      <c r="AF22" s="159">
        <v>0</v>
      </c>
      <c r="AG22" s="44"/>
      <c r="AH22" s="23"/>
      <c r="AI22" s="49" t="s">
        <v>4</v>
      </c>
      <c r="AJ22" s="345"/>
      <c r="AK22" s="37"/>
    </row>
    <row r="23" spans="1:37" s="11" customFormat="1" ht="17.25" customHeight="1">
      <c r="A23" s="341"/>
      <c r="B23" s="34" t="s">
        <v>5</v>
      </c>
      <c r="C23" s="21"/>
      <c r="D23" s="151"/>
      <c r="E23" s="152">
        <v>2061840</v>
      </c>
      <c r="F23" s="152"/>
      <c r="G23" s="153"/>
      <c r="H23" s="152">
        <v>1491300</v>
      </c>
      <c r="I23" s="154"/>
      <c r="J23" s="152"/>
      <c r="K23" s="152">
        <v>342380</v>
      </c>
      <c r="L23" s="152"/>
      <c r="M23" s="153"/>
      <c r="N23" s="152">
        <v>1431000</v>
      </c>
      <c r="O23" s="154"/>
      <c r="P23" s="152"/>
      <c r="Q23" s="152">
        <f t="shared" si="0"/>
        <v>5326520</v>
      </c>
      <c r="R23" s="152"/>
      <c r="S23" s="153"/>
      <c r="T23" s="152">
        <v>164450</v>
      </c>
      <c r="U23" s="154"/>
      <c r="V23" s="153"/>
      <c r="W23" s="150">
        <v>20644140</v>
      </c>
      <c r="X23" s="148"/>
      <c r="Y23" s="149"/>
      <c r="Z23" s="150">
        <f>W23+T23+Q23+'1(5)第11表-5'!AC23+'1(5)第11表-5'!Z23+'1(5)第11表-5'!Q23+'1(5)第11表-5'!N23+'1(5)第11表-5'!K23+'1(5)第11表-4'!AC23+'1(5)第11表-4'!T23+'1(5)第11表-4'!Q23+'1(5)第11表-4'!N23+'1(5)第11表-4'!K23+'1(5)第11表-4'!H23+'1(5)第11表-4'!E23</f>
        <v>67785209</v>
      </c>
      <c r="AA23" s="148"/>
      <c r="AB23" s="149"/>
      <c r="AC23" s="150">
        <v>113623690</v>
      </c>
      <c r="AD23" s="148"/>
      <c r="AE23" s="149"/>
      <c r="AF23" s="150">
        <v>0</v>
      </c>
      <c r="AG23" s="38"/>
      <c r="AH23" s="10"/>
      <c r="AI23" s="34" t="s">
        <v>5</v>
      </c>
      <c r="AJ23" s="343"/>
    </row>
    <row r="24" spans="1:37" ht="17.25" customHeight="1">
      <c r="A24" s="341"/>
      <c r="B24" s="34" t="s">
        <v>6</v>
      </c>
      <c r="C24" s="21"/>
      <c r="D24" s="151"/>
      <c r="E24" s="152">
        <v>3201660</v>
      </c>
      <c r="F24" s="152"/>
      <c r="G24" s="153"/>
      <c r="H24" s="152">
        <v>2443500</v>
      </c>
      <c r="I24" s="154"/>
      <c r="J24" s="152"/>
      <c r="K24" s="152">
        <v>433960</v>
      </c>
      <c r="L24" s="152"/>
      <c r="M24" s="153"/>
      <c r="N24" s="152">
        <v>1088100</v>
      </c>
      <c r="O24" s="154"/>
      <c r="P24" s="152"/>
      <c r="Q24" s="152">
        <f t="shared" si="0"/>
        <v>7167220</v>
      </c>
      <c r="R24" s="152"/>
      <c r="S24" s="153"/>
      <c r="T24" s="152">
        <v>186530</v>
      </c>
      <c r="U24" s="154"/>
      <c r="V24" s="153"/>
      <c r="W24" s="150">
        <v>34082070</v>
      </c>
      <c r="X24" s="148"/>
      <c r="Y24" s="149"/>
      <c r="Z24" s="150">
        <f>W24+T24+Q24+'1(5)第11表-5'!AC24+'1(5)第11表-5'!Z24+'1(5)第11表-5'!Q24+'1(5)第11表-5'!N24+'1(5)第11表-5'!K24+'1(5)第11表-4'!AC24+'1(5)第11表-4'!T24+'1(5)第11表-4'!Q24+'1(5)第11表-4'!N24+'1(5)第11表-4'!K24+'1(5)第11表-4'!H24+'1(5)第11表-4'!E24</f>
        <v>114335614</v>
      </c>
      <c r="AA24" s="148"/>
      <c r="AB24" s="149"/>
      <c r="AC24" s="150">
        <v>209061352</v>
      </c>
      <c r="AD24" s="148"/>
      <c r="AE24" s="149"/>
      <c r="AF24" s="150">
        <v>625</v>
      </c>
      <c r="AG24" s="38"/>
      <c r="AH24" s="10"/>
      <c r="AI24" s="34" t="s">
        <v>6</v>
      </c>
      <c r="AJ24" s="343"/>
    </row>
    <row r="25" spans="1:37" ht="17.25" customHeight="1">
      <c r="A25" s="341"/>
      <c r="B25" s="34" t="s">
        <v>7</v>
      </c>
      <c r="C25" s="21"/>
      <c r="D25" s="151"/>
      <c r="E25" s="152">
        <v>3211890</v>
      </c>
      <c r="F25" s="152"/>
      <c r="G25" s="153"/>
      <c r="H25" s="152">
        <v>2186550</v>
      </c>
      <c r="I25" s="154"/>
      <c r="J25" s="152"/>
      <c r="K25" s="152">
        <v>573800</v>
      </c>
      <c r="L25" s="152"/>
      <c r="M25" s="153"/>
      <c r="N25" s="152">
        <v>1318950</v>
      </c>
      <c r="O25" s="154"/>
      <c r="P25" s="152"/>
      <c r="Q25" s="152">
        <f t="shared" si="0"/>
        <v>7291190</v>
      </c>
      <c r="R25" s="152"/>
      <c r="S25" s="153"/>
      <c r="T25" s="152">
        <v>183540</v>
      </c>
      <c r="U25" s="154"/>
      <c r="V25" s="153"/>
      <c r="W25" s="150">
        <v>37158990</v>
      </c>
      <c r="X25" s="148"/>
      <c r="Y25" s="149"/>
      <c r="Z25" s="150">
        <f>W25+T25+Q25+'1(5)第11表-5'!AC25+'1(5)第11表-5'!Z25+'1(5)第11表-5'!Q25+'1(5)第11表-5'!N25+'1(5)第11表-5'!K25+'1(5)第11表-4'!AC25+'1(5)第11表-4'!T25+'1(5)第11表-4'!Q25+'1(5)第11表-4'!N25+'1(5)第11表-4'!K25+'1(5)第11表-4'!H25+'1(5)第11表-4'!E25</f>
        <v>120400176</v>
      </c>
      <c r="AA25" s="148"/>
      <c r="AB25" s="149"/>
      <c r="AC25" s="150">
        <v>230599772</v>
      </c>
      <c r="AD25" s="148"/>
      <c r="AE25" s="149"/>
      <c r="AF25" s="150">
        <v>0</v>
      </c>
      <c r="AG25" s="38"/>
      <c r="AH25" s="10"/>
      <c r="AI25" s="34" t="s">
        <v>7</v>
      </c>
      <c r="AJ25" s="343"/>
    </row>
    <row r="26" spans="1:37" ht="17.25" customHeight="1">
      <c r="A26" s="341"/>
      <c r="B26" s="34" t="s">
        <v>8</v>
      </c>
      <c r="C26" s="21"/>
      <c r="D26" s="151"/>
      <c r="E26" s="152">
        <v>4513410</v>
      </c>
      <c r="F26" s="152"/>
      <c r="G26" s="153"/>
      <c r="H26" s="152">
        <v>3154500</v>
      </c>
      <c r="I26" s="154"/>
      <c r="J26" s="152"/>
      <c r="K26" s="152">
        <v>688940</v>
      </c>
      <c r="L26" s="152"/>
      <c r="M26" s="153"/>
      <c r="N26" s="152">
        <v>1900800</v>
      </c>
      <c r="O26" s="154"/>
      <c r="P26" s="152"/>
      <c r="Q26" s="152">
        <f t="shared" si="0"/>
        <v>10257650</v>
      </c>
      <c r="R26" s="152"/>
      <c r="S26" s="153"/>
      <c r="T26" s="152">
        <v>270710</v>
      </c>
      <c r="U26" s="154"/>
      <c r="V26" s="153"/>
      <c r="W26" s="150">
        <v>49803600</v>
      </c>
      <c r="X26" s="148"/>
      <c r="Y26" s="149"/>
      <c r="Z26" s="150">
        <f>W26+T26+Q26+'1(5)第11表-5'!AC26+'1(5)第11表-5'!Z26+'1(5)第11表-5'!Q26+'1(5)第11表-5'!N26+'1(5)第11表-5'!K26+'1(5)第11表-4'!AC26+'1(5)第11表-4'!T26+'1(5)第11表-4'!Q26+'1(5)第11表-4'!N26+'1(5)第11表-4'!K26+'1(5)第11表-4'!H26+'1(5)第11表-4'!E26</f>
        <v>166429884</v>
      </c>
      <c r="AA26" s="148"/>
      <c r="AB26" s="149"/>
      <c r="AC26" s="150">
        <v>315836538</v>
      </c>
      <c r="AD26" s="148"/>
      <c r="AE26" s="149"/>
      <c r="AF26" s="150">
        <v>0</v>
      </c>
      <c r="AG26" s="38"/>
      <c r="AH26" s="10"/>
      <c r="AI26" s="34" t="s">
        <v>8</v>
      </c>
      <c r="AJ26" s="343"/>
    </row>
    <row r="27" spans="1:37" ht="17.25" customHeight="1">
      <c r="A27" s="344"/>
      <c r="B27" s="49" t="s">
        <v>9</v>
      </c>
      <c r="C27" s="25"/>
      <c r="D27" s="155"/>
      <c r="E27" s="156">
        <v>966240</v>
      </c>
      <c r="F27" s="156"/>
      <c r="G27" s="157"/>
      <c r="H27" s="156">
        <v>657450</v>
      </c>
      <c r="I27" s="158"/>
      <c r="J27" s="156"/>
      <c r="K27" s="156">
        <v>223820</v>
      </c>
      <c r="L27" s="156"/>
      <c r="M27" s="157"/>
      <c r="N27" s="156">
        <v>397800</v>
      </c>
      <c r="O27" s="158"/>
      <c r="P27" s="156"/>
      <c r="Q27" s="156">
        <f t="shared" si="0"/>
        <v>2245310</v>
      </c>
      <c r="R27" s="156"/>
      <c r="S27" s="157"/>
      <c r="T27" s="156">
        <v>52670</v>
      </c>
      <c r="U27" s="158"/>
      <c r="V27" s="157"/>
      <c r="W27" s="159">
        <v>11485980</v>
      </c>
      <c r="X27" s="160"/>
      <c r="Y27" s="161"/>
      <c r="Z27" s="159">
        <f>W27+T27+Q27+'1(5)第11表-5'!AC27+'1(5)第11表-5'!Z27+'1(5)第11表-5'!Q27+'1(5)第11表-5'!N27+'1(5)第11表-5'!K27+'1(5)第11表-4'!AC27+'1(5)第11表-4'!T27+'1(5)第11表-4'!Q27+'1(5)第11表-4'!N27+'1(5)第11表-4'!K27+'1(5)第11表-4'!H27+'1(5)第11表-4'!E27</f>
        <v>36840052</v>
      </c>
      <c r="AA27" s="160"/>
      <c r="AB27" s="161"/>
      <c r="AC27" s="159">
        <v>73957988</v>
      </c>
      <c r="AD27" s="160"/>
      <c r="AE27" s="161"/>
      <c r="AF27" s="159">
        <v>0</v>
      </c>
      <c r="AG27" s="44"/>
      <c r="AH27" s="23"/>
      <c r="AI27" s="49" t="s">
        <v>9</v>
      </c>
      <c r="AJ27" s="345"/>
    </row>
    <row r="28" spans="1:37" s="11" customFormat="1" ht="17.25" customHeight="1">
      <c r="A28" s="341"/>
      <c r="B28" s="34" t="s">
        <v>10</v>
      </c>
      <c r="C28" s="21"/>
      <c r="D28" s="151"/>
      <c r="E28" s="152">
        <v>1822260</v>
      </c>
      <c r="F28" s="152"/>
      <c r="G28" s="153"/>
      <c r="H28" s="152">
        <v>1263150</v>
      </c>
      <c r="I28" s="154"/>
      <c r="J28" s="152"/>
      <c r="K28" s="152">
        <v>384940</v>
      </c>
      <c r="L28" s="152"/>
      <c r="M28" s="153"/>
      <c r="N28" s="152">
        <v>541350</v>
      </c>
      <c r="O28" s="154"/>
      <c r="P28" s="152"/>
      <c r="Q28" s="152">
        <f t="shared" si="0"/>
        <v>4011700</v>
      </c>
      <c r="R28" s="152"/>
      <c r="S28" s="153"/>
      <c r="T28" s="152">
        <v>85790</v>
      </c>
      <c r="U28" s="154"/>
      <c r="V28" s="153"/>
      <c r="W28" s="150">
        <v>20892300</v>
      </c>
      <c r="X28" s="148"/>
      <c r="Y28" s="149"/>
      <c r="Z28" s="150">
        <f>W28+T28+Q28+'1(5)第11表-5'!AC28+'1(5)第11表-5'!Z28+'1(5)第11表-5'!Q28+'1(5)第11表-5'!N28+'1(5)第11表-5'!K28+'1(5)第11表-4'!AC28+'1(5)第11表-4'!T28+'1(5)第11表-4'!Q28+'1(5)第11表-4'!N28+'1(5)第11表-4'!K28+'1(5)第11表-4'!H28+'1(5)第11表-4'!E28</f>
        <v>69403820</v>
      </c>
      <c r="AA28" s="148"/>
      <c r="AB28" s="149"/>
      <c r="AC28" s="150">
        <v>149148231</v>
      </c>
      <c r="AD28" s="148"/>
      <c r="AE28" s="149"/>
      <c r="AF28" s="150">
        <v>941</v>
      </c>
      <c r="AG28" s="38"/>
      <c r="AH28" s="10"/>
      <c r="AI28" s="34" t="s">
        <v>10</v>
      </c>
      <c r="AJ28" s="343"/>
    </row>
    <row r="29" spans="1:37" ht="17.25" customHeight="1">
      <c r="A29" s="341"/>
      <c r="B29" s="34" t="s">
        <v>11</v>
      </c>
      <c r="C29" s="21"/>
      <c r="D29" s="151"/>
      <c r="E29" s="152">
        <v>2210010</v>
      </c>
      <c r="F29" s="152"/>
      <c r="G29" s="153"/>
      <c r="H29" s="152">
        <v>1722150</v>
      </c>
      <c r="I29" s="154"/>
      <c r="J29" s="152"/>
      <c r="K29" s="152">
        <v>306280</v>
      </c>
      <c r="L29" s="152"/>
      <c r="M29" s="153"/>
      <c r="N29" s="152">
        <v>831600</v>
      </c>
      <c r="O29" s="154"/>
      <c r="P29" s="152"/>
      <c r="Q29" s="152">
        <f t="shared" si="0"/>
        <v>5070040</v>
      </c>
      <c r="R29" s="152"/>
      <c r="S29" s="153"/>
      <c r="T29" s="152">
        <v>132940</v>
      </c>
      <c r="U29" s="154"/>
      <c r="V29" s="153"/>
      <c r="W29" s="150">
        <v>22501710</v>
      </c>
      <c r="X29" s="148"/>
      <c r="Y29" s="149"/>
      <c r="Z29" s="150">
        <f>W29+T29+Q29+'1(5)第11表-5'!AC29+'1(5)第11表-5'!Z29+'1(5)第11表-5'!Q29+'1(5)第11表-5'!N29+'1(5)第11表-5'!K29+'1(5)第11表-4'!AC29+'1(5)第11表-4'!T29+'1(5)第11表-4'!Q29+'1(5)第11表-4'!N29+'1(5)第11表-4'!K29+'1(5)第11表-4'!H29+'1(5)第11表-4'!E29</f>
        <v>74710406</v>
      </c>
      <c r="AA29" s="148"/>
      <c r="AB29" s="149"/>
      <c r="AC29" s="150">
        <v>133972048</v>
      </c>
      <c r="AD29" s="148"/>
      <c r="AE29" s="149"/>
      <c r="AF29" s="150">
        <v>0</v>
      </c>
      <c r="AG29" s="38"/>
      <c r="AH29" s="10"/>
      <c r="AI29" s="34" t="s">
        <v>11</v>
      </c>
      <c r="AJ29" s="343"/>
    </row>
    <row r="30" spans="1:37" ht="17.25" customHeight="1">
      <c r="A30" s="341"/>
      <c r="B30" s="34" t="s">
        <v>12</v>
      </c>
      <c r="C30" s="21"/>
      <c r="D30" s="151"/>
      <c r="E30" s="152">
        <v>1780350</v>
      </c>
      <c r="F30" s="152"/>
      <c r="G30" s="153"/>
      <c r="H30" s="152">
        <v>1396800</v>
      </c>
      <c r="I30" s="154"/>
      <c r="J30" s="152"/>
      <c r="K30" s="152">
        <v>326040</v>
      </c>
      <c r="L30" s="152"/>
      <c r="M30" s="153"/>
      <c r="N30" s="152">
        <v>561150</v>
      </c>
      <c r="O30" s="154"/>
      <c r="P30" s="152"/>
      <c r="Q30" s="152">
        <f t="shared" si="0"/>
        <v>4064340</v>
      </c>
      <c r="R30" s="152"/>
      <c r="S30" s="153"/>
      <c r="T30" s="152">
        <v>109940</v>
      </c>
      <c r="U30" s="154"/>
      <c r="V30" s="153"/>
      <c r="W30" s="150">
        <v>21136500</v>
      </c>
      <c r="X30" s="148"/>
      <c r="Y30" s="149"/>
      <c r="Z30" s="150">
        <f>W30+T30+Q30+'1(5)第11表-5'!AC30+'1(5)第11表-5'!Z30+'1(5)第11表-5'!Q30+'1(5)第11表-5'!N30+'1(5)第11表-5'!K30+'1(5)第11表-4'!AC30+'1(5)第11表-4'!T30+'1(5)第11表-4'!Q30+'1(5)第11表-4'!N30+'1(5)第11表-4'!K30+'1(5)第11表-4'!H30+'1(5)第11表-4'!E30</f>
        <v>71554406</v>
      </c>
      <c r="AA30" s="148"/>
      <c r="AB30" s="149"/>
      <c r="AC30" s="150">
        <v>148035876</v>
      </c>
      <c r="AD30" s="148"/>
      <c r="AE30" s="149"/>
      <c r="AF30" s="150">
        <v>1582</v>
      </c>
      <c r="AG30" s="38"/>
      <c r="AH30" s="10"/>
      <c r="AI30" s="34" t="s">
        <v>12</v>
      </c>
      <c r="AJ30" s="343"/>
    </row>
    <row r="31" spans="1:37" ht="17.25" customHeight="1">
      <c r="A31" s="341"/>
      <c r="B31" s="34" t="s">
        <v>13</v>
      </c>
      <c r="C31" s="21"/>
      <c r="D31" s="151"/>
      <c r="E31" s="152">
        <v>1002210</v>
      </c>
      <c r="F31" s="152"/>
      <c r="G31" s="153"/>
      <c r="H31" s="152">
        <v>715950</v>
      </c>
      <c r="I31" s="154"/>
      <c r="J31" s="152"/>
      <c r="K31" s="152">
        <v>168720</v>
      </c>
      <c r="L31" s="152"/>
      <c r="M31" s="153"/>
      <c r="N31" s="152">
        <v>357300</v>
      </c>
      <c r="O31" s="154"/>
      <c r="P31" s="152"/>
      <c r="Q31" s="152">
        <f t="shared" si="0"/>
        <v>2244180</v>
      </c>
      <c r="R31" s="152"/>
      <c r="S31" s="153"/>
      <c r="T31" s="152">
        <v>63940</v>
      </c>
      <c r="U31" s="154"/>
      <c r="V31" s="153"/>
      <c r="W31" s="150">
        <v>11268840</v>
      </c>
      <c r="X31" s="148"/>
      <c r="Y31" s="149"/>
      <c r="Z31" s="150">
        <f>W31+T31+Q31+'1(5)第11表-5'!AC31+'1(5)第11表-5'!Z31+'1(5)第11表-5'!Q31+'1(5)第11表-5'!N31+'1(5)第11表-5'!K31+'1(5)第11表-4'!AC31+'1(5)第11表-4'!T31+'1(5)第11表-4'!Q31+'1(5)第11表-4'!N31+'1(5)第11表-4'!K31+'1(5)第11表-4'!H31+'1(5)第11表-4'!E31</f>
        <v>38326907</v>
      </c>
      <c r="AA31" s="148"/>
      <c r="AB31" s="149"/>
      <c r="AC31" s="150">
        <v>79500464</v>
      </c>
      <c r="AD31" s="148"/>
      <c r="AE31" s="149"/>
      <c r="AF31" s="150">
        <v>1541</v>
      </c>
      <c r="AG31" s="38"/>
      <c r="AH31" s="10"/>
      <c r="AI31" s="34" t="s">
        <v>13</v>
      </c>
      <c r="AJ31" s="343"/>
    </row>
    <row r="32" spans="1:37" ht="17.25" customHeight="1">
      <c r="A32" s="344"/>
      <c r="B32" s="49" t="s">
        <v>14</v>
      </c>
      <c r="C32" s="25"/>
      <c r="D32" s="155"/>
      <c r="E32" s="156">
        <v>1055340</v>
      </c>
      <c r="F32" s="156"/>
      <c r="G32" s="157"/>
      <c r="H32" s="156">
        <v>680400</v>
      </c>
      <c r="I32" s="158"/>
      <c r="J32" s="156"/>
      <c r="K32" s="156">
        <v>235980</v>
      </c>
      <c r="L32" s="156"/>
      <c r="M32" s="157"/>
      <c r="N32" s="156">
        <v>289350</v>
      </c>
      <c r="O32" s="158"/>
      <c r="P32" s="156"/>
      <c r="Q32" s="156">
        <f t="shared" si="0"/>
        <v>2261070</v>
      </c>
      <c r="R32" s="156"/>
      <c r="S32" s="157"/>
      <c r="T32" s="156">
        <v>52900</v>
      </c>
      <c r="U32" s="158"/>
      <c r="V32" s="157"/>
      <c r="W32" s="159">
        <v>13445850</v>
      </c>
      <c r="X32" s="160"/>
      <c r="Y32" s="161"/>
      <c r="Z32" s="159">
        <f>W32+T32+Q32+'1(5)第11表-5'!AC32+'1(5)第11表-5'!Z32+'1(5)第11表-5'!Q32+'1(5)第11表-5'!N32+'1(5)第11表-5'!K32+'1(5)第11表-4'!AC32+'1(5)第11表-4'!T32+'1(5)第11表-4'!Q32+'1(5)第11表-4'!N32+'1(5)第11表-4'!K32+'1(5)第11表-4'!H32+'1(5)第11表-4'!E32</f>
        <v>45067006</v>
      </c>
      <c r="AA32" s="160"/>
      <c r="AB32" s="161"/>
      <c r="AC32" s="159">
        <v>99004895</v>
      </c>
      <c r="AD32" s="160"/>
      <c r="AE32" s="161"/>
      <c r="AF32" s="159">
        <v>0</v>
      </c>
      <c r="AG32" s="44"/>
      <c r="AH32" s="23"/>
      <c r="AI32" s="49" t="s">
        <v>14</v>
      </c>
      <c r="AJ32" s="345"/>
    </row>
    <row r="33" spans="1:36" s="11" customFormat="1" ht="17.25" customHeight="1">
      <c r="A33" s="341"/>
      <c r="B33" s="34" t="s">
        <v>15</v>
      </c>
      <c r="C33" s="21"/>
      <c r="D33" s="151"/>
      <c r="E33" s="152">
        <v>2183280</v>
      </c>
      <c r="F33" s="152"/>
      <c r="G33" s="153"/>
      <c r="H33" s="152">
        <v>1650150</v>
      </c>
      <c r="I33" s="154"/>
      <c r="J33" s="152"/>
      <c r="K33" s="152">
        <v>379620</v>
      </c>
      <c r="L33" s="152"/>
      <c r="M33" s="153"/>
      <c r="N33" s="152">
        <v>848250</v>
      </c>
      <c r="O33" s="154"/>
      <c r="P33" s="152"/>
      <c r="Q33" s="152">
        <f t="shared" si="0"/>
        <v>5061300</v>
      </c>
      <c r="R33" s="152"/>
      <c r="S33" s="153"/>
      <c r="T33" s="152">
        <v>138460</v>
      </c>
      <c r="U33" s="154"/>
      <c r="V33" s="153"/>
      <c r="W33" s="150">
        <v>24309450</v>
      </c>
      <c r="X33" s="148"/>
      <c r="Y33" s="149"/>
      <c r="Z33" s="150">
        <f>W33+T33+Q33+'1(5)第11表-5'!AC33+'1(5)第11表-5'!Z33+'1(5)第11表-5'!Q33+'1(5)第11表-5'!N33+'1(5)第11表-5'!K33+'1(5)第11表-4'!AC33+'1(5)第11表-4'!T33+'1(5)第11表-4'!Q33+'1(5)第11表-4'!N33+'1(5)第11表-4'!K33+'1(5)第11表-4'!H33+'1(5)第11表-4'!E33</f>
        <v>80424330</v>
      </c>
      <c r="AA33" s="148"/>
      <c r="AB33" s="149"/>
      <c r="AC33" s="150">
        <v>155297686</v>
      </c>
      <c r="AD33" s="148"/>
      <c r="AE33" s="149"/>
      <c r="AF33" s="150">
        <v>106</v>
      </c>
      <c r="AG33" s="38"/>
      <c r="AH33" s="10"/>
      <c r="AI33" s="34" t="s">
        <v>15</v>
      </c>
      <c r="AJ33" s="343"/>
    </row>
    <row r="34" spans="1:36" ht="17.25" customHeight="1">
      <c r="A34" s="341"/>
      <c r="B34" s="34" t="s">
        <v>16</v>
      </c>
      <c r="C34" s="21"/>
      <c r="D34" s="151"/>
      <c r="E34" s="152">
        <v>1024320</v>
      </c>
      <c r="F34" s="152"/>
      <c r="G34" s="153"/>
      <c r="H34" s="152">
        <v>833400</v>
      </c>
      <c r="I34" s="154"/>
      <c r="J34" s="152"/>
      <c r="K34" s="152">
        <v>145920</v>
      </c>
      <c r="L34" s="152"/>
      <c r="M34" s="153"/>
      <c r="N34" s="152">
        <v>423450</v>
      </c>
      <c r="O34" s="154"/>
      <c r="P34" s="152"/>
      <c r="Q34" s="152">
        <f t="shared" si="0"/>
        <v>2427090</v>
      </c>
      <c r="R34" s="152"/>
      <c r="S34" s="153"/>
      <c r="T34" s="152">
        <v>67850</v>
      </c>
      <c r="U34" s="154"/>
      <c r="V34" s="153"/>
      <c r="W34" s="150">
        <v>11164560</v>
      </c>
      <c r="X34" s="148"/>
      <c r="Y34" s="149"/>
      <c r="Z34" s="150">
        <f>W34+T34+Q34+'1(5)第11表-5'!AC34+'1(5)第11表-5'!Z34+'1(5)第11表-5'!Q34+'1(5)第11表-5'!N34+'1(5)第11表-5'!K34+'1(5)第11表-4'!AC34+'1(5)第11表-4'!T34+'1(5)第11表-4'!Q34+'1(5)第11表-4'!N34+'1(5)第11表-4'!K34+'1(5)第11表-4'!H34+'1(5)第11表-4'!E34</f>
        <v>37584388</v>
      </c>
      <c r="AA34" s="148"/>
      <c r="AB34" s="149"/>
      <c r="AC34" s="150">
        <v>67333932</v>
      </c>
      <c r="AD34" s="148"/>
      <c r="AE34" s="149"/>
      <c r="AF34" s="150">
        <v>0</v>
      </c>
      <c r="AG34" s="38"/>
      <c r="AH34" s="10"/>
      <c r="AI34" s="34" t="s">
        <v>16</v>
      </c>
      <c r="AJ34" s="343"/>
    </row>
    <row r="35" spans="1:36" ht="17.25" customHeight="1">
      <c r="A35" s="341"/>
      <c r="B35" s="34" t="s">
        <v>17</v>
      </c>
      <c r="C35" s="21"/>
      <c r="D35" s="151"/>
      <c r="E35" s="152">
        <v>2184270</v>
      </c>
      <c r="F35" s="152"/>
      <c r="G35" s="153"/>
      <c r="H35" s="152">
        <v>1756800</v>
      </c>
      <c r="I35" s="154"/>
      <c r="J35" s="152"/>
      <c r="K35" s="152">
        <v>335540</v>
      </c>
      <c r="L35" s="152"/>
      <c r="M35" s="153"/>
      <c r="N35" s="152">
        <v>1136700</v>
      </c>
      <c r="O35" s="154"/>
      <c r="P35" s="152"/>
      <c r="Q35" s="152">
        <f t="shared" si="0"/>
        <v>5413310</v>
      </c>
      <c r="R35" s="152"/>
      <c r="S35" s="153"/>
      <c r="T35" s="152">
        <v>153640</v>
      </c>
      <c r="U35" s="154"/>
      <c r="V35" s="153"/>
      <c r="W35" s="150">
        <v>22936320</v>
      </c>
      <c r="X35" s="148"/>
      <c r="Y35" s="149"/>
      <c r="Z35" s="150">
        <f>W35+T35+Q35+'1(5)第11表-5'!AC35+'1(5)第11表-5'!Z35+'1(5)第11表-5'!Q35+'1(5)第11表-5'!N35+'1(5)第11表-5'!K35+'1(5)第11表-4'!AC35+'1(5)第11表-4'!T35+'1(5)第11表-4'!Q35+'1(5)第11表-4'!N35+'1(5)第11表-4'!K35+'1(5)第11表-4'!H35+'1(5)第11表-4'!E35</f>
        <v>77813559</v>
      </c>
      <c r="AA35" s="148"/>
      <c r="AB35" s="149"/>
      <c r="AC35" s="150">
        <v>135992216</v>
      </c>
      <c r="AD35" s="148"/>
      <c r="AE35" s="149"/>
      <c r="AF35" s="150">
        <v>4601</v>
      </c>
      <c r="AG35" s="38"/>
      <c r="AH35" s="10"/>
      <c r="AI35" s="34" t="s">
        <v>17</v>
      </c>
      <c r="AJ35" s="343"/>
    </row>
    <row r="36" spans="1:36" ht="17.25" customHeight="1">
      <c r="A36" s="341"/>
      <c r="B36" s="34" t="s">
        <v>18</v>
      </c>
      <c r="C36" s="21"/>
      <c r="D36" s="151"/>
      <c r="E36" s="152">
        <v>938520</v>
      </c>
      <c r="F36" s="152"/>
      <c r="G36" s="153"/>
      <c r="H36" s="152">
        <v>827550</v>
      </c>
      <c r="I36" s="154"/>
      <c r="J36" s="152"/>
      <c r="K36" s="152">
        <v>134900</v>
      </c>
      <c r="L36" s="152"/>
      <c r="M36" s="153"/>
      <c r="N36" s="152">
        <v>382500</v>
      </c>
      <c r="O36" s="154"/>
      <c r="P36" s="152"/>
      <c r="Q36" s="152">
        <f t="shared" si="0"/>
        <v>2283470</v>
      </c>
      <c r="R36" s="152"/>
      <c r="S36" s="153"/>
      <c r="T36" s="152">
        <v>58880</v>
      </c>
      <c r="U36" s="154"/>
      <c r="V36" s="153"/>
      <c r="W36" s="150">
        <v>10262670</v>
      </c>
      <c r="X36" s="148"/>
      <c r="Y36" s="149"/>
      <c r="Z36" s="150">
        <f>W36+T36+Q36+'1(5)第11表-5'!AC36+'1(5)第11表-5'!Z36+'1(5)第11表-5'!Q36+'1(5)第11表-5'!N36+'1(5)第11表-5'!K36+'1(5)第11表-4'!AC36+'1(5)第11表-4'!T36+'1(5)第11表-4'!Q36+'1(5)第11表-4'!N36+'1(5)第11表-4'!K36+'1(5)第11表-4'!H36+'1(5)第11表-4'!E36</f>
        <v>34420703</v>
      </c>
      <c r="AA36" s="148"/>
      <c r="AB36" s="149"/>
      <c r="AC36" s="150">
        <v>60316867</v>
      </c>
      <c r="AD36" s="148"/>
      <c r="AE36" s="149"/>
      <c r="AF36" s="150">
        <v>0</v>
      </c>
      <c r="AG36" s="38"/>
      <c r="AH36" s="10"/>
      <c r="AI36" s="34" t="s">
        <v>18</v>
      </c>
      <c r="AJ36" s="343"/>
    </row>
    <row r="37" spans="1:36" ht="17.25" customHeight="1">
      <c r="A37" s="344"/>
      <c r="B37" s="49" t="s">
        <v>19</v>
      </c>
      <c r="C37" s="25"/>
      <c r="D37" s="155"/>
      <c r="E37" s="156">
        <v>1120350</v>
      </c>
      <c r="F37" s="156"/>
      <c r="G37" s="157"/>
      <c r="H37" s="156">
        <v>661500</v>
      </c>
      <c r="I37" s="158"/>
      <c r="J37" s="156"/>
      <c r="K37" s="156">
        <v>179360</v>
      </c>
      <c r="L37" s="156"/>
      <c r="M37" s="157"/>
      <c r="N37" s="156">
        <v>520200</v>
      </c>
      <c r="O37" s="158"/>
      <c r="P37" s="156"/>
      <c r="Q37" s="156">
        <f t="shared" si="0"/>
        <v>2481410</v>
      </c>
      <c r="R37" s="156"/>
      <c r="S37" s="157"/>
      <c r="T37" s="156">
        <v>78430</v>
      </c>
      <c r="U37" s="158"/>
      <c r="V37" s="157"/>
      <c r="W37" s="159">
        <v>12912240</v>
      </c>
      <c r="X37" s="160"/>
      <c r="Y37" s="161"/>
      <c r="Z37" s="159">
        <f>W37+T37+Q37+'1(5)第11表-5'!AC37+'1(5)第11表-5'!Z37+'1(5)第11表-5'!Q37+'1(5)第11表-5'!N37+'1(5)第11表-5'!K37+'1(5)第11表-4'!AC37+'1(5)第11表-4'!T37+'1(5)第11表-4'!Q37+'1(5)第11表-4'!N37+'1(5)第11表-4'!K37+'1(5)第11表-4'!H37+'1(5)第11表-4'!E37</f>
        <v>41004480</v>
      </c>
      <c r="AA37" s="160"/>
      <c r="AB37" s="161"/>
      <c r="AC37" s="159">
        <v>77576530</v>
      </c>
      <c r="AD37" s="160"/>
      <c r="AE37" s="161"/>
      <c r="AF37" s="159">
        <v>0</v>
      </c>
      <c r="AG37" s="44"/>
      <c r="AH37" s="23"/>
      <c r="AI37" s="49" t="s">
        <v>19</v>
      </c>
      <c r="AJ37" s="345"/>
    </row>
    <row r="38" spans="1:36" ht="17.25" customHeight="1">
      <c r="A38" s="341"/>
      <c r="B38" s="34" t="s">
        <v>1</v>
      </c>
      <c r="C38" s="21"/>
      <c r="D38" s="151"/>
      <c r="E38" s="152">
        <v>1406130</v>
      </c>
      <c r="F38" s="152"/>
      <c r="G38" s="153"/>
      <c r="H38" s="152">
        <v>1055700</v>
      </c>
      <c r="I38" s="154"/>
      <c r="J38" s="152"/>
      <c r="K38" s="152">
        <v>225720</v>
      </c>
      <c r="L38" s="152"/>
      <c r="M38" s="153"/>
      <c r="N38" s="152">
        <v>576450</v>
      </c>
      <c r="O38" s="154"/>
      <c r="P38" s="152"/>
      <c r="Q38" s="152">
        <f t="shared" si="0"/>
        <v>3264000</v>
      </c>
      <c r="R38" s="152"/>
      <c r="S38" s="153"/>
      <c r="T38" s="152">
        <v>79120</v>
      </c>
      <c r="U38" s="154"/>
      <c r="V38" s="153"/>
      <c r="W38" s="150">
        <v>16351170</v>
      </c>
      <c r="X38" s="148"/>
      <c r="Y38" s="149"/>
      <c r="Z38" s="150">
        <f>W38+T38+Q38+'1(5)第11表-5'!AC38+'1(5)第11表-5'!Z38+'1(5)第11表-5'!Q38+'1(5)第11表-5'!N38+'1(5)第11表-5'!K38+'1(5)第11表-4'!AC38+'1(5)第11表-4'!T38+'1(5)第11表-4'!Q38+'1(5)第11表-4'!N38+'1(5)第11表-4'!K38+'1(5)第11表-4'!H38+'1(5)第11表-4'!E38</f>
        <v>54207913</v>
      </c>
      <c r="AA38" s="148"/>
      <c r="AB38" s="149"/>
      <c r="AC38" s="150">
        <v>105220811</v>
      </c>
      <c r="AD38" s="148"/>
      <c r="AE38" s="149"/>
      <c r="AF38" s="150">
        <v>0</v>
      </c>
      <c r="AG38" s="38"/>
      <c r="AH38" s="10"/>
      <c r="AI38" s="34" t="s">
        <v>1</v>
      </c>
      <c r="AJ38" s="343"/>
    </row>
    <row r="39" spans="1:36" ht="17.25" customHeight="1">
      <c r="A39" s="341"/>
      <c r="B39" s="34" t="s">
        <v>20</v>
      </c>
      <c r="C39" s="21"/>
      <c r="D39" s="151"/>
      <c r="E39" s="152">
        <v>1856910</v>
      </c>
      <c r="F39" s="152"/>
      <c r="G39" s="153"/>
      <c r="H39" s="152">
        <v>1198800</v>
      </c>
      <c r="I39" s="154"/>
      <c r="J39" s="152"/>
      <c r="K39" s="152">
        <v>308180</v>
      </c>
      <c r="L39" s="152"/>
      <c r="M39" s="153"/>
      <c r="N39" s="152">
        <v>789750</v>
      </c>
      <c r="O39" s="154"/>
      <c r="P39" s="152"/>
      <c r="Q39" s="152">
        <f t="shared" si="0"/>
        <v>4153640</v>
      </c>
      <c r="R39" s="152"/>
      <c r="S39" s="153"/>
      <c r="T39" s="152">
        <v>116610</v>
      </c>
      <c r="U39" s="154"/>
      <c r="V39" s="153"/>
      <c r="W39" s="150">
        <v>20371890</v>
      </c>
      <c r="X39" s="148"/>
      <c r="Y39" s="149"/>
      <c r="Z39" s="150">
        <f>W39+T39+Q39+'1(5)第11表-5'!AC39+'1(5)第11表-5'!Z39+'1(5)第11表-5'!Q39+'1(5)第11表-5'!N39+'1(5)第11表-5'!K39+'1(5)第11表-4'!AC39+'1(5)第11表-4'!T39+'1(5)第11表-4'!Q39+'1(5)第11表-4'!N39+'1(5)第11表-4'!K39+'1(5)第11表-4'!H39+'1(5)第11表-4'!E39</f>
        <v>65573389</v>
      </c>
      <c r="AA39" s="148"/>
      <c r="AB39" s="149"/>
      <c r="AC39" s="150">
        <v>120470261</v>
      </c>
      <c r="AD39" s="148"/>
      <c r="AE39" s="149"/>
      <c r="AF39" s="150">
        <v>214</v>
      </c>
      <c r="AG39" s="38"/>
      <c r="AH39" s="10"/>
      <c r="AI39" s="34" t="s">
        <v>20</v>
      </c>
      <c r="AJ39" s="343"/>
    </row>
    <row r="40" spans="1:36" ht="17.25" customHeight="1">
      <c r="A40" s="341"/>
      <c r="B40" s="34" t="s">
        <v>21</v>
      </c>
      <c r="C40" s="21"/>
      <c r="D40" s="151"/>
      <c r="E40" s="152">
        <v>890340</v>
      </c>
      <c r="F40" s="152"/>
      <c r="G40" s="153"/>
      <c r="H40" s="152">
        <v>649800</v>
      </c>
      <c r="I40" s="154"/>
      <c r="J40" s="152"/>
      <c r="K40" s="152">
        <v>112100</v>
      </c>
      <c r="L40" s="152"/>
      <c r="M40" s="153"/>
      <c r="N40" s="152">
        <v>392400</v>
      </c>
      <c r="O40" s="154"/>
      <c r="P40" s="152"/>
      <c r="Q40" s="152">
        <f t="shared" si="0"/>
        <v>2044640</v>
      </c>
      <c r="R40" s="152"/>
      <c r="S40" s="153"/>
      <c r="T40" s="152">
        <v>53360</v>
      </c>
      <c r="U40" s="154"/>
      <c r="V40" s="153"/>
      <c r="W40" s="150">
        <v>9508950</v>
      </c>
      <c r="X40" s="148"/>
      <c r="Y40" s="149"/>
      <c r="Z40" s="150">
        <f>W40+T40+Q40+'1(5)第11表-5'!AC40+'1(5)第11表-5'!Z40+'1(5)第11表-5'!Q40+'1(5)第11表-5'!N40+'1(5)第11表-5'!K40+'1(5)第11表-4'!AC40+'1(5)第11表-4'!T40+'1(5)第11表-4'!Q40+'1(5)第11表-4'!N40+'1(5)第11表-4'!K40+'1(5)第11表-4'!H40+'1(5)第11表-4'!E40</f>
        <v>32607036</v>
      </c>
      <c r="AA40" s="148"/>
      <c r="AB40" s="149"/>
      <c r="AC40" s="150">
        <v>58795821</v>
      </c>
      <c r="AD40" s="148"/>
      <c r="AE40" s="149"/>
      <c r="AF40" s="150">
        <v>0</v>
      </c>
      <c r="AG40" s="38"/>
      <c r="AH40" s="10"/>
      <c r="AI40" s="34" t="s">
        <v>21</v>
      </c>
      <c r="AJ40" s="343"/>
    </row>
    <row r="41" spans="1:36" ht="17.25" customHeight="1">
      <c r="A41" s="341"/>
      <c r="B41" s="34" t="s">
        <v>22</v>
      </c>
      <c r="C41" s="21"/>
      <c r="D41" s="151"/>
      <c r="E41" s="152">
        <v>1333530</v>
      </c>
      <c r="F41" s="152"/>
      <c r="G41" s="153"/>
      <c r="H41" s="152">
        <v>965700</v>
      </c>
      <c r="I41" s="154"/>
      <c r="J41" s="152"/>
      <c r="K41" s="152">
        <v>197220</v>
      </c>
      <c r="L41" s="152"/>
      <c r="M41" s="153"/>
      <c r="N41" s="152">
        <v>598050</v>
      </c>
      <c r="O41" s="154"/>
      <c r="P41" s="152"/>
      <c r="Q41" s="152">
        <f t="shared" si="0"/>
        <v>3094500</v>
      </c>
      <c r="R41" s="152"/>
      <c r="S41" s="153"/>
      <c r="T41" s="152">
        <v>77280</v>
      </c>
      <c r="U41" s="154"/>
      <c r="V41" s="153"/>
      <c r="W41" s="150">
        <v>14726250</v>
      </c>
      <c r="X41" s="148"/>
      <c r="Y41" s="149"/>
      <c r="Z41" s="150">
        <f>W41+T41+Q41+'1(5)第11表-5'!AC41+'1(5)第11表-5'!Z41+'1(5)第11表-5'!Q41+'1(5)第11表-5'!N41+'1(5)第11表-5'!K41+'1(5)第11表-4'!AC41+'1(5)第11表-4'!T41+'1(5)第11表-4'!Q41+'1(5)第11表-4'!N41+'1(5)第11表-4'!K41+'1(5)第11表-4'!H41+'1(5)第11表-4'!E41</f>
        <v>47972613</v>
      </c>
      <c r="AA41" s="148"/>
      <c r="AB41" s="149"/>
      <c r="AC41" s="150">
        <v>85128940</v>
      </c>
      <c r="AD41" s="148"/>
      <c r="AE41" s="149"/>
      <c r="AF41" s="150">
        <v>0</v>
      </c>
      <c r="AG41" s="38"/>
      <c r="AH41" s="10"/>
      <c r="AI41" s="34" t="s">
        <v>22</v>
      </c>
      <c r="AJ41" s="343"/>
    </row>
    <row r="42" spans="1:36" ht="17.25" customHeight="1">
      <c r="A42" s="344"/>
      <c r="B42" s="49" t="s">
        <v>23</v>
      </c>
      <c r="C42" s="25"/>
      <c r="D42" s="155"/>
      <c r="E42" s="156">
        <v>722040</v>
      </c>
      <c r="F42" s="156"/>
      <c r="G42" s="157"/>
      <c r="H42" s="156">
        <v>493650</v>
      </c>
      <c r="I42" s="158"/>
      <c r="J42" s="156"/>
      <c r="K42" s="156">
        <v>124640</v>
      </c>
      <c r="L42" s="156"/>
      <c r="M42" s="157"/>
      <c r="N42" s="156">
        <v>429300</v>
      </c>
      <c r="O42" s="158"/>
      <c r="P42" s="156"/>
      <c r="Q42" s="156">
        <f t="shared" si="0"/>
        <v>1769630</v>
      </c>
      <c r="R42" s="156"/>
      <c r="S42" s="157"/>
      <c r="T42" s="156">
        <v>37260</v>
      </c>
      <c r="U42" s="158"/>
      <c r="V42" s="157"/>
      <c r="W42" s="159">
        <v>7665570</v>
      </c>
      <c r="X42" s="160"/>
      <c r="Y42" s="161"/>
      <c r="Z42" s="159">
        <f>W42+T42+Q42+'1(5)第11表-5'!AC42+'1(5)第11表-5'!Z42+'1(5)第11表-5'!Q42+'1(5)第11表-5'!N42+'1(5)第11表-5'!K42+'1(5)第11表-4'!AC42+'1(5)第11表-4'!T42+'1(5)第11表-4'!Q42+'1(5)第11表-4'!N42+'1(5)第11表-4'!K42+'1(5)第11表-4'!H42+'1(5)第11表-4'!E42</f>
        <v>25057990</v>
      </c>
      <c r="AA42" s="160"/>
      <c r="AB42" s="161"/>
      <c r="AC42" s="159">
        <v>41543766</v>
      </c>
      <c r="AD42" s="160"/>
      <c r="AE42" s="161"/>
      <c r="AF42" s="159">
        <v>0</v>
      </c>
      <c r="AG42" s="44"/>
      <c r="AH42" s="23"/>
      <c r="AI42" s="49" t="s">
        <v>23</v>
      </c>
      <c r="AJ42" s="345"/>
    </row>
    <row r="43" spans="1:36" ht="17.25" customHeight="1">
      <c r="A43" s="341"/>
      <c r="B43" s="34" t="s">
        <v>150</v>
      </c>
      <c r="C43" s="21"/>
      <c r="D43" s="151"/>
      <c r="E43" s="152">
        <v>964590</v>
      </c>
      <c r="F43" s="152"/>
      <c r="G43" s="153"/>
      <c r="H43" s="152">
        <v>702450</v>
      </c>
      <c r="I43" s="154"/>
      <c r="J43" s="152"/>
      <c r="K43" s="152">
        <v>159600</v>
      </c>
      <c r="L43" s="152"/>
      <c r="M43" s="153"/>
      <c r="N43" s="152">
        <v>311850</v>
      </c>
      <c r="O43" s="154"/>
      <c r="P43" s="152"/>
      <c r="Q43" s="152">
        <f t="shared" si="0"/>
        <v>2138490</v>
      </c>
      <c r="R43" s="152"/>
      <c r="S43" s="153"/>
      <c r="T43" s="152">
        <v>49910</v>
      </c>
      <c r="U43" s="154"/>
      <c r="V43" s="153"/>
      <c r="W43" s="150">
        <v>10540530</v>
      </c>
      <c r="X43" s="148"/>
      <c r="Y43" s="149"/>
      <c r="Z43" s="150">
        <f>W43+T43+Q43+'1(5)第11表-5'!AC43+'1(5)第11表-5'!Z43+'1(5)第11表-5'!Q43+'1(5)第11表-5'!N43+'1(5)第11表-5'!K43+'1(5)第11表-4'!AC43+'1(5)第11表-4'!T43+'1(5)第11表-4'!Q43+'1(5)第11表-4'!N43+'1(5)第11表-4'!K43+'1(5)第11表-4'!H43+'1(5)第11表-4'!E43</f>
        <v>34826029</v>
      </c>
      <c r="AA43" s="148"/>
      <c r="AB43" s="149"/>
      <c r="AC43" s="150">
        <v>64729018</v>
      </c>
      <c r="AD43" s="148"/>
      <c r="AE43" s="149"/>
      <c r="AF43" s="150">
        <v>65</v>
      </c>
      <c r="AG43" s="38"/>
      <c r="AH43" s="10"/>
      <c r="AI43" s="34" t="s">
        <v>150</v>
      </c>
      <c r="AJ43" s="343"/>
    </row>
    <row r="44" spans="1:36" ht="17.25" customHeight="1">
      <c r="A44" s="341"/>
      <c r="B44" s="34" t="s">
        <v>24</v>
      </c>
      <c r="C44" s="21"/>
      <c r="D44" s="151"/>
      <c r="E44" s="152">
        <v>757350</v>
      </c>
      <c r="F44" s="152"/>
      <c r="G44" s="153"/>
      <c r="H44" s="152">
        <v>507150</v>
      </c>
      <c r="I44" s="154"/>
      <c r="J44" s="152"/>
      <c r="K44" s="152">
        <v>108300</v>
      </c>
      <c r="L44" s="152"/>
      <c r="M44" s="153"/>
      <c r="N44" s="152">
        <v>393750</v>
      </c>
      <c r="O44" s="154"/>
      <c r="P44" s="152"/>
      <c r="Q44" s="152">
        <f t="shared" si="0"/>
        <v>1766550</v>
      </c>
      <c r="R44" s="152"/>
      <c r="S44" s="153"/>
      <c r="T44" s="152">
        <v>49220</v>
      </c>
      <c r="U44" s="154"/>
      <c r="V44" s="153"/>
      <c r="W44" s="150">
        <v>8418960</v>
      </c>
      <c r="X44" s="148"/>
      <c r="Y44" s="149"/>
      <c r="Z44" s="150">
        <f>W44+T44+Q44+'1(5)第11表-5'!AC44+'1(5)第11表-5'!Z44+'1(5)第11表-5'!Q44+'1(5)第11表-5'!N44+'1(5)第11表-5'!K44+'1(5)第11表-4'!AC44+'1(5)第11表-4'!T44+'1(5)第11表-4'!Q44+'1(5)第11表-4'!N44+'1(5)第11表-4'!K44+'1(5)第11表-4'!H44+'1(5)第11表-4'!E44</f>
        <v>27338165</v>
      </c>
      <c r="AA44" s="148"/>
      <c r="AB44" s="149"/>
      <c r="AC44" s="150">
        <v>47174974</v>
      </c>
      <c r="AD44" s="148"/>
      <c r="AE44" s="149"/>
      <c r="AF44" s="150">
        <v>0</v>
      </c>
      <c r="AG44" s="38"/>
      <c r="AH44" s="10"/>
      <c r="AI44" s="34" t="s">
        <v>24</v>
      </c>
      <c r="AJ44" s="343"/>
    </row>
    <row r="45" spans="1:36" ht="17.25" customHeight="1">
      <c r="A45" s="341"/>
      <c r="B45" s="34" t="s">
        <v>25</v>
      </c>
      <c r="C45" s="21"/>
      <c r="D45" s="151"/>
      <c r="E45" s="152">
        <v>966240</v>
      </c>
      <c r="F45" s="152"/>
      <c r="G45" s="153"/>
      <c r="H45" s="152">
        <v>658800</v>
      </c>
      <c r="I45" s="154"/>
      <c r="J45" s="152"/>
      <c r="K45" s="152">
        <v>139840</v>
      </c>
      <c r="L45" s="152"/>
      <c r="M45" s="153"/>
      <c r="N45" s="152">
        <v>454500</v>
      </c>
      <c r="O45" s="154"/>
      <c r="P45" s="152"/>
      <c r="Q45" s="152">
        <f t="shared" si="0"/>
        <v>2219380</v>
      </c>
      <c r="R45" s="152"/>
      <c r="S45" s="153"/>
      <c r="T45" s="152">
        <v>66700</v>
      </c>
      <c r="U45" s="154"/>
      <c r="V45" s="153"/>
      <c r="W45" s="150">
        <v>10147830</v>
      </c>
      <c r="X45" s="148"/>
      <c r="Y45" s="149"/>
      <c r="Z45" s="150">
        <f>W45+T45+Q45+'1(5)第11表-5'!AC45+'1(5)第11表-5'!Z45+'1(5)第11表-5'!Q45+'1(5)第11表-5'!N45+'1(5)第11表-5'!K45+'1(5)第11表-4'!AC45+'1(5)第11表-4'!T45+'1(5)第11表-4'!Q45+'1(5)第11表-4'!N45+'1(5)第11表-4'!K45+'1(5)第11表-4'!H45+'1(5)第11表-4'!E45</f>
        <v>33866523</v>
      </c>
      <c r="AA45" s="148"/>
      <c r="AB45" s="149"/>
      <c r="AC45" s="150">
        <v>61989641</v>
      </c>
      <c r="AD45" s="148"/>
      <c r="AE45" s="149"/>
      <c r="AF45" s="150">
        <v>0</v>
      </c>
      <c r="AG45" s="38"/>
      <c r="AH45" s="10"/>
      <c r="AI45" s="34" t="s">
        <v>25</v>
      </c>
      <c r="AJ45" s="343"/>
    </row>
    <row r="46" spans="1:36" ht="17.25" customHeight="1">
      <c r="A46" s="341"/>
      <c r="B46" s="34" t="s">
        <v>59</v>
      </c>
      <c r="C46" s="21"/>
      <c r="D46" s="151"/>
      <c r="E46" s="152">
        <v>1477080</v>
      </c>
      <c r="F46" s="152"/>
      <c r="G46" s="153"/>
      <c r="H46" s="152">
        <v>1128150</v>
      </c>
      <c r="I46" s="154"/>
      <c r="J46" s="152"/>
      <c r="K46" s="152">
        <v>226860</v>
      </c>
      <c r="L46" s="152"/>
      <c r="M46" s="153"/>
      <c r="N46" s="152">
        <v>571500</v>
      </c>
      <c r="O46" s="154"/>
      <c r="P46" s="152"/>
      <c r="Q46" s="152">
        <f t="shared" si="0"/>
        <v>3403590</v>
      </c>
      <c r="R46" s="152"/>
      <c r="S46" s="153"/>
      <c r="T46" s="152">
        <v>82110</v>
      </c>
      <c r="U46" s="154"/>
      <c r="V46" s="153"/>
      <c r="W46" s="150">
        <v>16267680</v>
      </c>
      <c r="X46" s="148"/>
      <c r="Y46" s="149"/>
      <c r="Z46" s="150">
        <f>W46+T46+Q46+'1(5)第11表-5'!AC46+'1(5)第11表-5'!Z46+'1(5)第11表-5'!Q46+'1(5)第11表-5'!N46+'1(5)第11表-5'!K46+'1(5)第11表-4'!AC46+'1(5)第11表-4'!T46+'1(5)第11表-4'!Q46+'1(5)第11表-4'!N46+'1(5)第11表-4'!K46+'1(5)第11表-4'!H46+'1(5)第11表-4'!E46</f>
        <v>54937141</v>
      </c>
      <c r="AA46" s="148"/>
      <c r="AB46" s="149"/>
      <c r="AC46" s="150">
        <v>104535969</v>
      </c>
      <c r="AD46" s="148"/>
      <c r="AE46" s="149"/>
      <c r="AF46" s="150">
        <v>0</v>
      </c>
      <c r="AG46" s="38"/>
      <c r="AH46" s="10"/>
      <c r="AI46" s="34" t="s">
        <v>59</v>
      </c>
      <c r="AJ46" s="343"/>
    </row>
    <row r="47" spans="1:36" ht="17.25" customHeight="1" thickBot="1">
      <c r="A47" s="341"/>
      <c r="B47" s="34" t="s">
        <v>158</v>
      </c>
      <c r="C47" s="21"/>
      <c r="D47" s="151"/>
      <c r="E47" s="152">
        <v>755370</v>
      </c>
      <c r="F47" s="152"/>
      <c r="G47" s="153"/>
      <c r="H47" s="152">
        <v>650700</v>
      </c>
      <c r="I47" s="154"/>
      <c r="J47" s="152"/>
      <c r="K47" s="152">
        <v>103740</v>
      </c>
      <c r="L47" s="152"/>
      <c r="M47" s="153"/>
      <c r="N47" s="152">
        <v>341550</v>
      </c>
      <c r="O47" s="154"/>
      <c r="P47" s="152"/>
      <c r="Q47" s="152">
        <f t="shared" si="0"/>
        <v>1851360</v>
      </c>
      <c r="R47" s="152"/>
      <c r="S47" s="153"/>
      <c r="T47" s="152">
        <v>41400</v>
      </c>
      <c r="U47" s="154"/>
      <c r="V47" s="153"/>
      <c r="W47" s="150">
        <v>7587360</v>
      </c>
      <c r="X47" s="148"/>
      <c r="Y47" s="149"/>
      <c r="Z47" s="150">
        <f>W47+T47+Q47+'1(5)第11表-5'!AC47+'1(5)第11表-5'!Z47+'1(5)第11表-5'!Q47+'1(5)第11表-5'!N47+'1(5)第11表-5'!K47+'1(5)第11表-4'!AC47+'1(5)第11表-4'!T47+'1(5)第11表-4'!Q47+'1(5)第11表-4'!N47+'1(5)第11表-4'!K47+'1(5)第11表-4'!H47+'1(5)第11表-4'!E47</f>
        <v>26844294</v>
      </c>
      <c r="AA47" s="148"/>
      <c r="AB47" s="149"/>
      <c r="AC47" s="150">
        <v>48903246</v>
      </c>
      <c r="AD47" s="148"/>
      <c r="AE47" s="149"/>
      <c r="AF47" s="150">
        <v>0</v>
      </c>
      <c r="AG47" s="38"/>
      <c r="AH47" s="10"/>
      <c r="AI47" s="34" t="s">
        <v>158</v>
      </c>
      <c r="AJ47" s="343"/>
    </row>
    <row r="48" spans="1:36" ht="17.25" customHeight="1" thickTop="1">
      <c r="A48" s="348"/>
      <c r="B48" s="281" t="s">
        <v>26</v>
      </c>
      <c r="C48" s="282"/>
      <c r="D48" s="283"/>
      <c r="E48" s="284">
        <f>SUM(E8:E47)</f>
        <v>94086960</v>
      </c>
      <c r="F48" s="285"/>
      <c r="G48" s="286"/>
      <c r="H48" s="284">
        <f>SUM(H8:H47)</f>
        <v>69831000</v>
      </c>
      <c r="I48" s="287"/>
      <c r="J48" s="285"/>
      <c r="K48" s="284">
        <f>SUM(K8:K47)</f>
        <v>15494880</v>
      </c>
      <c r="L48" s="285"/>
      <c r="M48" s="286"/>
      <c r="N48" s="284">
        <f>SUM(N8:N47)</f>
        <v>39746250</v>
      </c>
      <c r="O48" s="287"/>
      <c r="P48" s="285"/>
      <c r="Q48" s="284">
        <f>SUM(Q8:Q47)</f>
        <v>219159090</v>
      </c>
      <c r="R48" s="285"/>
      <c r="S48" s="286"/>
      <c r="T48" s="284">
        <f>SUM(T8:T47)</f>
        <v>5725160</v>
      </c>
      <c r="U48" s="287"/>
      <c r="V48" s="286"/>
      <c r="W48" s="284">
        <f>SUM(W8:W47)</f>
        <v>1018199160</v>
      </c>
      <c r="X48" s="288"/>
      <c r="Y48" s="289"/>
      <c r="Z48" s="284">
        <f>SUM(Z8:Z47)</f>
        <v>3413128572</v>
      </c>
      <c r="AA48" s="288"/>
      <c r="AB48" s="289"/>
      <c r="AC48" s="284">
        <f>SUM(AC8:AC47)</f>
        <v>6536388519</v>
      </c>
      <c r="AD48" s="288"/>
      <c r="AE48" s="289"/>
      <c r="AF48" s="284">
        <f>SUM(AF8:AF47)</f>
        <v>22767</v>
      </c>
      <c r="AG48" s="290"/>
      <c r="AH48" s="280"/>
      <c r="AI48" s="281" t="s">
        <v>26</v>
      </c>
      <c r="AJ48" s="349"/>
    </row>
    <row r="49" spans="1:36" ht="21.95" customHeight="1">
      <c r="A49" s="346"/>
      <c r="B49" s="47" t="s">
        <v>27</v>
      </c>
      <c r="C49" s="50"/>
      <c r="D49" s="163"/>
      <c r="E49" s="162">
        <v>596640</v>
      </c>
      <c r="F49" s="162"/>
      <c r="G49" s="164"/>
      <c r="H49" s="162">
        <v>390150</v>
      </c>
      <c r="I49" s="165"/>
      <c r="J49" s="162"/>
      <c r="K49" s="162">
        <v>80180</v>
      </c>
      <c r="L49" s="162"/>
      <c r="M49" s="164"/>
      <c r="N49" s="162">
        <v>260100</v>
      </c>
      <c r="O49" s="165"/>
      <c r="P49" s="162"/>
      <c r="Q49" s="162">
        <f t="shared" ref="Q49:Q71" si="1">SUM(E49:N49)</f>
        <v>1327070</v>
      </c>
      <c r="R49" s="162"/>
      <c r="S49" s="164"/>
      <c r="T49" s="162">
        <v>37030</v>
      </c>
      <c r="U49" s="165"/>
      <c r="V49" s="164"/>
      <c r="W49" s="166">
        <v>6375600</v>
      </c>
      <c r="X49" s="167"/>
      <c r="Y49" s="168"/>
      <c r="Z49" s="166">
        <f>W49+T49+Q49+'1(5)第11表-5'!AC49+'1(5)第11表-5'!Z49+'1(5)第11表-5'!Q49+'1(5)第11表-5'!N49+'1(5)第11表-5'!K49+'1(5)第11表-4'!AC49+'1(5)第11表-4'!T49+'1(5)第11表-4'!Q49+'1(5)第11表-4'!N49+'1(5)第11表-4'!K49+'1(5)第11表-4'!H49+'1(5)第11表-4'!E49</f>
        <v>21694792</v>
      </c>
      <c r="AA49" s="167"/>
      <c r="AB49" s="168"/>
      <c r="AC49" s="166">
        <v>38437324</v>
      </c>
      <c r="AD49" s="167"/>
      <c r="AE49" s="168"/>
      <c r="AF49" s="166">
        <v>0</v>
      </c>
      <c r="AG49" s="52"/>
      <c r="AH49" s="7"/>
      <c r="AI49" s="47" t="s">
        <v>27</v>
      </c>
      <c r="AJ49" s="347"/>
    </row>
    <row r="50" spans="1:36" s="11" customFormat="1" ht="21.95" customHeight="1">
      <c r="A50" s="341"/>
      <c r="B50" s="34" t="s">
        <v>28</v>
      </c>
      <c r="C50" s="21"/>
      <c r="D50" s="151"/>
      <c r="E50" s="152">
        <v>520410</v>
      </c>
      <c r="F50" s="152"/>
      <c r="G50" s="153"/>
      <c r="H50" s="152">
        <v>366750</v>
      </c>
      <c r="I50" s="154"/>
      <c r="J50" s="152"/>
      <c r="K50" s="152">
        <v>81700</v>
      </c>
      <c r="L50" s="152"/>
      <c r="M50" s="153"/>
      <c r="N50" s="152">
        <v>213300</v>
      </c>
      <c r="O50" s="154"/>
      <c r="P50" s="152"/>
      <c r="Q50" s="152">
        <f t="shared" si="1"/>
        <v>1182160</v>
      </c>
      <c r="R50" s="152"/>
      <c r="S50" s="153"/>
      <c r="T50" s="152">
        <v>36800</v>
      </c>
      <c r="U50" s="154"/>
      <c r="V50" s="153"/>
      <c r="W50" s="150">
        <v>5617920</v>
      </c>
      <c r="X50" s="148"/>
      <c r="Y50" s="149"/>
      <c r="Z50" s="150">
        <f>W50+T50+Q50+'1(5)第11表-5'!AC50+'1(5)第11表-5'!Z50+'1(5)第11表-5'!Q50+'1(5)第11表-5'!N50+'1(5)第11表-5'!K50+'1(5)第11表-4'!AC50+'1(5)第11表-4'!T50+'1(5)第11表-4'!Q50+'1(5)第11表-4'!N50+'1(5)第11表-4'!K50+'1(5)第11表-4'!H50+'1(5)第11表-4'!E50</f>
        <v>18632773</v>
      </c>
      <c r="AA50" s="148"/>
      <c r="AB50" s="149"/>
      <c r="AC50" s="150">
        <v>35502664</v>
      </c>
      <c r="AD50" s="148"/>
      <c r="AE50" s="149"/>
      <c r="AF50" s="150">
        <v>0</v>
      </c>
      <c r="AG50" s="38"/>
      <c r="AH50" s="10"/>
      <c r="AI50" s="34" t="s">
        <v>28</v>
      </c>
      <c r="AJ50" s="343"/>
    </row>
    <row r="51" spans="1:36" ht="21.95" customHeight="1">
      <c r="A51" s="341"/>
      <c r="B51" s="34" t="s">
        <v>29</v>
      </c>
      <c r="C51" s="21"/>
      <c r="D51" s="151"/>
      <c r="E51" s="152">
        <v>481470</v>
      </c>
      <c r="F51" s="152"/>
      <c r="G51" s="153"/>
      <c r="H51" s="152">
        <v>322650</v>
      </c>
      <c r="I51" s="154"/>
      <c r="J51" s="152"/>
      <c r="K51" s="152">
        <v>63080</v>
      </c>
      <c r="L51" s="152"/>
      <c r="M51" s="153"/>
      <c r="N51" s="152">
        <v>262800</v>
      </c>
      <c r="O51" s="154"/>
      <c r="P51" s="152"/>
      <c r="Q51" s="152">
        <f t="shared" si="1"/>
        <v>1130000</v>
      </c>
      <c r="R51" s="152"/>
      <c r="S51" s="153"/>
      <c r="T51" s="152">
        <v>28750</v>
      </c>
      <c r="U51" s="154"/>
      <c r="V51" s="153"/>
      <c r="W51" s="150">
        <v>5018310</v>
      </c>
      <c r="X51" s="148"/>
      <c r="Y51" s="149"/>
      <c r="Z51" s="150">
        <f>W51+T51+Q51+'1(5)第11表-5'!AC51+'1(5)第11表-5'!Z51+'1(5)第11表-5'!Q51+'1(5)第11表-5'!N51+'1(5)第11表-5'!K51+'1(5)第11表-4'!AC51+'1(5)第11表-4'!T51+'1(5)第11表-4'!Q51+'1(5)第11表-4'!N51+'1(5)第11表-4'!K51+'1(5)第11表-4'!H51+'1(5)第11表-4'!E51</f>
        <v>15785564</v>
      </c>
      <c r="AA51" s="148"/>
      <c r="AB51" s="149"/>
      <c r="AC51" s="150">
        <v>26690769</v>
      </c>
      <c r="AD51" s="148"/>
      <c r="AE51" s="149"/>
      <c r="AF51" s="150">
        <v>0</v>
      </c>
      <c r="AG51" s="38"/>
      <c r="AH51" s="10"/>
      <c r="AI51" s="34" t="s">
        <v>29</v>
      </c>
      <c r="AJ51" s="343"/>
    </row>
    <row r="52" spans="1:36" ht="21.95" customHeight="1">
      <c r="A52" s="341"/>
      <c r="B52" s="34" t="s">
        <v>60</v>
      </c>
      <c r="C52" s="21"/>
      <c r="D52" s="151"/>
      <c r="E52" s="152">
        <v>180840</v>
      </c>
      <c r="F52" s="152"/>
      <c r="G52" s="153"/>
      <c r="H52" s="152">
        <v>139050</v>
      </c>
      <c r="I52" s="154"/>
      <c r="J52" s="152"/>
      <c r="K52" s="152">
        <v>34960</v>
      </c>
      <c r="L52" s="152"/>
      <c r="M52" s="153"/>
      <c r="N52" s="152">
        <v>144450</v>
      </c>
      <c r="O52" s="154"/>
      <c r="P52" s="152"/>
      <c r="Q52" s="152">
        <f t="shared" si="1"/>
        <v>499300</v>
      </c>
      <c r="R52" s="152"/>
      <c r="S52" s="153"/>
      <c r="T52" s="152">
        <v>9660</v>
      </c>
      <c r="U52" s="154"/>
      <c r="V52" s="153"/>
      <c r="W52" s="150">
        <v>1808400</v>
      </c>
      <c r="X52" s="148"/>
      <c r="Y52" s="149"/>
      <c r="Z52" s="150">
        <f>W52+T52+Q52+'1(5)第11表-5'!AC52+'1(5)第11表-5'!Z52+'1(5)第11表-5'!Q52+'1(5)第11表-5'!N52+'1(5)第11表-5'!K52+'1(5)第11表-4'!AC52+'1(5)第11表-4'!T52+'1(5)第11表-4'!Q52+'1(5)第11表-4'!N52+'1(5)第11表-4'!K52+'1(5)第11表-4'!H52+'1(5)第11表-4'!E52</f>
        <v>5814864</v>
      </c>
      <c r="AA52" s="148"/>
      <c r="AB52" s="149"/>
      <c r="AC52" s="150">
        <v>9173877</v>
      </c>
      <c r="AD52" s="148"/>
      <c r="AE52" s="149"/>
      <c r="AF52" s="150">
        <v>925</v>
      </c>
      <c r="AG52" s="38"/>
      <c r="AH52" s="10"/>
      <c r="AI52" s="34" t="s">
        <v>60</v>
      </c>
      <c r="AJ52" s="343"/>
    </row>
    <row r="53" spans="1:36" ht="21.95" customHeight="1">
      <c r="A53" s="344"/>
      <c r="B53" s="49" t="s">
        <v>30</v>
      </c>
      <c r="C53" s="25"/>
      <c r="D53" s="155"/>
      <c r="E53" s="156">
        <v>226710</v>
      </c>
      <c r="F53" s="156"/>
      <c r="G53" s="157"/>
      <c r="H53" s="156">
        <v>156150</v>
      </c>
      <c r="I53" s="158"/>
      <c r="J53" s="156"/>
      <c r="K53" s="156">
        <v>36860</v>
      </c>
      <c r="L53" s="156"/>
      <c r="M53" s="157"/>
      <c r="N53" s="156">
        <v>148500</v>
      </c>
      <c r="O53" s="158"/>
      <c r="P53" s="156"/>
      <c r="Q53" s="156">
        <f t="shared" si="1"/>
        <v>568220</v>
      </c>
      <c r="R53" s="156"/>
      <c r="S53" s="157"/>
      <c r="T53" s="156">
        <v>16790</v>
      </c>
      <c r="U53" s="158"/>
      <c r="V53" s="157"/>
      <c r="W53" s="159">
        <v>2567400</v>
      </c>
      <c r="X53" s="160"/>
      <c r="Y53" s="161"/>
      <c r="Z53" s="159">
        <f>W53+T53+Q53+'1(5)第11表-5'!AC53+'1(5)第11表-5'!Z53+'1(5)第11表-5'!Q53+'1(5)第11表-5'!N53+'1(5)第11表-5'!K53+'1(5)第11表-4'!AC53+'1(5)第11表-4'!T53+'1(5)第11表-4'!Q53+'1(5)第11表-4'!N53+'1(5)第11表-4'!K53+'1(5)第11表-4'!H53+'1(5)第11表-4'!E53</f>
        <v>8596561</v>
      </c>
      <c r="AA53" s="160"/>
      <c r="AB53" s="161"/>
      <c r="AC53" s="159">
        <v>15043129</v>
      </c>
      <c r="AD53" s="160"/>
      <c r="AE53" s="161"/>
      <c r="AF53" s="159">
        <v>0</v>
      </c>
      <c r="AG53" s="44"/>
      <c r="AH53" s="23"/>
      <c r="AI53" s="49" t="s">
        <v>30</v>
      </c>
      <c r="AJ53" s="345"/>
    </row>
    <row r="54" spans="1:36" ht="21.95" customHeight="1">
      <c r="A54" s="341"/>
      <c r="B54" s="34" t="s">
        <v>31</v>
      </c>
      <c r="C54" s="21"/>
      <c r="D54" s="151"/>
      <c r="E54" s="152">
        <v>267960</v>
      </c>
      <c r="F54" s="152"/>
      <c r="G54" s="153"/>
      <c r="H54" s="152">
        <v>185400</v>
      </c>
      <c r="I54" s="154"/>
      <c r="J54" s="152"/>
      <c r="K54" s="152">
        <v>42180</v>
      </c>
      <c r="L54" s="152"/>
      <c r="M54" s="153"/>
      <c r="N54" s="152">
        <v>185850</v>
      </c>
      <c r="O54" s="154"/>
      <c r="P54" s="152"/>
      <c r="Q54" s="152">
        <f t="shared" si="1"/>
        <v>681390</v>
      </c>
      <c r="R54" s="152"/>
      <c r="S54" s="153"/>
      <c r="T54" s="152">
        <v>16330</v>
      </c>
      <c r="U54" s="154"/>
      <c r="V54" s="153"/>
      <c r="W54" s="150">
        <v>2634390</v>
      </c>
      <c r="X54" s="148"/>
      <c r="Y54" s="149"/>
      <c r="Z54" s="150">
        <f>W54+T54+Q54+'1(5)第11表-5'!AC54+'1(5)第11表-5'!Z54+'1(5)第11表-5'!Q54+'1(5)第11表-5'!N54+'1(5)第11表-5'!K54+'1(5)第11表-4'!AC54+'1(5)第11表-4'!T54+'1(5)第11表-4'!Q54+'1(5)第11表-4'!N54+'1(5)第11表-4'!K54+'1(5)第11表-4'!H54+'1(5)第11表-4'!E54</f>
        <v>8623665</v>
      </c>
      <c r="AA54" s="148"/>
      <c r="AB54" s="149"/>
      <c r="AC54" s="150">
        <v>13676070</v>
      </c>
      <c r="AD54" s="148"/>
      <c r="AE54" s="149"/>
      <c r="AF54" s="150">
        <v>0</v>
      </c>
      <c r="AG54" s="38"/>
      <c r="AH54" s="10"/>
      <c r="AI54" s="34" t="s">
        <v>31</v>
      </c>
      <c r="AJ54" s="343"/>
    </row>
    <row r="55" spans="1:36" s="11" customFormat="1" ht="21.95" customHeight="1">
      <c r="A55" s="341"/>
      <c r="B55" s="34" t="s">
        <v>32</v>
      </c>
      <c r="C55" s="21"/>
      <c r="D55" s="151"/>
      <c r="E55" s="152">
        <v>479820</v>
      </c>
      <c r="F55" s="152"/>
      <c r="G55" s="153"/>
      <c r="H55" s="152">
        <v>386550</v>
      </c>
      <c r="I55" s="154"/>
      <c r="J55" s="152"/>
      <c r="K55" s="152">
        <v>69540</v>
      </c>
      <c r="L55" s="152"/>
      <c r="M55" s="153"/>
      <c r="N55" s="152">
        <v>367200</v>
      </c>
      <c r="O55" s="154"/>
      <c r="P55" s="152"/>
      <c r="Q55" s="152">
        <f t="shared" si="1"/>
        <v>1303110</v>
      </c>
      <c r="R55" s="152"/>
      <c r="S55" s="153"/>
      <c r="T55" s="152">
        <v>30130</v>
      </c>
      <c r="U55" s="154"/>
      <c r="V55" s="153"/>
      <c r="W55" s="150">
        <v>4778070</v>
      </c>
      <c r="X55" s="148"/>
      <c r="Y55" s="149"/>
      <c r="Z55" s="150">
        <f>W55+T55+Q55+'1(5)第11表-5'!AC55+'1(5)第11表-5'!Z55+'1(5)第11表-5'!Q55+'1(5)第11表-5'!N55+'1(5)第11表-5'!K55+'1(5)第11表-4'!AC55+'1(5)第11表-4'!T55+'1(5)第11表-4'!Q55+'1(5)第11表-4'!N55+'1(5)第11表-4'!K55+'1(5)第11表-4'!H55+'1(5)第11表-4'!E55</f>
        <v>15732338</v>
      </c>
      <c r="AA55" s="148"/>
      <c r="AB55" s="149"/>
      <c r="AC55" s="150">
        <v>25386193</v>
      </c>
      <c r="AD55" s="148"/>
      <c r="AE55" s="149"/>
      <c r="AF55" s="150">
        <v>0</v>
      </c>
      <c r="AG55" s="38"/>
      <c r="AH55" s="10"/>
      <c r="AI55" s="34" t="s">
        <v>32</v>
      </c>
      <c r="AJ55" s="343"/>
    </row>
    <row r="56" spans="1:36" ht="21.95" customHeight="1">
      <c r="A56" s="341"/>
      <c r="B56" s="34" t="s">
        <v>33</v>
      </c>
      <c r="C56" s="21"/>
      <c r="D56" s="151"/>
      <c r="E56" s="152">
        <v>312840</v>
      </c>
      <c r="F56" s="152"/>
      <c r="G56" s="153"/>
      <c r="H56" s="152">
        <v>219600</v>
      </c>
      <c r="I56" s="154"/>
      <c r="J56" s="152"/>
      <c r="K56" s="152">
        <v>41800</v>
      </c>
      <c r="L56" s="152"/>
      <c r="M56" s="153"/>
      <c r="N56" s="152">
        <v>307350</v>
      </c>
      <c r="O56" s="154"/>
      <c r="P56" s="152"/>
      <c r="Q56" s="152">
        <f t="shared" si="1"/>
        <v>881590</v>
      </c>
      <c r="R56" s="152"/>
      <c r="S56" s="153"/>
      <c r="T56" s="152">
        <v>22310</v>
      </c>
      <c r="U56" s="154"/>
      <c r="V56" s="153"/>
      <c r="W56" s="150">
        <v>3147870</v>
      </c>
      <c r="X56" s="148"/>
      <c r="Y56" s="149"/>
      <c r="Z56" s="150">
        <f>W56+T56+Q56+'1(5)第11表-5'!AC56+'1(5)第11表-5'!Z56+'1(5)第11表-5'!Q56+'1(5)第11表-5'!N56+'1(5)第11表-5'!K56+'1(5)第11表-4'!AC56+'1(5)第11表-4'!T56+'1(5)第11表-4'!Q56+'1(5)第11表-4'!N56+'1(5)第11表-4'!K56+'1(5)第11表-4'!H56+'1(5)第11表-4'!E56</f>
        <v>10401745</v>
      </c>
      <c r="AA56" s="148"/>
      <c r="AB56" s="149"/>
      <c r="AC56" s="150">
        <v>16377509</v>
      </c>
      <c r="AD56" s="148"/>
      <c r="AE56" s="149"/>
      <c r="AF56" s="150">
        <v>0</v>
      </c>
      <c r="AG56" s="38"/>
      <c r="AH56" s="10"/>
      <c r="AI56" s="34" t="s">
        <v>33</v>
      </c>
      <c r="AJ56" s="343"/>
    </row>
    <row r="57" spans="1:36" ht="21.95" customHeight="1">
      <c r="A57" s="341"/>
      <c r="B57" s="34" t="s">
        <v>34</v>
      </c>
      <c r="C57" s="21"/>
      <c r="D57" s="151"/>
      <c r="E57" s="152">
        <v>339240</v>
      </c>
      <c r="F57" s="152"/>
      <c r="G57" s="153"/>
      <c r="H57" s="152">
        <v>254700</v>
      </c>
      <c r="I57" s="154"/>
      <c r="J57" s="152"/>
      <c r="K57" s="152">
        <v>43700</v>
      </c>
      <c r="L57" s="152"/>
      <c r="M57" s="153"/>
      <c r="N57" s="152">
        <v>285300</v>
      </c>
      <c r="O57" s="154"/>
      <c r="P57" s="152"/>
      <c r="Q57" s="152">
        <f t="shared" si="1"/>
        <v>922940</v>
      </c>
      <c r="R57" s="152"/>
      <c r="S57" s="153"/>
      <c r="T57" s="152">
        <v>20930</v>
      </c>
      <c r="U57" s="154"/>
      <c r="V57" s="153"/>
      <c r="W57" s="150">
        <v>3011250</v>
      </c>
      <c r="X57" s="148"/>
      <c r="Y57" s="149"/>
      <c r="Z57" s="150">
        <f>W57+T57+Q57+'1(5)第11表-5'!AC57+'1(5)第11表-5'!Z57+'1(5)第11表-5'!Q57+'1(5)第11表-5'!N57+'1(5)第11表-5'!K57+'1(5)第11表-4'!AC57+'1(5)第11表-4'!T57+'1(5)第11表-4'!Q57+'1(5)第11表-4'!N57+'1(5)第11表-4'!K57+'1(5)第11表-4'!H57+'1(5)第11表-4'!E57</f>
        <v>9894340</v>
      </c>
      <c r="AA57" s="148"/>
      <c r="AB57" s="149"/>
      <c r="AC57" s="150">
        <v>15392751</v>
      </c>
      <c r="AD57" s="148"/>
      <c r="AE57" s="149"/>
      <c r="AF57" s="150">
        <v>0</v>
      </c>
      <c r="AG57" s="38"/>
      <c r="AH57" s="10"/>
      <c r="AI57" s="34" t="s">
        <v>34</v>
      </c>
      <c r="AJ57" s="343"/>
    </row>
    <row r="58" spans="1:36" ht="21.95" customHeight="1">
      <c r="A58" s="344"/>
      <c r="B58" s="49" t="s">
        <v>35</v>
      </c>
      <c r="C58" s="25"/>
      <c r="D58" s="155"/>
      <c r="E58" s="156">
        <v>204930</v>
      </c>
      <c r="F58" s="156"/>
      <c r="G58" s="157"/>
      <c r="H58" s="156">
        <v>144450</v>
      </c>
      <c r="I58" s="158"/>
      <c r="J58" s="156"/>
      <c r="K58" s="156">
        <v>23940</v>
      </c>
      <c r="L58" s="156"/>
      <c r="M58" s="157"/>
      <c r="N58" s="156">
        <v>133650</v>
      </c>
      <c r="O58" s="158"/>
      <c r="P58" s="156"/>
      <c r="Q58" s="156">
        <f t="shared" si="1"/>
        <v>506970</v>
      </c>
      <c r="R58" s="156"/>
      <c r="S58" s="157"/>
      <c r="T58" s="156">
        <v>16560</v>
      </c>
      <c r="U58" s="158"/>
      <c r="V58" s="157"/>
      <c r="W58" s="159">
        <v>2207040</v>
      </c>
      <c r="X58" s="160"/>
      <c r="Y58" s="161"/>
      <c r="Z58" s="159">
        <f>W58+T58+Q58+'1(5)第11表-5'!AC58+'1(5)第11表-5'!Z58+'1(5)第11表-5'!Q58+'1(5)第11表-5'!N58+'1(5)第11表-5'!K58+'1(5)第11表-4'!AC58+'1(5)第11表-4'!T58+'1(5)第11表-4'!Q58+'1(5)第11表-4'!N58+'1(5)第11表-4'!K58+'1(5)第11表-4'!H58+'1(5)第11表-4'!E58</f>
        <v>7199470</v>
      </c>
      <c r="AA58" s="160"/>
      <c r="AB58" s="161"/>
      <c r="AC58" s="159">
        <v>12187248</v>
      </c>
      <c r="AD58" s="160"/>
      <c r="AE58" s="161"/>
      <c r="AF58" s="159">
        <v>0</v>
      </c>
      <c r="AG58" s="44"/>
      <c r="AH58" s="23"/>
      <c r="AI58" s="49" t="s">
        <v>35</v>
      </c>
      <c r="AJ58" s="345"/>
    </row>
    <row r="59" spans="1:36" ht="21.95" customHeight="1">
      <c r="A59" s="341"/>
      <c r="B59" s="34" t="s">
        <v>61</v>
      </c>
      <c r="C59" s="21"/>
      <c r="D59" s="151"/>
      <c r="E59" s="152">
        <v>152130</v>
      </c>
      <c r="F59" s="152"/>
      <c r="G59" s="153"/>
      <c r="H59" s="152">
        <v>122400</v>
      </c>
      <c r="I59" s="154"/>
      <c r="J59" s="152"/>
      <c r="K59" s="152">
        <v>31160</v>
      </c>
      <c r="L59" s="152"/>
      <c r="M59" s="153"/>
      <c r="N59" s="152">
        <v>172350</v>
      </c>
      <c r="O59" s="154"/>
      <c r="P59" s="152"/>
      <c r="Q59" s="152">
        <f t="shared" si="1"/>
        <v>478040</v>
      </c>
      <c r="R59" s="152"/>
      <c r="S59" s="153"/>
      <c r="T59" s="152">
        <v>9660</v>
      </c>
      <c r="U59" s="154"/>
      <c r="V59" s="153"/>
      <c r="W59" s="150">
        <v>1751310</v>
      </c>
      <c r="X59" s="148"/>
      <c r="Y59" s="149"/>
      <c r="Z59" s="150">
        <f>W59+T59+Q59+'1(5)第11表-5'!AC59+'1(5)第11表-5'!Z59+'1(5)第11表-5'!Q59+'1(5)第11表-5'!N59+'1(5)第11表-5'!K59+'1(5)第11表-4'!AC59+'1(5)第11表-4'!T59+'1(5)第11表-4'!Q59+'1(5)第11表-4'!N59+'1(5)第11表-4'!K59+'1(5)第11表-4'!H59+'1(5)第11表-4'!E59</f>
        <v>5469762</v>
      </c>
      <c r="AA59" s="148"/>
      <c r="AB59" s="149"/>
      <c r="AC59" s="150">
        <v>8376355</v>
      </c>
      <c r="AD59" s="148"/>
      <c r="AE59" s="149"/>
      <c r="AF59" s="150">
        <v>0</v>
      </c>
      <c r="AG59" s="38"/>
      <c r="AH59" s="10"/>
      <c r="AI59" s="34" t="s">
        <v>61</v>
      </c>
      <c r="AJ59" s="343"/>
    </row>
    <row r="60" spans="1:36" ht="21.95" customHeight="1">
      <c r="A60" s="341"/>
      <c r="B60" s="34" t="s">
        <v>36</v>
      </c>
      <c r="C60" s="21"/>
      <c r="D60" s="151"/>
      <c r="E60" s="152">
        <v>127050</v>
      </c>
      <c r="F60" s="152"/>
      <c r="G60" s="153"/>
      <c r="H60" s="152">
        <v>90900</v>
      </c>
      <c r="I60" s="154"/>
      <c r="J60" s="152"/>
      <c r="K60" s="152">
        <v>20900</v>
      </c>
      <c r="L60" s="152"/>
      <c r="M60" s="153"/>
      <c r="N60" s="152">
        <v>99450</v>
      </c>
      <c r="O60" s="154"/>
      <c r="P60" s="152"/>
      <c r="Q60" s="152">
        <f t="shared" si="1"/>
        <v>338300</v>
      </c>
      <c r="R60" s="152"/>
      <c r="S60" s="153"/>
      <c r="T60" s="152">
        <v>7130</v>
      </c>
      <c r="U60" s="154"/>
      <c r="V60" s="153"/>
      <c r="W60" s="150">
        <v>1207140</v>
      </c>
      <c r="X60" s="148"/>
      <c r="Y60" s="149"/>
      <c r="Z60" s="150">
        <f>W60+T60+Q60+'1(5)第11表-5'!AC60+'1(5)第11表-5'!Z60+'1(5)第11表-5'!Q60+'1(5)第11表-5'!N60+'1(5)第11表-5'!K60+'1(5)第11表-4'!AC60+'1(5)第11表-4'!T60+'1(5)第11表-4'!Q60+'1(5)第11表-4'!N60+'1(5)第11表-4'!K60+'1(5)第11表-4'!H60+'1(5)第11表-4'!E60</f>
        <v>3978672</v>
      </c>
      <c r="AA60" s="148"/>
      <c r="AB60" s="149"/>
      <c r="AC60" s="150">
        <v>6057644</v>
      </c>
      <c r="AD60" s="148"/>
      <c r="AE60" s="149"/>
      <c r="AF60" s="150">
        <v>0</v>
      </c>
      <c r="AG60" s="38"/>
      <c r="AH60" s="10"/>
      <c r="AI60" s="34" t="s">
        <v>36</v>
      </c>
      <c r="AJ60" s="343"/>
    </row>
    <row r="61" spans="1:36" ht="21.95" customHeight="1">
      <c r="A61" s="341"/>
      <c r="B61" s="34" t="s">
        <v>37</v>
      </c>
      <c r="C61" s="21"/>
      <c r="D61" s="151"/>
      <c r="E61" s="152">
        <v>150810</v>
      </c>
      <c r="F61" s="152"/>
      <c r="G61" s="153"/>
      <c r="H61" s="152">
        <v>88650</v>
      </c>
      <c r="I61" s="154"/>
      <c r="J61" s="152"/>
      <c r="K61" s="152">
        <v>31160</v>
      </c>
      <c r="L61" s="152"/>
      <c r="M61" s="153"/>
      <c r="N61" s="152">
        <v>176850</v>
      </c>
      <c r="O61" s="154"/>
      <c r="P61" s="152"/>
      <c r="Q61" s="152">
        <f t="shared" si="1"/>
        <v>447470</v>
      </c>
      <c r="R61" s="152"/>
      <c r="S61" s="153"/>
      <c r="T61" s="152">
        <v>9890</v>
      </c>
      <c r="U61" s="154"/>
      <c r="V61" s="153"/>
      <c r="W61" s="150">
        <v>1419990</v>
      </c>
      <c r="X61" s="148"/>
      <c r="Y61" s="149"/>
      <c r="Z61" s="150">
        <f>W61+T61+Q61+'1(5)第11表-5'!AC61+'1(5)第11表-5'!Z61+'1(5)第11表-5'!Q61+'1(5)第11表-5'!N61+'1(5)第11表-5'!K61+'1(5)第11表-4'!AC61+'1(5)第11表-4'!T61+'1(5)第11表-4'!Q61+'1(5)第11表-4'!N61+'1(5)第11表-4'!K61+'1(5)第11表-4'!H61+'1(5)第11表-4'!E61</f>
        <v>4544925</v>
      </c>
      <c r="AA61" s="148"/>
      <c r="AB61" s="149"/>
      <c r="AC61" s="150">
        <v>6412889</v>
      </c>
      <c r="AD61" s="148"/>
      <c r="AE61" s="149"/>
      <c r="AF61" s="150">
        <v>0</v>
      </c>
      <c r="AG61" s="38"/>
      <c r="AH61" s="10"/>
      <c r="AI61" s="34" t="s">
        <v>37</v>
      </c>
      <c r="AJ61" s="343"/>
    </row>
    <row r="62" spans="1:36" ht="21.95" customHeight="1">
      <c r="A62" s="341"/>
      <c r="B62" s="34" t="s">
        <v>38</v>
      </c>
      <c r="C62" s="21"/>
      <c r="D62" s="151"/>
      <c r="E62" s="152">
        <v>116160</v>
      </c>
      <c r="F62" s="152"/>
      <c r="G62" s="153"/>
      <c r="H62" s="152">
        <v>71100</v>
      </c>
      <c r="I62" s="154"/>
      <c r="J62" s="152"/>
      <c r="K62" s="152">
        <v>24700</v>
      </c>
      <c r="L62" s="152"/>
      <c r="M62" s="153"/>
      <c r="N62" s="152">
        <v>116100</v>
      </c>
      <c r="O62" s="154"/>
      <c r="P62" s="152"/>
      <c r="Q62" s="152">
        <f t="shared" si="1"/>
        <v>328060</v>
      </c>
      <c r="R62" s="152"/>
      <c r="S62" s="153"/>
      <c r="T62" s="152">
        <v>7360</v>
      </c>
      <c r="U62" s="154"/>
      <c r="V62" s="153"/>
      <c r="W62" s="150">
        <v>1034220</v>
      </c>
      <c r="X62" s="148"/>
      <c r="Y62" s="149"/>
      <c r="Z62" s="150">
        <f>W62+T62+Q62+'1(5)第11表-5'!AC62+'1(5)第11表-5'!Z62+'1(5)第11表-5'!Q62+'1(5)第11表-5'!N62+'1(5)第11表-5'!K62+'1(5)第11表-4'!AC62+'1(5)第11表-4'!T62+'1(5)第11表-4'!Q62+'1(5)第11表-4'!N62+'1(5)第11表-4'!K62+'1(5)第11表-4'!H62+'1(5)第11表-4'!E62</f>
        <v>3396121</v>
      </c>
      <c r="AA62" s="148"/>
      <c r="AB62" s="149"/>
      <c r="AC62" s="150">
        <v>5356884</v>
      </c>
      <c r="AD62" s="148"/>
      <c r="AE62" s="149"/>
      <c r="AF62" s="150">
        <v>0</v>
      </c>
      <c r="AG62" s="38"/>
      <c r="AH62" s="10"/>
      <c r="AI62" s="34" t="s">
        <v>38</v>
      </c>
      <c r="AJ62" s="343"/>
    </row>
    <row r="63" spans="1:36" ht="21.95" customHeight="1">
      <c r="A63" s="344"/>
      <c r="B63" s="49" t="s">
        <v>39</v>
      </c>
      <c r="C63" s="25"/>
      <c r="D63" s="155"/>
      <c r="E63" s="156">
        <v>170940</v>
      </c>
      <c r="F63" s="156"/>
      <c r="G63" s="157"/>
      <c r="H63" s="156">
        <v>108450</v>
      </c>
      <c r="I63" s="158"/>
      <c r="J63" s="156"/>
      <c r="K63" s="156">
        <v>56620</v>
      </c>
      <c r="L63" s="156"/>
      <c r="M63" s="157"/>
      <c r="N63" s="156">
        <v>232650</v>
      </c>
      <c r="O63" s="158"/>
      <c r="P63" s="156"/>
      <c r="Q63" s="156">
        <f t="shared" si="1"/>
        <v>568660</v>
      </c>
      <c r="R63" s="156"/>
      <c r="S63" s="157"/>
      <c r="T63" s="156">
        <v>13570</v>
      </c>
      <c r="U63" s="158"/>
      <c r="V63" s="157"/>
      <c r="W63" s="159">
        <v>1686300</v>
      </c>
      <c r="X63" s="160"/>
      <c r="Y63" s="161"/>
      <c r="Z63" s="159">
        <f>W63+T63+Q63+'1(5)第11表-5'!AC63+'1(5)第11表-5'!Z63+'1(5)第11表-5'!Q63+'1(5)第11表-5'!N63+'1(5)第11表-5'!K63+'1(5)第11表-4'!AC63+'1(5)第11表-4'!T63+'1(5)第11表-4'!Q63+'1(5)第11表-4'!N63+'1(5)第11表-4'!K63+'1(5)第11表-4'!H63+'1(5)第11表-4'!E63</f>
        <v>5239760</v>
      </c>
      <c r="AA63" s="160"/>
      <c r="AB63" s="161"/>
      <c r="AC63" s="159">
        <v>7241110</v>
      </c>
      <c r="AD63" s="160"/>
      <c r="AE63" s="161"/>
      <c r="AF63" s="159">
        <v>2210</v>
      </c>
      <c r="AG63" s="44"/>
      <c r="AH63" s="23"/>
      <c r="AI63" s="49" t="s">
        <v>39</v>
      </c>
      <c r="AJ63" s="345"/>
    </row>
    <row r="64" spans="1:36" ht="21.95" customHeight="1">
      <c r="A64" s="341"/>
      <c r="B64" s="34" t="s">
        <v>40</v>
      </c>
      <c r="C64" s="21"/>
      <c r="D64" s="151"/>
      <c r="E64" s="152">
        <v>52140</v>
      </c>
      <c r="F64" s="152"/>
      <c r="G64" s="153"/>
      <c r="H64" s="152">
        <v>31950</v>
      </c>
      <c r="I64" s="154"/>
      <c r="J64" s="152"/>
      <c r="K64" s="152">
        <v>6460</v>
      </c>
      <c r="L64" s="152"/>
      <c r="M64" s="153"/>
      <c r="N64" s="152">
        <v>94500</v>
      </c>
      <c r="O64" s="154"/>
      <c r="P64" s="152"/>
      <c r="Q64" s="152">
        <f t="shared" si="1"/>
        <v>185050</v>
      </c>
      <c r="R64" s="152"/>
      <c r="S64" s="153"/>
      <c r="T64" s="152">
        <v>4830</v>
      </c>
      <c r="U64" s="154"/>
      <c r="V64" s="153"/>
      <c r="W64" s="150">
        <v>410850</v>
      </c>
      <c r="X64" s="148"/>
      <c r="Y64" s="149"/>
      <c r="Z64" s="150">
        <f>W64+T64+Q64+'1(5)第11表-5'!AC64+'1(5)第11表-5'!Z64+'1(5)第11表-5'!Q64+'1(5)第11表-5'!N64+'1(5)第11表-5'!K64+'1(5)第11表-4'!AC64+'1(5)第11表-4'!T64+'1(5)第11表-4'!Q64+'1(5)第11表-4'!N64+'1(5)第11表-4'!K64+'1(5)第11表-4'!H64+'1(5)第11表-4'!E64</f>
        <v>1409688</v>
      </c>
      <c r="AA64" s="148"/>
      <c r="AB64" s="149"/>
      <c r="AC64" s="150">
        <v>1586064</v>
      </c>
      <c r="AD64" s="148"/>
      <c r="AE64" s="149"/>
      <c r="AF64" s="150">
        <v>0</v>
      </c>
      <c r="AG64" s="38"/>
      <c r="AH64" s="10"/>
      <c r="AI64" s="34" t="s">
        <v>40</v>
      </c>
      <c r="AJ64" s="343"/>
    </row>
    <row r="65" spans="1:36" ht="21.95" customHeight="1">
      <c r="A65" s="341"/>
      <c r="B65" s="34" t="s">
        <v>41</v>
      </c>
      <c r="C65" s="21"/>
      <c r="D65" s="151"/>
      <c r="E65" s="152">
        <v>179190</v>
      </c>
      <c r="F65" s="152"/>
      <c r="G65" s="153"/>
      <c r="H65" s="152">
        <v>112500</v>
      </c>
      <c r="I65" s="154"/>
      <c r="J65" s="152"/>
      <c r="K65" s="152">
        <v>49020</v>
      </c>
      <c r="L65" s="152"/>
      <c r="M65" s="153"/>
      <c r="N65" s="152">
        <v>239850</v>
      </c>
      <c r="O65" s="154"/>
      <c r="P65" s="152"/>
      <c r="Q65" s="152">
        <f t="shared" si="1"/>
        <v>580560</v>
      </c>
      <c r="R65" s="152"/>
      <c r="S65" s="153"/>
      <c r="T65" s="152">
        <v>15640</v>
      </c>
      <c r="U65" s="154"/>
      <c r="V65" s="153"/>
      <c r="W65" s="150">
        <v>1562220</v>
      </c>
      <c r="X65" s="148"/>
      <c r="Y65" s="149"/>
      <c r="Z65" s="150">
        <f>W65+T65+Q65+'1(5)第11表-5'!AC65+'1(5)第11表-5'!Z65+'1(5)第11表-5'!Q65+'1(5)第11表-5'!N65+'1(5)第11表-5'!K65+'1(5)第11表-4'!AC65+'1(5)第11表-4'!T65+'1(5)第11表-4'!Q65+'1(5)第11表-4'!N65+'1(5)第11表-4'!K65+'1(5)第11表-4'!H65+'1(5)第11表-4'!E65</f>
        <v>5131224</v>
      </c>
      <c r="AA65" s="148"/>
      <c r="AB65" s="149"/>
      <c r="AC65" s="150">
        <v>7424536</v>
      </c>
      <c r="AD65" s="148"/>
      <c r="AE65" s="149"/>
      <c r="AF65" s="150">
        <v>0</v>
      </c>
      <c r="AG65" s="38"/>
      <c r="AH65" s="10"/>
      <c r="AI65" s="34" t="s">
        <v>41</v>
      </c>
      <c r="AJ65" s="343"/>
    </row>
    <row r="66" spans="1:36" ht="21.95" customHeight="1">
      <c r="A66" s="341"/>
      <c r="B66" s="34" t="s">
        <v>42</v>
      </c>
      <c r="C66" s="21"/>
      <c r="D66" s="151"/>
      <c r="E66" s="152">
        <v>206250</v>
      </c>
      <c r="F66" s="152"/>
      <c r="G66" s="153"/>
      <c r="H66" s="152">
        <v>144450</v>
      </c>
      <c r="I66" s="154"/>
      <c r="J66" s="152"/>
      <c r="K66" s="152">
        <v>44840</v>
      </c>
      <c r="L66" s="152"/>
      <c r="M66" s="153"/>
      <c r="N66" s="152">
        <v>194850</v>
      </c>
      <c r="O66" s="154"/>
      <c r="P66" s="152"/>
      <c r="Q66" s="152">
        <f t="shared" si="1"/>
        <v>590390</v>
      </c>
      <c r="R66" s="152"/>
      <c r="S66" s="153"/>
      <c r="T66" s="152">
        <v>12190</v>
      </c>
      <c r="U66" s="154"/>
      <c r="V66" s="153"/>
      <c r="W66" s="150">
        <v>1947000</v>
      </c>
      <c r="X66" s="148"/>
      <c r="Y66" s="149"/>
      <c r="Z66" s="150">
        <f>W66+T66+Q66+'1(5)第11表-5'!AC66+'1(5)第11表-5'!Z66+'1(5)第11表-5'!Q66+'1(5)第11表-5'!N66+'1(5)第11表-5'!K66+'1(5)第11表-4'!AC66+'1(5)第11表-4'!T66+'1(5)第11表-4'!Q66+'1(5)第11表-4'!N66+'1(5)第11表-4'!K66+'1(5)第11表-4'!H66+'1(5)第11表-4'!E66</f>
        <v>6116391</v>
      </c>
      <c r="AA66" s="148"/>
      <c r="AB66" s="149"/>
      <c r="AC66" s="150">
        <v>8831067</v>
      </c>
      <c r="AD66" s="148"/>
      <c r="AE66" s="149"/>
      <c r="AF66" s="150">
        <v>0</v>
      </c>
      <c r="AG66" s="38"/>
      <c r="AH66" s="10"/>
      <c r="AI66" s="34" t="s">
        <v>42</v>
      </c>
      <c r="AJ66" s="343"/>
    </row>
    <row r="67" spans="1:36" ht="21.95" customHeight="1">
      <c r="A67" s="341"/>
      <c r="B67" s="34" t="s">
        <v>43</v>
      </c>
      <c r="C67" s="21"/>
      <c r="D67" s="151"/>
      <c r="E67" s="152">
        <v>462660</v>
      </c>
      <c r="F67" s="152"/>
      <c r="G67" s="153"/>
      <c r="H67" s="152">
        <v>312750</v>
      </c>
      <c r="I67" s="154"/>
      <c r="J67" s="152"/>
      <c r="K67" s="152">
        <v>71820</v>
      </c>
      <c r="L67" s="152"/>
      <c r="M67" s="153"/>
      <c r="N67" s="152">
        <v>283050</v>
      </c>
      <c r="O67" s="154"/>
      <c r="P67" s="152"/>
      <c r="Q67" s="152">
        <f t="shared" si="1"/>
        <v>1130280</v>
      </c>
      <c r="R67" s="152"/>
      <c r="S67" s="153"/>
      <c r="T67" s="152">
        <v>28750</v>
      </c>
      <c r="U67" s="154"/>
      <c r="V67" s="153"/>
      <c r="W67" s="150">
        <v>4491960</v>
      </c>
      <c r="X67" s="148"/>
      <c r="Y67" s="149"/>
      <c r="Z67" s="150">
        <f>W67+T67+Q67+'1(5)第11表-5'!AC67+'1(5)第11表-5'!Z67+'1(5)第11表-5'!Q67+'1(5)第11表-5'!N67+'1(5)第11表-5'!K67+'1(5)第11表-4'!AC67+'1(5)第11表-4'!T67+'1(5)第11表-4'!Q67+'1(5)第11表-4'!N67+'1(5)第11表-4'!K67+'1(5)第11表-4'!H67+'1(5)第11表-4'!E67</f>
        <v>14232706</v>
      </c>
      <c r="AA67" s="148"/>
      <c r="AB67" s="149"/>
      <c r="AC67" s="150">
        <v>22000151</v>
      </c>
      <c r="AD67" s="148"/>
      <c r="AE67" s="149"/>
      <c r="AF67" s="150">
        <v>0</v>
      </c>
      <c r="AG67" s="38"/>
      <c r="AH67" s="10"/>
      <c r="AI67" s="34" t="s">
        <v>43</v>
      </c>
      <c r="AJ67" s="343"/>
    </row>
    <row r="68" spans="1:36" ht="21.95" customHeight="1">
      <c r="A68" s="344"/>
      <c r="B68" s="49" t="s">
        <v>44</v>
      </c>
      <c r="C68" s="25"/>
      <c r="D68" s="155"/>
      <c r="E68" s="156">
        <v>503580</v>
      </c>
      <c r="F68" s="156"/>
      <c r="G68" s="157"/>
      <c r="H68" s="156">
        <v>357750</v>
      </c>
      <c r="I68" s="158"/>
      <c r="J68" s="156"/>
      <c r="K68" s="156">
        <v>66500</v>
      </c>
      <c r="L68" s="156"/>
      <c r="M68" s="157"/>
      <c r="N68" s="156">
        <v>382500</v>
      </c>
      <c r="O68" s="158"/>
      <c r="P68" s="156"/>
      <c r="Q68" s="156">
        <f t="shared" si="1"/>
        <v>1310330</v>
      </c>
      <c r="R68" s="156"/>
      <c r="S68" s="157"/>
      <c r="T68" s="156">
        <v>34270</v>
      </c>
      <c r="U68" s="158"/>
      <c r="V68" s="157"/>
      <c r="W68" s="159">
        <v>4917990</v>
      </c>
      <c r="X68" s="160"/>
      <c r="Y68" s="161"/>
      <c r="Z68" s="159">
        <f>W68+T68+Q68+'1(5)第11表-5'!AC68+'1(5)第11表-5'!Z68+'1(5)第11表-5'!Q68+'1(5)第11表-5'!N68+'1(5)第11表-5'!K68+'1(5)第11表-4'!AC68+'1(5)第11表-4'!T68+'1(5)第11表-4'!Q68+'1(5)第11表-4'!N68+'1(5)第11表-4'!K68+'1(5)第11表-4'!H68+'1(5)第11表-4'!E68</f>
        <v>15598316</v>
      </c>
      <c r="AA68" s="160"/>
      <c r="AB68" s="161"/>
      <c r="AC68" s="159">
        <v>23962907</v>
      </c>
      <c r="AD68" s="160"/>
      <c r="AE68" s="161"/>
      <c r="AF68" s="159">
        <v>0</v>
      </c>
      <c r="AG68" s="44"/>
      <c r="AH68" s="23"/>
      <c r="AI68" s="49" t="s">
        <v>44</v>
      </c>
      <c r="AJ68" s="345"/>
    </row>
    <row r="69" spans="1:36" ht="21.95" customHeight="1">
      <c r="A69" s="341"/>
      <c r="B69" s="34" t="s">
        <v>45</v>
      </c>
      <c r="C69" s="21"/>
      <c r="D69" s="151"/>
      <c r="E69" s="152">
        <v>430650</v>
      </c>
      <c r="F69" s="152"/>
      <c r="G69" s="153"/>
      <c r="H69" s="152">
        <v>314100</v>
      </c>
      <c r="I69" s="154"/>
      <c r="J69" s="152"/>
      <c r="K69" s="152">
        <v>71440</v>
      </c>
      <c r="L69" s="152"/>
      <c r="M69" s="153"/>
      <c r="N69" s="152">
        <v>247500</v>
      </c>
      <c r="O69" s="154"/>
      <c r="P69" s="152"/>
      <c r="Q69" s="152">
        <f t="shared" si="1"/>
        <v>1063690</v>
      </c>
      <c r="R69" s="152"/>
      <c r="S69" s="153"/>
      <c r="T69" s="152">
        <v>32200</v>
      </c>
      <c r="U69" s="154"/>
      <c r="V69" s="153"/>
      <c r="W69" s="150">
        <v>4886970</v>
      </c>
      <c r="X69" s="148"/>
      <c r="Y69" s="149"/>
      <c r="Z69" s="150">
        <f>W69+T69+Q69+'1(5)第11表-5'!AC69+'1(5)第11表-5'!Z69+'1(5)第11表-5'!Q69+'1(5)第11表-5'!N69+'1(5)第11表-5'!K69+'1(5)第11表-4'!AC69+'1(5)第11表-4'!T69+'1(5)第11表-4'!Q69+'1(5)第11表-4'!N69+'1(5)第11表-4'!K69+'1(5)第11表-4'!H69+'1(5)第11表-4'!E69</f>
        <v>16225163</v>
      </c>
      <c r="AA69" s="148"/>
      <c r="AB69" s="149"/>
      <c r="AC69" s="150">
        <v>26886120</v>
      </c>
      <c r="AD69" s="148"/>
      <c r="AE69" s="149"/>
      <c r="AF69" s="150">
        <v>0</v>
      </c>
      <c r="AG69" s="38"/>
      <c r="AH69" s="10"/>
      <c r="AI69" s="34" t="s">
        <v>45</v>
      </c>
      <c r="AJ69" s="343"/>
    </row>
    <row r="70" spans="1:36" ht="21.95" customHeight="1">
      <c r="A70" s="341"/>
      <c r="B70" s="34" t="s">
        <v>46</v>
      </c>
      <c r="C70" s="21"/>
      <c r="D70" s="151"/>
      <c r="E70" s="152">
        <v>621390</v>
      </c>
      <c r="F70" s="152"/>
      <c r="G70" s="153"/>
      <c r="H70" s="152">
        <v>449550</v>
      </c>
      <c r="I70" s="154"/>
      <c r="J70" s="152"/>
      <c r="K70" s="152">
        <v>93860</v>
      </c>
      <c r="L70" s="152"/>
      <c r="M70" s="153"/>
      <c r="N70" s="152">
        <v>365850</v>
      </c>
      <c r="O70" s="154"/>
      <c r="P70" s="152"/>
      <c r="Q70" s="152">
        <f t="shared" si="1"/>
        <v>1530650</v>
      </c>
      <c r="R70" s="152"/>
      <c r="S70" s="153"/>
      <c r="T70" s="152">
        <v>40710</v>
      </c>
      <c r="U70" s="154"/>
      <c r="V70" s="153"/>
      <c r="W70" s="150">
        <v>6689760</v>
      </c>
      <c r="X70" s="148"/>
      <c r="Y70" s="149"/>
      <c r="Z70" s="150">
        <f>W70+T70+Q70+'1(5)第11表-5'!AC70+'1(5)第11表-5'!Z70+'1(5)第11表-5'!Q70+'1(5)第11表-5'!N70+'1(5)第11表-5'!K70+'1(5)第11表-4'!AC70+'1(5)第11表-4'!T70+'1(5)第11表-4'!Q70+'1(5)第11表-4'!N70+'1(5)第11表-4'!K70+'1(5)第11表-4'!H70+'1(5)第11表-4'!E70</f>
        <v>22166216</v>
      </c>
      <c r="AA70" s="148"/>
      <c r="AB70" s="149"/>
      <c r="AC70" s="150">
        <v>37521552</v>
      </c>
      <c r="AD70" s="148"/>
      <c r="AE70" s="149"/>
      <c r="AF70" s="150">
        <v>0</v>
      </c>
      <c r="AG70" s="38"/>
      <c r="AH70" s="10"/>
      <c r="AI70" s="34" t="s">
        <v>46</v>
      </c>
      <c r="AJ70" s="343"/>
    </row>
    <row r="71" spans="1:36" ht="21.95" customHeight="1" thickBot="1">
      <c r="A71" s="341"/>
      <c r="B71" s="34" t="s">
        <v>47</v>
      </c>
      <c r="C71" s="21"/>
      <c r="D71" s="151"/>
      <c r="E71" s="152">
        <v>487080</v>
      </c>
      <c r="F71" s="152"/>
      <c r="G71" s="153"/>
      <c r="H71" s="152">
        <v>304200</v>
      </c>
      <c r="I71" s="154"/>
      <c r="J71" s="152"/>
      <c r="K71" s="152">
        <v>51300</v>
      </c>
      <c r="L71" s="152"/>
      <c r="M71" s="153"/>
      <c r="N71" s="152">
        <v>258300</v>
      </c>
      <c r="O71" s="154"/>
      <c r="P71" s="152"/>
      <c r="Q71" s="152">
        <f t="shared" si="1"/>
        <v>1100880</v>
      </c>
      <c r="R71" s="152"/>
      <c r="S71" s="153"/>
      <c r="T71" s="152">
        <v>28980</v>
      </c>
      <c r="U71" s="154"/>
      <c r="V71" s="153"/>
      <c r="W71" s="150">
        <v>4389000</v>
      </c>
      <c r="X71" s="148"/>
      <c r="Y71" s="149"/>
      <c r="Z71" s="150">
        <f>W71+T71+Q71+'1(5)第11表-5'!AC71+'1(5)第11表-5'!Z71+'1(5)第11表-5'!Q71+'1(5)第11表-5'!N71+'1(5)第11表-5'!K71+'1(5)第11表-4'!AC71+'1(5)第11表-4'!T71+'1(5)第11表-4'!Q71+'1(5)第11表-4'!N71+'1(5)第11表-4'!K71+'1(5)第11表-4'!H71+'1(5)第11表-4'!E71</f>
        <v>14435836</v>
      </c>
      <c r="AA71" s="148"/>
      <c r="AB71" s="149"/>
      <c r="AC71" s="150">
        <v>23701059</v>
      </c>
      <c r="AD71" s="148"/>
      <c r="AE71" s="149"/>
      <c r="AF71" s="150">
        <v>0</v>
      </c>
      <c r="AG71" s="38"/>
      <c r="AH71" s="10"/>
      <c r="AI71" s="34" t="s">
        <v>47</v>
      </c>
      <c r="AJ71" s="343"/>
    </row>
    <row r="72" spans="1:36" ht="21.95" customHeight="1" thickTop="1" thickBot="1">
      <c r="A72" s="350"/>
      <c r="B72" s="292" t="s">
        <v>48</v>
      </c>
      <c r="C72" s="293"/>
      <c r="D72" s="294"/>
      <c r="E72" s="295">
        <f>SUM(E49:E71)</f>
        <v>7270890</v>
      </c>
      <c r="F72" s="296"/>
      <c r="G72" s="297"/>
      <c r="H72" s="295">
        <f>SUM(H49:H71)</f>
        <v>5074200</v>
      </c>
      <c r="I72" s="298"/>
      <c r="J72" s="296"/>
      <c r="K72" s="295">
        <f>SUM(K49:K71)</f>
        <v>1137720</v>
      </c>
      <c r="L72" s="296"/>
      <c r="M72" s="297"/>
      <c r="N72" s="295">
        <f>SUM(N49:N71)</f>
        <v>5172300</v>
      </c>
      <c r="O72" s="298"/>
      <c r="P72" s="296"/>
      <c r="Q72" s="295">
        <f>SUM(Q49:Q71)</f>
        <v>18655110</v>
      </c>
      <c r="R72" s="296"/>
      <c r="S72" s="297"/>
      <c r="T72" s="295">
        <f>SUM(T49:T71)</f>
        <v>480470</v>
      </c>
      <c r="U72" s="298"/>
      <c r="V72" s="297"/>
      <c r="W72" s="295">
        <f>SUM(W49:W71)</f>
        <v>73560960</v>
      </c>
      <c r="X72" s="299"/>
      <c r="Y72" s="300"/>
      <c r="Z72" s="295">
        <f>SUM(Z49:Z71)</f>
        <v>240320892</v>
      </c>
      <c r="AA72" s="299"/>
      <c r="AB72" s="300"/>
      <c r="AC72" s="295">
        <f>SUM(AC49:AC71)</f>
        <v>393225872</v>
      </c>
      <c r="AD72" s="299"/>
      <c r="AE72" s="300"/>
      <c r="AF72" s="295">
        <f>SUM(AF49:AF71)</f>
        <v>3135</v>
      </c>
      <c r="AG72" s="301"/>
      <c r="AH72" s="291"/>
      <c r="AI72" s="292" t="s">
        <v>48</v>
      </c>
      <c r="AJ72" s="351"/>
    </row>
    <row r="73" spans="1:36" ht="22.5" customHeight="1" thickTop="1" thickBot="1">
      <c r="A73" s="352"/>
      <c r="B73" s="353" t="s">
        <v>49</v>
      </c>
      <c r="C73" s="354"/>
      <c r="D73" s="374"/>
      <c r="E73" s="375">
        <f>SUM(E48,E72)</f>
        <v>101357850</v>
      </c>
      <c r="F73" s="376"/>
      <c r="G73" s="377"/>
      <c r="H73" s="375">
        <f>SUM(H48,H72)</f>
        <v>74905200</v>
      </c>
      <c r="I73" s="378"/>
      <c r="J73" s="376"/>
      <c r="K73" s="375">
        <f>SUM(K48,K72)</f>
        <v>16632600</v>
      </c>
      <c r="L73" s="376"/>
      <c r="M73" s="377"/>
      <c r="N73" s="375">
        <f>SUM(N48,N72)</f>
        <v>44918550</v>
      </c>
      <c r="O73" s="378"/>
      <c r="P73" s="376"/>
      <c r="Q73" s="375">
        <f>SUM(Q48,Q72)</f>
        <v>237814200</v>
      </c>
      <c r="R73" s="376"/>
      <c r="S73" s="377"/>
      <c r="T73" s="375">
        <f>SUM(T48,T72)</f>
        <v>6205630</v>
      </c>
      <c r="U73" s="378"/>
      <c r="V73" s="377"/>
      <c r="W73" s="375">
        <f>SUM(W48,W72)</f>
        <v>1091760120</v>
      </c>
      <c r="X73" s="379"/>
      <c r="Y73" s="380"/>
      <c r="Z73" s="375">
        <f>SUM(Z48,Z72)</f>
        <v>3653449464</v>
      </c>
      <c r="AA73" s="379"/>
      <c r="AB73" s="380"/>
      <c r="AC73" s="375">
        <f>SUM(AC48,AC72)</f>
        <v>6929614391</v>
      </c>
      <c r="AD73" s="379"/>
      <c r="AE73" s="380"/>
      <c r="AF73" s="375">
        <f>SUM(AF48,AF72)</f>
        <v>25902</v>
      </c>
      <c r="AG73" s="357"/>
      <c r="AH73" s="359"/>
      <c r="AI73" s="353" t="s">
        <v>49</v>
      </c>
      <c r="AJ73" s="360"/>
    </row>
    <row r="74" spans="1:36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36" ht="16.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6" ht="16.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6" ht="16.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6" ht="16.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spans="1:36" ht="16.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6" ht="16.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2:33" ht="16.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2:33" ht="16.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</row>
  </sheetData>
  <mergeCells count="5">
    <mergeCell ref="I4:M4"/>
    <mergeCell ref="I3:V3"/>
    <mergeCell ref="AC3:AF3"/>
    <mergeCell ref="A3:C7"/>
    <mergeCell ref="AH3:AJ7"/>
  </mergeCells>
  <phoneticPr fontId="2"/>
  <pageMargins left="0.9055118110236221" right="0.70866141732283472" top="0.78740157480314965" bottom="0.59055118110236227" header="0.51181102362204722" footer="0.51181102362204722"/>
  <pageSetup paperSize="9" scale="58" orientation="landscape" r:id="rId1"/>
  <headerFooter alignWithMargins="0"/>
  <rowBreaks count="1" manualBreakCount="1">
    <brk id="48" max="16383" man="1"/>
  </rowBreaks>
  <colBreaks count="1" manualBreakCount="1">
    <brk id="3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B82"/>
  <sheetViews>
    <sheetView showGridLines="0" view="pageBreakPreview" zoomScale="75" zoomScaleNormal="100" zoomScaleSheetLayoutView="75" workbookViewId="0">
      <selection activeCell="F6" sqref="F6"/>
    </sheetView>
  </sheetViews>
  <sheetFormatPr defaultColWidth="12.5" defaultRowHeight="16.5" customHeight="1"/>
  <cols>
    <col min="1" max="1" width="2.25" style="5" customWidth="1"/>
    <col min="2" max="2" width="12.125" style="5" customWidth="1"/>
    <col min="3" max="4" width="2.125" style="5" customWidth="1"/>
    <col min="5" max="5" width="14.625" style="5" customWidth="1"/>
    <col min="6" max="7" width="2.125" style="5" customWidth="1"/>
    <col min="8" max="8" width="20.75" style="5" customWidth="1"/>
    <col min="9" max="10" width="2.125" style="5" customWidth="1"/>
    <col min="11" max="11" width="14.625" style="5" customWidth="1"/>
    <col min="12" max="13" width="2.125" style="5" customWidth="1"/>
    <col min="14" max="14" width="14.625" style="5" customWidth="1"/>
    <col min="15" max="16" width="2.125" style="5" customWidth="1"/>
    <col min="17" max="17" width="14.625" style="5" customWidth="1"/>
    <col min="18" max="18" width="2.125" style="5" customWidth="1"/>
    <col min="19" max="19" width="2" style="5" customWidth="1"/>
    <col min="20" max="20" width="14.625" style="5" customWidth="1"/>
    <col min="21" max="22" width="2.125" style="5" customWidth="1"/>
    <col min="23" max="23" width="20.625" style="5" customWidth="1"/>
    <col min="24" max="24" width="2.125" style="5" customWidth="1"/>
    <col min="25" max="25" width="2.25" style="5" customWidth="1"/>
    <col min="26" max="26" width="12.125" style="5" customWidth="1"/>
    <col min="27" max="27" width="2.125" style="5" customWidth="1"/>
    <col min="28" max="28" width="4" style="5" customWidth="1"/>
    <col min="29" max="16384" width="12.5" style="5"/>
  </cols>
  <sheetData>
    <row r="1" spans="1:28" ht="16.5" customHeight="1"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Z1" s="2"/>
      <c r="AA1" s="2"/>
    </row>
    <row r="2" spans="1:28" ht="16.5" customHeight="1" thickBot="1">
      <c r="AA2" s="6" t="s">
        <v>62</v>
      </c>
    </row>
    <row r="3" spans="1:28" ht="16.5" customHeight="1">
      <c r="A3" s="419" t="s">
        <v>154</v>
      </c>
      <c r="B3" s="420"/>
      <c r="C3" s="421"/>
      <c r="D3" s="334"/>
      <c r="E3" s="371"/>
      <c r="F3" s="371"/>
      <c r="G3" s="371"/>
      <c r="H3" s="461" t="s">
        <v>134</v>
      </c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381"/>
      <c r="V3" s="381"/>
      <c r="W3" s="381"/>
      <c r="X3" s="336"/>
      <c r="Y3" s="428" t="s">
        <v>156</v>
      </c>
      <c r="Z3" s="429"/>
      <c r="AA3" s="430"/>
    </row>
    <row r="4" spans="1:28" ht="16.5" customHeight="1">
      <c r="A4" s="422"/>
      <c r="B4" s="423"/>
      <c r="C4" s="424"/>
      <c r="D4" s="7"/>
      <c r="E4" s="445" t="s">
        <v>169</v>
      </c>
      <c r="F4" s="129"/>
      <c r="G4" s="66"/>
      <c r="H4" s="66"/>
      <c r="I4" s="129"/>
      <c r="J4" s="55"/>
      <c r="K4" s="445" t="s">
        <v>170</v>
      </c>
      <c r="L4" s="129"/>
      <c r="M4" s="131"/>
      <c r="N4" s="171"/>
      <c r="O4" s="58"/>
      <c r="P4" s="444" t="s">
        <v>135</v>
      </c>
      <c r="Q4" s="444"/>
      <c r="R4" s="444"/>
      <c r="S4" s="444"/>
      <c r="T4" s="444"/>
      <c r="U4" s="444"/>
      <c r="V4" s="444"/>
      <c r="W4" s="58"/>
      <c r="X4" s="128"/>
      <c r="Y4" s="431"/>
      <c r="Z4" s="432"/>
      <c r="AA4" s="433"/>
    </row>
    <row r="5" spans="1:28" ht="16.5" customHeight="1">
      <c r="A5" s="422"/>
      <c r="B5" s="423"/>
      <c r="C5" s="424"/>
      <c r="D5" s="11"/>
      <c r="E5" s="446"/>
      <c r="F5" s="130"/>
      <c r="G5" s="132"/>
      <c r="H5" s="439" t="s">
        <v>136</v>
      </c>
      <c r="I5" s="133"/>
      <c r="J5" s="130"/>
      <c r="K5" s="446"/>
      <c r="L5" s="130"/>
      <c r="M5" s="132"/>
      <c r="N5" s="134"/>
      <c r="O5" s="133"/>
      <c r="P5" s="132"/>
      <c r="Q5" s="445" t="s">
        <v>179</v>
      </c>
      <c r="R5" s="59"/>
      <c r="S5" s="22"/>
      <c r="T5" s="445" t="s">
        <v>164</v>
      </c>
      <c r="U5" s="59"/>
      <c r="V5" s="34"/>
      <c r="W5" s="34"/>
      <c r="X5" s="59"/>
      <c r="Y5" s="431"/>
      <c r="Z5" s="432"/>
      <c r="AA5" s="433"/>
    </row>
    <row r="6" spans="1:28" ht="16.5" customHeight="1">
      <c r="A6" s="422"/>
      <c r="B6" s="423"/>
      <c r="C6" s="424"/>
      <c r="D6" s="11"/>
      <c r="E6" s="446"/>
      <c r="F6" s="130"/>
      <c r="G6" s="132"/>
      <c r="H6" s="439"/>
      <c r="I6" s="133"/>
      <c r="J6" s="130"/>
      <c r="K6" s="446"/>
      <c r="L6" s="130"/>
      <c r="M6" s="132"/>
      <c r="N6" s="130" t="s">
        <v>145</v>
      </c>
      <c r="O6" s="133"/>
      <c r="P6" s="132"/>
      <c r="Q6" s="446"/>
      <c r="R6" s="59"/>
      <c r="S6" s="34"/>
      <c r="T6" s="446"/>
      <c r="U6" s="59"/>
      <c r="V6" s="34"/>
      <c r="W6" s="17" t="s">
        <v>136</v>
      </c>
      <c r="X6" s="136"/>
      <c r="Y6" s="431"/>
      <c r="Z6" s="432"/>
      <c r="AA6" s="433"/>
    </row>
    <row r="7" spans="1:28" ht="16.5" customHeight="1">
      <c r="A7" s="425"/>
      <c r="B7" s="426"/>
      <c r="C7" s="427"/>
      <c r="D7" s="89"/>
      <c r="E7" s="447"/>
      <c r="F7" s="137"/>
      <c r="G7" s="138"/>
      <c r="H7" s="137"/>
      <c r="I7" s="139"/>
      <c r="J7" s="137"/>
      <c r="K7" s="447"/>
      <c r="L7" s="137"/>
      <c r="M7" s="138"/>
      <c r="N7" s="137"/>
      <c r="O7" s="139"/>
      <c r="P7" s="138"/>
      <c r="Q7" s="447"/>
      <c r="R7" s="140"/>
      <c r="S7" s="60"/>
      <c r="T7" s="447"/>
      <c r="U7" s="169"/>
      <c r="V7" s="60"/>
      <c r="W7" s="60"/>
      <c r="X7" s="169"/>
      <c r="Y7" s="434"/>
      <c r="Z7" s="435"/>
      <c r="AA7" s="436"/>
    </row>
    <row r="8" spans="1:28" ht="16.5" customHeight="1">
      <c r="A8" s="341"/>
      <c r="B8" s="34" t="s">
        <v>54</v>
      </c>
      <c r="C8" s="35"/>
      <c r="D8" s="143"/>
      <c r="E8" s="147">
        <v>0</v>
      </c>
      <c r="F8" s="143"/>
      <c r="G8" s="172"/>
      <c r="H8" s="173">
        <f>E8+'1(5)第11表-6'!AF8+'1(5)第11表-6'!AC8</f>
        <v>1439674166</v>
      </c>
      <c r="I8" s="174"/>
      <c r="J8" s="143"/>
      <c r="K8" s="143">
        <v>0</v>
      </c>
      <c r="L8" s="143"/>
      <c r="M8" s="172"/>
      <c r="N8" s="147">
        <v>59560127</v>
      </c>
      <c r="O8" s="146"/>
      <c r="P8" s="145"/>
      <c r="Q8" s="147">
        <v>1532180</v>
      </c>
      <c r="R8" s="148"/>
      <c r="S8" s="170"/>
      <c r="T8" s="147">
        <v>1932690</v>
      </c>
      <c r="U8" s="38"/>
      <c r="V8" s="39"/>
      <c r="W8" s="40">
        <f>T8+Q8+N8</f>
        <v>63024997</v>
      </c>
      <c r="X8" s="38"/>
      <c r="Y8" s="10"/>
      <c r="Z8" s="34" t="s">
        <v>54</v>
      </c>
      <c r="AA8" s="343"/>
      <c r="AB8" s="37"/>
    </row>
    <row r="9" spans="1:28" ht="16.5" customHeight="1">
      <c r="A9" s="341"/>
      <c r="B9" s="34" t="s">
        <v>53</v>
      </c>
      <c r="C9" s="21"/>
      <c r="D9" s="151"/>
      <c r="E9" s="152">
        <v>0</v>
      </c>
      <c r="F9" s="151"/>
      <c r="G9" s="175"/>
      <c r="H9" s="176">
        <f>E9+'1(5)第11表-6'!AF9+'1(5)第11表-6'!AC9</f>
        <v>325558216</v>
      </c>
      <c r="I9" s="177"/>
      <c r="J9" s="151"/>
      <c r="K9" s="151">
        <v>0</v>
      </c>
      <c r="L9" s="151"/>
      <c r="M9" s="175"/>
      <c r="N9" s="152">
        <v>9858228</v>
      </c>
      <c r="O9" s="154"/>
      <c r="P9" s="153"/>
      <c r="Q9" s="150">
        <v>578118</v>
      </c>
      <c r="R9" s="148"/>
      <c r="S9" s="149"/>
      <c r="T9" s="150">
        <v>66065</v>
      </c>
      <c r="U9" s="38"/>
      <c r="V9" s="39"/>
      <c r="W9" s="40">
        <f t="shared" ref="W9:W47" si="0">T9+Q9+N9</f>
        <v>10502411</v>
      </c>
      <c r="X9" s="38"/>
      <c r="Y9" s="10"/>
      <c r="Z9" s="34" t="s">
        <v>53</v>
      </c>
      <c r="AA9" s="343"/>
      <c r="AB9" s="37"/>
    </row>
    <row r="10" spans="1:28" ht="16.5" customHeight="1">
      <c r="A10" s="341"/>
      <c r="B10" s="34" t="s">
        <v>52</v>
      </c>
      <c r="C10" s="21"/>
      <c r="D10" s="151"/>
      <c r="E10" s="152">
        <v>0</v>
      </c>
      <c r="F10" s="151"/>
      <c r="G10" s="175"/>
      <c r="H10" s="176">
        <f>E10+'1(5)第11表-6'!AF10+'1(5)第11表-6'!AC10</f>
        <v>173742682</v>
      </c>
      <c r="I10" s="177"/>
      <c r="J10" s="151"/>
      <c r="K10" s="151">
        <v>0</v>
      </c>
      <c r="L10" s="151"/>
      <c r="M10" s="175"/>
      <c r="N10" s="152">
        <v>4782949</v>
      </c>
      <c r="O10" s="154"/>
      <c r="P10" s="153"/>
      <c r="Q10" s="150">
        <v>270689</v>
      </c>
      <c r="R10" s="148"/>
      <c r="S10" s="149"/>
      <c r="T10" s="150">
        <v>100030</v>
      </c>
      <c r="U10" s="38"/>
      <c r="V10" s="39"/>
      <c r="W10" s="40">
        <f t="shared" si="0"/>
        <v>5153668</v>
      </c>
      <c r="X10" s="38"/>
      <c r="Y10" s="10"/>
      <c r="Z10" s="34" t="s">
        <v>52</v>
      </c>
      <c r="AA10" s="343"/>
      <c r="AB10" s="37"/>
    </row>
    <row r="11" spans="1:28" ht="16.5" customHeight="1">
      <c r="A11" s="341"/>
      <c r="B11" s="34" t="s">
        <v>51</v>
      </c>
      <c r="C11" s="21"/>
      <c r="D11" s="151"/>
      <c r="E11" s="152">
        <v>0</v>
      </c>
      <c r="F11" s="151"/>
      <c r="G11" s="175"/>
      <c r="H11" s="176">
        <f>E11+'1(5)第11表-6'!AF11+'1(5)第11表-6'!AC11</f>
        <v>571884081</v>
      </c>
      <c r="I11" s="177"/>
      <c r="J11" s="151"/>
      <c r="K11" s="151">
        <v>0</v>
      </c>
      <c r="L11" s="151"/>
      <c r="M11" s="175"/>
      <c r="N11" s="152">
        <v>20116937</v>
      </c>
      <c r="O11" s="154"/>
      <c r="P11" s="153"/>
      <c r="Q11" s="150">
        <v>326095</v>
      </c>
      <c r="R11" s="148"/>
      <c r="S11" s="149"/>
      <c r="T11" s="150">
        <v>530607</v>
      </c>
      <c r="U11" s="38"/>
      <c r="V11" s="39"/>
      <c r="W11" s="40">
        <f t="shared" si="0"/>
        <v>20973639</v>
      </c>
      <c r="X11" s="38"/>
      <c r="Y11" s="10"/>
      <c r="Z11" s="34" t="s">
        <v>51</v>
      </c>
      <c r="AA11" s="343"/>
      <c r="AB11" s="37"/>
    </row>
    <row r="12" spans="1:28" ht="16.5" customHeight="1">
      <c r="A12" s="344"/>
      <c r="B12" s="34" t="s">
        <v>87</v>
      </c>
      <c r="C12" s="25"/>
      <c r="D12" s="155"/>
      <c r="E12" s="156">
        <v>0</v>
      </c>
      <c r="F12" s="155"/>
      <c r="G12" s="178"/>
      <c r="H12" s="179">
        <f>E12+'1(5)第11表-6'!AF12+'1(5)第11表-6'!AC12</f>
        <v>65287903</v>
      </c>
      <c r="I12" s="180"/>
      <c r="J12" s="155"/>
      <c r="K12" s="155">
        <v>0</v>
      </c>
      <c r="L12" s="155"/>
      <c r="M12" s="178"/>
      <c r="N12" s="156">
        <v>1034992</v>
      </c>
      <c r="O12" s="158"/>
      <c r="P12" s="157"/>
      <c r="Q12" s="159">
        <v>224574</v>
      </c>
      <c r="R12" s="160"/>
      <c r="S12" s="161"/>
      <c r="T12" s="150">
        <v>25320</v>
      </c>
      <c r="U12" s="44"/>
      <c r="V12" s="45"/>
      <c r="W12" s="46">
        <f t="shared" si="0"/>
        <v>1284886</v>
      </c>
      <c r="X12" s="44"/>
      <c r="Y12" s="23"/>
      <c r="Z12" s="34" t="s">
        <v>87</v>
      </c>
      <c r="AA12" s="345"/>
      <c r="AB12" s="37"/>
    </row>
    <row r="13" spans="1:28" ht="16.5" customHeight="1">
      <c r="A13" s="341"/>
      <c r="B13" s="47" t="s">
        <v>88</v>
      </c>
      <c r="C13" s="21"/>
      <c r="D13" s="151"/>
      <c r="E13" s="152">
        <v>0</v>
      </c>
      <c r="F13" s="151"/>
      <c r="G13" s="175"/>
      <c r="H13" s="176">
        <f>E13+'1(5)第11表-6'!AF13+'1(5)第11表-6'!AC13</f>
        <v>43392479</v>
      </c>
      <c r="I13" s="177"/>
      <c r="J13" s="151"/>
      <c r="K13" s="151">
        <v>0</v>
      </c>
      <c r="L13" s="151"/>
      <c r="M13" s="175"/>
      <c r="N13" s="152">
        <v>713872</v>
      </c>
      <c r="O13" s="154"/>
      <c r="P13" s="153"/>
      <c r="Q13" s="150">
        <v>23225</v>
      </c>
      <c r="R13" s="148"/>
      <c r="S13" s="149"/>
      <c r="T13" s="166">
        <v>0</v>
      </c>
      <c r="U13" s="38"/>
      <c r="V13" s="39"/>
      <c r="W13" s="40">
        <f t="shared" si="0"/>
        <v>737097</v>
      </c>
      <c r="X13" s="38"/>
      <c r="Y13" s="10"/>
      <c r="Z13" s="47" t="s">
        <v>88</v>
      </c>
      <c r="AA13" s="343"/>
      <c r="AB13" s="37"/>
    </row>
    <row r="14" spans="1:28" ht="16.5" customHeight="1">
      <c r="A14" s="341"/>
      <c r="B14" s="34" t="s">
        <v>89</v>
      </c>
      <c r="C14" s="21"/>
      <c r="D14" s="151"/>
      <c r="E14" s="152">
        <v>0</v>
      </c>
      <c r="F14" s="151"/>
      <c r="G14" s="175"/>
      <c r="H14" s="176">
        <f>E14+'1(5)第11表-6'!AF14+'1(5)第11表-6'!AC14</f>
        <v>353223873</v>
      </c>
      <c r="I14" s="177"/>
      <c r="J14" s="151"/>
      <c r="K14" s="151">
        <v>0</v>
      </c>
      <c r="L14" s="151"/>
      <c r="M14" s="175"/>
      <c r="N14" s="152">
        <v>13623532</v>
      </c>
      <c r="O14" s="154"/>
      <c r="P14" s="153"/>
      <c r="Q14" s="150">
        <v>397248</v>
      </c>
      <c r="R14" s="148"/>
      <c r="S14" s="149"/>
      <c r="T14" s="150">
        <v>372719</v>
      </c>
      <c r="U14" s="38"/>
      <c r="V14" s="39"/>
      <c r="W14" s="40">
        <f t="shared" si="0"/>
        <v>14393499</v>
      </c>
      <c r="X14" s="38"/>
      <c r="Y14" s="10"/>
      <c r="Z14" s="34" t="s">
        <v>89</v>
      </c>
      <c r="AA14" s="343"/>
      <c r="AB14" s="37"/>
    </row>
    <row r="15" spans="1:28" ht="16.5" customHeight="1">
      <c r="A15" s="341"/>
      <c r="B15" s="34" t="s">
        <v>90</v>
      </c>
      <c r="C15" s="21"/>
      <c r="D15" s="151"/>
      <c r="E15" s="152">
        <v>24000</v>
      </c>
      <c r="F15" s="151"/>
      <c r="G15" s="175"/>
      <c r="H15" s="176">
        <f>E15+'1(5)第11表-6'!AF15+'1(5)第11表-6'!AC15</f>
        <v>69681236</v>
      </c>
      <c r="I15" s="177"/>
      <c r="J15" s="151"/>
      <c r="K15" s="151">
        <v>0</v>
      </c>
      <c r="L15" s="151"/>
      <c r="M15" s="175"/>
      <c r="N15" s="152">
        <v>3141761</v>
      </c>
      <c r="O15" s="154"/>
      <c r="P15" s="153"/>
      <c r="Q15" s="150">
        <v>1324</v>
      </c>
      <c r="R15" s="148"/>
      <c r="S15" s="149"/>
      <c r="T15" s="150">
        <v>11449</v>
      </c>
      <c r="U15" s="38"/>
      <c r="V15" s="39"/>
      <c r="W15" s="40">
        <f t="shared" si="0"/>
        <v>3154534</v>
      </c>
      <c r="X15" s="38"/>
      <c r="Y15" s="10"/>
      <c r="Z15" s="34" t="s">
        <v>90</v>
      </c>
      <c r="AA15" s="343"/>
      <c r="AB15" s="37"/>
    </row>
    <row r="16" spans="1:28" ht="16.5" customHeight="1">
      <c r="A16" s="341"/>
      <c r="B16" s="34" t="s">
        <v>91</v>
      </c>
      <c r="C16" s="21"/>
      <c r="D16" s="151"/>
      <c r="E16" s="152">
        <v>0</v>
      </c>
      <c r="F16" s="151"/>
      <c r="G16" s="175"/>
      <c r="H16" s="176">
        <f>E16+'1(5)第11表-6'!AF16+'1(5)第11表-6'!AC16</f>
        <v>88978717</v>
      </c>
      <c r="I16" s="177"/>
      <c r="J16" s="151"/>
      <c r="K16" s="151">
        <v>0</v>
      </c>
      <c r="L16" s="151"/>
      <c r="M16" s="175"/>
      <c r="N16" s="152">
        <v>1598712</v>
      </c>
      <c r="O16" s="154"/>
      <c r="P16" s="153"/>
      <c r="Q16" s="150">
        <v>269979</v>
      </c>
      <c r="R16" s="148"/>
      <c r="S16" s="149"/>
      <c r="T16" s="150">
        <v>67490</v>
      </c>
      <c r="U16" s="38"/>
      <c r="V16" s="39"/>
      <c r="W16" s="40">
        <f t="shared" si="0"/>
        <v>1936181</v>
      </c>
      <c r="X16" s="38"/>
      <c r="Y16" s="10"/>
      <c r="Z16" s="34" t="s">
        <v>91</v>
      </c>
      <c r="AA16" s="343"/>
      <c r="AB16" s="37"/>
    </row>
    <row r="17" spans="1:28" ht="16.5" customHeight="1">
      <c r="A17" s="341"/>
      <c r="B17" s="49" t="s">
        <v>92</v>
      </c>
      <c r="C17" s="21"/>
      <c r="D17" s="151"/>
      <c r="E17" s="152">
        <v>0</v>
      </c>
      <c r="F17" s="151"/>
      <c r="G17" s="175"/>
      <c r="H17" s="176">
        <f>E17+'1(5)第11表-6'!AF17+'1(5)第11表-6'!AC17</f>
        <v>60973681</v>
      </c>
      <c r="I17" s="177"/>
      <c r="J17" s="151"/>
      <c r="K17" s="151">
        <v>0</v>
      </c>
      <c r="L17" s="151"/>
      <c r="M17" s="175"/>
      <c r="N17" s="152">
        <v>1371712</v>
      </c>
      <c r="O17" s="154"/>
      <c r="P17" s="153"/>
      <c r="Q17" s="150">
        <v>0</v>
      </c>
      <c r="R17" s="148"/>
      <c r="S17" s="149"/>
      <c r="T17" s="150">
        <v>0</v>
      </c>
      <c r="U17" s="38"/>
      <c r="V17" s="39"/>
      <c r="W17" s="40">
        <f t="shared" si="0"/>
        <v>1371712</v>
      </c>
      <c r="X17" s="38"/>
      <c r="Y17" s="10"/>
      <c r="Z17" s="49" t="s">
        <v>92</v>
      </c>
      <c r="AA17" s="343"/>
      <c r="AB17" s="37"/>
    </row>
    <row r="18" spans="1:28" ht="16.5" customHeight="1">
      <c r="A18" s="346"/>
      <c r="B18" s="34" t="s">
        <v>93</v>
      </c>
      <c r="C18" s="50"/>
      <c r="D18" s="163"/>
      <c r="E18" s="162">
        <v>0</v>
      </c>
      <c r="F18" s="163"/>
      <c r="G18" s="181"/>
      <c r="H18" s="182">
        <f>E18+'1(5)第11表-6'!AF18+'1(5)第11表-6'!AC18</f>
        <v>75423755</v>
      </c>
      <c r="I18" s="183"/>
      <c r="J18" s="163"/>
      <c r="K18" s="163">
        <v>0</v>
      </c>
      <c r="L18" s="163"/>
      <c r="M18" s="181"/>
      <c r="N18" s="162">
        <v>2654772</v>
      </c>
      <c r="O18" s="165"/>
      <c r="P18" s="164"/>
      <c r="Q18" s="166">
        <v>0</v>
      </c>
      <c r="R18" s="167"/>
      <c r="S18" s="168"/>
      <c r="T18" s="166">
        <v>31904</v>
      </c>
      <c r="U18" s="52"/>
      <c r="V18" s="53"/>
      <c r="W18" s="48">
        <f t="shared" si="0"/>
        <v>2686676</v>
      </c>
      <c r="X18" s="52"/>
      <c r="Y18" s="7"/>
      <c r="Z18" s="34" t="s">
        <v>93</v>
      </c>
      <c r="AA18" s="347"/>
      <c r="AB18" s="37"/>
    </row>
    <row r="19" spans="1:28" ht="16.5" customHeight="1">
      <c r="A19" s="341"/>
      <c r="B19" s="34" t="s">
        <v>0</v>
      </c>
      <c r="C19" s="21"/>
      <c r="D19" s="151"/>
      <c r="E19" s="152">
        <v>0</v>
      </c>
      <c r="F19" s="151"/>
      <c r="G19" s="175"/>
      <c r="H19" s="176">
        <f>E19+'1(5)第11表-6'!AF19+'1(5)第11表-6'!AC19</f>
        <v>197096340</v>
      </c>
      <c r="I19" s="177"/>
      <c r="J19" s="151"/>
      <c r="K19" s="151">
        <v>0</v>
      </c>
      <c r="L19" s="151"/>
      <c r="M19" s="175"/>
      <c r="N19" s="152">
        <v>5311851</v>
      </c>
      <c r="O19" s="154"/>
      <c r="P19" s="153"/>
      <c r="Q19" s="150">
        <v>260519</v>
      </c>
      <c r="R19" s="148"/>
      <c r="S19" s="149"/>
      <c r="T19" s="150">
        <v>164041</v>
      </c>
      <c r="U19" s="38"/>
      <c r="V19" s="39"/>
      <c r="W19" s="40">
        <f t="shared" si="0"/>
        <v>5736411</v>
      </c>
      <c r="X19" s="38"/>
      <c r="Y19" s="10"/>
      <c r="Z19" s="34" t="s">
        <v>0</v>
      </c>
      <c r="AA19" s="343"/>
      <c r="AB19" s="37"/>
    </row>
    <row r="20" spans="1:28" ht="16.5" customHeight="1">
      <c r="A20" s="341"/>
      <c r="B20" s="34" t="s">
        <v>2</v>
      </c>
      <c r="C20" s="21"/>
      <c r="D20" s="151"/>
      <c r="E20" s="152">
        <v>9726</v>
      </c>
      <c r="F20" s="151"/>
      <c r="G20" s="175"/>
      <c r="H20" s="176">
        <f>E20+'1(5)第11表-6'!AF20+'1(5)第11表-6'!AC20</f>
        <v>138610487</v>
      </c>
      <c r="I20" s="177"/>
      <c r="J20" s="151"/>
      <c r="K20" s="151">
        <v>0</v>
      </c>
      <c r="L20" s="151"/>
      <c r="M20" s="175"/>
      <c r="N20" s="152">
        <v>4484926</v>
      </c>
      <c r="O20" s="154"/>
      <c r="P20" s="153"/>
      <c r="Q20" s="150">
        <v>0</v>
      </c>
      <c r="R20" s="148"/>
      <c r="S20" s="149"/>
      <c r="T20" s="150">
        <v>69760</v>
      </c>
      <c r="U20" s="38"/>
      <c r="V20" s="39"/>
      <c r="W20" s="40">
        <f t="shared" si="0"/>
        <v>4554686</v>
      </c>
      <c r="X20" s="38"/>
      <c r="Y20" s="10"/>
      <c r="Z20" s="34" t="s">
        <v>2</v>
      </c>
      <c r="AA20" s="343"/>
      <c r="AB20" s="37"/>
    </row>
    <row r="21" spans="1:28" ht="16.5" customHeight="1">
      <c r="A21" s="341"/>
      <c r="B21" s="34" t="s">
        <v>3</v>
      </c>
      <c r="C21" s="21"/>
      <c r="D21" s="151"/>
      <c r="E21" s="152">
        <v>0</v>
      </c>
      <c r="F21" s="151"/>
      <c r="G21" s="175"/>
      <c r="H21" s="176">
        <f>E21+'1(5)第11表-6'!AF21+'1(5)第11表-6'!AC21</f>
        <v>41386962</v>
      </c>
      <c r="I21" s="177"/>
      <c r="J21" s="151"/>
      <c r="K21" s="151">
        <v>0</v>
      </c>
      <c r="L21" s="151"/>
      <c r="M21" s="175"/>
      <c r="N21" s="152">
        <v>705204</v>
      </c>
      <c r="O21" s="154"/>
      <c r="P21" s="153"/>
      <c r="Q21" s="150">
        <v>78525</v>
      </c>
      <c r="R21" s="148"/>
      <c r="S21" s="149"/>
      <c r="T21" s="150">
        <v>78426</v>
      </c>
      <c r="U21" s="38"/>
      <c r="V21" s="39"/>
      <c r="W21" s="40">
        <f t="shared" si="0"/>
        <v>862155</v>
      </c>
      <c r="X21" s="38"/>
      <c r="Y21" s="10"/>
      <c r="Z21" s="34" t="s">
        <v>3</v>
      </c>
      <c r="AA21" s="343"/>
      <c r="AB21" s="37"/>
    </row>
    <row r="22" spans="1:28" ht="16.5" customHeight="1">
      <c r="A22" s="344"/>
      <c r="B22" s="49" t="s">
        <v>4</v>
      </c>
      <c r="C22" s="25"/>
      <c r="D22" s="155"/>
      <c r="E22" s="156">
        <v>0</v>
      </c>
      <c r="F22" s="155"/>
      <c r="G22" s="178"/>
      <c r="H22" s="179">
        <f>E22+'1(5)第11表-6'!AF22+'1(5)第11表-6'!AC22</f>
        <v>103770227</v>
      </c>
      <c r="I22" s="180"/>
      <c r="J22" s="155"/>
      <c r="K22" s="155">
        <v>0</v>
      </c>
      <c r="L22" s="155"/>
      <c r="M22" s="178"/>
      <c r="N22" s="156">
        <v>2478950</v>
      </c>
      <c r="O22" s="158"/>
      <c r="P22" s="157"/>
      <c r="Q22" s="159">
        <v>427212</v>
      </c>
      <c r="R22" s="160"/>
      <c r="S22" s="161"/>
      <c r="T22" s="159">
        <v>31667</v>
      </c>
      <c r="U22" s="44"/>
      <c r="V22" s="45"/>
      <c r="W22" s="46">
        <f t="shared" si="0"/>
        <v>2937829</v>
      </c>
      <c r="X22" s="44"/>
      <c r="Y22" s="23"/>
      <c r="Z22" s="49" t="s">
        <v>4</v>
      </c>
      <c r="AA22" s="345"/>
      <c r="AB22" s="37"/>
    </row>
    <row r="23" spans="1:28" s="11" customFormat="1" ht="16.5" customHeight="1">
      <c r="A23" s="341"/>
      <c r="B23" s="34" t="s">
        <v>5</v>
      </c>
      <c r="C23" s="21"/>
      <c r="D23" s="151"/>
      <c r="E23" s="152">
        <v>0</v>
      </c>
      <c r="F23" s="151"/>
      <c r="G23" s="175"/>
      <c r="H23" s="176">
        <f>E23+'1(5)第11表-6'!AF23+'1(5)第11表-6'!AC23</f>
        <v>113623690</v>
      </c>
      <c r="I23" s="177"/>
      <c r="J23" s="151"/>
      <c r="K23" s="151">
        <v>0</v>
      </c>
      <c r="L23" s="151"/>
      <c r="M23" s="175"/>
      <c r="N23" s="152">
        <v>2149111</v>
      </c>
      <c r="O23" s="154"/>
      <c r="P23" s="153"/>
      <c r="Q23" s="150">
        <v>68443</v>
      </c>
      <c r="R23" s="148"/>
      <c r="S23" s="149"/>
      <c r="T23" s="150">
        <v>70400</v>
      </c>
      <c r="U23" s="38"/>
      <c r="V23" s="39"/>
      <c r="W23" s="40">
        <f t="shared" si="0"/>
        <v>2287954</v>
      </c>
      <c r="X23" s="38"/>
      <c r="Y23" s="10"/>
      <c r="Z23" s="34" t="s">
        <v>5</v>
      </c>
      <c r="AA23" s="343"/>
    </row>
    <row r="24" spans="1:28" ht="16.5" customHeight="1">
      <c r="A24" s="341"/>
      <c r="B24" s="34" t="s">
        <v>6</v>
      </c>
      <c r="C24" s="21"/>
      <c r="D24" s="151"/>
      <c r="E24" s="152">
        <v>0</v>
      </c>
      <c r="F24" s="151"/>
      <c r="G24" s="175"/>
      <c r="H24" s="176">
        <f>E24+'1(5)第11表-6'!AF24+'1(5)第11表-6'!AC24</f>
        <v>209061977</v>
      </c>
      <c r="I24" s="177"/>
      <c r="J24" s="151"/>
      <c r="K24" s="151">
        <v>0</v>
      </c>
      <c r="L24" s="151"/>
      <c r="M24" s="175"/>
      <c r="N24" s="152">
        <v>6837666</v>
      </c>
      <c r="O24" s="154"/>
      <c r="P24" s="153"/>
      <c r="Q24" s="150">
        <v>1272792</v>
      </c>
      <c r="R24" s="148"/>
      <c r="S24" s="149"/>
      <c r="T24" s="150">
        <v>393477</v>
      </c>
      <c r="U24" s="38"/>
      <c r="V24" s="39"/>
      <c r="W24" s="40">
        <f t="shared" si="0"/>
        <v>8503935</v>
      </c>
      <c r="X24" s="38"/>
      <c r="Y24" s="10"/>
      <c r="Z24" s="34" t="s">
        <v>6</v>
      </c>
      <c r="AA24" s="343"/>
    </row>
    <row r="25" spans="1:28" ht="16.5" customHeight="1">
      <c r="A25" s="341"/>
      <c r="B25" s="34" t="s">
        <v>7</v>
      </c>
      <c r="C25" s="21"/>
      <c r="D25" s="151"/>
      <c r="E25" s="152">
        <v>0</v>
      </c>
      <c r="F25" s="151"/>
      <c r="G25" s="175"/>
      <c r="H25" s="176">
        <f>E25+'1(5)第11表-6'!AF25+'1(5)第11表-6'!AC25</f>
        <v>230599772</v>
      </c>
      <c r="I25" s="177"/>
      <c r="J25" s="151"/>
      <c r="K25" s="151">
        <v>0</v>
      </c>
      <c r="L25" s="151"/>
      <c r="M25" s="175"/>
      <c r="N25" s="152">
        <v>6271637</v>
      </c>
      <c r="O25" s="154"/>
      <c r="P25" s="153"/>
      <c r="Q25" s="150">
        <v>867906</v>
      </c>
      <c r="R25" s="148"/>
      <c r="S25" s="149"/>
      <c r="T25" s="150">
        <v>196853</v>
      </c>
      <c r="U25" s="38"/>
      <c r="V25" s="39"/>
      <c r="W25" s="40">
        <f t="shared" si="0"/>
        <v>7336396</v>
      </c>
      <c r="X25" s="38"/>
      <c r="Y25" s="10"/>
      <c r="Z25" s="34" t="s">
        <v>7</v>
      </c>
      <c r="AA25" s="343"/>
    </row>
    <row r="26" spans="1:28" ht="16.5" customHeight="1">
      <c r="A26" s="341"/>
      <c r="B26" s="34" t="s">
        <v>8</v>
      </c>
      <c r="C26" s="21"/>
      <c r="D26" s="151"/>
      <c r="E26" s="152">
        <v>0</v>
      </c>
      <c r="F26" s="151"/>
      <c r="G26" s="175"/>
      <c r="H26" s="176">
        <f>E26+'1(5)第11表-6'!AF26+'1(5)第11表-6'!AC26</f>
        <v>315836538</v>
      </c>
      <c r="I26" s="177"/>
      <c r="J26" s="151"/>
      <c r="K26" s="151">
        <v>0</v>
      </c>
      <c r="L26" s="151"/>
      <c r="M26" s="175"/>
      <c r="N26" s="152">
        <v>8872788</v>
      </c>
      <c r="O26" s="154"/>
      <c r="P26" s="153"/>
      <c r="Q26" s="150">
        <v>607196</v>
      </c>
      <c r="R26" s="148"/>
      <c r="S26" s="149"/>
      <c r="T26" s="150">
        <v>333337</v>
      </c>
      <c r="U26" s="38"/>
      <c r="V26" s="39"/>
      <c r="W26" s="40">
        <f t="shared" si="0"/>
        <v>9813321</v>
      </c>
      <c r="X26" s="38"/>
      <c r="Y26" s="10"/>
      <c r="Z26" s="34" t="s">
        <v>8</v>
      </c>
      <c r="AA26" s="343"/>
    </row>
    <row r="27" spans="1:28" ht="16.5" customHeight="1">
      <c r="A27" s="344"/>
      <c r="B27" s="49" t="s">
        <v>9</v>
      </c>
      <c r="C27" s="25"/>
      <c r="D27" s="155"/>
      <c r="E27" s="156">
        <v>0</v>
      </c>
      <c r="F27" s="155"/>
      <c r="G27" s="178"/>
      <c r="H27" s="179">
        <f>E27+'1(5)第11表-6'!AF27+'1(5)第11表-6'!AC27</f>
        <v>73957988</v>
      </c>
      <c r="I27" s="180"/>
      <c r="J27" s="155"/>
      <c r="K27" s="155">
        <v>0</v>
      </c>
      <c r="L27" s="155"/>
      <c r="M27" s="178"/>
      <c r="N27" s="156">
        <v>1588543</v>
      </c>
      <c r="O27" s="158"/>
      <c r="P27" s="157"/>
      <c r="Q27" s="159">
        <v>0</v>
      </c>
      <c r="R27" s="160"/>
      <c r="S27" s="161"/>
      <c r="T27" s="159">
        <v>15329</v>
      </c>
      <c r="U27" s="44"/>
      <c r="V27" s="45"/>
      <c r="W27" s="46">
        <f t="shared" si="0"/>
        <v>1603872</v>
      </c>
      <c r="X27" s="44"/>
      <c r="Y27" s="23"/>
      <c r="Z27" s="49" t="s">
        <v>9</v>
      </c>
      <c r="AA27" s="345"/>
    </row>
    <row r="28" spans="1:28" s="11" customFormat="1" ht="16.5" customHeight="1">
      <c r="A28" s="341"/>
      <c r="B28" s="34" t="s">
        <v>10</v>
      </c>
      <c r="C28" s="21"/>
      <c r="D28" s="151"/>
      <c r="E28" s="152">
        <v>0</v>
      </c>
      <c r="F28" s="151"/>
      <c r="G28" s="175"/>
      <c r="H28" s="176">
        <f>E28+'1(5)第11表-6'!AF28+'1(5)第11表-6'!AC28</f>
        <v>149149172</v>
      </c>
      <c r="I28" s="177"/>
      <c r="J28" s="151"/>
      <c r="K28" s="151">
        <v>0</v>
      </c>
      <c r="L28" s="151"/>
      <c r="M28" s="175"/>
      <c r="N28" s="152">
        <v>4000941</v>
      </c>
      <c r="O28" s="154"/>
      <c r="P28" s="153"/>
      <c r="Q28" s="150">
        <v>106513</v>
      </c>
      <c r="R28" s="148"/>
      <c r="S28" s="149"/>
      <c r="T28" s="150">
        <v>202522</v>
      </c>
      <c r="U28" s="38"/>
      <c r="V28" s="39"/>
      <c r="W28" s="40">
        <f t="shared" si="0"/>
        <v>4309976</v>
      </c>
      <c r="X28" s="38"/>
      <c r="Y28" s="10"/>
      <c r="Z28" s="34" t="s">
        <v>10</v>
      </c>
      <c r="AA28" s="343"/>
    </row>
    <row r="29" spans="1:28" ht="16.5" customHeight="1">
      <c r="A29" s="341"/>
      <c r="B29" s="34" t="s">
        <v>11</v>
      </c>
      <c r="C29" s="21"/>
      <c r="D29" s="151"/>
      <c r="E29" s="152">
        <v>0</v>
      </c>
      <c r="F29" s="151"/>
      <c r="G29" s="175"/>
      <c r="H29" s="176">
        <f>E29+'1(5)第11表-6'!AF29+'1(5)第11表-6'!AC29</f>
        <v>133972048</v>
      </c>
      <c r="I29" s="177"/>
      <c r="J29" s="151"/>
      <c r="K29" s="151">
        <v>0</v>
      </c>
      <c r="L29" s="151"/>
      <c r="M29" s="175"/>
      <c r="N29" s="152">
        <v>5014348</v>
      </c>
      <c r="O29" s="154"/>
      <c r="P29" s="153"/>
      <c r="Q29" s="150">
        <v>129191</v>
      </c>
      <c r="R29" s="148"/>
      <c r="S29" s="149"/>
      <c r="T29" s="150">
        <v>176025</v>
      </c>
      <c r="U29" s="38"/>
      <c r="V29" s="39"/>
      <c r="W29" s="40">
        <f t="shared" si="0"/>
        <v>5319564</v>
      </c>
      <c r="X29" s="38"/>
      <c r="Y29" s="10"/>
      <c r="Z29" s="34" t="s">
        <v>11</v>
      </c>
      <c r="AA29" s="343"/>
    </row>
    <row r="30" spans="1:28" ht="16.5" customHeight="1">
      <c r="A30" s="341"/>
      <c r="B30" s="34" t="s">
        <v>12</v>
      </c>
      <c r="C30" s="21"/>
      <c r="D30" s="151"/>
      <c r="E30" s="152">
        <v>0</v>
      </c>
      <c r="F30" s="151"/>
      <c r="G30" s="175"/>
      <c r="H30" s="176">
        <f>E30+'1(5)第11表-6'!AF30+'1(5)第11表-6'!AC30</f>
        <v>148037458</v>
      </c>
      <c r="I30" s="177"/>
      <c r="J30" s="151"/>
      <c r="K30" s="151">
        <v>0</v>
      </c>
      <c r="L30" s="151"/>
      <c r="M30" s="175"/>
      <c r="N30" s="152">
        <v>4044199</v>
      </c>
      <c r="O30" s="154"/>
      <c r="P30" s="153"/>
      <c r="Q30" s="150">
        <v>681780</v>
      </c>
      <c r="R30" s="148"/>
      <c r="S30" s="149"/>
      <c r="T30" s="150">
        <v>199867</v>
      </c>
      <c r="U30" s="38"/>
      <c r="V30" s="39"/>
      <c r="W30" s="40">
        <f t="shared" si="0"/>
        <v>4925846</v>
      </c>
      <c r="X30" s="38"/>
      <c r="Y30" s="10"/>
      <c r="Z30" s="34" t="s">
        <v>12</v>
      </c>
      <c r="AA30" s="343"/>
    </row>
    <row r="31" spans="1:28" ht="16.5" customHeight="1">
      <c r="A31" s="341"/>
      <c r="B31" s="34" t="s">
        <v>13</v>
      </c>
      <c r="C31" s="21"/>
      <c r="D31" s="151"/>
      <c r="E31" s="152">
        <v>0</v>
      </c>
      <c r="F31" s="151"/>
      <c r="G31" s="175"/>
      <c r="H31" s="176">
        <f>E31+'1(5)第11表-6'!AF31+'1(5)第11表-6'!AC31</f>
        <v>79502005</v>
      </c>
      <c r="I31" s="177"/>
      <c r="J31" s="151"/>
      <c r="K31" s="151">
        <v>0</v>
      </c>
      <c r="L31" s="151"/>
      <c r="M31" s="175"/>
      <c r="N31" s="152">
        <v>3408271</v>
      </c>
      <c r="O31" s="154"/>
      <c r="P31" s="153"/>
      <c r="Q31" s="150">
        <v>439704</v>
      </c>
      <c r="R31" s="148"/>
      <c r="S31" s="149"/>
      <c r="T31" s="150">
        <v>198691</v>
      </c>
      <c r="U31" s="38"/>
      <c r="V31" s="39"/>
      <c r="W31" s="40">
        <f t="shared" si="0"/>
        <v>4046666</v>
      </c>
      <c r="X31" s="38"/>
      <c r="Y31" s="10"/>
      <c r="Z31" s="34" t="s">
        <v>13</v>
      </c>
      <c r="AA31" s="343"/>
    </row>
    <row r="32" spans="1:28" ht="16.5" customHeight="1">
      <c r="A32" s="344"/>
      <c r="B32" s="49" t="s">
        <v>14</v>
      </c>
      <c r="C32" s="25"/>
      <c r="D32" s="155"/>
      <c r="E32" s="156">
        <v>0</v>
      </c>
      <c r="F32" s="155"/>
      <c r="G32" s="178"/>
      <c r="H32" s="179">
        <f>E32+'1(5)第11表-6'!AF32+'1(5)第11表-6'!AC32</f>
        <v>99004895</v>
      </c>
      <c r="I32" s="180"/>
      <c r="J32" s="155"/>
      <c r="K32" s="155">
        <v>0</v>
      </c>
      <c r="L32" s="155"/>
      <c r="M32" s="178"/>
      <c r="N32" s="156">
        <v>4966991</v>
      </c>
      <c r="O32" s="158"/>
      <c r="P32" s="157"/>
      <c r="Q32" s="159">
        <v>57634</v>
      </c>
      <c r="R32" s="160"/>
      <c r="S32" s="161"/>
      <c r="T32" s="159">
        <v>193570</v>
      </c>
      <c r="U32" s="44"/>
      <c r="V32" s="45"/>
      <c r="W32" s="46">
        <f t="shared" si="0"/>
        <v>5218195</v>
      </c>
      <c r="X32" s="44"/>
      <c r="Y32" s="23"/>
      <c r="Z32" s="49" t="s">
        <v>14</v>
      </c>
      <c r="AA32" s="345"/>
    </row>
    <row r="33" spans="1:27" s="11" customFormat="1" ht="16.5" customHeight="1">
      <c r="A33" s="341"/>
      <c r="B33" s="34" t="s">
        <v>15</v>
      </c>
      <c r="C33" s="21"/>
      <c r="D33" s="151"/>
      <c r="E33" s="152">
        <v>0</v>
      </c>
      <c r="F33" s="151"/>
      <c r="G33" s="175"/>
      <c r="H33" s="176">
        <f>E33+'1(5)第11表-6'!AF33+'1(5)第11表-6'!AC33</f>
        <v>155297792</v>
      </c>
      <c r="I33" s="177"/>
      <c r="J33" s="151"/>
      <c r="K33" s="151">
        <v>0</v>
      </c>
      <c r="L33" s="151"/>
      <c r="M33" s="175"/>
      <c r="N33" s="152">
        <v>6556915</v>
      </c>
      <c r="O33" s="154"/>
      <c r="P33" s="153"/>
      <c r="Q33" s="150">
        <v>1059168</v>
      </c>
      <c r="R33" s="148"/>
      <c r="S33" s="149"/>
      <c r="T33" s="150">
        <v>125558</v>
      </c>
      <c r="U33" s="38"/>
      <c r="V33" s="39"/>
      <c r="W33" s="40">
        <f t="shared" si="0"/>
        <v>7741641</v>
      </c>
      <c r="X33" s="38"/>
      <c r="Y33" s="10"/>
      <c r="Z33" s="34" t="s">
        <v>15</v>
      </c>
      <c r="AA33" s="343"/>
    </row>
    <row r="34" spans="1:27" ht="16.5" customHeight="1">
      <c r="A34" s="341"/>
      <c r="B34" s="34" t="s">
        <v>16</v>
      </c>
      <c r="C34" s="21"/>
      <c r="D34" s="151"/>
      <c r="E34" s="152">
        <v>0</v>
      </c>
      <c r="F34" s="151"/>
      <c r="G34" s="175"/>
      <c r="H34" s="176">
        <f>E34+'1(5)第11表-6'!AF34+'1(5)第11表-6'!AC34</f>
        <v>67333932</v>
      </c>
      <c r="I34" s="177"/>
      <c r="J34" s="151"/>
      <c r="K34" s="151">
        <v>0</v>
      </c>
      <c r="L34" s="151"/>
      <c r="M34" s="175"/>
      <c r="N34" s="152">
        <v>2386680</v>
      </c>
      <c r="O34" s="154"/>
      <c r="P34" s="153"/>
      <c r="Q34" s="150">
        <v>466064</v>
      </c>
      <c r="R34" s="148"/>
      <c r="S34" s="149"/>
      <c r="T34" s="150">
        <v>96015</v>
      </c>
      <c r="U34" s="38"/>
      <c r="V34" s="39"/>
      <c r="W34" s="40">
        <f t="shared" si="0"/>
        <v>2948759</v>
      </c>
      <c r="X34" s="38"/>
      <c r="Y34" s="10"/>
      <c r="Z34" s="34" t="s">
        <v>16</v>
      </c>
      <c r="AA34" s="343"/>
    </row>
    <row r="35" spans="1:27" ht="16.5" customHeight="1">
      <c r="A35" s="341"/>
      <c r="B35" s="34" t="s">
        <v>17</v>
      </c>
      <c r="C35" s="21"/>
      <c r="D35" s="151"/>
      <c r="E35" s="152">
        <v>0</v>
      </c>
      <c r="F35" s="151"/>
      <c r="G35" s="175"/>
      <c r="H35" s="176">
        <f>E35+'1(5)第11表-6'!AF35+'1(5)第11表-6'!AC35</f>
        <v>135996817</v>
      </c>
      <c r="I35" s="177"/>
      <c r="J35" s="151"/>
      <c r="K35" s="151">
        <v>0</v>
      </c>
      <c r="L35" s="151"/>
      <c r="M35" s="175"/>
      <c r="N35" s="152">
        <v>4022566</v>
      </c>
      <c r="O35" s="154"/>
      <c r="P35" s="153"/>
      <c r="Q35" s="150">
        <v>208100</v>
      </c>
      <c r="R35" s="148"/>
      <c r="S35" s="149"/>
      <c r="T35" s="150">
        <v>11249</v>
      </c>
      <c r="U35" s="38"/>
      <c r="V35" s="39"/>
      <c r="W35" s="40">
        <f t="shared" si="0"/>
        <v>4241915</v>
      </c>
      <c r="X35" s="38"/>
      <c r="Y35" s="10"/>
      <c r="Z35" s="34" t="s">
        <v>17</v>
      </c>
      <c r="AA35" s="343"/>
    </row>
    <row r="36" spans="1:27" ht="16.5" customHeight="1">
      <c r="A36" s="341"/>
      <c r="B36" s="34" t="s">
        <v>18</v>
      </c>
      <c r="C36" s="21"/>
      <c r="D36" s="151"/>
      <c r="E36" s="152">
        <v>0</v>
      </c>
      <c r="F36" s="151"/>
      <c r="G36" s="175"/>
      <c r="H36" s="176">
        <f>E36+'1(5)第11表-6'!AF36+'1(5)第11表-6'!AC36</f>
        <v>60316867</v>
      </c>
      <c r="I36" s="177"/>
      <c r="J36" s="151"/>
      <c r="K36" s="151">
        <v>0</v>
      </c>
      <c r="L36" s="151"/>
      <c r="M36" s="175"/>
      <c r="N36" s="152">
        <v>1183597</v>
      </c>
      <c r="O36" s="154"/>
      <c r="P36" s="153"/>
      <c r="Q36" s="150">
        <v>76783</v>
      </c>
      <c r="R36" s="148"/>
      <c r="S36" s="149"/>
      <c r="T36" s="150">
        <v>0</v>
      </c>
      <c r="U36" s="38"/>
      <c r="V36" s="39"/>
      <c r="W36" s="40">
        <f t="shared" si="0"/>
        <v>1260380</v>
      </c>
      <c r="X36" s="38"/>
      <c r="Y36" s="10"/>
      <c r="Z36" s="34" t="s">
        <v>18</v>
      </c>
      <c r="AA36" s="343"/>
    </row>
    <row r="37" spans="1:27" ht="16.5" customHeight="1">
      <c r="A37" s="344"/>
      <c r="B37" s="49" t="s">
        <v>19</v>
      </c>
      <c r="C37" s="25"/>
      <c r="D37" s="155"/>
      <c r="E37" s="156">
        <v>0</v>
      </c>
      <c r="F37" s="155"/>
      <c r="G37" s="178"/>
      <c r="H37" s="179">
        <f>E37+'1(5)第11表-6'!AF37+'1(5)第11表-6'!AC37</f>
        <v>77576530</v>
      </c>
      <c r="I37" s="180"/>
      <c r="J37" s="155"/>
      <c r="K37" s="155">
        <v>0</v>
      </c>
      <c r="L37" s="155"/>
      <c r="M37" s="178"/>
      <c r="N37" s="156">
        <v>2161294</v>
      </c>
      <c r="O37" s="158"/>
      <c r="P37" s="157"/>
      <c r="Q37" s="159">
        <v>432256</v>
      </c>
      <c r="R37" s="160"/>
      <c r="S37" s="161"/>
      <c r="T37" s="159">
        <v>109998</v>
      </c>
      <c r="U37" s="44"/>
      <c r="V37" s="45"/>
      <c r="W37" s="46">
        <f t="shared" si="0"/>
        <v>2703548</v>
      </c>
      <c r="X37" s="44"/>
      <c r="Y37" s="23"/>
      <c r="Z37" s="49" t="s">
        <v>19</v>
      </c>
      <c r="AA37" s="345"/>
    </row>
    <row r="38" spans="1:27" ht="16.5" customHeight="1">
      <c r="A38" s="341"/>
      <c r="B38" s="34" t="s">
        <v>1</v>
      </c>
      <c r="C38" s="21"/>
      <c r="D38" s="151"/>
      <c r="E38" s="152">
        <v>0</v>
      </c>
      <c r="F38" s="151"/>
      <c r="G38" s="175"/>
      <c r="H38" s="176">
        <f>E38+'1(5)第11表-6'!AF38+'1(5)第11表-6'!AC38</f>
        <v>105220811</v>
      </c>
      <c r="I38" s="177"/>
      <c r="J38" s="151"/>
      <c r="K38" s="151">
        <v>0</v>
      </c>
      <c r="L38" s="151"/>
      <c r="M38" s="175"/>
      <c r="N38" s="152">
        <v>3981398</v>
      </c>
      <c r="O38" s="154"/>
      <c r="P38" s="153"/>
      <c r="Q38" s="150">
        <v>1018606</v>
      </c>
      <c r="R38" s="148"/>
      <c r="S38" s="149"/>
      <c r="T38" s="150">
        <v>94055</v>
      </c>
      <c r="U38" s="38"/>
      <c r="V38" s="39"/>
      <c r="W38" s="40">
        <f t="shared" si="0"/>
        <v>5094059</v>
      </c>
      <c r="X38" s="38"/>
      <c r="Y38" s="10"/>
      <c r="Z38" s="34" t="s">
        <v>1</v>
      </c>
      <c r="AA38" s="343"/>
    </row>
    <row r="39" spans="1:27" ht="16.5" customHeight="1">
      <c r="A39" s="341"/>
      <c r="B39" s="34" t="s">
        <v>20</v>
      </c>
      <c r="C39" s="21"/>
      <c r="D39" s="151"/>
      <c r="E39" s="152">
        <v>0</v>
      </c>
      <c r="F39" s="151"/>
      <c r="G39" s="175"/>
      <c r="H39" s="176">
        <f>E39+'1(5)第11表-6'!AF39+'1(5)第11表-6'!AC39</f>
        <v>120470475</v>
      </c>
      <c r="I39" s="177"/>
      <c r="J39" s="151"/>
      <c r="K39" s="151">
        <v>0</v>
      </c>
      <c r="L39" s="151"/>
      <c r="M39" s="175"/>
      <c r="N39" s="152">
        <v>4126081</v>
      </c>
      <c r="O39" s="154"/>
      <c r="P39" s="153"/>
      <c r="Q39" s="150">
        <v>62394</v>
      </c>
      <c r="R39" s="148"/>
      <c r="S39" s="149"/>
      <c r="T39" s="150">
        <v>28457</v>
      </c>
      <c r="U39" s="38"/>
      <c r="V39" s="39"/>
      <c r="W39" s="40">
        <f t="shared" si="0"/>
        <v>4216932</v>
      </c>
      <c r="X39" s="38"/>
      <c r="Y39" s="10"/>
      <c r="Z39" s="34" t="s">
        <v>20</v>
      </c>
      <c r="AA39" s="343"/>
    </row>
    <row r="40" spans="1:27" ht="16.5" customHeight="1">
      <c r="A40" s="341"/>
      <c r="B40" s="34" t="s">
        <v>21</v>
      </c>
      <c r="C40" s="21"/>
      <c r="D40" s="151"/>
      <c r="E40" s="152">
        <v>0</v>
      </c>
      <c r="F40" s="151"/>
      <c r="G40" s="175"/>
      <c r="H40" s="176">
        <f>E40+'1(5)第11表-6'!AF40+'1(5)第11表-6'!AC40</f>
        <v>58795821</v>
      </c>
      <c r="I40" s="177"/>
      <c r="J40" s="151"/>
      <c r="K40" s="151">
        <v>0</v>
      </c>
      <c r="L40" s="151"/>
      <c r="M40" s="175"/>
      <c r="N40" s="152">
        <v>1933751</v>
      </c>
      <c r="O40" s="154"/>
      <c r="P40" s="153"/>
      <c r="Q40" s="150">
        <v>87665</v>
      </c>
      <c r="R40" s="148"/>
      <c r="S40" s="149"/>
      <c r="T40" s="150">
        <v>28134</v>
      </c>
      <c r="U40" s="38"/>
      <c r="V40" s="39"/>
      <c r="W40" s="40">
        <f t="shared" si="0"/>
        <v>2049550</v>
      </c>
      <c r="X40" s="38"/>
      <c r="Y40" s="10"/>
      <c r="Z40" s="34" t="s">
        <v>21</v>
      </c>
      <c r="AA40" s="343"/>
    </row>
    <row r="41" spans="1:27" ht="16.5" customHeight="1">
      <c r="A41" s="341"/>
      <c r="B41" s="34" t="s">
        <v>22</v>
      </c>
      <c r="C41" s="21"/>
      <c r="D41" s="151"/>
      <c r="E41" s="152">
        <v>0</v>
      </c>
      <c r="F41" s="151"/>
      <c r="G41" s="175"/>
      <c r="H41" s="176">
        <f>E41+'1(5)第11表-6'!AF41+'1(5)第11表-6'!AC41</f>
        <v>85128940</v>
      </c>
      <c r="I41" s="177"/>
      <c r="J41" s="151"/>
      <c r="K41" s="151">
        <v>0</v>
      </c>
      <c r="L41" s="151"/>
      <c r="M41" s="175"/>
      <c r="N41" s="152">
        <v>2662417</v>
      </c>
      <c r="O41" s="154"/>
      <c r="P41" s="153"/>
      <c r="Q41" s="150">
        <v>150238</v>
      </c>
      <c r="R41" s="148"/>
      <c r="S41" s="149"/>
      <c r="T41" s="150">
        <v>11566</v>
      </c>
      <c r="U41" s="38"/>
      <c r="V41" s="39"/>
      <c r="W41" s="40">
        <f t="shared" si="0"/>
        <v>2824221</v>
      </c>
      <c r="X41" s="38"/>
      <c r="Y41" s="10"/>
      <c r="Z41" s="34" t="s">
        <v>22</v>
      </c>
      <c r="AA41" s="343"/>
    </row>
    <row r="42" spans="1:27" ht="16.5" customHeight="1">
      <c r="A42" s="344"/>
      <c r="B42" s="49" t="s">
        <v>23</v>
      </c>
      <c r="C42" s="25"/>
      <c r="D42" s="155"/>
      <c r="E42" s="156">
        <v>0</v>
      </c>
      <c r="F42" s="155"/>
      <c r="G42" s="178"/>
      <c r="H42" s="179">
        <f>E42+'1(5)第11表-6'!AF42+'1(5)第11表-6'!AC42</f>
        <v>41543766</v>
      </c>
      <c r="I42" s="180"/>
      <c r="J42" s="155"/>
      <c r="K42" s="155">
        <v>0</v>
      </c>
      <c r="L42" s="155"/>
      <c r="M42" s="178"/>
      <c r="N42" s="156">
        <v>1247148</v>
      </c>
      <c r="O42" s="158"/>
      <c r="P42" s="157"/>
      <c r="Q42" s="159">
        <v>69065</v>
      </c>
      <c r="R42" s="160"/>
      <c r="S42" s="161"/>
      <c r="T42" s="159">
        <v>13702</v>
      </c>
      <c r="U42" s="44"/>
      <c r="V42" s="45"/>
      <c r="W42" s="46">
        <f t="shared" si="0"/>
        <v>1329915</v>
      </c>
      <c r="X42" s="44"/>
      <c r="Y42" s="23"/>
      <c r="Z42" s="49" t="s">
        <v>23</v>
      </c>
      <c r="AA42" s="345"/>
    </row>
    <row r="43" spans="1:27" ht="16.5" customHeight="1">
      <c r="A43" s="341"/>
      <c r="B43" s="34" t="s">
        <v>151</v>
      </c>
      <c r="C43" s="21"/>
      <c r="D43" s="151"/>
      <c r="E43" s="152">
        <v>0</v>
      </c>
      <c r="F43" s="151"/>
      <c r="G43" s="175"/>
      <c r="H43" s="176">
        <f>E43+'1(5)第11表-6'!AF43+'1(5)第11表-6'!AC43</f>
        <v>64729083</v>
      </c>
      <c r="I43" s="177"/>
      <c r="J43" s="151"/>
      <c r="K43" s="151">
        <v>0</v>
      </c>
      <c r="L43" s="151"/>
      <c r="M43" s="175"/>
      <c r="N43" s="152">
        <v>1915342</v>
      </c>
      <c r="O43" s="154"/>
      <c r="P43" s="153"/>
      <c r="Q43" s="150">
        <v>306</v>
      </c>
      <c r="R43" s="148"/>
      <c r="S43" s="149"/>
      <c r="T43" s="150">
        <v>56065</v>
      </c>
      <c r="U43" s="38"/>
      <c r="V43" s="39"/>
      <c r="W43" s="40">
        <f t="shared" si="0"/>
        <v>1971713</v>
      </c>
      <c r="X43" s="38"/>
      <c r="Y43" s="10"/>
      <c r="Z43" s="34" t="s">
        <v>151</v>
      </c>
      <c r="AA43" s="343"/>
    </row>
    <row r="44" spans="1:27" ht="16.5" customHeight="1">
      <c r="A44" s="341"/>
      <c r="B44" s="34" t="s">
        <v>24</v>
      </c>
      <c r="C44" s="21"/>
      <c r="D44" s="151"/>
      <c r="E44" s="152">
        <v>387</v>
      </c>
      <c r="F44" s="151"/>
      <c r="G44" s="175"/>
      <c r="H44" s="176">
        <f>E44+'1(5)第11表-6'!AF44+'1(5)第11表-6'!AC44</f>
        <v>47175361</v>
      </c>
      <c r="I44" s="177"/>
      <c r="J44" s="151"/>
      <c r="K44" s="151">
        <v>0</v>
      </c>
      <c r="L44" s="151"/>
      <c r="M44" s="175"/>
      <c r="N44" s="152">
        <v>1369975</v>
      </c>
      <c r="O44" s="154"/>
      <c r="P44" s="153"/>
      <c r="Q44" s="150">
        <v>0</v>
      </c>
      <c r="R44" s="148"/>
      <c r="S44" s="149"/>
      <c r="T44" s="150">
        <v>0</v>
      </c>
      <c r="U44" s="38"/>
      <c r="V44" s="39"/>
      <c r="W44" s="40">
        <f t="shared" si="0"/>
        <v>1369975</v>
      </c>
      <c r="X44" s="38"/>
      <c r="Y44" s="10"/>
      <c r="Z44" s="34" t="s">
        <v>24</v>
      </c>
      <c r="AA44" s="343"/>
    </row>
    <row r="45" spans="1:27" ht="16.5" customHeight="1">
      <c r="A45" s="341"/>
      <c r="B45" s="34" t="s">
        <v>25</v>
      </c>
      <c r="C45" s="21"/>
      <c r="D45" s="151"/>
      <c r="E45" s="152">
        <v>0</v>
      </c>
      <c r="F45" s="151"/>
      <c r="G45" s="175"/>
      <c r="H45" s="176">
        <f>E45+'1(5)第11表-6'!AF45+'1(5)第11表-6'!AC45</f>
        <v>61989641</v>
      </c>
      <c r="I45" s="177"/>
      <c r="J45" s="151"/>
      <c r="K45" s="151">
        <v>0</v>
      </c>
      <c r="L45" s="151"/>
      <c r="M45" s="175"/>
      <c r="N45" s="152">
        <v>2197194</v>
      </c>
      <c r="O45" s="154"/>
      <c r="P45" s="153"/>
      <c r="Q45" s="150">
        <v>100427</v>
      </c>
      <c r="R45" s="148"/>
      <c r="S45" s="149"/>
      <c r="T45" s="150">
        <v>34489</v>
      </c>
      <c r="U45" s="38"/>
      <c r="V45" s="39"/>
      <c r="W45" s="40">
        <f t="shared" si="0"/>
        <v>2332110</v>
      </c>
      <c r="X45" s="38"/>
      <c r="Y45" s="10"/>
      <c r="Z45" s="34" t="s">
        <v>25</v>
      </c>
      <c r="AA45" s="343"/>
    </row>
    <row r="46" spans="1:27" ht="16.5" customHeight="1">
      <c r="A46" s="341"/>
      <c r="B46" s="34" t="s">
        <v>59</v>
      </c>
      <c r="C46" s="21"/>
      <c r="D46" s="151"/>
      <c r="E46" s="152">
        <v>0</v>
      </c>
      <c r="F46" s="151"/>
      <c r="G46" s="175"/>
      <c r="H46" s="176">
        <f>E46+'1(5)第11表-6'!AF46+'1(5)第11表-6'!AC46</f>
        <v>104535969</v>
      </c>
      <c r="I46" s="177"/>
      <c r="J46" s="151"/>
      <c r="K46" s="151">
        <v>0</v>
      </c>
      <c r="L46" s="151"/>
      <c r="M46" s="175"/>
      <c r="N46" s="152">
        <v>3990412</v>
      </c>
      <c r="O46" s="154"/>
      <c r="P46" s="153"/>
      <c r="Q46" s="150">
        <v>515497</v>
      </c>
      <c r="R46" s="148"/>
      <c r="S46" s="149"/>
      <c r="T46" s="150">
        <v>50822</v>
      </c>
      <c r="U46" s="38"/>
      <c r="V46" s="39"/>
      <c r="W46" s="40">
        <f t="shared" si="0"/>
        <v>4556731</v>
      </c>
      <c r="X46" s="38"/>
      <c r="Y46" s="10"/>
      <c r="Z46" s="34" t="s">
        <v>59</v>
      </c>
      <c r="AA46" s="343"/>
    </row>
    <row r="47" spans="1:27" ht="16.5" customHeight="1" thickBot="1">
      <c r="A47" s="341"/>
      <c r="B47" s="34" t="s">
        <v>159</v>
      </c>
      <c r="C47" s="21"/>
      <c r="D47" s="151"/>
      <c r="E47" s="152">
        <v>0</v>
      </c>
      <c r="F47" s="151"/>
      <c r="G47" s="175"/>
      <c r="H47" s="176">
        <f>E47+'1(5)第11表-6'!AF47+'1(5)第11表-6'!AC47</f>
        <v>48903246</v>
      </c>
      <c r="I47" s="177"/>
      <c r="J47" s="151"/>
      <c r="K47" s="151">
        <v>0</v>
      </c>
      <c r="L47" s="151"/>
      <c r="M47" s="175"/>
      <c r="N47" s="152">
        <v>1330086</v>
      </c>
      <c r="O47" s="154"/>
      <c r="P47" s="153"/>
      <c r="Q47" s="150">
        <v>0</v>
      </c>
      <c r="R47" s="148"/>
      <c r="S47" s="149"/>
      <c r="T47" s="150">
        <v>0</v>
      </c>
      <c r="U47" s="38"/>
      <c r="V47" s="39"/>
      <c r="W47" s="40">
        <f t="shared" si="0"/>
        <v>1330086</v>
      </c>
      <c r="X47" s="38"/>
      <c r="Y47" s="10"/>
      <c r="Z47" s="34" t="s">
        <v>159</v>
      </c>
      <c r="AA47" s="343"/>
    </row>
    <row r="48" spans="1:27" ht="16.5" customHeight="1" thickTop="1">
      <c r="A48" s="348"/>
      <c r="B48" s="281" t="s">
        <v>26</v>
      </c>
      <c r="C48" s="282"/>
      <c r="D48" s="283"/>
      <c r="E48" s="284">
        <f>SUM(E8:E47)</f>
        <v>34113</v>
      </c>
      <c r="F48" s="283"/>
      <c r="G48" s="324"/>
      <c r="H48" s="303">
        <f>SUM(H8:H47)</f>
        <v>6536445399</v>
      </c>
      <c r="I48" s="325"/>
      <c r="J48" s="283"/>
      <c r="K48" s="303">
        <f>SUM(K8:K47)</f>
        <v>0</v>
      </c>
      <c r="L48" s="283"/>
      <c r="M48" s="324"/>
      <c r="N48" s="303">
        <f>SUM(N8:N47)</f>
        <v>219657876</v>
      </c>
      <c r="O48" s="287"/>
      <c r="P48" s="286"/>
      <c r="Q48" s="284">
        <f>SUM(Q8:Q47)</f>
        <v>12867416</v>
      </c>
      <c r="R48" s="288"/>
      <c r="S48" s="289"/>
      <c r="T48" s="284">
        <f>SUM(T8:T47)</f>
        <v>6122349</v>
      </c>
      <c r="U48" s="290"/>
      <c r="V48" s="304"/>
      <c r="W48" s="303">
        <f>SUM(W8:W47)</f>
        <v>238647641</v>
      </c>
      <c r="X48" s="290"/>
      <c r="Y48" s="280"/>
      <c r="Z48" s="281" t="s">
        <v>26</v>
      </c>
      <c r="AA48" s="349"/>
    </row>
    <row r="49" spans="1:27" ht="21.95" customHeight="1">
      <c r="A49" s="346"/>
      <c r="B49" s="47" t="s">
        <v>27</v>
      </c>
      <c r="C49" s="50"/>
      <c r="D49" s="163"/>
      <c r="E49" s="162">
        <v>0</v>
      </c>
      <c r="F49" s="163"/>
      <c r="G49" s="181"/>
      <c r="H49" s="182">
        <f>E49+'1(5)第11表-6'!AF49+'1(5)第11表-6'!AC49</f>
        <v>38437324</v>
      </c>
      <c r="I49" s="183"/>
      <c r="J49" s="163"/>
      <c r="K49" s="163">
        <v>0</v>
      </c>
      <c r="L49" s="163"/>
      <c r="M49" s="181"/>
      <c r="N49" s="162">
        <v>1401265</v>
      </c>
      <c r="O49" s="165"/>
      <c r="P49" s="164"/>
      <c r="Q49" s="166">
        <v>175959</v>
      </c>
      <c r="R49" s="167"/>
      <c r="S49" s="168"/>
      <c r="T49" s="166">
        <v>0</v>
      </c>
      <c r="U49" s="52"/>
      <c r="V49" s="53"/>
      <c r="W49" s="48">
        <f t="shared" ref="W49:W71" si="1">T49+Q49+N49</f>
        <v>1577224</v>
      </c>
      <c r="X49" s="52"/>
      <c r="Y49" s="7"/>
      <c r="Z49" s="47" t="s">
        <v>27</v>
      </c>
      <c r="AA49" s="347"/>
    </row>
    <row r="50" spans="1:27" s="11" customFormat="1" ht="21.95" customHeight="1">
      <c r="A50" s="341"/>
      <c r="B50" s="34" t="s">
        <v>28</v>
      </c>
      <c r="C50" s="21"/>
      <c r="D50" s="151"/>
      <c r="E50" s="152">
        <v>0</v>
      </c>
      <c r="F50" s="151"/>
      <c r="G50" s="175"/>
      <c r="H50" s="176">
        <f>E50+'1(5)第11表-6'!AF50+'1(5)第11表-6'!AC50</f>
        <v>35502664</v>
      </c>
      <c r="I50" s="177"/>
      <c r="J50" s="151"/>
      <c r="K50" s="151">
        <v>0</v>
      </c>
      <c r="L50" s="151"/>
      <c r="M50" s="175"/>
      <c r="N50" s="152">
        <v>948114</v>
      </c>
      <c r="O50" s="154"/>
      <c r="P50" s="153"/>
      <c r="Q50" s="150">
        <v>47462</v>
      </c>
      <c r="R50" s="148"/>
      <c r="S50" s="149"/>
      <c r="T50" s="150">
        <v>19531</v>
      </c>
      <c r="U50" s="38"/>
      <c r="V50" s="39"/>
      <c r="W50" s="40">
        <f t="shared" si="1"/>
        <v>1015107</v>
      </c>
      <c r="X50" s="38"/>
      <c r="Y50" s="10"/>
      <c r="Z50" s="34" t="s">
        <v>28</v>
      </c>
      <c r="AA50" s="343"/>
    </row>
    <row r="51" spans="1:27" ht="21.95" customHeight="1">
      <c r="A51" s="341"/>
      <c r="B51" s="34" t="s">
        <v>29</v>
      </c>
      <c r="C51" s="21"/>
      <c r="D51" s="151"/>
      <c r="E51" s="152">
        <v>0</v>
      </c>
      <c r="F51" s="151"/>
      <c r="G51" s="175"/>
      <c r="H51" s="176">
        <f>E51+'1(5)第11表-6'!AF51+'1(5)第11表-6'!AC51</f>
        <v>26690769</v>
      </c>
      <c r="I51" s="177"/>
      <c r="J51" s="151"/>
      <c r="K51" s="151">
        <v>0</v>
      </c>
      <c r="L51" s="151"/>
      <c r="M51" s="175"/>
      <c r="N51" s="152">
        <v>281131</v>
      </c>
      <c r="O51" s="154"/>
      <c r="P51" s="153"/>
      <c r="Q51" s="150">
        <v>42391</v>
      </c>
      <c r="R51" s="148"/>
      <c r="S51" s="149"/>
      <c r="T51" s="150">
        <v>0</v>
      </c>
      <c r="U51" s="38"/>
      <c r="V51" s="39"/>
      <c r="W51" s="40">
        <f t="shared" si="1"/>
        <v>323522</v>
      </c>
      <c r="X51" s="38"/>
      <c r="Y51" s="10"/>
      <c r="Z51" s="34" t="s">
        <v>29</v>
      </c>
      <c r="AA51" s="343"/>
    </row>
    <row r="52" spans="1:27" ht="21.95" customHeight="1">
      <c r="A52" s="341"/>
      <c r="B52" s="34" t="s">
        <v>60</v>
      </c>
      <c r="C52" s="21"/>
      <c r="D52" s="151"/>
      <c r="E52" s="152">
        <v>0</v>
      </c>
      <c r="F52" s="151"/>
      <c r="G52" s="175"/>
      <c r="H52" s="176">
        <f>E52+'1(5)第11表-6'!AF52+'1(5)第11表-6'!AC52</f>
        <v>9174802</v>
      </c>
      <c r="I52" s="177"/>
      <c r="J52" s="151"/>
      <c r="K52" s="151">
        <v>0</v>
      </c>
      <c r="L52" s="151"/>
      <c r="M52" s="175"/>
      <c r="N52" s="152">
        <v>268750</v>
      </c>
      <c r="O52" s="154"/>
      <c r="P52" s="153"/>
      <c r="Q52" s="150">
        <v>0</v>
      </c>
      <c r="R52" s="148"/>
      <c r="S52" s="149"/>
      <c r="T52" s="150">
        <v>18426</v>
      </c>
      <c r="U52" s="38"/>
      <c r="V52" s="39"/>
      <c r="W52" s="40">
        <f t="shared" si="1"/>
        <v>287176</v>
      </c>
      <c r="X52" s="38"/>
      <c r="Y52" s="10"/>
      <c r="Z52" s="34" t="s">
        <v>60</v>
      </c>
      <c r="AA52" s="343"/>
    </row>
    <row r="53" spans="1:27" ht="21.95" customHeight="1">
      <c r="A53" s="344"/>
      <c r="B53" s="49" t="s">
        <v>30</v>
      </c>
      <c r="C53" s="25"/>
      <c r="D53" s="155"/>
      <c r="E53" s="156">
        <v>0</v>
      </c>
      <c r="F53" s="155"/>
      <c r="G53" s="178"/>
      <c r="H53" s="179">
        <f>E53+'1(5)第11表-6'!AF53+'1(5)第11表-6'!AC53</f>
        <v>15043129</v>
      </c>
      <c r="I53" s="180"/>
      <c r="J53" s="155"/>
      <c r="K53" s="155">
        <v>0</v>
      </c>
      <c r="L53" s="155"/>
      <c r="M53" s="178"/>
      <c r="N53" s="156">
        <v>285484</v>
      </c>
      <c r="O53" s="158"/>
      <c r="P53" s="157"/>
      <c r="Q53" s="159">
        <v>45435</v>
      </c>
      <c r="R53" s="160"/>
      <c r="S53" s="161"/>
      <c r="T53" s="159">
        <v>0</v>
      </c>
      <c r="U53" s="44"/>
      <c r="V53" s="45"/>
      <c r="W53" s="46">
        <f t="shared" si="1"/>
        <v>330919</v>
      </c>
      <c r="X53" s="44"/>
      <c r="Y53" s="23"/>
      <c r="Z53" s="49" t="s">
        <v>30</v>
      </c>
      <c r="AA53" s="345"/>
    </row>
    <row r="54" spans="1:27" ht="21.95" customHeight="1">
      <c r="A54" s="341"/>
      <c r="B54" s="34" t="s">
        <v>31</v>
      </c>
      <c r="C54" s="21"/>
      <c r="D54" s="151"/>
      <c r="E54" s="152">
        <v>0</v>
      </c>
      <c r="F54" s="151"/>
      <c r="G54" s="175"/>
      <c r="H54" s="176">
        <f>E54+'1(5)第11表-6'!AF54+'1(5)第11表-6'!AC54</f>
        <v>13676070</v>
      </c>
      <c r="I54" s="177"/>
      <c r="J54" s="151"/>
      <c r="K54" s="151">
        <v>0</v>
      </c>
      <c r="L54" s="151"/>
      <c r="M54" s="175"/>
      <c r="N54" s="152">
        <v>496647</v>
      </c>
      <c r="O54" s="154"/>
      <c r="P54" s="153"/>
      <c r="Q54" s="150">
        <v>0</v>
      </c>
      <c r="R54" s="148"/>
      <c r="S54" s="149"/>
      <c r="T54" s="150">
        <v>11533</v>
      </c>
      <c r="U54" s="38"/>
      <c r="V54" s="39"/>
      <c r="W54" s="40">
        <f t="shared" si="1"/>
        <v>508180</v>
      </c>
      <c r="X54" s="38"/>
      <c r="Y54" s="10"/>
      <c r="Z54" s="34" t="s">
        <v>31</v>
      </c>
      <c r="AA54" s="343"/>
    </row>
    <row r="55" spans="1:27" s="11" customFormat="1" ht="21.95" customHeight="1">
      <c r="A55" s="341"/>
      <c r="B55" s="34" t="s">
        <v>32</v>
      </c>
      <c r="C55" s="21"/>
      <c r="D55" s="151"/>
      <c r="E55" s="152">
        <v>0</v>
      </c>
      <c r="F55" s="151"/>
      <c r="G55" s="175"/>
      <c r="H55" s="176">
        <f>E55+'1(5)第11表-6'!AF55+'1(5)第11表-6'!AC55</f>
        <v>25386193</v>
      </c>
      <c r="I55" s="177"/>
      <c r="J55" s="151"/>
      <c r="K55" s="151">
        <v>0</v>
      </c>
      <c r="L55" s="151"/>
      <c r="M55" s="175"/>
      <c r="N55" s="152">
        <v>295553</v>
      </c>
      <c r="O55" s="154"/>
      <c r="P55" s="153"/>
      <c r="Q55" s="150">
        <v>0</v>
      </c>
      <c r="R55" s="148"/>
      <c r="S55" s="149"/>
      <c r="T55" s="150">
        <v>0</v>
      </c>
      <c r="U55" s="38"/>
      <c r="V55" s="39"/>
      <c r="W55" s="40">
        <f t="shared" si="1"/>
        <v>295553</v>
      </c>
      <c r="X55" s="38"/>
      <c r="Y55" s="10"/>
      <c r="Z55" s="34" t="s">
        <v>32</v>
      </c>
      <c r="AA55" s="343"/>
    </row>
    <row r="56" spans="1:27" ht="21.95" customHeight="1">
      <c r="A56" s="341"/>
      <c r="B56" s="34" t="s">
        <v>33</v>
      </c>
      <c r="C56" s="21"/>
      <c r="D56" s="151"/>
      <c r="E56" s="152">
        <v>0</v>
      </c>
      <c r="F56" s="151"/>
      <c r="G56" s="175"/>
      <c r="H56" s="176">
        <f>E56+'1(5)第11表-6'!AF56+'1(5)第11表-6'!AC56</f>
        <v>16377509</v>
      </c>
      <c r="I56" s="177"/>
      <c r="J56" s="151"/>
      <c r="K56" s="151">
        <v>0</v>
      </c>
      <c r="L56" s="151"/>
      <c r="M56" s="175"/>
      <c r="N56" s="152">
        <v>189344</v>
      </c>
      <c r="O56" s="154"/>
      <c r="P56" s="153"/>
      <c r="Q56" s="150">
        <v>0</v>
      </c>
      <c r="R56" s="148"/>
      <c r="S56" s="149"/>
      <c r="T56" s="150">
        <v>0</v>
      </c>
      <c r="U56" s="38"/>
      <c r="V56" s="39"/>
      <c r="W56" s="40">
        <f t="shared" si="1"/>
        <v>189344</v>
      </c>
      <c r="X56" s="38"/>
      <c r="Y56" s="10"/>
      <c r="Z56" s="34" t="s">
        <v>33</v>
      </c>
      <c r="AA56" s="343"/>
    </row>
    <row r="57" spans="1:27" ht="21.95" customHeight="1">
      <c r="A57" s="341"/>
      <c r="B57" s="34" t="s">
        <v>34</v>
      </c>
      <c r="C57" s="21"/>
      <c r="D57" s="151"/>
      <c r="E57" s="152">
        <v>0</v>
      </c>
      <c r="F57" s="151"/>
      <c r="G57" s="175"/>
      <c r="H57" s="176">
        <f>E57+'1(5)第11表-6'!AF57+'1(5)第11表-6'!AC57</f>
        <v>15392751</v>
      </c>
      <c r="I57" s="177"/>
      <c r="J57" s="151"/>
      <c r="K57" s="151">
        <v>0</v>
      </c>
      <c r="L57" s="151"/>
      <c r="M57" s="175"/>
      <c r="N57" s="152">
        <v>63543</v>
      </c>
      <c r="O57" s="154"/>
      <c r="P57" s="153"/>
      <c r="Q57" s="150">
        <v>0</v>
      </c>
      <c r="R57" s="148"/>
      <c r="S57" s="149"/>
      <c r="T57" s="150">
        <v>0</v>
      </c>
      <c r="U57" s="38"/>
      <c r="V57" s="39"/>
      <c r="W57" s="40">
        <f t="shared" si="1"/>
        <v>63543</v>
      </c>
      <c r="X57" s="38"/>
      <c r="Y57" s="10"/>
      <c r="Z57" s="34" t="s">
        <v>34</v>
      </c>
      <c r="AA57" s="343"/>
    </row>
    <row r="58" spans="1:27" ht="21.95" customHeight="1">
      <c r="A58" s="344"/>
      <c r="B58" s="49" t="s">
        <v>35</v>
      </c>
      <c r="C58" s="25"/>
      <c r="D58" s="155"/>
      <c r="E58" s="156">
        <v>0</v>
      </c>
      <c r="F58" s="155"/>
      <c r="G58" s="178"/>
      <c r="H58" s="179">
        <f>E58+'1(5)第11表-6'!AF58+'1(5)第11表-6'!AC58</f>
        <v>12187248</v>
      </c>
      <c r="I58" s="180"/>
      <c r="J58" s="155"/>
      <c r="K58" s="155">
        <v>0</v>
      </c>
      <c r="L58" s="155"/>
      <c r="M58" s="178"/>
      <c r="N58" s="156">
        <v>446041</v>
      </c>
      <c r="O58" s="158"/>
      <c r="P58" s="157"/>
      <c r="Q58" s="159">
        <v>0</v>
      </c>
      <c r="R58" s="160"/>
      <c r="S58" s="161"/>
      <c r="T58" s="159">
        <v>0</v>
      </c>
      <c r="U58" s="44"/>
      <c r="V58" s="45"/>
      <c r="W58" s="46">
        <f t="shared" si="1"/>
        <v>446041</v>
      </c>
      <c r="X58" s="44"/>
      <c r="Y58" s="23"/>
      <c r="Z58" s="49" t="s">
        <v>35</v>
      </c>
      <c r="AA58" s="345"/>
    </row>
    <row r="59" spans="1:27" ht="21.95" customHeight="1">
      <c r="A59" s="341"/>
      <c r="B59" s="34" t="s">
        <v>61</v>
      </c>
      <c r="C59" s="21"/>
      <c r="D59" s="151"/>
      <c r="E59" s="152">
        <v>0</v>
      </c>
      <c r="F59" s="151"/>
      <c r="G59" s="175"/>
      <c r="H59" s="176">
        <f>E59+'1(5)第11表-6'!AF59+'1(5)第11表-6'!AC59</f>
        <v>8376355</v>
      </c>
      <c r="I59" s="177"/>
      <c r="J59" s="151"/>
      <c r="K59" s="151">
        <v>0</v>
      </c>
      <c r="L59" s="151"/>
      <c r="M59" s="175"/>
      <c r="N59" s="152">
        <v>56917</v>
      </c>
      <c r="O59" s="154"/>
      <c r="P59" s="153"/>
      <c r="Q59" s="150">
        <v>0</v>
      </c>
      <c r="R59" s="148"/>
      <c r="S59" s="149"/>
      <c r="T59" s="150">
        <v>0</v>
      </c>
      <c r="U59" s="38"/>
      <c r="V59" s="39"/>
      <c r="W59" s="40">
        <f t="shared" si="1"/>
        <v>56917</v>
      </c>
      <c r="X59" s="38"/>
      <c r="Y59" s="10"/>
      <c r="Z59" s="34" t="s">
        <v>61</v>
      </c>
      <c r="AA59" s="343"/>
    </row>
    <row r="60" spans="1:27" ht="21.95" customHeight="1">
      <c r="A60" s="341"/>
      <c r="B60" s="34" t="s">
        <v>36</v>
      </c>
      <c r="C60" s="21"/>
      <c r="D60" s="151"/>
      <c r="E60" s="152">
        <v>0</v>
      </c>
      <c r="F60" s="151"/>
      <c r="G60" s="175"/>
      <c r="H60" s="176">
        <f>E60+'1(5)第11表-6'!AF60+'1(5)第11表-6'!AC60</f>
        <v>6057644</v>
      </c>
      <c r="I60" s="177"/>
      <c r="J60" s="151"/>
      <c r="K60" s="151">
        <v>0</v>
      </c>
      <c r="L60" s="151"/>
      <c r="M60" s="175"/>
      <c r="N60" s="152">
        <v>58038</v>
      </c>
      <c r="O60" s="154"/>
      <c r="P60" s="153"/>
      <c r="Q60" s="150">
        <v>0</v>
      </c>
      <c r="R60" s="148"/>
      <c r="S60" s="149"/>
      <c r="T60" s="150">
        <v>0</v>
      </c>
      <c r="U60" s="38"/>
      <c r="V60" s="39"/>
      <c r="W60" s="40">
        <f t="shared" si="1"/>
        <v>58038</v>
      </c>
      <c r="X60" s="38"/>
      <c r="Y60" s="10"/>
      <c r="Z60" s="34" t="s">
        <v>36</v>
      </c>
      <c r="AA60" s="343"/>
    </row>
    <row r="61" spans="1:27" ht="21.95" customHeight="1">
      <c r="A61" s="341"/>
      <c r="B61" s="34" t="s">
        <v>37</v>
      </c>
      <c r="C61" s="21"/>
      <c r="D61" s="151"/>
      <c r="E61" s="152">
        <v>0</v>
      </c>
      <c r="F61" s="151"/>
      <c r="G61" s="175"/>
      <c r="H61" s="176">
        <f>E61+'1(5)第11表-6'!AF61+'1(5)第11表-6'!AC61</f>
        <v>6412889</v>
      </c>
      <c r="I61" s="177"/>
      <c r="J61" s="151"/>
      <c r="K61" s="151">
        <v>0</v>
      </c>
      <c r="L61" s="151"/>
      <c r="M61" s="175"/>
      <c r="N61" s="152">
        <v>108093</v>
      </c>
      <c r="O61" s="154"/>
      <c r="P61" s="153"/>
      <c r="Q61" s="150">
        <v>0</v>
      </c>
      <c r="R61" s="148"/>
      <c r="S61" s="149"/>
      <c r="T61" s="150">
        <v>0</v>
      </c>
      <c r="U61" s="38"/>
      <c r="V61" s="39"/>
      <c r="W61" s="40">
        <f t="shared" si="1"/>
        <v>108093</v>
      </c>
      <c r="X61" s="38"/>
      <c r="Y61" s="10"/>
      <c r="Z61" s="34" t="s">
        <v>37</v>
      </c>
      <c r="AA61" s="343"/>
    </row>
    <row r="62" spans="1:27" ht="21.95" customHeight="1">
      <c r="A62" s="341"/>
      <c r="B62" s="34" t="s">
        <v>38</v>
      </c>
      <c r="C62" s="21"/>
      <c r="D62" s="151"/>
      <c r="E62" s="152">
        <v>0</v>
      </c>
      <c r="F62" s="151"/>
      <c r="G62" s="175"/>
      <c r="H62" s="176">
        <f>E62+'1(5)第11表-6'!AF62+'1(5)第11表-6'!AC62</f>
        <v>5356884</v>
      </c>
      <c r="I62" s="177"/>
      <c r="J62" s="151"/>
      <c r="K62" s="151">
        <v>0</v>
      </c>
      <c r="L62" s="151"/>
      <c r="M62" s="175"/>
      <c r="N62" s="152">
        <v>56923</v>
      </c>
      <c r="O62" s="154"/>
      <c r="P62" s="153"/>
      <c r="Q62" s="150">
        <v>0</v>
      </c>
      <c r="R62" s="148"/>
      <c r="S62" s="149"/>
      <c r="T62" s="150">
        <v>0</v>
      </c>
      <c r="U62" s="38"/>
      <c r="V62" s="39"/>
      <c r="W62" s="40">
        <f t="shared" si="1"/>
        <v>56923</v>
      </c>
      <c r="X62" s="38"/>
      <c r="Y62" s="10"/>
      <c r="Z62" s="34" t="s">
        <v>38</v>
      </c>
      <c r="AA62" s="343"/>
    </row>
    <row r="63" spans="1:27" ht="21.95" customHeight="1">
      <c r="A63" s="344"/>
      <c r="B63" s="49" t="s">
        <v>39</v>
      </c>
      <c r="C63" s="25"/>
      <c r="D63" s="155"/>
      <c r="E63" s="156">
        <v>0</v>
      </c>
      <c r="F63" s="155"/>
      <c r="G63" s="178"/>
      <c r="H63" s="179">
        <f>E63+'1(5)第11表-6'!AF63+'1(5)第11表-6'!AC63</f>
        <v>7243320</v>
      </c>
      <c r="I63" s="180"/>
      <c r="J63" s="155"/>
      <c r="K63" s="155">
        <v>0</v>
      </c>
      <c r="L63" s="155"/>
      <c r="M63" s="178"/>
      <c r="N63" s="156">
        <v>113192</v>
      </c>
      <c r="O63" s="158"/>
      <c r="P63" s="157"/>
      <c r="Q63" s="159">
        <v>5519</v>
      </c>
      <c r="R63" s="160"/>
      <c r="S63" s="161"/>
      <c r="T63" s="159">
        <v>0</v>
      </c>
      <c r="U63" s="44"/>
      <c r="V63" s="45"/>
      <c r="W63" s="46">
        <f t="shared" si="1"/>
        <v>118711</v>
      </c>
      <c r="X63" s="44"/>
      <c r="Y63" s="23"/>
      <c r="Z63" s="49" t="s">
        <v>39</v>
      </c>
      <c r="AA63" s="345"/>
    </row>
    <row r="64" spans="1:27" ht="21.95" customHeight="1">
      <c r="A64" s="341"/>
      <c r="B64" s="34" t="s">
        <v>40</v>
      </c>
      <c r="C64" s="21"/>
      <c r="D64" s="151"/>
      <c r="E64" s="152">
        <v>0</v>
      </c>
      <c r="F64" s="151"/>
      <c r="G64" s="175"/>
      <c r="H64" s="176">
        <f>E64+'1(5)第11表-6'!AF64+'1(5)第11表-6'!AC64</f>
        <v>1586064</v>
      </c>
      <c r="I64" s="177"/>
      <c r="J64" s="151"/>
      <c r="K64" s="151">
        <v>0</v>
      </c>
      <c r="L64" s="151"/>
      <c r="M64" s="175"/>
      <c r="N64" s="152">
        <v>63</v>
      </c>
      <c r="O64" s="154"/>
      <c r="P64" s="153"/>
      <c r="Q64" s="150">
        <v>0</v>
      </c>
      <c r="R64" s="148"/>
      <c r="S64" s="149"/>
      <c r="T64" s="150">
        <v>0</v>
      </c>
      <c r="U64" s="38"/>
      <c r="V64" s="39"/>
      <c r="W64" s="40">
        <f t="shared" si="1"/>
        <v>63</v>
      </c>
      <c r="X64" s="38"/>
      <c r="Y64" s="10"/>
      <c r="Z64" s="34" t="s">
        <v>40</v>
      </c>
      <c r="AA64" s="343"/>
    </row>
    <row r="65" spans="1:27" ht="21.95" customHeight="1">
      <c r="A65" s="341"/>
      <c r="B65" s="34" t="s">
        <v>41</v>
      </c>
      <c r="C65" s="21"/>
      <c r="D65" s="151"/>
      <c r="E65" s="152">
        <v>0</v>
      </c>
      <c r="F65" s="151"/>
      <c r="G65" s="175"/>
      <c r="H65" s="176">
        <f>E65+'1(5)第11表-6'!AF65+'1(5)第11表-6'!AC65</f>
        <v>7424536</v>
      </c>
      <c r="I65" s="177"/>
      <c r="J65" s="151"/>
      <c r="K65" s="151">
        <v>0</v>
      </c>
      <c r="L65" s="151"/>
      <c r="M65" s="175"/>
      <c r="N65" s="152">
        <v>225355</v>
      </c>
      <c r="O65" s="154"/>
      <c r="P65" s="153"/>
      <c r="Q65" s="150">
        <v>0</v>
      </c>
      <c r="R65" s="148"/>
      <c r="S65" s="149"/>
      <c r="T65" s="150">
        <v>0</v>
      </c>
      <c r="U65" s="38"/>
      <c r="V65" s="39"/>
      <c r="W65" s="40">
        <f t="shared" si="1"/>
        <v>225355</v>
      </c>
      <c r="X65" s="38"/>
      <c r="Y65" s="10"/>
      <c r="Z65" s="34" t="s">
        <v>41</v>
      </c>
      <c r="AA65" s="343"/>
    </row>
    <row r="66" spans="1:27" ht="21.95" customHeight="1">
      <c r="A66" s="341"/>
      <c r="B66" s="34" t="s">
        <v>42</v>
      </c>
      <c r="C66" s="21"/>
      <c r="D66" s="151"/>
      <c r="E66" s="152">
        <v>0</v>
      </c>
      <c r="F66" s="151"/>
      <c r="G66" s="175"/>
      <c r="H66" s="176">
        <f>E66+'1(5)第11表-6'!AF66+'1(5)第11表-6'!AC66</f>
        <v>8831067</v>
      </c>
      <c r="I66" s="177"/>
      <c r="J66" s="151"/>
      <c r="K66" s="151">
        <v>0</v>
      </c>
      <c r="L66" s="151"/>
      <c r="M66" s="175"/>
      <c r="N66" s="152">
        <v>51536</v>
      </c>
      <c r="O66" s="154"/>
      <c r="P66" s="153"/>
      <c r="Q66" s="150">
        <v>0</v>
      </c>
      <c r="R66" s="148"/>
      <c r="S66" s="149"/>
      <c r="T66" s="150">
        <v>0</v>
      </c>
      <c r="U66" s="38"/>
      <c r="V66" s="39"/>
      <c r="W66" s="40">
        <f t="shared" si="1"/>
        <v>51536</v>
      </c>
      <c r="X66" s="38"/>
      <c r="Y66" s="10"/>
      <c r="Z66" s="34" t="s">
        <v>42</v>
      </c>
      <c r="AA66" s="343"/>
    </row>
    <row r="67" spans="1:27" ht="21.95" customHeight="1">
      <c r="A67" s="341"/>
      <c r="B67" s="34" t="s">
        <v>43</v>
      </c>
      <c r="C67" s="21"/>
      <c r="D67" s="151"/>
      <c r="E67" s="152">
        <v>0</v>
      </c>
      <c r="F67" s="151"/>
      <c r="G67" s="175"/>
      <c r="H67" s="176">
        <f>E67+'1(5)第11表-6'!AF67+'1(5)第11表-6'!AC67</f>
        <v>22000151</v>
      </c>
      <c r="I67" s="177"/>
      <c r="J67" s="151"/>
      <c r="K67" s="151">
        <v>0</v>
      </c>
      <c r="L67" s="151"/>
      <c r="M67" s="175"/>
      <c r="N67" s="152">
        <v>352298</v>
      </c>
      <c r="O67" s="154"/>
      <c r="P67" s="153"/>
      <c r="Q67" s="150">
        <v>20161</v>
      </c>
      <c r="R67" s="148"/>
      <c r="S67" s="149"/>
      <c r="T67" s="150">
        <v>0</v>
      </c>
      <c r="U67" s="38"/>
      <c r="V67" s="39"/>
      <c r="W67" s="40">
        <f t="shared" si="1"/>
        <v>372459</v>
      </c>
      <c r="X67" s="38"/>
      <c r="Y67" s="10"/>
      <c r="Z67" s="34" t="s">
        <v>43</v>
      </c>
      <c r="AA67" s="343"/>
    </row>
    <row r="68" spans="1:27" ht="21.95" customHeight="1">
      <c r="A68" s="344"/>
      <c r="B68" s="49" t="s">
        <v>44</v>
      </c>
      <c r="C68" s="25"/>
      <c r="D68" s="155"/>
      <c r="E68" s="156">
        <v>0</v>
      </c>
      <c r="F68" s="155"/>
      <c r="G68" s="178"/>
      <c r="H68" s="179">
        <f>E68+'1(5)第11表-6'!AF68+'1(5)第11表-6'!AC68</f>
        <v>23962907</v>
      </c>
      <c r="I68" s="180"/>
      <c r="J68" s="155"/>
      <c r="K68" s="155">
        <v>0</v>
      </c>
      <c r="L68" s="155"/>
      <c r="M68" s="178"/>
      <c r="N68" s="156">
        <v>301402</v>
      </c>
      <c r="O68" s="158"/>
      <c r="P68" s="157"/>
      <c r="Q68" s="159">
        <v>0</v>
      </c>
      <c r="R68" s="160"/>
      <c r="S68" s="161"/>
      <c r="T68" s="159">
        <v>0</v>
      </c>
      <c r="U68" s="44"/>
      <c r="V68" s="45"/>
      <c r="W68" s="46">
        <f t="shared" si="1"/>
        <v>301402</v>
      </c>
      <c r="X68" s="44"/>
      <c r="Y68" s="23"/>
      <c r="Z68" s="49" t="s">
        <v>44</v>
      </c>
      <c r="AA68" s="345"/>
    </row>
    <row r="69" spans="1:27" ht="21.95" customHeight="1">
      <c r="A69" s="341"/>
      <c r="B69" s="34" t="s">
        <v>45</v>
      </c>
      <c r="C69" s="21"/>
      <c r="D69" s="151"/>
      <c r="E69" s="152">
        <v>0</v>
      </c>
      <c r="F69" s="151"/>
      <c r="G69" s="175"/>
      <c r="H69" s="176">
        <f>E69+'1(5)第11表-6'!AF69+'1(5)第11表-6'!AC69</f>
        <v>26886120</v>
      </c>
      <c r="I69" s="177"/>
      <c r="J69" s="151"/>
      <c r="K69" s="151">
        <v>0</v>
      </c>
      <c r="L69" s="151"/>
      <c r="M69" s="175"/>
      <c r="N69" s="152">
        <v>988063</v>
      </c>
      <c r="O69" s="154"/>
      <c r="P69" s="153"/>
      <c r="Q69" s="150">
        <v>219365</v>
      </c>
      <c r="R69" s="148"/>
      <c r="S69" s="149"/>
      <c r="T69" s="150">
        <v>0</v>
      </c>
      <c r="U69" s="38"/>
      <c r="V69" s="39"/>
      <c r="W69" s="40">
        <f t="shared" si="1"/>
        <v>1207428</v>
      </c>
      <c r="X69" s="38"/>
      <c r="Y69" s="10"/>
      <c r="Z69" s="34" t="s">
        <v>45</v>
      </c>
      <c r="AA69" s="343"/>
    </row>
    <row r="70" spans="1:27" ht="21.95" customHeight="1">
      <c r="A70" s="341"/>
      <c r="B70" s="34" t="s">
        <v>46</v>
      </c>
      <c r="C70" s="21"/>
      <c r="D70" s="151"/>
      <c r="E70" s="152">
        <v>0</v>
      </c>
      <c r="F70" s="151"/>
      <c r="G70" s="175"/>
      <c r="H70" s="176">
        <f>E70+'1(5)第11表-6'!AF70+'1(5)第11表-6'!AC70</f>
        <v>37521552</v>
      </c>
      <c r="I70" s="177"/>
      <c r="J70" s="151"/>
      <c r="K70" s="151">
        <v>0</v>
      </c>
      <c r="L70" s="151"/>
      <c r="M70" s="175"/>
      <c r="N70" s="152">
        <v>1134012</v>
      </c>
      <c r="O70" s="154"/>
      <c r="P70" s="153"/>
      <c r="Q70" s="150">
        <v>247635</v>
      </c>
      <c r="R70" s="148"/>
      <c r="S70" s="149"/>
      <c r="T70" s="150">
        <v>1610</v>
      </c>
      <c r="U70" s="38"/>
      <c r="V70" s="39"/>
      <c r="W70" s="40">
        <f t="shared" si="1"/>
        <v>1383257</v>
      </c>
      <c r="X70" s="38"/>
      <c r="Y70" s="10"/>
      <c r="Z70" s="34" t="s">
        <v>46</v>
      </c>
      <c r="AA70" s="343"/>
    </row>
    <row r="71" spans="1:27" ht="21.95" customHeight="1" thickBot="1">
      <c r="A71" s="341"/>
      <c r="B71" s="34" t="s">
        <v>47</v>
      </c>
      <c r="C71" s="21"/>
      <c r="D71" s="151"/>
      <c r="E71" s="152">
        <v>0</v>
      </c>
      <c r="F71" s="151"/>
      <c r="G71" s="175"/>
      <c r="H71" s="176">
        <f>E71+'1(5)第11表-6'!AF71+'1(5)第11表-6'!AC71</f>
        <v>23701059</v>
      </c>
      <c r="I71" s="177"/>
      <c r="J71" s="151"/>
      <c r="K71" s="151">
        <v>0</v>
      </c>
      <c r="L71" s="151"/>
      <c r="M71" s="175"/>
      <c r="N71" s="152">
        <v>431301</v>
      </c>
      <c r="O71" s="154"/>
      <c r="P71" s="153"/>
      <c r="Q71" s="150">
        <v>113605</v>
      </c>
      <c r="R71" s="148"/>
      <c r="S71" s="149"/>
      <c r="T71" s="150">
        <v>0</v>
      </c>
      <c r="U71" s="38"/>
      <c r="V71" s="39"/>
      <c r="W71" s="40">
        <f t="shared" si="1"/>
        <v>544906</v>
      </c>
      <c r="X71" s="38"/>
      <c r="Y71" s="10"/>
      <c r="Z71" s="34" t="s">
        <v>47</v>
      </c>
      <c r="AA71" s="343"/>
    </row>
    <row r="72" spans="1:27" ht="21.95" customHeight="1" thickTop="1" thickBot="1">
      <c r="A72" s="350"/>
      <c r="B72" s="292" t="s">
        <v>48</v>
      </c>
      <c r="C72" s="293"/>
      <c r="D72" s="294"/>
      <c r="E72" s="295">
        <f>SUM(E49:E71)</f>
        <v>0</v>
      </c>
      <c r="F72" s="294"/>
      <c r="G72" s="322"/>
      <c r="H72" s="306">
        <f>SUM(H49:H71)</f>
        <v>393229007</v>
      </c>
      <c r="I72" s="323"/>
      <c r="J72" s="294"/>
      <c r="K72" s="306">
        <f>SUM(K49:K71)</f>
        <v>0</v>
      </c>
      <c r="L72" s="294"/>
      <c r="M72" s="322"/>
      <c r="N72" s="295">
        <f>SUM(N49:N71)</f>
        <v>8553065</v>
      </c>
      <c r="O72" s="298"/>
      <c r="P72" s="297"/>
      <c r="Q72" s="295">
        <f>SUM(Q49:Q71)</f>
        <v>917532</v>
      </c>
      <c r="R72" s="299"/>
      <c r="S72" s="300"/>
      <c r="T72" s="295">
        <f>SUM(T49:T71)</f>
        <v>51100</v>
      </c>
      <c r="U72" s="301"/>
      <c r="V72" s="307"/>
      <c r="W72" s="306">
        <f>SUM(W49:W71)</f>
        <v>9521697</v>
      </c>
      <c r="X72" s="301"/>
      <c r="Y72" s="291"/>
      <c r="Z72" s="292" t="s">
        <v>48</v>
      </c>
      <c r="AA72" s="351"/>
    </row>
    <row r="73" spans="1:27" ht="21.95" customHeight="1" thickTop="1" thickBot="1">
      <c r="A73" s="352"/>
      <c r="B73" s="353" t="s">
        <v>49</v>
      </c>
      <c r="C73" s="354"/>
      <c r="D73" s="374"/>
      <c r="E73" s="375">
        <f>SUM(E48,E72)</f>
        <v>34113</v>
      </c>
      <c r="F73" s="374"/>
      <c r="G73" s="383"/>
      <c r="H73" s="356">
        <f>SUM(H48,H72)</f>
        <v>6929674406</v>
      </c>
      <c r="I73" s="384"/>
      <c r="J73" s="374"/>
      <c r="K73" s="356">
        <f>SUM(K48,K72)</f>
        <v>0</v>
      </c>
      <c r="L73" s="374"/>
      <c r="M73" s="383"/>
      <c r="N73" s="375">
        <f>SUM(N48,N72)</f>
        <v>228210941</v>
      </c>
      <c r="O73" s="378"/>
      <c r="P73" s="377"/>
      <c r="Q73" s="375">
        <f>SUM(Q48,Q72)</f>
        <v>13784948</v>
      </c>
      <c r="R73" s="379"/>
      <c r="S73" s="380"/>
      <c r="T73" s="375">
        <f>SUM(T48,T72)</f>
        <v>6173449</v>
      </c>
      <c r="U73" s="357"/>
      <c r="V73" s="358"/>
      <c r="W73" s="356">
        <f>SUM(W48,W72)</f>
        <v>248169338</v>
      </c>
      <c r="X73" s="357"/>
      <c r="Y73" s="359"/>
      <c r="Z73" s="353" t="s">
        <v>49</v>
      </c>
      <c r="AA73" s="360"/>
    </row>
    <row r="74" spans="1:27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6.5" customHeigh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7" ht="16.5" customHeight="1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7" ht="16.5" customHeight="1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7" ht="16.5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7" ht="16.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7" ht="16.5" customHeigh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2:24" ht="16.5" customHeight="1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2:24" ht="16.5" customHeigh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</sheetData>
  <mergeCells count="9">
    <mergeCell ref="H3:T3"/>
    <mergeCell ref="P4:V4"/>
    <mergeCell ref="A3:C7"/>
    <mergeCell ref="Y3:AA7"/>
    <mergeCell ref="H5:H6"/>
    <mergeCell ref="E4:E7"/>
    <mergeCell ref="K4:K7"/>
    <mergeCell ref="Q5:Q7"/>
    <mergeCell ref="T5:T7"/>
  </mergeCells>
  <phoneticPr fontId="4"/>
  <pageMargins left="1.2204724409448819" right="0.98425196850393704" top="0.78740157480314965" bottom="0.59055118110236227" header="0.51181102362204722" footer="0.51181102362204722"/>
  <pageSetup paperSize="9" scale="63" orientation="landscape" r:id="rId1"/>
  <headerFooter alignWithMargins="0"/>
  <rowBreaks count="1" manualBreakCount="1">
    <brk id="48" max="26" man="1"/>
  </rowBreaks>
  <colBreaks count="1" manualBreakCount="1">
    <brk id="2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AH82"/>
  <sheetViews>
    <sheetView showGridLines="0" view="pageBreakPreview" zoomScale="75" zoomScaleNormal="60" zoomScaleSheetLayoutView="75" workbookViewId="0">
      <selection activeCell="Z4" sqref="Z4:Z7"/>
    </sheetView>
  </sheetViews>
  <sheetFormatPr defaultColWidth="12.5" defaultRowHeight="16.5" customHeight="1"/>
  <cols>
    <col min="1" max="1" width="2.25" style="5" customWidth="1"/>
    <col min="2" max="2" width="11" style="5" customWidth="1"/>
    <col min="3" max="4" width="2.125" style="5" customWidth="1"/>
    <col min="5" max="5" width="12.75" style="69" customWidth="1"/>
    <col min="6" max="7" width="2.125" style="69" customWidth="1"/>
    <col min="8" max="8" width="12.75" style="69" customWidth="1"/>
    <col min="9" max="10" width="2.125" style="69" customWidth="1"/>
    <col min="11" max="11" width="12.75" style="69" customWidth="1"/>
    <col min="12" max="13" width="2.125" style="69" customWidth="1"/>
    <col min="14" max="14" width="12.75" style="69" customWidth="1"/>
    <col min="15" max="16" width="2.125" style="69" customWidth="1"/>
    <col min="17" max="17" width="13.5" style="69" customWidth="1"/>
    <col min="18" max="19" width="2.125" style="69" customWidth="1"/>
    <col min="20" max="20" width="12.75" style="69" customWidth="1"/>
    <col min="21" max="22" width="2.125" style="69" customWidth="1"/>
    <col min="23" max="23" width="15.75" style="69" customWidth="1"/>
    <col min="24" max="24" width="2.125" style="69" customWidth="1"/>
    <col min="25" max="25" width="2" style="69" customWidth="1"/>
    <col min="26" max="26" width="12.75" style="69" customWidth="1"/>
    <col min="27" max="28" width="2.125" style="69" customWidth="1"/>
    <col min="29" max="29" width="12.25" style="69" customWidth="1"/>
    <col min="30" max="30" width="2.125" style="5" customWidth="1"/>
    <col min="31" max="31" width="2.25" style="5" customWidth="1"/>
    <col min="32" max="32" width="11" style="5" customWidth="1"/>
    <col min="33" max="33" width="2.125" style="5" customWidth="1"/>
    <col min="34" max="34" width="5.25" style="5" customWidth="1"/>
    <col min="35" max="16384" width="12.5" style="5"/>
  </cols>
  <sheetData>
    <row r="2" spans="1:34" ht="16.5" customHeight="1" thickBot="1">
      <c r="AG2" s="6" t="s">
        <v>62</v>
      </c>
    </row>
    <row r="3" spans="1:34" ht="16.5" customHeight="1">
      <c r="A3" s="419" t="s">
        <v>154</v>
      </c>
      <c r="B3" s="420"/>
      <c r="C3" s="421"/>
      <c r="D3" s="334"/>
      <c r="E3" s="361"/>
      <c r="F3" s="361"/>
      <c r="G3" s="361"/>
      <c r="H3" s="455" t="s">
        <v>134</v>
      </c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362"/>
      <c r="V3" s="362"/>
      <c r="W3" s="362"/>
      <c r="X3" s="385"/>
      <c r="Y3" s="362"/>
      <c r="Z3" s="455" t="s">
        <v>72</v>
      </c>
      <c r="AA3" s="455"/>
      <c r="AB3" s="455"/>
      <c r="AC3" s="455"/>
      <c r="AD3" s="336"/>
      <c r="AE3" s="428" t="s">
        <v>156</v>
      </c>
      <c r="AF3" s="429"/>
      <c r="AG3" s="430"/>
    </row>
    <row r="4" spans="1:34" ht="16.5" customHeight="1">
      <c r="A4" s="422"/>
      <c r="B4" s="423"/>
      <c r="C4" s="424"/>
      <c r="D4" s="12"/>
      <c r="E4" s="457" t="s">
        <v>137</v>
      </c>
      <c r="F4" s="463"/>
      <c r="G4" s="463"/>
      <c r="H4" s="463"/>
      <c r="I4" s="463"/>
      <c r="J4" s="463"/>
      <c r="K4" s="463"/>
      <c r="L4" s="184"/>
      <c r="M4" s="76"/>
      <c r="N4" s="464" t="s">
        <v>173</v>
      </c>
      <c r="O4" s="78"/>
      <c r="P4" s="77"/>
      <c r="Q4" s="445" t="s">
        <v>174</v>
      </c>
      <c r="R4" s="77"/>
      <c r="S4" s="76"/>
      <c r="T4" s="464" t="s">
        <v>175</v>
      </c>
      <c r="U4" s="78"/>
      <c r="V4" s="77"/>
      <c r="W4" s="77"/>
      <c r="X4" s="78"/>
      <c r="Y4" s="77"/>
      <c r="Z4" s="464" t="s">
        <v>177</v>
      </c>
      <c r="AA4" s="78"/>
      <c r="AB4" s="77"/>
      <c r="AC4" s="467" t="s">
        <v>178</v>
      </c>
      <c r="AD4" s="65"/>
      <c r="AE4" s="431"/>
      <c r="AF4" s="432"/>
      <c r="AG4" s="433"/>
    </row>
    <row r="5" spans="1:34" ht="16.5" customHeight="1">
      <c r="A5" s="422"/>
      <c r="B5" s="423"/>
      <c r="C5" s="424"/>
      <c r="D5" s="11"/>
      <c r="E5" s="75"/>
      <c r="F5" s="75"/>
      <c r="G5" s="84"/>
      <c r="H5" s="75" t="s">
        <v>171</v>
      </c>
      <c r="I5" s="86"/>
      <c r="J5" s="75"/>
      <c r="K5" s="75"/>
      <c r="L5" s="75"/>
      <c r="M5" s="84"/>
      <c r="N5" s="465"/>
      <c r="O5" s="86"/>
      <c r="P5" s="75"/>
      <c r="Q5" s="446"/>
      <c r="R5" s="75"/>
      <c r="S5" s="84"/>
      <c r="T5" s="465"/>
      <c r="U5" s="75"/>
      <c r="V5" s="84"/>
      <c r="W5" s="459" t="s">
        <v>176</v>
      </c>
      <c r="X5" s="82"/>
      <c r="Y5" s="88"/>
      <c r="Z5" s="465"/>
      <c r="AA5" s="82"/>
      <c r="AB5" s="72"/>
      <c r="AC5" s="459"/>
      <c r="AD5" s="59"/>
      <c r="AE5" s="431"/>
      <c r="AF5" s="432"/>
      <c r="AG5" s="433"/>
    </row>
    <row r="6" spans="1:34" ht="16.5" customHeight="1">
      <c r="A6" s="422"/>
      <c r="B6" s="423"/>
      <c r="C6" s="424"/>
      <c r="D6" s="11"/>
      <c r="E6" s="75" t="s">
        <v>138</v>
      </c>
      <c r="F6" s="75"/>
      <c r="G6" s="84"/>
      <c r="H6" s="416" t="s">
        <v>172</v>
      </c>
      <c r="I6" s="86"/>
      <c r="J6" s="75"/>
      <c r="K6" s="75" t="s">
        <v>139</v>
      </c>
      <c r="L6" s="75"/>
      <c r="M6" s="84"/>
      <c r="N6" s="465"/>
      <c r="O6" s="86"/>
      <c r="P6" s="75"/>
      <c r="Q6" s="446"/>
      <c r="R6" s="75"/>
      <c r="S6" s="84"/>
      <c r="T6" s="465"/>
      <c r="U6" s="75"/>
      <c r="V6" s="84"/>
      <c r="W6" s="459"/>
      <c r="X6" s="82"/>
      <c r="Y6" s="72"/>
      <c r="Z6" s="465"/>
      <c r="AA6" s="82"/>
      <c r="AB6" s="72"/>
      <c r="AC6" s="459"/>
      <c r="AD6" s="136"/>
      <c r="AE6" s="431"/>
      <c r="AF6" s="432"/>
      <c r="AG6" s="433"/>
    </row>
    <row r="7" spans="1:34" ht="16.5" customHeight="1">
      <c r="A7" s="425"/>
      <c r="B7" s="426"/>
      <c r="C7" s="427"/>
      <c r="D7" s="89"/>
      <c r="E7" s="93"/>
      <c r="F7" s="93"/>
      <c r="G7" s="94"/>
      <c r="H7" s="417" t="s">
        <v>180</v>
      </c>
      <c r="I7" s="95"/>
      <c r="J7" s="93"/>
      <c r="K7" s="93"/>
      <c r="L7" s="93"/>
      <c r="M7" s="94"/>
      <c r="N7" s="466"/>
      <c r="O7" s="95"/>
      <c r="P7" s="93"/>
      <c r="Q7" s="447"/>
      <c r="R7" s="93"/>
      <c r="S7" s="94"/>
      <c r="T7" s="466"/>
      <c r="U7" s="93"/>
      <c r="V7" s="186"/>
      <c r="W7" s="97"/>
      <c r="X7" s="187"/>
      <c r="Y7" s="90"/>
      <c r="Z7" s="466"/>
      <c r="AA7" s="99"/>
      <c r="AB7" s="90"/>
      <c r="AC7" s="460"/>
      <c r="AD7" s="169"/>
      <c r="AE7" s="434"/>
      <c r="AF7" s="435"/>
      <c r="AG7" s="436"/>
    </row>
    <row r="8" spans="1:34" ht="16.5" customHeight="1">
      <c r="A8" s="341"/>
      <c r="B8" s="34" t="s">
        <v>54</v>
      </c>
      <c r="C8" s="35"/>
      <c r="D8" s="143"/>
      <c r="E8" s="144">
        <v>500049</v>
      </c>
      <c r="F8" s="144"/>
      <c r="G8" s="145"/>
      <c r="H8" s="144">
        <v>1148</v>
      </c>
      <c r="I8" s="146"/>
      <c r="J8" s="144"/>
      <c r="K8" s="144">
        <f>SUM(E8:H8)</f>
        <v>501197</v>
      </c>
      <c r="L8" s="144"/>
      <c r="M8" s="145"/>
      <c r="N8" s="144">
        <v>33484507</v>
      </c>
      <c r="O8" s="146"/>
      <c r="P8" s="144"/>
      <c r="Q8" s="144">
        <v>1400943</v>
      </c>
      <c r="R8" s="144"/>
      <c r="S8" s="145"/>
      <c r="T8" s="144">
        <v>2019005</v>
      </c>
      <c r="U8" s="144"/>
      <c r="V8" s="153"/>
      <c r="W8" s="150">
        <f>T8+Q8+N8+K8+'1(5)第11表-7'!W8+'1(5)第11表-7'!K8+'1(5)第11表-7'!H8</f>
        <v>1540104815</v>
      </c>
      <c r="X8" s="148"/>
      <c r="Y8" s="170"/>
      <c r="Z8" s="144">
        <v>86357026</v>
      </c>
      <c r="AA8" s="148"/>
      <c r="AB8" s="149"/>
      <c r="AC8" s="150">
        <v>0</v>
      </c>
      <c r="AD8" s="38"/>
      <c r="AE8" s="10"/>
      <c r="AF8" s="34" t="s">
        <v>54</v>
      </c>
      <c r="AG8" s="343"/>
      <c r="AH8" s="37"/>
    </row>
    <row r="9" spans="1:34" ht="16.5" customHeight="1">
      <c r="A9" s="341"/>
      <c r="B9" s="34" t="s">
        <v>53</v>
      </c>
      <c r="C9" s="21"/>
      <c r="D9" s="151"/>
      <c r="E9" s="152">
        <v>118141</v>
      </c>
      <c r="F9" s="152"/>
      <c r="G9" s="153"/>
      <c r="H9" s="152">
        <v>11780</v>
      </c>
      <c r="I9" s="154"/>
      <c r="J9" s="152"/>
      <c r="K9" s="152">
        <f t="shared" ref="K9:K47" si="0">SUM(E9:H9)</f>
        <v>129921</v>
      </c>
      <c r="L9" s="152"/>
      <c r="M9" s="153"/>
      <c r="N9" s="152">
        <v>8839914</v>
      </c>
      <c r="O9" s="154"/>
      <c r="P9" s="152"/>
      <c r="Q9" s="152">
        <v>238758</v>
      </c>
      <c r="R9" s="152"/>
      <c r="S9" s="153"/>
      <c r="T9" s="152">
        <v>285658</v>
      </c>
      <c r="U9" s="152"/>
      <c r="V9" s="153"/>
      <c r="W9" s="150">
        <f>T9+Q9+N9+K9+'1(5)第11表-7'!W9+'1(5)第11表-7'!K9+'1(5)第11表-7'!H9</f>
        <v>345554878</v>
      </c>
      <c r="X9" s="148"/>
      <c r="Y9" s="149"/>
      <c r="Z9" s="150">
        <v>19527331</v>
      </c>
      <c r="AA9" s="148"/>
      <c r="AB9" s="149"/>
      <c r="AC9" s="150">
        <v>0</v>
      </c>
      <c r="AD9" s="38"/>
      <c r="AE9" s="10"/>
      <c r="AF9" s="34" t="s">
        <v>53</v>
      </c>
      <c r="AG9" s="343"/>
      <c r="AH9" s="37"/>
    </row>
    <row r="10" spans="1:34" ht="16.5" customHeight="1">
      <c r="A10" s="341"/>
      <c r="B10" s="34" t="s">
        <v>52</v>
      </c>
      <c r="C10" s="21"/>
      <c r="D10" s="151"/>
      <c r="E10" s="152">
        <v>34182</v>
      </c>
      <c r="F10" s="152"/>
      <c r="G10" s="153"/>
      <c r="H10" s="152">
        <v>0</v>
      </c>
      <c r="I10" s="154"/>
      <c r="J10" s="152"/>
      <c r="K10" s="152">
        <f t="shared" si="0"/>
        <v>34182</v>
      </c>
      <c r="L10" s="152"/>
      <c r="M10" s="153"/>
      <c r="N10" s="152">
        <v>2233382</v>
      </c>
      <c r="O10" s="154"/>
      <c r="P10" s="152"/>
      <c r="Q10" s="152">
        <v>105916</v>
      </c>
      <c r="R10" s="152"/>
      <c r="S10" s="153"/>
      <c r="T10" s="152">
        <v>163178</v>
      </c>
      <c r="U10" s="152"/>
      <c r="V10" s="153"/>
      <c r="W10" s="150">
        <f>T10+Q10+N10+K10+'1(5)第11表-7'!W10+'1(5)第11表-7'!K10+'1(5)第11表-7'!H10</f>
        <v>181433008</v>
      </c>
      <c r="X10" s="148"/>
      <c r="Y10" s="149"/>
      <c r="Z10" s="150">
        <v>10420993</v>
      </c>
      <c r="AA10" s="148"/>
      <c r="AB10" s="149"/>
      <c r="AC10" s="150">
        <v>0</v>
      </c>
      <c r="AD10" s="38"/>
      <c r="AE10" s="10"/>
      <c r="AF10" s="34" t="s">
        <v>52</v>
      </c>
      <c r="AG10" s="343"/>
      <c r="AH10" s="37"/>
    </row>
    <row r="11" spans="1:34" ht="16.5" customHeight="1">
      <c r="A11" s="341"/>
      <c r="B11" s="34" t="s">
        <v>51</v>
      </c>
      <c r="C11" s="21"/>
      <c r="D11" s="151"/>
      <c r="E11" s="152">
        <v>147024</v>
      </c>
      <c r="F11" s="152"/>
      <c r="G11" s="153"/>
      <c r="H11" s="152">
        <v>0</v>
      </c>
      <c r="I11" s="154"/>
      <c r="J11" s="152"/>
      <c r="K11" s="152">
        <f t="shared" si="0"/>
        <v>147024</v>
      </c>
      <c r="L11" s="152"/>
      <c r="M11" s="153"/>
      <c r="N11" s="152">
        <v>10936328</v>
      </c>
      <c r="O11" s="154"/>
      <c r="P11" s="152"/>
      <c r="Q11" s="152">
        <v>399719</v>
      </c>
      <c r="R11" s="152"/>
      <c r="S11" s="153"/>
      <c r="T11" s="152">
        <v>582805</v>
      </c>
      <c r="U11" s="152"/>
      <c r="V11" s="153"/>
      <c r="W11" s="150">
        <f>T11+Q11+N11+K11+'1(5)第11表-7'!W11+'1(5)第11表-7'!K11+'1(5)第11表-7'!H11</f>
        <v>604923596</v>
      </c>
      <c r="X11" s="148"/>
      <c r="Y11" s="149"/>
      <c r="Z11" s="150">
        <v>34302283</v>
      </c>
      <c r="AA11" s="148"/>
      <c r="AB11" s="149"/>
      <c r="AC11" s="150">
        <v>0</v>
      </c>
      <c r="AD11" s="38"/>
      <c r="AE11" s="10"/>
      <c r="AF11" s="34" t="s">
        <v>51</v>
      </c>
      <c r="AG11" s="343"/>
      <c r="AH11" s="37"/>
    </row>
    <row r="12" spans="1:34" ht="16.5" customHeight="1">
      <c r="A12" s="344"/>
      <c r="B12" s="34" t="s">
        <v>87</v>
      </c>
      <c r="C12" s="25"/>
      <c r="D12" s="155"/>
      <c r="E12" s="156">
        <v>5113</v>
      </c>
      <c r="F12" s="156"/>
      <c r="G12" s="157"/>
      <c r="H12" s="156">
        <v>0</v>
      </c>
      <c r="I12" s="158"/>
      <c r="J12" s="156"/>
      <c r="K12" s="156">
        <f t="shared" si="0"/>
        <v>5113</v>
      </c>
      <c r="L12" s="156"/>
      <c r="M12" s="157"/>
      <c r="N12" s="156">
        <v>1317385</v>
      </c>
      <c r="O12" s="158"/>
      <c r="P12" s="156"/>
      <c r="Q12" s="156">
        <v>94088</v>
      </c>
      <c r="R12" s="156"/>
      <c r="S12" s="157"/>
      <c r="T12" s="156">
        <v>87515</v>
      </c>
      <c r="U12" s="156"/>
      <c r="V12" s="157"/>
      <c r="W12" s="150">
        <f>T12+Q12+N12+K12+'1(5)第11表-7'!W12+'1(5)第11表-7'!K12+'1(5)第11表-7'!H12</f>
        <v>68076890</v>
      </c>
      <c r="X12" s="160"/>
      <c r="Y12" s="161"/>
      <c r="Z12" s="159">
        <v>3917274</v>
      </c>
      <c r="AA12" s="160"/>
      <c r="AB12" s="161"/>
      <c r="AC12" s="159">
        <v>0</v>
      </c>
      <c r="AD12" s="44"/>
      <c r="AE12" s="23"/>
      <c r="AF12" s="34" t="s">
        <v>87</v>
      </c>
      <c r="AG12" s="345"/>
      <c r="AH12" s="37"/>
    </row>
    <row r="13" spans="1:34" ht="16.5" customHeight="1">
      <c r="A13" s="341"/>
      <c r="B13" s="47" t="s">
        <v>88</v>
      </c>
      <c r="C13" s="21"/>
      <c r="D13" s="151"/>
      <c r="E13" s="152">
        <v>25045</v>
      </c>
      <c r="F13" s="152"/>
      <c r="G13" s="153"/>
      <c r="H13" s="152">
        <v>0</v>
      </c>
      <c r="I13" s="154"/>
      <c r="J13" s="152"/>
      <c r="K13" s="152">
        <f t="shared" si="0"/>
        <v>25045</v>
      </c>
      <c r="L13" s="152"/>
      <c r="M13" s="153"/>
      <c r="N13" s="152">
        <v>418966</v>
      </c>
      <c r="O13" s="154"/>
      <c r="P13" s="152"/>
      <c r="Q13" s="152">
        <v>36378</v>
      </c>
      <c r="R13" s="152"/>
      <c r="S13" s="153"/>
      <c r="T13" s="152">
        <v>7309</v>
      </c>
      <c r="U13" s="152"/>
      <c r="V13" s="153"/>
      <c r="W13" s="166">
        <f>T13+Q13+N13+K13+'1(5)第11表-7'!W13+'1(5)第11表-7'!K13+'1(5)第11表-7'!H13</f>
        <v>44617274</v>
      </c>
      <c r="X13" s="148"/>
      <c r="Y13" s="149"/>
      <c r="Z13" s="150">
        <v>2603549</v>
      </c>
      <c r="AA13" s="148"/>
      <c r="AB13" s="149"/>
      <c r="AC13" s="150">
        <v>0</v>
      </c>
      <c r="AD13" s="38"/>
      <c r="AE13" s="10"/>
      <c r="AF13" s="47" t="s">
        <v>88</v>
      </c>
      <c r="AG13" s="343"/>
      <c r="AH13" s="37"/>
    </row>
    <row r="14" spans="1:34" ht="16.5" customHeight="1">
      <c r="A14" s="341"/>
      <c r="B14" s="34" t="s">
        <v>89</v>
      </c>
      <c r="C14" s="21"/>
      <c r="D14" s="151"/>
      <c r="E14" s="152">
        <v>110155</v>
      </c>
      <c r="F14" s="152"/>
      <c r="G14" s="153"/>
      <c r="H14" s="152">
        <v>0</v>
      </c>
      <c r="I14" s="154"/>
      <c r="J14" s="152"/>
      <c r="K14" s="152">
        <f t="shared" si="0"/>
        <v>110155</v>
      </c>
      <c r="L14" s="152"/>
      <c r="M14" s="153"/>
      <c r="N14" s="152">
        <v>8233772</v>
      </c>
      <c r="O14" s="154"/>
      <c r="P14" s="152"/>
      <c r="Q14" s="152">
        <v>348955</v>
      </c>
      <c r="R14" s="152"/>
      <c r="S14" s="153"/>
      <c r="T14" s="152">
        <v>640459</v>
      </c>
      <c r="U14" s="152"/>
      <c r="V14" s="153"/>
      <c r="W14" s="150">
        <f>T14+Q14+N14+K14+'1(5)第11表-7'!W14+'1(5)第11表-7'!K14+'1(5)第11表-7'!H14</f>
        <v>376950713</v>
      </c>
      <c r="X14" s="148"/>
      <c r="Y14" s="149"/>
      <c r="Z14" s="150">
        <v>21187127</v>
      </c>
      <c r="AA14" s="148"/>
      <c r="AB14" s="149"/>
      <c r="AC14" s="150">
        <v>0</v>
      </c>
      <c r="AD14" s="38"/>
      <c r="AE14" s="10"/>
      <c r="AF14" s="34" t="s">
        <v>89</v>
      </c>
      <c r="AG14" s="343"/>
      <c r="AH14" s="37"/>
    </row>
    <row r="15" spans="1:34" ht="16.5" customHeight="1">
      <c r="A15" s="341"/>
      <c r="B15" s="34" t="s">
        <v>90</v>
      </c>
      <c r="C15" s="21"/>
      <c r="D15" s="151"/>
      <c r="E15" s="152">
        <v>11421</v>
      </c>
      <c r="F15" s="152"/>
      <c r="G15" s="153"/>
      <c r="H15" s="152">
        <v>0</v>
      </c>
      <c r="I15" s="154"/>
      <c r="J15" s="152"/>
      <c r="K15" s="152">
        <f t="shared" si="0"/>
        <v>11421</v>
      </c>
      <c r="L15" s="152"/>
      <c r="M15" s="153"/>
      <c r="N15" s="152">
        <v>1142669</v>
      </c>
      <c r="O15" s="154"/>
      <c r="P15" s="152"/>
      <c r="Q15" s="152">
        <v>29255</v>
      </c>
      <c r="R15" s="152"/>
      <c r="S15" s="153"/>
      <c r="T15" s="152">
        <v>56772</v>
      </c>
      <c r="U15" s="152"/>
      <c r="V15" s="153"/>
      <c r="W15" s="150">
        <f>T15+Q15+N15+K15+'1(5)第11表-7'!W15+'1(5)第11表-7'!K15+'1(5)第11表-7'!H15</f>
        <v>74075887</v>
      </c>
      <c r="X15" s="148"/>
      <c r="Y15" s="149"/>
      <c r="Z15" s="150">
        <v>4179412</v>
      </c>
      <c r="AA15" s="148"/>
      <c r="AB15" s="149"/>
      <c r="AC15" s="150">
        <v>0</v>
      </c>
      <c r="AD15" s="38"/>
      <c r="AE15" s="10"/>
      <c r="AF15" s="34" t="s">
        <v>90</v>
      </c>
      <c r="AG15" s="343"/>
      <c r="AH15" s="37"/>
    </row>
    <row r="16" spans="1:34" ht="16.5" customHeight="1">
      <c r="A16" s="341"/>
      <c r="B16" s="34" t="s">
        <v>91</v>
      </c>
      <c r="C16" s="21"/>
      <c r="D16" s="151"/>
      <c r="E16" s="152">
        <v>10146</v>
      </c>
      <c r="F16" s="152"/>
      <c r="G16" s="153"/>
      <c r="H16" s="152">
        <v>12350</v>
      </c>
      <c r="I16" s="154"/>
      <c r="J16" s="152"/>
      <c r="K16" s="152">
        <f t="shared" si="0"/>
        <v>22496</v>
      </c>
      <c r="L16" s="152"/>
      <c r="M16" s="153"/>
      <c r="N16" s="152">
        <v>626282</v>
      </c>
      <c r="O16" s="154"/>
      <c r="P16" s="152"/>
      <c r="Q16" s="152">
        <v>41203</v>
      </c>
      <c r="R16" s="152"/>
      <c r="S16" s="153"/>
      <c r="T16" s="152">
        <v>52372</v>
      </c>
      <c r="U16" s="152"/>
      <c r="V16" s="153"/>
      <c r="W16" s="150">
        <f>T16+Q16+N16+K16+'1(5)第11表-7'!W16+'1(5)第11表-7'!K16+'1(5)第11表-7'!H16</f>
        <v>91657251</v>
      </c>
      <c r="X16" s="148"/>
      <c r="Y16" s="149"/>
      <c r="Z16" s="150">
        <v>5336718</v>
      </c>
      <c r="AA16" s="148"/>
      <c r="AB16" s="149"/>
      <c r="AC16" s="150">
        <v>0</v>
      </c>
      <c r="AD16" s="38"/>
      <c r="AE16" s="10"/>
      <c r="AF16" s="34" t="s">
        <v>91</v>
      </c>
      <c r="AG16" s="343"/>
      <c r="AH16" s="37"/>
    </row>
    <row r="17" spans="1:34" ht="16.5" customHeight="1">
      <c r="A17" s="341"/>
      <c r="B17" s="49" t="s">
        <v>92</v>
      </c>
      <c r="C17" s="21"/>
      <c r="D17" s="151"/>
      <c r="E17" s="152">
        <v>9745</v>
      </c>
      <c r="F17" s="152"/>
      <c r="G17" s="153"/>
      <c r="H17" s="152">
        <v>0</v>
      </c>
      <c r="I17" s="154"/>
      <c r="J17" s="152"/>
      <c r="K17" s="152">
        <f t="shared" si="0"/>
        <v>9745</v>
      </c>
      <c r="L17" s="152"/>
      <c r="M17" s="153"/>
      <c r="N17" s="152">
        <v>436813</v>
      </c>
      <c r="O17" s="154"/>
      <c r="P17" s="152"/>
      <c r="Q17" s="152">
        <v>31468</v>
      </c>
      <c r="R17" s="152"/>
      <c r="S17" s="153"/>
      <c r="T17" s="152">
        <v>91603</v>
      </c>
      <c r="U17" s="152"/>
      <c r="V17" s="153"/>
      <c r="W17" s="159">
        <f>T17+Q17+N17+K17+'1(5)第11表-7'!W17+'1(5)第11表-7'!K17+'1(5)第11表-7'!H17</f>
        <v>62915022</v>
      </c>
      <c r="X17" s="148"/>
      <c r="Y17" s="149"/>
      <c r="Z17" s="150">
        <v>3658418</v>
      </c>
      <c r="AA17" s="148"/>
      <c r="AB17" s="149"/>
      <c r="AC17" s="159">
        <v>0</v>
      </c>
      <c r="AD17" s="38"/>
      <c r="AE17" s="10"/>
      <c r="AF17" s="49" t="s">
        <v>92</v>
      </c>
      <c r="AG17" s="343"/>
      <c r="AH17" s="37"/>
    </row>
    <row r="18" spans="1:34" ht="16.5" customHeight="1">
      <c r="A18" s="346"/>
      <c r="B18" s="34" t="s">
        <v>93</v>
      </c>
      <c r="C18" s="50"/>
      <c r="D18" s="163"/>
      <c r="E18" s="162">
        <v>14833</v>
      </c>
      <c r="F18" s="162"/>
      <c r="G18" s="164"/>
      <c r="H18" s="162">
        <v>0</v>
      </c>
      <c r="I18" s="165"/>
      <c r="J18" s="162"/>
      <c r="K18" s="162">
        <f t="shared" si="0"/>
        <v>14833</v>
      </c>
      <c r="L18" s="162"/>
      <c r="M18" s="164"/>
      <c r="N18" s="162">
        <v>2212706</v>
      </c>
      <c r="O18" s="165"/>
      <c r="P18" s="162"/>
      <c r="Q18" s="162">
        <v>86208</v>
      </c>
      <c r="R18" s="162"/>
      <c r="S18" s="164"/>
      <c r="T18" s="162">
        <v>39950</v>
      </c>
      <c r="U18" s="162"/>
      <c r="V18" s="164"/>
      <c r="W18" s="150">
        <f>T18+Q18+N18+K18+'1(5)第11表-7'!W18+'1(5)第11表-7'!K18+'1(5)第11表-7'!H18</f>
        <v>80464128</v>
      </c>
      <c r="X18" s="167"/>
      <c r="Y18" s="168"/>
      <c r="Z18" s="166">
        <v>4523140</v>
      </c>
      <c r="AA18" s="167"/>
      <c r="AB18" s="168"/>
      <c r="AC18" s="150">
        <v>0</v>
      </c>
      <c r="AD18" s="52"/>
      <c r="AE18" s="7"/>
      <c r="AF18" s="34" t="s">
        <v>93</v>
      </c>
      <c r="AG18" s="347"/>
      <c r="AH18" s="37"/>
    </row>
    <row r="19" spans="1:34" ht="16.5" customHeight="1">
      <c r="A19" s="341"/>
      <c r="B19" s="34" t="s">
        <v>0</v>
      </c>
      <c r="C19" s="21"/>
      <c r="D19" s="151"/>
      <c r="E19" s="152">
        <v>21851</v>
      </c>
      <c r="F19" s="152"/>
      <c r="G19" s="153"/>
      <c r="H19" s="152">
        <v>0</v>
      </c>
      <c r="I19" s="154"/>
      <c r="J19" s="152"/>
      <c r="K19" s="152">
        <f t="shared" si="0"/>
        <v>21851</v>
      </c>
      <c r="L19" s="152"/>
      <c r="M19" s="153"/>
      <c r="N19" s="152">
        <v>9863652</v>
      </c>
      <c r="O19" s="154"/>
      <c r="P19" s="152"/>
      <c r="Q19" s="152">
        <v>159273</v>
      </c>
      <c r="R19" s="152"/>
      <c r="S19" s="153"/>
      <c r="T19" s="152">
        <v>211081</v>
      </c>
      <c r="U19" s="152"/>
      <c r="V19" s="153"/>
      <c r="W19" s="150">
        <f>T19+Q19+N19+K19+'1(5)第11表-7'!W19+'1(5)第11表-7'!K19+'1(5)第11表-7'!H19</f>
        <v>213088608</v>
      </c>
      <c r="X19" s="148"/>
      <c r="Y19" s="149"/>
      <c r="Z19" s="150">
        <v>11821488</v>
      </c>
      <c r="AA19" s="148"/>
      <c r="AB19" s="149"/>
      <c r="AC19" s="150">
        <v>0</v>
      </c>
      <c r="AD19" s="38"/>
      <c r="AE19" s="10"/>
      <c r="AF19" s="34" t="s">
        <v>0</v>
      </c>
      <c r="AG19" s="343"/>
      <c r="AH19" s="37"/>
    </row>
    <row r="20" spans="1:34" ht="16.5" customHeight="1">
      <c r="A20" s="341"/>
      <c r="B20" s="34" t="s">
        <v>2</v>
      </c>
      <c r="C20" s="21"/>
      <c r="D20" s="151"/>
      <c r="E20" s="152">
        <v>42903</v>
      </c>
      <c r="F20" s="152"/>
      <c r="G20" s="153"/>
      <c r="H20" s="152">
        <v>0</v>
      </c>
      <c r="I20" s="154"/>
      <c r="J20" s="152"/>
      <c r="K20" s="152">
        <f t="shared" si="0"/>
        <v>42903</v>
      </c>
      <c r="L20" s="152"/>
      <c r="M20" s="153"/>
      <c r="N20" s="152">
        <v>1508869</v>
      </c>
      <c r="O20" s="154"/>
      <c r="P20" s="152"/>
      <c r="Q20" s="152">
        <v>91317</v>
      </c>
      <c r="R20" s="152"/>
      <c r="S20" s="153"/>
      <c r="T20" s="152">
        <v>125136</v>
      </c>
      <c r="U20" s="152"/>
      <c r="V20" s="153"/>
      <c r="W20" s="150">
        <f>T20+Q20+N20+K20+'1(5)第11表-7'!W20+'1(5)第11表-7'!K20+'1(5)第11表-7'!H20</f>
        <v>144933398</v>
      </c>
      <c r="X20" s="148"/>
      <c r="Y20" s="149"/>
      <c r="Z20" s="150">
        <v>8313776</v>
      </c>
      <c r="AA20" s="148"/>
      <c r="AB20" s="149"/>
      <c r="AC20" s="150">
        <v>0</v>
      </c>
      <c r="AD20" s="38"/>
      <c r="AE20" s="10"/>
      <c r="AF20" s="34" t="s">
        <v>2</v>
      </c>
      <c r="AG20" s="343"/>
      <c r="AH20" s="37"/>
    </row>
    <row r="21" spans="1:34" ht="16.5" customHeight="1">
      <c r="A21" s="341"/>
      <c r="B21" s="34" t="s">
        <v>3</v>
      </c>
      <c r="C21" s="21"/>
      <c r="D21" s="151"/>
      <c r="E21" s="152">
        <v>2790</v>
      </c>
      <c r="F21" s="152"/>
      <c r="G21" s="153"/>
      <c r="H21" s="152">
        <v>0</v>
      </c>
      <c r="I21" s="154"/>
      <c r="J21" s="152"/>
      <c r="K21" s="152">
        <f t="shared" si="0"/>
        <v>2790</v>
      </c>
      <c r="L21" s="152"/>
      <c r="M21" s="153"/>
      <c r="N21" s="152">
        <v>657511</v>
      </c>
      <c r="O21" s="154"/>
      <c r="P21" s="152"/>
      <c r="Q21" s="152">
        <v>14727</v>
      </c>
      <c r="R21" s="152"/>
      <c r="S21" s="153"/>
      <c r="T21" s="152">
        <v>24452</v>
      </c>
      <c r="U21" s="152"/>
      <c r="V21" s="153"/>
      <c r="W21" s="150">
        <f>T21+Q21+N21+K21+'1(5)第11表-7'!W21+'1(5)第11表-7'!K21+'1(5)第11表-7'!H21</f>
        <v>42948597</v>
      </c>
      <c r="X21" s="148"/>
      <c r="Y21" s="149"/>
      <c r="Z21" s="150">
        <v>2482272</v>
      </c>
      <c r="AA21" s="148"/>
      <c r="AB21" s="149"/>
      <c r="AC21" s="150">
        <v>0</v>
      </c>
      <c r="AD21" s="38"/>
      <c r="AE21" s="10"/>
      <c r="AF21" s="34" t="s">
        <v>3</v>
      </c>
      <c r="AG21" s="343"/>
      <c r="AH21" s="37"/>
    </row>
    <row r="22" spans="1:34" ht="16.5" customHeight="1">
      <c r="A22" s="344"/>
      <c r="B22" s="49" t="s">
        <v>4</v>
      </c>
      <c r="C22" s="25"/>
      <c r="D22" s="155"/>
      <c r="E22" s="156">
        <v>4285</v>
      </c>
      <c r="F22" s="156"/>
      <c r="G22" s="157"/>
      <c r="H22" s="156">
        <v>0</v>
      </c>
      <c r="I22" s="158"/>
      <c r="J22" s="156"/>
      <c r="K22" s="156">
        <f t="shared" si="0"/>
        <v>4285</v>
      </c>
      <c r="L22" s="156"/>
      <c r="M22" s="157"/>
      <c r="N22" s="156">
        <v>1344410</v>
      </c>
      <c r="O22" s="158"/>
      <c r="P22" s="156"/>
      <c r="Q22" s="156">
        <v>87565</v>
      </c>
      <c r="R22" s="156"/>
      <c r="S22" s="157"/>
      <c r="T22" s="156">
        <v>110922</v>
      </c>
      <c r="U22" s="156"/>
      <c r="V22" s="157"/>
      <c r="W22" s="159">
        <f>T22+Q22+N22+K22+'1(5)第11表-7'!W22+'1(5)第11表-7'!K22+'1(5)第11表-7'!H22</f>
        <v>108255238</v>
      </c>
      <c r="X22" s="160"/>
      <c r="Y22" s="161"/>
      <c r="Z22" s="159">
        <v>6224105</v>
      </c>
      <c r="AA22" s="160"/>
      <c r="AB22" s="161"/>
      <c r="AC22" s="159">
        <v>0</v>
      </c>
      <c r="AD22" s="44"/>
      <c r="AE22" s="23"/>
      <c r="AF22" s="49" t="s">
        <v>4</v>
      </c>
      <c r="AG22" s="345"/>
      <c r="AH22" s="37"/>
    </row>
    <row r="23" spans="1:34" s="11" customFormat="1" ht="16.5" customHeight="1">
      <c r="A23" s="341"/>
      <c r="B23" s="34" t="s">
        <v>5</v>
      </c>
      <c r="C23" s="21"/>
      <c r="D23" s="151"/>
      <c r="E23" s="152">
        <v>13197</v>
      </c>
      <c r="F23" s="152"/>
      <c r="G23" s="153"/>
      <c r="H23" s="152">
        <v>0</v>
      </c>
      <c r="I23" s="154"/>
      <c r="J23" s="152"/>
      <c r="K23" s="152">
        <f t="shared" si="0"/>
        <v>13197</v>
      </c>
      <c r="L23" s="152"/>
      <c r="M23" s="153"/>
      <c r="N23" s="152">
        <v>1447730</v>
      </c>
      <c r="O23" s="154"/>
      <c r="P23" s="152"/>
      <c r="Q23" s="152">
        <v>59299</v>
      </c>
      <c r="R23" s="152"/>
      <c r="S23" s="153"/>
      <c r="T23" s="152">
        <v>77473</v>
      </c>
      <c r="U23" s="152"/>
      <c r="V23" s="153"/>
      <c r="W23" s="150">
        <f>T23+Q23+N23+K23+'1(5)第11表-7'!W23+'1(5)第11表-7'!K23+'1(5)第11表-7'!H23</f>
        <v>117509343</v>
      </c>
      <c r="X23" s="148"/>
      <c r="Y23" s="149"/>
      <c r="Z23" s="150">
        <v>6819402</v>
      </c>
      <c r="AA23" s="148"/>
      <c r="AB23" s="149"/>
      <c r="AC23" s="150">
        <v>0</v>
      </c>
      <c r="AD23" s="38"/>
      <c r="AE23" s="10"/>
      <c r="AF23" s="34" t="s">
        <v>5</v>
      </c>
      <c r="AG23" s="343"/>
    </row>
    <row r="24" spans="1:34" ht="16.5" customHeight="1">
      <c r="A24" s="341"/>
      <c r="B24" s="34" t="s">
        <v>6</v>
      </c>
      <c r="C24" s="21"/>
      <c r="D24" s="151"/>
      <c r="E24" s="152">
        <v>11369</v>
      </c>
      <c r="F24" s="152"/>
      <c r="G24" s="153"/>
      <c r="H24" s="152">
        <v>0</v>
      </c>
      <c r="I24" s="154"/>
      <c r="J24" s="152"/>
      <c r="K24" s="152">
        <f t="shared" si="0"/>
        <v>11369</v>
      </c>
      <c r="L24" s="152"/>
      <c r="M24" s="153"/>
      <c r="N24" s="152">
        <v>2668818</v>
      </c>
      <c r="O24" s="154"/>
      <c r="P24" s="152"/>
      <c r="Q24" s="152">
        <v>131304</v>
      </c>
      <c r="R24" s="152"/>
      <c r="S24" s="153"/>
      <c r="T24" s="152">
        <v>181055</v>
      </c>
      <c r="U24" s="152"/>
      <c r="V24" s="153"/>
      <c r="W24" s="150">
        <f>T24+Q24+N24+K24+'1(5)第11表-7'!W24+'1(5)第11表-7'!K24+'1(5)第11表-7'!H24</f>
        <v>220558458</v>
      </c>
      <c r="X24" s="148"/>
      <c r="Y24" s="149"/>
      <c r="Z24" s="150">
        <v>12539602</v>
      </c>
      <c r="AA24" s="148"/>
      <c r="AB24" s="149"/>
      <c r="AC24" s="150">
        <v>0</v>
      </c>
      <c r="AD24" s="38"/>
      <c r="AE24" s="10"/>
      <c r="AF24" s="34" t="s">
        <v>6</v>
      </c>
      <c r="AG24" s="343"/>
    </row>
    <row r="25" spans="1:34" ht="16.5" customHeight="1">
      <c r="A25" s="341"/>
      <c r="B25" s="34" t="s">
        <v>7</v>
      </c>
      <c r="C25" s="21"/>
      <c r="D25" s="151"/>
      <c r="E25" s="152">
        <v>146770</v>
      </c>
      <c r="F25" s="152"/>
      <c r="G25" s="153"/>
      <c r="H25" s="152">
        <v>0</v>
      </c>
      <c r="I25" s="154"/>
      <c r="J25" s="152"/>
      <c r="K25" s="152">
        <f t="shared" si="0"/>
        <v>146770</v>
      </c>
      <c r="L25" s="152"/>
      <c r="M25" s="153"/>
      <c r="N25" s="152">
        <v>4011474</v>
      </c>
      <c r="O25" s="154"/>
      <c r="P25" s="152"/>
      <c r="Q25" s="152">
        <v>125863</v>
      </c>
      <c r="R25" s="152"/>
      <c r="S25" s="153"/>
      <c r="T25" s="152">
        <v>330198</v>
      </c>
      <c r="U25" s="152"/>
      <c r="V25" s="153"/>
      <c r="W25" s="150">
        <f>T25+Q25+N25+K25+'1(5)第11表-7'!W25+'1(5)第11表-7'!K25+'1(5)第11表-7'!H25</f>
        <v>242550473</v>
      </c>
      <c r="X25" s="148"/>
      <c r="Y25" s="149"/>
      <c r="Z25" s="150">
        <v>13831500</v>
      </c>
      <c r="AA25" s="148"/>
      <c r="AB25" s="149"/>
      <c r="AC25" s="150">
        <v>0</v>
      </c>
      <c r="AD25" s="38"/>
      <c r="AE25" s="10"/>
      <c r="AF25" s="34" t="s">
        <v>7</v>
      </c>
      <c r="AG25" s="343"/>
    </row>
    <row r="26" spans="1:34" ht="16.5" customHeight="1">
      <c r="A26" s="341"/>
      <c r="B26" s="34" t="s">
        <v>8</v>
      </c>
      <c r="C26" s="21"/>
      <c r="D26" s="151"/>
      <c r="E26" s="152">
        <v>51890</v>
      </c>
      <c r="F26" s="152"/>
      <c r="G26" s="153"/>
      <c r="H26" s="152">
        <v>0</v>
      </c>
      <c r="I26" s="154"/>
      <c r="J26" s="152"/>
      <c r="K26" s="152">
        <f t="shared" si="0"/>
        <v>51890</v>
      </c>
      <c r="L26" s="152"/>
      <c r="M26" s="153"/>
      <c r="N26" s="152">
        <v>5431111</v>
      </c>
      <c r="O26" s="154"/>
      <c r="P26" s="152"/>
      <c r="Q26" s="152">
        <v>200972</v>
      </c>
      <c r="R26" s="152"/>
      <c r="S26" s="153"/>
      <c r="T26" s="152">
        <v>338695</v>
      </c>
      <c r="U26" s="152"/>
      <c r="V26" s="153"/>
      <c r="W26" s="150">
        <f>T26+Q26+N26+K26+'1(5)第11表-7'!W26+'1(5)第11表-7'!K26+'1(5)第11表-7'!H26</f>
        <v>331672527</v>
      </c>
      <c r="X26" s="148"/>
      <c r="Y26" s="149"/>
      <c r="Z26" s="150">
        <v>18944190</v>
      </c>
      <c r="AA26" s="148"/>
      <c r="AB26" s="149"/>
      <c r="AC26" s="150">
        <v>0</v>
      </c>
      <c r="AD26" s="38"/>
      <c r="AE26" s="10"/>
      <c r="AF26" s="34" t="s">
        <v>8</v>
      </c>
      <c r="AG26" s="343"/>
    </row>
    <row r="27" spans="1:34" ht="16.5" customHeight="1">
      <c r="A27" s="344"/>
      <c r="B27" s="49" t="s">
        <v>9</v>
      </c>
      <c r="C27" s="25"/>
      <c r="D27" s="155"/>
      <c r="E27" s="156">
        <v>0</v>
      </c>
      <c r="F27" s="156"/>
      <c r="G27" s="157"/>
      <c r="H27" s="156">
        <v>13196</v>
      </c>
      <c r="I27" s="158"/>
      <c r="J27" s="156"/>
      <c r="K27" s="156">
        <f t="shared" si="0"/>
        <v>13196</v>
      </c>
      <c r="L27" s="156"/>
      <c r="M27" s="157"/>
      <c r="N27" s="156">
        <v>1237876</v>
      </c>
      <c r="O27" s="158"/>
      <c r="P27" s="156"/>
      <c r="Q27" s="156">
        <v>67404</v>
      </c>
      <c r="R27" s="156"/>
      <c r="S27" s="157"/>
      <c r="T27" s="156">
        <v>111359</v>
      </c>
      <c r="U27" s="156"/>
      <c r="V27" s="157"/>
      <c r="W27" s="159">
        <f>T27+Q27+N27+K27+'1(5)第11表-7'!W27+'1(5)第11表-7'!K27+'1(5)第11表-7'!H27</f>
        <v>76991695</v>
      </c>
      <c r="X27" s="160"/>
      <c r="Y27" s="161"/>
      <c r="Z27" s="159">
        <v>4436114</v>
      </c>
      <c r="AA27" s="160"/>
      <c r="AB27" s="161"/>
      <c r="AC27" s="159">
        <v>0</v>
      </c>
      <c r="AD27" s="44"/>
      <c r="AE27" s="23"/>
      <c r="AF27" s="49" t="s">
        <v>9</v>
      </c>
      <c r="AG27" s="345"/>
    </row>
    <row r="28" spans="1:34" s="11" customFormat="1" ht="16.5" customHeight="1">
      <c r="A28" s="341"/>
      <c r="B28" s="34" t="s">
        <v>10</v>
      </c>
      <c r="C28" s="21"/>
      <c r="D28" s="151"/>
      <c r="E28" s="152">
        <v>33644</v>
      </c>
      <c r="F28" s="152"/>
      <c r="G28" s="153"/>
      <c r="H28" s="152">
        <v>0</v>
      </c>
      <c r="I28" s="154"/>
      <c r="J28" s="152"/>
      <c r="K28" s="152">
        <f t="shared" si="0"/>
        <v>33644</v>
      </c>
      <c r="L28" s="152"/>
      <c r="M28" s="153"/>
      <c r="N28" s="152">
        <v>1824849</v>
      </c>
      <c r="O28" s="154"/>
      <c r="P28" s="152"/>
      <c r="Q28" s="152">
        <v>96966</v>
      </c>
      <c r="R28" s="152"/>
      <c r="S28" s="153"/>
      <c r="T28" s="152">
        <v>171552</v>
      </c>
      <c r="U28" s="152"/>
      <c r="V28" s="153"/>
      <c r="W28" s="150">
        <f>T28+Q28+N28+K28+'1(5)第11表-7'!W28+'1(5)第11表-7'!K28+'1(5)第11表-7'!H28</f>
        <v>155586159</v>
      </c>
      <c r="X28" s="148"/>
      <c r="Y28" s="149"/>
      <c r="Z28" s="150">
        <v>8946457</v>
      </c>
      <c r="AA28" s="148"/>
      <c r="AB28" s="149"/>
      <c r="AC28" s="150">
        <v>0</v>
      </c>
      <c r="AD28" s="38"/>
      <c r="AE28" s="10"/>
      <c r="AF28" s="34" t="s">
        <v>10</v>
      </c>
      <c r="AG28" s="343"/>
    </row>
    <row r="29" spans="1:34" ht="16.5" customHeight="1">
      <c r="A29" s="341"/>
      <c r="B29" s="34" t="s">
        <v>11</v>
      </c>
      <c r="C29" s="21"/>
      <c r="D29" s="151"/>
      <c r="E29" s="152">
        <v>26288</v>
      </c>
      <c r="F29" s="152"/>
      <c r="G29" s="153"/>
      <c r="H29" s="152">
        <v>875</v>
      </c>
      <c r="I29" s="154"/>
      <c r="J29" s="152"/>
      <c r="K29" s="152">
        <f t="shared" si="0"/>
        <v>27163</v>
      </c>
      <c r="L29" s="152"/>
      <c r="M29" s="153"/>
      <c r="N29" s="152">
        <v>4437703</v>
      </c>
      <c r="O29" s="154"/>
      <c r="P29" s="152"/>
      <c r="Q29" s="152">
        <v>75970</v>
      </c>
      <c r="R29" s="152"/>
      <c r="S29" s="153"/>
      <c r="T29" s="152">
        <v>89588</v>
      </c>
      <c r="U29" s="152"/>
      <c r="V29" s="153"/>
      <c r="W29" s="150">
        <f>T29+Q29+N29+K29+'1(5)第11表-7'!W29+'1(5)第11表-7'!K29+'1(5)第11表-7'!H29</f>
        <v>143922036</v>
      </c>
      <c r="X29" s="148"/>
      <c r="Y29" s="149"/>
      <c r="Z29" s="150">
        <v>8035637</v>
      </c>
      <c r="AA29" s="148"/>
      <c r="AB29" s="149"/>
      <c r="AC29" s="150">
        <v>0</v>
      </c>
      <c r="AD29" s="38"/>
      <c r="AE29" s="10"/>
      <c r="AF29" s="34" t="s">
        <v>11</v>
      </c>
      <c r="AG29" s="343"/>
    </row>
    <row r="30" spans="1:34" ht="16.5" customHeight="1">
      <c r="A30" s="341"/>
      <c r="B30" s="34" t="s">
        <v>12</v>
      </c>
      <c r="C30" s="21"/>
      <c r="D30" s="151"/>
      <c r="E30" s="152">
        <v>31610</v>
      </c>
      <c r="F30" s="152"/>
      <c r="G30" s="153"/>
      <c r="H30" s="152">
        <v>0</v>
      </c>
      <c r="I30" s="154"/>
      <c r="J30" s="152"/>
      <c r="K30" s="152">
        <f t="shared" si="0"/>
        <v>31610</v>
      </c>
      <c r="L30" s="152"/>
      <c r="M30" s="153"/>
      <c r="N30" s="152">
        <v>2262445</v>
      </c>
      <c r="O30" s="154"/>
      <c r="P30" s="152"/>
      <c r="Q30" s="152">
        <v>84002</v>
      </c>
      <c r="R30" s="152"/>
      <c r="S30" s="153"/>
      <c r="T30" s="152">
        <v>125151</v>
      </c>
      <c r="U30" s="152"/>
      <c r="V30" s="153"/>
      <c r="W30" s="150">
        <f>T30+Q30+N30+K30+'1(5)第11表-7'!W30+'1(5)第11表-7'!K30+'1(5)第11表-7'!H30</f>
        <v>155466512</v>
      </c>
      <c r="X30" s="148"/>
      <c r="Y30" s="149"/>
      <c r="Z30" s="150">
        <v>8879713</v>
      </c>
      <c r="AA30" s="148"/>
      <c r="AB30" s="149"/>
      <c r="AC30" s="150">
        <v>0</v>
      </c>
      <c r="AD30" s="38"/>
      <c r="AE30" s="10"/>
      <c r="AF30" s="34" t="s">
        <v>12</v>
      </c>
      <c r="AG30" s="343"/>
    </row>
    <row r="31" spans="1:34" ht="16.5" customHeight="1">
      <c r="A31" s="341"/>
      <c r="B31" s="34" t="s">
        <v>13</v>
      </c>
      <c r="C31" s="21"/>
      <c r="D31" s="151"/>
      <c r="E31" s="152">
        <v>53125</v>
      </c>
      <c r="F31" s="152"/>
      <c r="G31" s="153"/>
      <c r="H31" s="152">
        <v>0</v>
      </c>
      <c r="I31" s="154"/>
      <c r="J31" s="152"/>
      <c r="K31" s="152">
        <f t="shared" si="0"/>
        <v>53125</v>
      </c>
      <c r="L31" s="152"/>
      <c r="M31" s="153"/>
      <c r="N31" s="152">
        <v>3455524</v>
      </c>
      <c r="O31" s="154"/>
      <c r="P31" s="152"/>
      <c r="Q31" s="152">
        <v>108873</v>
      </c>
      <c r="R31" s="152"/>
      <c r="S31" s="153"/>
      <c r="T31" s="152">
        <v>286828</v>
      </c>
      <c r="U31" s="152"/>
      <c r="V31" s="153"/>
      <c r="W31" s="150">
        <f>T31+Q31+N31+K31+'1(5)第11表-7'!W31+'1(5)第11表-7'!K31+'1(5)第11表-7'!H31</f>
        <v>87453021</v>
      </c>
      <c r="X31" s="148"/>
      <c r="Y31" s="149"/>
      <c r="Z31" s="150">
        <v>4768763</v>
      </c>
      <c r="AA31" s="148"/>
      <c r="AB31" s="149"/>
      <c r="AC31" s="150">
        <v>0</v>
      </c>
      <c r="AD31" s="38"/>
      <c r="AE31" s="10"/>
      <c r="AF31" s="34" t="s">
        <v>13</v>
      </c>
      <c r="AG31" s="343"/>
    </row>
    <row r="32" spans="1:34" ht="16.5" customHeight="1">
      <c r="A32" s="344"/>
      <c r="B32" s="49" t="s">
        <v>14</v>
      </c>
      <c r="C32" s="25"/>
      <c r="D32" s="155"/>
      <c r="E32" s="156">
        <v>9691</v>
      </c>
      <c r="F32" s="156"/>
      <c r="G32" s="157"/>
      <c r="H32" s="156">
        <v>0</v>
      </c>
      <c r="I32" s="158"/>
      <c r="J32" s="156"/>
      <c r="K32" s="156">
        <f t="shared" si="0"/>
        <v>9691</v>
      </c>
      <c r="L32" s="156"/>
      <c r="M32" s="157"/>
      <c r="N32" s="156">
        <v>1370169</v>
      </c>
      <c r="O32" s="158"/>
      <c r="P32" s="156"/>
      <c r="Q32" s="156">
        <v>55540</v>
      </c>
      <c r="R32" s="156"/>
      <c r="S32" s="157"/>
      <c r="T32" s="156">
        <v>233559</v>
      </c>
      <c r="U32" s="156"/>
      <c r="V32" s="157"/>
      <c r="W32" s="159">
        <f>T32+Q32+N32+K32+'1(5)第11表-7'!W32+'1(5)第11表-7'!K32+'1(5)第11表-7'!H32</f>
        <v>105892049</v>
      </c>
      <c r="X32" s="160"/>
      <c r="Y32" s="161"/>
      <c r="Z32" s="159">
        <v>5938676</v>
      </c>
      <c r="AA32" s="160"/>
      <c r="AB32" s="161"/>
      <c r="AC32" s="159">
        <v>0</v>
      </c>
      <c r="AD32" s="44"/>
      <c r="AE32" s="23"/>
      <c r="AF32" s="49" t="s">
        <v>14</v>
      </c>
      <c r="AG32" s="345"/>
    </row>
    <row r="33" spans="1:33" s="11" customFormat="1" ht="16.5" customHeight="1">
      <c r="A33" s="341"/>
      <c r="B33" s="34" t="s">
        <v>15</v>
      </c>
      <c r="C33" s="21"/>
      <c r="D33" s="151"/>
      <c r="E33" s="152">
        <v>121462</v>
      </c>
      <c r="F33" s="152"/>
      <c r="G33" s="153"/>
      <c r="H33" s="152">
        <v>0</v>
      </c>
      <c r="I33" s="154"/>
      <c r="J33" s="152"/>
      <c r="K33" s="152">
        <f t="shared" si="0"/>
        <v>121462</v>
      </c>
      <c r="L33" s="152"/>
      <c r="M33" s="153"/>
      <c r="N33" s="152">
        <v>1863560</v>
      </c>
      <c r="O33" s="154"/>
      <c r="P33" s="152"/>
      <c r="Q33" s="152">
        <v>80430</v>
      </c>
      <c r="R33" s="152"/>
      <c r="S33" s="153"/>
      <c r="T33" s="152">
        <v>131804</v>
      </c>
      <c r="U33" s="152"/>
      <c r="V33" s="153"/>
      <c r="W33" s="150">
        <f>T33+Q33+N33+K33+'1(5)第11表-7'!W33+'1(5)第11表-7'!K33+'1(5)第11表-7'!H33</f>
        <v>165236689</v>
      </c>
      <c r="X33" s="148"/>
      <c r="Y33" s="149"/>
      <c r="Z33" s="150">
        <v>9314892</v>
      </c>
      <c r="AA33" s="148"/>
      <c r="AB33" s="149"/>
      <c r="AC33" s="150">
        <v>0</v>
      </c>
      <c r="AD33" s="38"/>
      <c r="AE33" s="10"/>
      <c r="AF33" s="34" t="s">
        <v>15</v>
      </c>
      <c r="AG33" s="343"/>
    </row>
    <row r="34" spans="1:33" ht="16.5" customHeight="1">
      <c r="A34" s="341"/>
      <c r="B34" s="34" t="s">
        <v>16</v>
      </c>
      <c r="C34" s="21"/>
      <c r="D34" s="151"/>
      <c r="E34" s="152">
        <v>38256</v>
      </c>
      <c r="F34" s="152"/>
      <c r="G34" s="153"/>
      <c r="H34" s="152">
        <v>0</v>
      </c>
      <c r="I34" s="154"/>
      <c r="J34" s="152"/>
      <c r="K34" s="152">
        <f t="shared" si="0"/>
        <v>38256</v>
      </c>
      <c r="L34" s="152"/>
      <c r="M34" s="153"/>
      <c r="N34" s="152">
        <v>616156</v>
      </c>
      <c r="O34" s="154"/>
      <c r="P34" s="152"/>
      <c r="Q34" s="152">
        <v>56916</v>
      </c>
      <c r="R34" s="152"/>
      <c r="S34" s="153"/>
      <c r="T34" s="152">
        <v>98205</v>
      </c>
      <c r="U34" s="152"/>
      <c r="V34" s="153"/>
      <c r="W34" s="150">
        <f>T34+Q34+N34+K34+'1(5)第11表-7'!W34+'1(5)第11表-7'!K34+'1(5)第11表-7'!H34</f>
        <v>71092224</v>
      </c>
      <c r="X34" s="148"/>
      <c r="Y34" s="149"/>
      <c r="Z34" s="150">
        <v>4038683</v>
      </c>
      <c r="AA34" s="148"/>
      <c r="AB34" s="149"/>
      <c r="AC34" s="150">
        <v>0</v>
      </c>
      <c r="AD34" s="38"/>
      <c r="AE34" s="10"/>
      <c r="AF34" s="34" t="s">
        <v>16</v>
      </c>
      <c r="AG34" s="343"/>
    </row>
    <row r="35" spans="1:33" ht="16.5" customHeight="1">
      <c r="A35" s="341"/>
      <c r="B35" s="34" t="s">
        <v>17</v>
      </c>
      <c r="C35" s="21"/>
      <c r="D35" s="151"/>
      <c r="E35" s="152">
        <v>14331</v>
      </c>
      <c r="F35" s="152"/>
      <c r="G35" s="153"/>
      <c r="H35" s="152">
        <v>0</v>
      </c>
      <c r="I35" s="154"/>
      <c r="J35" s="152"/>
      <c r="K35" s="152">
        <f t="shared" si="0"/>
        <v>14331</v>
      </c>
      <c r="L35" s="152"/>
      <c r="M35" s="153"/>
      <c r="N35" s="152">
        <v>1764251</v>
      </c>
      <c r="O35" s="154"/>
      <c r="P35" s="152"/>
      <c r="Q35" s="152">
        <v>127395</v>
      </c>
      <c r="R35" s="152"/>
      <c r="S35" s="153"/>
      <c r="T35" s="152">
        <v>86224</v>
      </c>
      <c r="U35" s="152"/>
      <c r="V35" s="153"/>
      <c r="W35" s="150">
        <f>T35+Q35+N35+K35+'1(5)第11表-7'!W35+'1(5)第11表-7'!K35+'1(5)第11表-7'!H35</f>
        <v>142230933</v>
      </c>
      <c r="X35" s="148"/>
      <c r="Y35" s="149"/>
      <c r="Z35" s="150">
        <v>8156950</v>
      </c>
      <c r="AA35" s="148"/>
      <c r="AB35" s="149"/>
      <c r="AC35" s="150">
        <v>0</v>
      </c>
      <c r="AD35" s="38"/>
      <c r="AE35" s="10"/>
      <c r="AF35" s="34" t="s">
        <v>17</v>
      </c>
      <c r="AG35" s="343"/>
    </row>
    <row r="36" spans="1:33" ht="16.5" customHeight="1">
      <c r="A36" s="341"/>
      <c r="B36" s="34" t="s">
        <v>18</v>
      </c>
      <c r="C36" s="21"/>
      <c r="D36" s="151"/>
      <c r="E36" s="152">
        <v>5507</v>
      </c>
      <c r="F36" s="152"/>
      <c r="G36" s="153"/>
      <c r="H36" s="152">
        <v>0</v>
      </c>
      <c r="I36" s="154"/>
      <c r="J36" s="152"/>
      <c r="K36" s="152">
        <f t="shared" si="0"/>
        <v>5507</v>
      </c>
      <c r="L36" s="152"/>
      <c r="M36" s="153"/>
      <c r="N36" s="152">
        <v>677154</v>
      </c>
      <c r="O36" s="154"/>
      <c r="P36" s="152"/>
      <c r="Q36" s="152">
        <v>74370</v>
      </c>
      <c r="R36" s="152"/>
      <c r="S36" s="153"/>
      <c r="T36" s="152">
        <v>63339</v>
      </c>
      <c r="U36" s="152"/>
      <c r="V36" s="153"/>
      <c r="W36" s="150">
        <f>T36+Q36+N36+K36+'1(5)第11表-7'!W36+'1(5)第11表-7'!K36+'1(5)第11表-7'!H36</f>
        <v>62397617</v>
      </c>
      <c r="X36" s="148"/>
      <c r="Y36" s="149"/>
      <c r="Z36" s="150">
        <v>3617779</v>
      </c>
      <c r="AA36" s="148"/>
      <c r="AB36" s="149"/>
      <c r="AC36" s="150">
        <v>0</v>
      </c>
      <c r="AD36" s="38"/>
      <c r="AE36" s="10"/>
      <c r="AF36" s="34" t="s">
        <v>18</v>
      </c>
      <c r="AG36" s="343"/>
    </row>
    <row r="37" spans="1:33" ht="16.5" customHeight="1">
      <c r="A37" s="344"/>
      <c r="B37" s="49" t="s">
        <v>19</v>
      </c>
      <c r="C37" s="25"/>
      <c r="D37" s="155"/>
      <c r="E37" s="156">
        <v>44077</v>
      </c>
      <c r="F37" s="156"/>
      <c r="G37" s="157"/>
      <c r="H37" s="156">
        <v>0</v>
      </c>
      <c r="I37" s="158"/>
      <c r="J37" s="156"/>
      <c r="K37" s="156">
        <f t="shared" si="0"/>
        <v>44077</v>
      </c>
      <c r="L37" s="156"/>
      <c r="M37" s="157"/>
      <c r="N37" s="156">
        <v>345760</v>
      </c>
      <c r="O37" s="158"/>
      <c r="P37" s="156"/>
      <c r="Q37" s="156">
        <v>24010</v>
      </c>
      <c r="R37" s="156"/>
      <c r="S37" s="157"/>
      <c r="T37" s="156">
        <v>190747</v>
      </c>
      <c r="U37" s="156"/>
      <c r="V37" s="157"/>
      <c r="W37" s="159">
        <f>T37+Q37+N37+K37+'1(5)第11表-7'!W37+'1(5)第11表-7'!K37+'1(5)第11表-7'!H37</f>
        <v>80884672</v>
      </c>
      <c r="X37" s="160"/>
      <c r="Y37" s="161"/>
      <c r="Z37" s="159">
        <v>4653030</v>
      </c>
      <c r="AA37" s="160"/>
      <c r="AB37" s="161"/>
      <c r="AC37" s="159">
        <v>0</v>
      </c>
      <c r="AD37" s="44"/>
      <c r="AE37" s="23"/>
      <c r="AF37" s="49" t="s">
        <v>19</v>
      </c>
      <c r="AG37" s="345"/>
    </row>
    <row r="38" spans="1:33" ht="16.5" customHeight="1">
      <c r="A38" s="341"/>
      <c r="B38" s="34" t="s">
        <v>1</v>
      </c>
      <c r="C38" s="21"/>
      <c r="D38" s="151"/>
      <c r="E38" s="152">
        <v>83485</v>
      </c>
      <c r="F38" s="152"/>
      <c r="G38" s="153"/>
      <c r="H38" s="152">
        <v>0</v>
      </c>
      <c r="I38" s="154"/>
      <c r="J38" s="152"/>
      <c r="K38" s="152">
        <f t="shared" si="0"/>
        <v>83485</v>
      </c>
      <c r="L38" s="152"/>
      <c r="M38" s="153"/>
      <c r="N38" s="152">
        <v>1422213</v>
      </c>
      <c r="O38" s="154"/>
      <c r="P38" s="152"/>
      <c r="Q38" s="152">
        <v>81290</v>
      </c>
      <c r="R38" s="152"/>
      <c r="S38" s="153"/>
      <c r="T38" s="152">
        <v>102073</v>
      </c>
      <c r="U38" s="152"/>
      <c r="V38" s="153"/>
      <c r="W38" s="150">
        <f>T38+Q38+N38+K38+'1(5)第11表-7'!W38+'1(5)第11表-7'!K38+'1(5)第11表-7'!H38</f>
        <v>112003931</v>
      </c>
      <c r="X38" s="148"/>
      <c r="Y38" s="149"/>
      <c r="Z38" s="150">
        <v>6311280</v>
      </c>
      <c r="AA38" s="148"/>
      <c r="AB38" s="149"/>
      <c r="AC38" s="150">
        <v>0</v>
      </c>
      <c r="AD38" s="38"/>
      <c r="AE38" s="10"/>
      <c r="AF38" s="34" t="s">
        <v>1</v>
      </c>
      <c r="AG38" s="343"/>
    </row>
    <row r="39" spans="1:33" ht="16.5" customHeight="1">
      <c r="A39" s="341"/>
      <c r="B39" s="34" t="s">
        <v>20</v>
      </c>
      <c r="C39" s="21"/>
      <c r="D39" s="151"/>
      <c r="E39" s="152">
        <v>19215</v>
      </c>
      <c r="F39" s="152"/>
      <c r="G39" s="153"/>
      <c r="H39" s="152">
        <v>0</v>
      </c>
      <c r="I39" s="154"/>
      <c r="J39" s="152"/>
      <c r="K39" s="152">
        <f t="shared" si="0"/>
        <v>19215</v>
      </c>
      <c r="L39" s="152"/>
      <c r="M39" s="153"/>
      <c r="N39" s="152">
        <v>1169348</v>
      </c>
      <c r="O39" s="154"/>
      <c r="P39" s="152"/>
      <c r="Q39" s="152">
        <v>83067</v>
      </c>
      <c r="R39" s="152"/>
      <c r="S39" s="153"/>
      <c r="T39" s="152">
        <v>74695</v>
      </c>
      <c r="U39" s="152"/>
      <c r="V39" s="153"/>
      <c r="W39" s="150">
        <f>T39+Q39+N39+K39+'1(5)第11表-7'!W39+'1(5)第11表-7'!K39+'1(5)第11表-7'!H39</f>
        <v>126033732</v>
      </c>
      <c r="X39" s="148"/>
      <c r="Y39" s="149"/>
      <c r="Z39" s="150">
        <v>7225773</v>
      </c>
      <c r="AA39" s="148"/>
      <c r="AB39" s="149"/>
      <c r="AC39" s="150">
        <v>0</v>
      </c>
      <c r="AD39" s="38"/>
      <c r="AE39" s="10"/>
      <c r="AF39" s="34" t="s">
        <v>20</v>
      </c>
      <c r="AG39" s="343"/>
    </row>
    <row r="40" spans="1:33" ht="16.5" customHeight="1">
      <c r="A40" s="341"/>
      <c r="B40" s="34" t="s">
        <v>21</v>
      </c>
      <c r="C40" s="21"/>
      <c r="D40" s="151"/>
      <c r="E40" s="152">
        <v>7527</v>
      </c>
      <c r="F40" s="152"/>
      <c r="G40" s="153"/>
      <c r="H40" s="152">
        <v>0</v>
      </c>
      <c r="I40" s="154"/>
      <c r="J40" s="152"/>
      <c r="K40" s="152">
        <f t="shared" si="0"/>
        <v>7527</v>
      </c>
      <c r="L40" s="152"/>
      <c r="M40" s="153"/>
      <c r="N40" s="152">
        <v>824332</v>
      </c>
      <c r="O40" s="154"/>
      <c r="P40" s="152"/>
      <c r="Q40" s="152">
        <v>52274</v>
      </c>
      <c r="R40" s="152"/>
      <c r="S40" s="153"/>
      <c r="T40" s="152">
        <v>43346</v>
      </c>
      <c r="U40" s="152"/>
      <c r="V40" s="153"/>
      <c r="W40" s="150">
        <f>T40+Q40+N40+K40+'1(5)第11表-7'!W40+'1(5)第11表-7'!K40+'1(5)第11表-7'!H40</f>
        <v>61772850</v>
      </c>
      <c r="X40" s="148"/>
      <c r="Y40" s="149"/>
      <c r="Z40" s="150">
        <v>3526588</v>
      </c>
      <c r="AA40" s="148"/>
      <c r="AB40" s="149"/>
      <c r="AC40" s="150">
        <v>0</v>
      </c>
      <c r="AD40" s="38"/>
      <c r="AE40" s="10"/>
      <c r="AF40" s="34" t="s">
        <v>21</v>
      </c>
      <c r="AG40" s="343"/>
    </row>
    <row r="41" spans="1:33" ht="16.5" customHeight="1">
      <c r="A41" s="341"/>
      <c r="B41" s="34" t="s">
        <v>22</v>
      </c>
      <c r="C41" s="21"/>
      <c r="D41" s="151"/>
      <c r="E41" s="152">
        <v>28557</v>
      </c>
      <c r="F41" s="152"/>
      <c r="G41" s="153"/>
      <c r="H41" s="152">
        <v>0</v>
      </c>
      <c r="I41" s="154"/>
      <c r="J41" s="152"/>
      <c r="K41" s="152">
        <f t="shared" si="0"/>
        <v>28557</v>
      </c>
      <c r="L41" s="152"/>
      <c r="M41" s="153"/>
      <c r="N41" s="152">
        <v>1469759</v>
      </c>
      <c r="O41" s="154"/>
      <c r="P41" s="152"/>
      <c r="Q41" s="152">
        <v>36197</v>
      </c>
      <c r="R41" s="152"/>
      <c r="S41" s="153"/>
      <c r="T41" s="152">
        <v>111255</v>
      </c>
      <c r="U41" s="152"/>
      <c r="V41" s="153"/>
      <c r="W41" s="150">
        <f>T41+Q41+N41+K41+'1(5)第11表-7'!W41+'1(5)第11表-7'!K41+'1(5)第11表-7'!H41</f>
        <v>89598929</v>
      </c>
      <c r="X41" s="148"/>
      <c r="Y41" s="149"/>
      <c r="Z41" s="150">
        <v>5105949</v>
      </c>
      <c r="AA41" s="148"/>
      <c r="AB41" s="149"/>
      <c r="AC41" s="150">
        <v>0</v>
      </c>
      <c r="AD41" s="38"/>
      <c r="AE41" s="10"/>
      <c r="AF41" s="34" t="s">
        <v>22</v>
      </c>
      <c r="AG41" s="343"/>
    </row>
    <row r="42" spans="1:33" ht="16.5" customHeight="1">
      <c r="A42" s="344"/>
      <c r="B42" s="49" t="s">
        <v>23</v>
      </c>
      <c r="C42" s="25"/>
      <c r="D42" s="155"/>
      <c r="E42" s="156">
        <v>6147</v>
      </c>
      <c r="F42" s="156"/>
      <c r="G42" s="157"/>
      <c r="H42" s="156">
        <v>0</v>
      </c>
      <c r="I42" s="158"/>
      <c r="J42" s="156"/>
      <c r="K42" s="156">
        <f t="shared" si="0"/>
        <v>6147</v>
      </c>
      <c r="L42" s="156"/>
      <c r="M42" s="157"/>
      <c r="N42" s="156">
        <v>382019</v>
      </c>
      <c r="O42" s="158"/>
      <c r="P42" s="156"/>
      <c r="Q42" s="156">
        <v>20877</v>
      </c>
      <c r="R42" s="156"/>
      <c r="S42" s="157"/>
      <c r="T42" s="156">
        <v>32367</v>
      </c>
      <c r="U42" s="156"/>
      <c r="V42" s="157"/>
      <c r="W42" s="159">
        <f>T42+Q42+N42+K42+'1(5)第11表-7'!W42+'1(5)第11表-7'!K42+'1(5)第11表-7'!H42</f>
        <v>43315091</v>
      </c>
      <c r="X42" s="160"/>
      <c r="Y42" s="161"/>
      <c r="Z42" s="159">
        <v>2491702</v>
      </c>
      <c r="AA42" s="160"/>
      <c r="AB42" s="161"/>
      <c r="AC42" s="159">
        <v>0</v>
      </c>
      <c r="AD42" s="44"/>
      <c r="AE42" s="23"/>
      <c r="AF42" s="49" t="s">
        <v>23</v>
      </c>
      <c r="AG42" s="345"/>
    </row>
    <row r="43" spans="1:33" ht="16.5" customHeight="1">
      <c r="A43" s="341"/>
      <c r="B43" s="34" t="s">
        <v>151</v>
      </c>
      <c r="C43" s="21"/>
      <c r="D43" s="151"/>
      <c r="E43" s="152">
        <v>59478</v>
      </c>
      <c r="F43" s="152"/>
      <c r="G43" s="153"/>
      <c r="H43" s="152">
        <v>0</v>
      </c>
      <c r="I43" s="154"/>
      <c r="J43" s="152"/>
      <c r="K43" s="152">
        <f t="shared" si="0"/>
        <v>59478</v>
      </c>
      <c r="L43" s="152"/>
      <c r="M43" s="153"/>
      <c r="N43" s="152">
        <v>719303</v>
      </c>
      <c r="O43" s="154"/>
      <c r="P43" s="152"/>
      <c r="Q43" s="152">
        <v>68208</v>
      </c>
      <c r="R43" s="152"/>
      <c r="S43" s="153"/>
      <c r="T43" s="152">
        <v>44487</v>
      </c>
      <c r="U43" s="152"/>
      <c r="V43" s="153"/>
      <c r="W43" s="150">
        <f>T43+Q43+N43+K43+'1(5)第11表-7'!W43+'1(5)第11表-7'!K43+'1(5)第11表-7'!H43</f>
        <v>67592272</v>
      </c>
      <c r="X43" s="148"/>
      <c r="Y43" s="149"/>
      <c r="Z43" s="150">
        <v>3882474</v>
      </c>
      <c r="AA43" s="148"/>
      <c r="AB43" s="149"/>
      <c r="AC43" s="150">
        <v>0</v>
      </c>
      <c r="AD43" s="38"/>
      <c r="AE43" s="10"/>
      <c r="AF43" s="34" t="s">
        <v>151</v>
      </c>
      <c r="AG43" s="343"/>
    </row>
    <row r="44" spans="1:33" ht="16.5" customHeight="1">
      <c r="A44" s="341"/>
      <c r="B44" s="34" t="s">
        <v>24</v>
      </c>
      <c r="C44" s="21"/>
      <c r="D44" s="151"/>
      <c r="E44" s="152">
        <v>8007</v>
      </c>
      <c r="F44" s="152"/>
      <c r="G44" s="153"/>
      <c r="H44" s="152">
        <v>0</v>
      </c>
      <c r="I44" s="154"/>
      <c r="J44" s="152"/>
      <c r="K44" s="152">
        <f t="shared" si="0"/>
        <v>8007</v>
      </c>
      <c r="L44" s="152"/>
      <c r="M44" s="153"/>
      <c r="N44" s="152">
        <v>571397</v>
      </c>
      <c r="O44" s="154"/>
      <c r="P44" s="152"/>
      <c r="Q44" s="152">
        <v>24361</v>
      </c>
      <c r="R44" s="152"/>
      <c r="S44" s="153"/>
      <c r="T44" s="152">
        <v>8421</v>
      </c>
      <c r="U44" s="152"/>
      <c r="V44" s="153"/>
      <c r="W44" s="150">
        <f>T44+Q44+N44+K44+'1(5)第11表-7'!W44+'1(5)第11表-7'!K44+'1(5)第11表-7'!H44</f>
        <v>49157522</v>
      </c>
      <c r="X44" s="148"/>
      <c r="Y44" s="149"/>
      <c r="Z44" s="150">
        <v>2830820</v>
      </c>
      <c r="AA44" s="148"/>
      <c r="AB44" s="149"/>
      <c r="AC44" s="150">
        <v>0</v>
      </c>
      <c r="AD44" s="38"/>
      <c r="AE44" s="10"/>
      <c r="AF44" s="34" t="s">
        <v>24</v>
      </c>
      <c r="AG44" s="343"/>
    </row>
    <row r="45" spans="1:33" ht="16.5" customHeight="1">
      <c r="A45" s="341"/>
      <c r="B45" s="34" t="s">
        <v>25</v>
      </c>
      <c r="C45" s="21"/>
      <c r="D45" s="151"/>
      <c r="E45" s="152">
        <v>12181</v>
      </c>
      <c r="F45" s="152"/>
      <c r="G45" s="153"/>
      <c r="H45" s="152">
        <v>0</v>
      </c>
      <c r="I45" s="154"/>
      <c r="J45" s="152"/>
      <c r="K45" s="152">
        <f t="shared" si="0"/>
        <v>12181</v>
      </c>
      <c r="L45" s="152"/>
      <c r="M45" s="153"/>
      <c r="N45" s="152">
        <v>857116</v>
      </c>
      <c r="O45" s="154"/>
      <c r="P45" s="152"/>
      <c r="Q45" s="152">
        <v>19079</v>
      </c>
      <c r="R45" s="152"/>
      <c r="S45" s="153"/>
      <c r="T45" s="152">
        <v>103564</v>
      </c>
      <c r="U45" s="152"/>
      <c r="V45" s="153"/>
      <c r="W45" s="150">
        <f>T45+Q45+N45+K45+'1(5)第11表-7'!W45+'1(5)第11表-7'!K45+'1(5)第11表-7'!H45</f>
        <v>65313691</v>
      </c>
      <c r="X45" s="148"/>
      <c r="Y45" s="149"/>
      <c r="Z45" s="150">
        <v>3718161</v>
      </c>
      <c r="AA45" s="148"/>
      <c r="AB45" s="149"/>
      <c r="AC45" s="150">
        <v>0</v>
      </c>
      <c r="AD45" s="38"/>
      <c r="AE45" s="10"/>
      <c r="AF45" s="34" t="s">
        <v>25</v>
      </c>
      <c r="AG45" s="343"/>
    </row>
    <row r="46" spans="1:33" ht="16.5" customHeight="1">
      <c r="A46" s="341"/>
      <c r="B46" s="34" t="s">
        <v>59</v>
      </c>
      <c r="C46" s="21"/>
      <c r="D46" s="151"/>
      <c r="E46" s="152">
        <v>2911</v>
      </c>
      <c r="F46" s="152"/>
      <c r="G46" s="153"/>
      <c r="H46" s="152">
        <v>12151</v>
      </c>
      <c r="I46" s="154"/>
      <c r="J46" s="152"/>
      <c r="K46" s="152">
        <f t="shared" si="0"/>
        <v>15062</v>
      </c>
      <c r="L46" s="152"/>
      <c r="M46" s="153"/>
      <c r="N46" s="152">
        <v>2665784</v>
      </c>
      <c r="O46" s="154"/>
      <c r="P46" s="152"/>
      <c r="Q46" s="152">
        <v>76581</v>
      </c>
      <c r="R46" s="152"/>
      <c r="S46" s="153"/>
      <c r="T46" s="152">
        <v>113606</v>
      </c>
      <c r="U46" s="152"/>
      <c r="V46" s="153"/>
      <c r="W46" s="150">
        <f>T46+Q46+N46+K46+'1(5)第11表-7'!W46+'1(5)第11表-7'!K46+'1(5)第11表-7'!H46</f>
        <v>111963733</v>
      </c>
      <c r="X46" s="148"/>
      <c r="Y46" s="149"/>
      <c r="Z46" s="150">
        <v>6270206</v>
      </c>
      <c r="AA46" s="148"/>
      <c r="AB46" s="149"/>
      <c r="AC46" s="150">
        <v>0</v>
      </c>
      <c r="AD46" s="38"/>
      <c r="AE46" s="10"/>
      <c r="AF46" s="34" t="s">
        <v>59</v>
      </c>
      <c r="AG46" s="343"/>
    </row>
    <row r="47" spans="1:33" ht="16.5" customHeight="1" thickBot="1">
      <c r="A47" s="341"/>
      <c r="B47" s="34" t="s">
        <v>159</v>
      </c>
      <c r="C47" s="21"/>
      <c r="D47" s="151"/>
      <c r="E47" s="152">
        <v>12787</v>
      </c>
      <c r="F47" s="152"/>
      <c r="G47" s="153"/>
      <c r="H47" s="152">
        <v>0</v>
      </c>
      <c r="I47" s="154"/>
      <c r="J47" s="152"/>
      <c r="K47" s="152">
        <f t="shared" si="0"/>
        <v>12787</v>
      </c>
      <c r="L47" s="152"/>
      <c r="M47" s="153"/>
      <c r="N47" s="152">
        <v>605885</v>
      </c>
      <c r="O47" s="154"/>
      <c r="P47" s="152"/>
      <c r="Q47" s="152">
        <v>36260</v>
      </c>
      <c r="R47" s="152"/>
      <c r="S47" s="153"/>
      <c r="T47" s="152">
        <v>69929</v>
      </c>
      <c r="U47" s="152"/>
      <c r="V47" s="153"/>
      <c r="W47" s="150">
        <f>T47+Q47+N47+K47+'1(5)第11表-7'!W47+'1(5)第11表-7'!K47+'1(5)第11表-7'!H47</f>
        <v>50958193</v>
      </c>
      <c r="X47" s="148"/>
      <c r="Y47" s="149"/>
      <c r="Z47" s="150">
        <v>2934195</v>
      </c>
      <c r="AA47" s="148"/>
      <c r="AB47" s="149"/>
      <c r="AC47" s="150"/>
      <c r="AD47" s="38"/>
      <c r="AE47" s="10"/>
      <c r="AF47" s="34" t="s">
        <v>159</v>
      </c>
      <c r="AG47" s="343"/>
    </row>
    <row r="48" spans="1:33" ht="16.5" customHeight="1" thickTop="1">
      <c r="A48" s="348"/>
      <c r="B48" s="281" t="s">
        <v>26</v>
      </c>
      <c r="C48" s="282"/>
      <c r="D48" s="283"/>
      <c r="E48" s="284">
        <f>SUM(E8:E47)</f>
        <v>1899195</v>
      </c>
      <c r="F48" s="285"/>
      <c r="G48" s="286"/>
      <c r="H48" s="284">
        <f>SUM(H8:H47)</f>
        <v>51500</v>
      </c>
      <c r="I48" s="287"/>
      <c r="J48" s="285"/>
      <c r="K48" s="284">
        <f>SUM(K8:K47)</f>
        <v>1950695</v>
      </c>
      <c r="L48" s="285"/>
      <c r="M48" s="286"/>
      <c r="N48" s="284">
        <f>SUM(N8:N47)</f>
        <v>127358902</v>
      </c>
      <c r="O48" s="287"/>
      <c r="P48" s="285"/>
      <c r="Q48" s="285">
        <f>SUM(Q8:Q47)</f>
        <v>5033281</v>
      </c>
      <c r="R48" s="285"/>
      <c r="S48" s="286"/>
      <c r="T48" s="284">
        <f>SUM(T8:T47)</f>
        <v>7717737</v>
      </c>
      <c r="U48" s="285"/>
      <c r="V48" s="286"/>
      <c r="W48" s="284">
        <f>SUM(W8:W47)</f>
        <v>6917153655</v>
      </c>
      <c r="X48" s="288"/>
      <c r="Y48" s="289"/>
      <c r="Z48" s="284">
        <f>SUM(Z8:Z47)</f>
        <v>392073448</v>
      </c>
      <c r="AA48" s="288"/>
      <c r="AB48" s="289"/>
      <c r="AC48" s="284">
        <f>SUM(AC8:AC47)</f>
        <v>0</v>
      </c>
      <c r="AD48" s="290"/>
      <c r="AE48" s="280"/>
      <c r="AF48" s="281" t="s">
        <v>26</v>
      </c>
      <c r="AG48" s="349"/>
    </row>
    <row r="49" spans="1:33" ht="21.95" customHeight="1">
      <c r="A49" s="346"/>
      <c r="B49" s="47" t="s">
        <v>27</v>
      </c>
      <c r="C49" s="50"/>
      <c r="D49" s="163"/>
      <c r="E49" s="162">
        <v>498</v>
      </c>
      <c r="F49" s="162"/>
      <c r="G49" s="164"/>
      <c r="H49" s="162">
        <v>0</v>
      </c>
      <c r="I49" s="165"/>
      <c r="J49" s="162"/>
      <c r="K49" s="162">
        <f t="shared" ref="K49:K71" si="1">SUM(E49:H49)</f>
        <v>498</v>
      </c>
      <c r="L49" s="162"/>
      <c r="M49" s="164"/>
      <c r="N49" s="162">
        <v>188276</v>
      </c>
      <c r="O49" s="165"/>
      <c r="P49" s="162"/>
      <c r="Q49" s="162">
        <v>26138</v>
      </c>
      <c r="R49" s="162"/>
      <c r="S49" s="164"/>
      <c r="T49" s="162">
        <v>53572</v>
      </c>
      <c r="U49" s="162"/>
      <c r="V49" s="164"/>
      <c r="W49" s="166">
        <f>T49+Q49+N49+K49+'1(5)第11表-7'!W49+'1(5)第11表-7'!K49+'1(5)第11表-7'!H49</f>
        <v>40283032</v>
      </c>
      <c r="X49" s="167"/>
      <c r="Y49" s="168"/>
      <c r="Z49" s="166">
        <v>2305458</v>
      </c>
      <c r="AA49" s="167"/>
      <c r="AB49" s="168"/>
      <c r="AC49" s="166">
        <v>0</v>
      </c>
      <c r="AD49" s="52"/>
      <c r="AE49" s="7"/>
      <c r="AF49" s="47" t="s">
        <v>27</v>
      </c>
      <c r="AG49" s="347"/>
    </row>
    <row r="50" spans="1:33" s="11" customFormat="1" ht="21.95" customHeight="1">
      <c r="A50" s="341"/>
      <c r="B50" s="34" t="s">
        <v>28</v>
      </c>
      <c r="C50" s="21"/>
      <c r="D50" s="151"/>
      <c r="E50" s="152">
        <v>405</v>
      </c>
      <c r="F50" s="152"/>
      <c r="G50" s="153"/>
      <c r="H50" s="152">
        <v>0</v>
      </c>
      <c r="I50" s="154"/>
      <c r="J50" s="152"/>
      <c r="K50" s="152">
        <f t="shared" si="1"/>
        <v>405</v>
      </c>
      <c r="L50" s="152"/>
      <c r="M50" s="153"/>
      <c r="N50" s="152">
        <v>351750</v>
      </c>
      <c r="O50" s="154"/>
      <c r="P50" s="152"/>
      <c r="Q50" s="152">
        <v>30363</v>
      </c>
      <c r="R50" s="152"/>
      <c r="S50" s="153"/>
      <c r="T50" s="152">
        <v>26408</v>
      </c>
      <c r="U50" s="152"/>
      <c r="V50" s="153"/>
      <c r="W50" s="150">
        <f>T50+Q50+N50+K50+'1(5)第11表-7'!W50+'1(5)第11表-7'!K50+'1(5)第11表-7'!H50</f>
        <v>36926697</v>
      </c>
      <c r="X50" s="148"/>
      <c r="Y50" s="149"/>
      <c r="Z50" s="150">
        <v>2129492</v>
      </c>
      <c r="AA50" s="148"/>
      <c r="AB50" s="149"/>
      <c r="AC50" s="150">
        <v>0</v>
      </c>
      <c r="AD50" s="38"/>
      <c r="AE50" s="10"/>
      <c r="AF50" s="34" t="s">
        <v>28</v>
      </c>
      <c r="AG50" s="343"/>
    </row>
    <row r="51" spans="1:33" ht="21.95" customHeight="1">
      <c r="A51" s="341"/>
      <c r="B51" s="34" t="s">
        <v>29</v>
      </c>
      <c r="C51" s="21"/>
      <c r="D51" s="151"/>
      <c r="E51" s="152">
        <v>387</v>
      </c>
      <c r="F51" s="152"/>
      <c r="G51" s="153"/>
      <c r="H51" s="152">
        <v>0</v>
      </c>
      <c r="I51" s="154"/>
      <c r="J51" s="152"/>
      <c r="K51" s="152">
        <f t="shared" si="1"/>
        <v>387</v>
      </c>
      <c r="L51" s="152"/>
      <c r="M51" s="153"/>
      <c r="N51" s="152">
        <v>115284</v>
      </c>
      <c r="O51" s="154"/>
      <c r="P51" s="152"/>
      <c r="Q51" s="152">
        <v>32979</v>
      </c>
      <c r="R51" s="152"/>
      <c r="S51" s="153"/>
      <c r="T51" s="152">
        <v>3221</v>
      </c>
      <c r="U51" s="152"/>
      <c r="V51" s="153"/>
      <c r="W51" s="150">
        <f>T51+Q51+N51+K51+'1(5)第11表-7'!W51+'1(5)第11表-7'!K51+'1(5)第11表-7'!H51</f>
        <v>27166162</v>
      </c>
      <c r="X51" s="148"/>
      <c r="Y51" s="149"/>
      <c r="Z51" s="150">
        <v>1600832</v>
      </c>
      <c r="AA51" s="148"/>
      <c r="AB51" s="149"/>
      <c r="AC51" s="150">
        <v>0</v>
      </c>
      <c r="AD51" s="38"/>
      <c r="AE51" s="10"/>
      <c r="AF51" s="34" t="s">
        <v>29</v>
      </c>
      <c r="AG51" s="343"/>
    </row>
    <row r="52" spans="1:33" ht="21.95" customHeight="1">
      <c r="A52" s="341"/>
      <c r="B52" s="34" t="s">
        <v>60</v>
      </c>
      <c r="C52" s="21"/>
      <c r="D52" s="151"/>
      <c r="E52" s="152">
        <v>1630</v>
      </c>
      <c r="F52" s="152"/>
      <c r="G52" s="153"/>
      <c r="H52" s="152">
        <v>0</v>
      </c>
      <c r="I52" s="154"/>
      <c r="J52" s="152"/>
      <c r="K52" s="152">
        <f t="shared" si="1"/>
        <v>1630</v>
      </c>
      <c r="L52" s="152"/>
      <c r="M52" s="153"/>
      <c r="N52" s="152">
        <v>140330</v>
      </c>
      <c r="O52" s="154"/>
      <c r="P52" s="152"/>
      <c r="Q52" s="152">
        <v>6859</v>
      </c>
      <c r="R52" s="152"/>
      <c r="S52" s="153"/>
      <c r="T52" s="152">
        <v>2466</v>
      </c>
      <c r="U52" s="152"/>
      <c r="V52" s="153"/>
      <c r="W52" s="150">
        <f>T52+Q52+N52+K52+'1(5)第11表-7'!W52+'1(5)第11表-7'!K52+'1(5)第11表-7'!H52</f>
        <v>9613263</v>
      </c>
      <c r="X52" s="148"/>
      <c r="Y52" s="149"/>
      <c r="Z52" s="150">
        <v>550266</v>
      </c>
      <c r="AA52" s="148"/>
      <c r="AB52" s="149"/>
      <c r="AC52" s="150">
        <v>0</v>
      </c>
      <c r="AD52" s="38"/>
      <c r="AE52" s="10"/>
      <c r="AF52" s="34" t="s">
        <v>60</v>
      </c>
      <c r="AG52" s="343"/>
    </row>
    <row r="53" spans="1:33" ht="21.95" customHeight="1">
      <c r="A53" s="344"/>
      <c r="B53" s="49" t="s">
        <v>30</v>
      </c>
      <c r="C53" s="25"/>
      <c r="D53" s="155"/>
      <c r="E53" s="156">
        <v>0</v>
      </c>
      <c r="F53" s="156"/>
      <c r="G53" s="157"/>
      <c r="H53" s="156">
        <v>0</v>
      </c>
      <c r="I53" s="158"/>
      <c r="J53" s="156"/>
      <c r="K53" s="156">
        <f t="shared" si="1"/>
        <v>0</v>
      </c>
      <c r="L53" s="156"/>
      <c r="M53" s="157"/>
      <c r="N53" s="156">
        <v>68385</v>
      </c>
      <c r="O53" s="158"/>
      <c r="P53" s="156"/>
      <c r="Q53" s="156">
        <v>7361</v>
      </c>
      <c r="R53" s="156"/>
      <c r="S53" s="157"/>
      <c r="T53" s="156">
        <v>10449</v>
      </c>
      <c r="U53" s="156"/>
      <c r="V53" s="157"/>
      <c r="W53" s="159">
        <f>T53+Q53+N53+K53+'1(5)第11表-7'!W53+'1(5)第11表-7'!K53+'1(5)第11表-7'!H53</f>
        <v>15460243</v>
      </c>
      <c r="X53" s="160"/>
      <c r="Y53" s="161"/>
      <c r="Z53" s="159">
        <v>902281</v>
      </c>
      <c r="AA53" s="160"/>
      <c r="AB53" s="161"/>
      <c r="AC53" s="159">
        <v>0</v>
      </c>
      <c r="AD53" s="44"/>
      <c r="AE53" s="23"/>
      <c r="AF53" s="49" t="s">
        <v>30</v>
      </c>
      <c r="AG53" s="345"/>
    </row>
    <row r="54" spans="1:33" ht="21.95" customHeight="1">
      <c r="A54" s="341"/>
      <c r="B54" s="34" t="s">
        <v>31</v>
      </c>
      <c r="C54" s="21"/>
      <c r="D54" s="151"/>
      <c r="E54" s="152">
        <v>3174</v>
      </c>
      <c r="F54" s="152"/>
      <c r="G54" s="153"/>
      <c r="H54" s="152">
        <v>0</v>
      </c>
      <c r="I54" s="154"/>
      <c r="J54" s="152"/>
      <c r="K54" s="152">
        <f t="shared" si="1"/>
        <v>3174</v>
      </c>
      <c r="L54" s="152"/>
      <c r="M54" s="153"/>
      <c r="N54" s="152">
        <v>126605</v>
      </c>
      <c r="O54" s="154"/>
      <c r="P54" s="152"/>
      <c r="Q54" s="152">
        <v>12348</v>
      </c>
      <c r="R54" s="152"/>
      <c r="S54" s="153"/>
      <c r="T54" s="152">
        <v>7469</v>
      </c>
      <c r="U54" s="152"/>
      <c r="V54" s="153"/>
      <c r="W54" s="150">
        <f>T54+Q54+N54+K54+'1(5)第11表-7'!W54+'1(5)第11表-7'!K54+'1(5)第11表-7'!H54</f>
        <v>14333846</v>
      </c>
      <c r="X54" s="148"/>
      <c r="Y54" s="149"/>
      <c r="Z54" s="150">
        <v>820258</v>
      </c>
      <c r="AA54" s="148"/>
      <c r="AB54" s="149"/>
      <c r="AC54" s="150">
        <v>0</v>
      </c>
      <c r="AD54" s="38"/>
      <c r="AE54" s="10"/>
      <c r="AF54" s="34" t="s">
        <v>31</v>
      </c>
      <c r="AG54" s="343"/>
    </row>
    <row r="55" spans="1:33" s="11" customFormat="1" ht="21.95" customHeight="1">
      <c r="A55" s="341"/>
      <c r="B55" s="34" t="s">
        <v>32</v>
      </c>
      <c r="C55" s="21"/>
      <c r="D55" s="151"/>
      <c r="E55" s="152">
        <v>8906</v>
      </c>
      <c r="F55" s="152"/>
      <c r="G55" s="153"/>
      <c r="H55" s="152">
        <v>0</v>
      </c>
      <c r="I55" s="154"/>
      <c r="J55" s="152"/>
      <c r="K55" s="152">
        <f t="shared" si="1"/>
        <v>8906</v>
      </c>
      <c r="L55" s="152"/>
      <c r="M55" s="153"/>
      <c r="N55" s="152">
        <v>179772</v>
      </c>
      <c r="O55" s="154"/>
      <c r="P55" s="152"/>
      <c r="Q55" s="152">
        <v>31615</v>
      </c>
      <c r="R55" s="152"/>
      <c r="S55" s="153"/>
      <c r="T55" s="152">
        <v>6927</v>
      </c>
      <c r="U55" s="152"/>
      <c r="V55" s="153"/>
      <c r="W55" s="150">
        <f>T55+Q55+N55+K55+'1(5)第11表-7'!W55+'1(5)第11表-7'!K55+'1(5)第11表-7'!H55</f>
        <v>25908966</v>
      </c>
      <c r="X55" s="148"/>
      <c r="Y55" s="149"/>
      <c r="Z55" s="150">
        <v>1522591</v>
      </c>
      <c r="AA55" s="148"/>
      <c r="AB55" s="149"/>
      <c r="AC55" s="150">
        <v>0</v>
      </c>
      <c r="AD55" s="38"/>
      <c r="AE55" s="10"/>
      <c r="AF55" s="34" t="s">
        <v>32</v>
      </c>
      <c r="AG55" s="343"/>
    </row>
    <row r="56" spans="1:33" ht="21.95" customHeight="1">
      <c r="A56" s="341"/>
      <c r="B56" s="34" t="s">
        <v>33</v>
      </c>
      <c r="C56" s="21"/>
      <c r="D56" s="151"/>
      <c r="E56" s="152">
        <v>1271</v>
      </c>
      <c r="F56" s="152"/>
      <c r="G56" s="153"/>
      <c r="H56" s="152">
        <v>0</v>
      </c>
      <c r="I56" s="154"/>
      <c r="J56" s="152"/>
      <c r="K56" s="152">
        <f t="shared" si="1"/>
        <v>1271</v>
      </c>
      <c r="L56" s="152"/>
      <c r="M56" s="153"/>
      <c r="N56" s="152">
        <v>77796</v>
      </c>
      <c r="O56" s="154"/>
      <c r="P56" s="152"/>
      <c r="Q56" s="152">
        <v>6407</v>
      </c>
      <c r="R56" s="152"/>
      <c r="S56" s="153"/>
      <c r="T56" s="152">
        <v>3679</v>
      </c>
      <c r="U56" s="152"/>
      <c r="V56" s="153"/>
      <c r="W56" s="150">
        <f>T56+Q56+N56+K56+'1(5)第11表-7'!W56+'1(5)第11表-7'!K56+'1(5)第11表-7'!H56</f>
        <v>16656006</v>
      </c>
      <c r="X56" s="148"/>
      <c r="Y56" s="149"/>
      <c r="Z56" s="150">
        <v>982273</v>
      </c>
      <c r="AA56" s="148"/>
      <c r="AB56" s="149"/>
      <c r="AC56" s="150">
        <v>0</v>
      </c>
      <c r="AD56" s="38"/>
      <c r="AE56" s="10"/>
      <c r="AF56" s="34" t="s">
        <v>33</v>
      </c>
      <c r="AG56" s="343"/>
    </row>
    <row r="57" spans="1:33" ht="21.95" customHeight="1">
      <c r="A57" s="341"/>
      <c r="B57" s="34" t="s">
        <v>34</v>
      </c>
      <c r="C57" s="21"/>
      <c r="D57" s="151"/>
      <c r="E57" s="152">
        <v>0</v>
      </c>
      <c r="F57" s="152"/>
      <c r="G57" s="153"/>
      <c r="H57" s="152">
        <v>0</v>
      </c>
      <c r="I57" s="154"/>
      <c r="J57" s="152"/>
      <c r="K57" s="152">
        <f t="shared" si="1"/>
        <v>0</v>
      </c>
      <c r="L57" s="152"/>
      <c r="M57" s="153"/>
      <c r="N57" s="152">
        <v>89497</v>
      </c>
      <c r="O57" s="154"/>
      <c r="P57" s="152"/>
      <c r="Q57" s="152">
        <v>12036</v>
      </c>
      <c r="R57" s="152"/>
      <c r="S57" s="153"/>
      <c r="T57" s="152">
        <v>8430</v>
      </c>
      <c r="U57" s="152"/>
      <c r="V57" s="153"/>
      <c r="W57" s="150">
        <f>T57+Q57+N57+K57+'1(5)第11表-7'!W57+'1(5)第11表-7'!K57+'1(5)第11表-7'!H57</f>
        <v>15566257</v>
      </c>
      <c r="X57" s="148"/>
      <c r="Y57" s="149"/>
      <c r="Z57" s="150">
        <v>923211</v>
      </c>
      <c r="AA57" s="148"/>
      <c r="AB57" s="149"/>
      <c r="AC57" s="150">
        <v>0</v>
      </c>
      <c r="AD57" s="38"/>
      <c r="AE57" s="10"/>
      <c r="AF57" s="34" t="s">
        <v>34</v>
      </c>
      <c r="AG57" s="343"/>
    </row>
    <row r="58" spans="1:33" ht="21.95" customHeight="1">
      <c r="A58" s="344"/>
      <c r="B58" s="49" t="s">
        <v>35</v>
      </c>
      <c r="C58" s="25"/>
      <c r="D58" s="155"/>
      <c r="E58" s="156">
        <v>0</v>
      </c>
      <c r="F58" s="156"/>
      <c r="G58" s="157"/>
      <c r="H58" s="156">
        <v>0</v>
      </c>
      <c r="I58" s="158"/>
      <c r="J58" s="156"/>
      <c r="K58" s="156">
        <f t="shared" si="1"/>
        <v>0</v>
      </c>
      <c r="L58" s="156"/>
      <c r="M58" s="157"/>
      <c r="N58" s="156">
        <v>146364</v>
      </c>
      <c r="O58" s="158"/>
      <c r="P58" s="156"/>
      <c r="Q58" s="156">
        <v>19638</v>
      </c>
      <c r="R58" s="156"/>
      <c r="S58" s="157"/>
      <c r="T58" s="156">
        <v>33415</v>
      </c>
      <c r="U58" s="156"/>
      <c r="V58" s="157"/>
      <c r="W58" s="159">
        <f>T58+Q58+N58+K58+'1(5)第11表-7'!W58+'1(5)第11表-7'!K58+'1(5)第11表-7'!H58</f>
        <v>12832706</v>
      </c>
      <c r="X58" s="160"/>
      <c r="Y58" s="161"/>
      <c r="Z58" s="159">
        <v>730974</v>
      </c>
      <c r="AA58" s="160"/>
      <c r="AB58" s="161"/>
      <c r="AC58" s="159">
        <v>0</v>
      </c>
      <c r="AD58" s="44"/>
      <c r="AE58" s="23"/>
      <c r="AF58" s="49" t="s">
        <v>35</v>
      </c>
      <c r="AG58" s="345"/>
    </row>
    <row r="59" spans="1:33" ht="21.95" customHeight="1">
      <c r="A59" s="341"/>
      <c r="B59" s="34" t="s">
        <v>61</v>
      </c>
      <c r="C59" s="21"/>
      <c r="D59" s="151"/>
      <c r="E59" s="152">
        <v>49</v>
      </c>
      <c r="F59" s="152"/>
      <c r="G59" s="153"/>
      <c r="H59" s="152">
        <v>0</v>
      </c>
      <c r="I59" s="154"/>
      <c r="J59" s="152"/>
      <c r="K59" s="152">
        <f t="shared" si="1"/>
        <v>49</v>
      </c>
      <c r="L59" s="152"/>
      <c r="M59" s="153"/>
      <c r="N59" s="152">
        <v>59063</v>
      </c>
      <c r="O59" s="154"/>
      <c r="P59" s="152"/>
      <c r="Q59" s="152">
        <v>7883</v>
      </c>
      <c r="R59" s="152"/>
      <c r="S59" s="153"/>
      <c r="T59" s="152">
        <v>4847</v>
      </c>
      <c r="U59" s="152"/>
      <c r="V59" s="153"/>
      <c r="W59" s="150">
        <f>T59+Q59+N59+K59+'1(5)第11表-7'!W59+'1(5)第11表-7'!K59+'1(5)第11表-7'!H59</f>
        <v>8505114</v>
      </c>
      <c r="X59" s="148"/>
      <c r="Y59" s="149"/>
      <c r="Z59" s="150">
        <v>502363</v>
      </c>
      <c r="AA59" s="148"/>
      <c r="AB59" s="149"/>
      <c r="AC59" s="150">
        <v>0</v>
      </c>
      <c r="AD59" s="38"/>
      <c r="AE59" s="10"/>
      <c r="AF59" s="34" t="s">
        <v>61</v>
      </c>
      <c r="AG59" s="343"/>
    </row>
    <row r="60" spans="1:33" ht="21.95" customHeight="1">
      <c r="A60" s="341"/>
      <c r="B60" s="34" t="s">
        <v>36</v>
      </c>
      <c r="C60" s="21"/>
      <c r="D60" s="151"/>
      <c r="E60" s="152">
        <v>1098</v>
      </c>
      <c r="F60" s="152"/>
      <c r="G60" s="153"/>
      <c r="H60" s="152">
        <v>0</v>
      </c>
      <c r="I60" s="154"/>
      <c r="J60" s="152"/>
      <c r="K60" s="152">
        <f t="shared" si="1"/>
        <v>1098</v>
      </c>
      <c r="L60" s="152"/>
      <c r="M60" s="153"/>
      <c r="N60" s="152">
        <v>34585</v>
      </c>
      <c r="O60" s="154"/>
      <c r="P60" s="152"/>
      <c r="Q60" s="152">
        <v>9412</v>
      </c>
      <c r="R60" s="152"/>
      <c r="S60" s="153"/>
      <c r="T60" s="152">
        <v>408</v>
      </c>
      <c r="U60" s="152"/>
      <c r="V60" s="153"/>
      <c r="W60" s="150">
        <f>T60+Q60+N60+K60+'1(5)第11表-7'!W60+'1(5)第11表-7'!K60+'1(5)第11表-7'!H60</f>
        <v>6161185</v>
      </c>
      <c r="X60" s="148"/>
      <c r="Y60" s="149"/>
      <c r="Z60" s="150">
        <v>363321</v>
      </c>
      <c r="AA60" s="148"/>
      <c r="AB60" s="149"/>
      <c r="AC60" s="150">
        <v>0</v>
      </c>
      <c r="AD60" s="38"/>
      <c r="AE60" s="10"/>
      <c r="AF60" s="34" t="s">
        <v>36</v>
      </c>
      <c r="AG60" s="343"/>
    </row>
    <row r="61" spans="1:33" ht="21.95" customHeight="1">
      <c r="A61" s="341"/>
      <c r="B61" s="34" t="s">
        <v>37</v>
      </c>
      <c r="C61" s="21"/>
      <c r="D61" s="151"/>
      <c r="E61" s="152">
        <v>0</v>
      </c>
      <c r="F61" s="152"/>
      <c r="G61" s="153"/>
      <c r="H61" s="152">
        <v>0</v>
      </c>
      <c r="I61" s="154"/>
      <c r="J61" s="152"/>
      <c r="K61" s="152">
        <f t="shared" si="1"/>
        <v>0</v>
      </c>
      <c r="L61" s="152"/>
      <c r="M61" s="153"/>
      <c r="N61" s="152">
        <v>33529</v>
      </c>
      <c r="O61" s="154"/>
      <c r="P61" s="152"/>
      <c r="Q61" s="152">
        <v>21756</v>
      </c>
      <c r="R61" s="152"/>
      <c r="S61" s="153"/>
      <c r="T61" s="152">
        <v>1620</v>
      </c>
      <c r="U61" s="152"/>
      <c r="V61" s="153"/>
      <c r="W61" s="150">
        <f>T61+Q61+N61+K61+'1(5)第11表-7'!W61+'1(5)第11表-7'!K61+'1(5)第11表-7'!H61</f>
        <v>6577887</v>
      </c>
      <c r="X61" s="148"/>
      <c r="Y61" s="149"/>
      <c r="Z61" s="150">
        <v>384610</v>
      </c>
      <c r="AA61" s="148"/>
      <c r="AB61" s="149"/>
      <c r="AC61" s="150">
        <v>0</v>
      </c>
      <c r="AD61" s="38"/>
      <c r="AE61" s="10"/>
      <c r="AF61" s="34" t="s">
        <v>37</v>
      </c>
      <c r="AG61" s="343"/>
    </row>
    <row r="62" spans="1:33" ht="21.95" customHeight="1">
      <c r="A62" s="341"/>
      <c r="B62" s="34" t="s">
        <v>38</v>
      </c>
      <c r="C62" s="21"/>
      <c r="D62" s="151"/>
      <c r="E62" s="152">
        <v>0</v>
      </c>
      <c r="F62" s="152"/>
      <c r="G62" s="153"/>
      <c r="H62" s="152">
        <v>0</v>
      </c>
      <c r="I62" s="154"/>
      <c r="J62" s="152"/>
      <c r="K62" s="152">
        <f t="shared" si="1"/>
        <v>0</v>
      </c>
      <c r="L62" s="152"/>
      <c r="M62" s="153"/>
      <c r="N62" s="152">
        <v>159839</v>
      </c>
      <c r="O62" s="154"/>
      <c r="P62" s="152"/>
      <c r="Q62" s="152">
        <v>10665</v>
      </c>
      <c r="R62" s="152"/>
      <c r="S62" s="153"/>
      <c r="T62" s="152">
        <v>0</v>
      </c>
      <c r="U62" s="152"/>
      <c r="V62" s="153"/>
      <c r="W62" s="150">
        <f>T62+Q62+N62+K62+'1(5)第11表-7'!W62+'1(5)第11表-7'!K62+'1(5)第11表-7'!H62</f>
        <v>5584311</v>
      </c>
      <c r="X62" s="148"/>
      <c r="Y62" s="149"/>
      <c r="Z62" s="150">
        <v>321298</v>
      </c>
      <c r="AA62" s="148"/>
      <c r="AB62" s="149"/>
      <c r="AC62" s="150">
        <v>0</v>
      </c>
      <c r="AD62" s="38"/>
      <c r="AE62" s="10"/>
      <c r="AF62" s="34" t="s">
        <v>38</v>
      </c>
      <c r="AG62" s="343"/>
    </row>
    <row r="63" spans="1:33" ht="21.95" customHeight="1">
      <c r="A63" s="344"/>
      <c r="B63" s="49" t="s">
        <v>39</v>
      </c>
      <c r="C63" s="25"/>
      <c r="D63" s="155"/>
      <c r="E63" s="156">
        <v>0</v>
      </c>
      <c r="F63" s="156"/>
      <c r="G63" s="157"/>
      <c r="H63" s="156">
        <v>0</v>
      </c>
      <c r="I63" s="158"/>
      <c r="J63" s="156"/>
      <c r="K63" s="156">
        <f t="shared" si="1"/>
        <v>0</v>
      </c>
      <c r="L63" s="156"/>
      <c r="M63" s="157"/>
      <c r="N63" s="156">
        <v>49241</v>
      </c>
      <c r="O63" s="158"/>
      <c r="P63" s="156"/>
      <c r="Q63" s="156">
        <v>13576</v>
      </c>
      <c r="R63" s="156"/>
      <c r="S63" s="157"/>
      <c r="T63" s="156">
        <v>5187</v>
      </c>
      <c r="U63" s="156"/>
      <c r="V63" s="157"/>
      <c r="W63" s="159">
        <f>T63+Q63+N63+K63+'1(5)第11表-7'!W63+'1(5)第11表-7'!K63+'1(5)第11表-7'!H63</f>
        <v>7430035</v>
      </c>
      <c r="X63" s="160"/>
      <c r="Y63" s="161"/>
      <c r="Z63" s="159">
        <v>434600</v>
      </c>
      <c r="AA63" s="160"/>
      <c r="AB63" s="161"/>
      <c r="AC63" s="159">
        <v>0</v>
      </c>
      <c r="AD63" s="44"/>
      <c r="AE63" s="23"/>
      <c r="AF63" s="49" t="s">
        <v>39</v>
      </c>
      <c r="AG63" s="345"/>
    </row>
    <row r="64" spans="1:33" ht="21.95" customHeight="1">
      <c r="A64" s="341"/>
      <c r="B64" s="34" t="s">
        <v>40</v>
      </c>
      <c r="C64" s="21"/>
      <c r="D64" s="151"/>
      <c r="E64" s="152">
        <v>0</v>
      </c>
      <c r="F64" s="152"/>
      <c r="G64" s="153"/>
      <c r="H64" s="152">
        <v>0</v>
      </c>
      <c r="I64" s="154"/>
      <c r="J64" s="152"/>
      <c r="K64" s="152">
        <f t="shared" si="1"/>
        <v>0</v>
      </c>
      <c r="L64" s="152"/>
      <c r="M64" s="153"/>
      <c r="N64" s="152">
        <v>6291</v>
      </c>
      <c r="O64" s="154"/>
      <c r="P64" s="152"/>
      <c r="Q64" s="152">
        <v>0</v>
      </c>
      <c r="R64" s="152"/>
      <c r="S64" s="153"/>
      <c r="T64" s="152">
        <v>491</v>
      </c>
      <c r="U64" s="152"/>
      <c r="V64" s="153"/>
      <c r="W64" s="150">
        <f>T64+Q64+N64+K64+'1(5)第11表-7'!W64+'1(5)第11表-7'!K64+'1(5)第11表-7'!H64</f>
        <v>1592909</v>
      </c>
      <c r="X64" s="148"/>
      <c r="Y64" s="149"/>
      <c r="Z64" s="150">
        <v>95118</v>
      </c>
      <c r="AA64" s="148"/>
      <c r="AB64" s="149"/>
      <c r="AC64" s="150">
        <v>0</v>
      </c>
      <c r="AD64" s="38"/>
      <c r="AE64" s="10"/>
      <c r="AF64" s="34" t="s">
        <v>40</v>
      </c>
      <c r="AG64" s="343"/>
    </row>
    <row r="65" spans="1:33" ht="21.95" customHeight="1">
      <c r="A65" s="341"/>
      <c r="B65" s="34" t="s">
        <v>41</v>
      </c>
      <c r="C65" s="21"/>
      <c r="D65" s="151"/>
      <c r="E65" s="152">
        <v>0</v>
      </c>
      <c r="F65" s="152"/>
      <c r="G65" s="153"/>
      <c r="H65" s="152">
        <v>0</v>
      </c>
      <c r="I65" s="154"/>
      <c r="J65" s="152"/>
      <c r="K65" s="152">
        <f t="shared" si="1"/>
        <v>0</v>
      </c>
      <c r="L65" s="152"/>
      <c r="M65" s="153"/>
      <c r="N65" s="152">
        <v>93776</v>
      </c>
      <c r="O65" s="154"/>
      <c r="P65" s="152"/>
      <c r="Q65" s="152">
        <v>1921</v>
      </c>
      <c r="R65" s="152"/>
      <c r="S65" s="153"/>
      <c r="T65" s="152">
        <v>72991</v>
      </c>
      <c r="U65" s="152"/>
      <c r="V65" s="153"/>
      <c r="W65" s="150">
        <f>T65+Q65+N65+K65+'1(5)第11表-7'!W65+'1(5)第11表-7'!K65+'1(5)第11表-7'!H65</f>
        <v>7818579</v>
      </c>
      <c r="X65" s="148"/>
      <c r="Y65" s="149"/>
      <c r="Z65" s="150">
        <v>445296</v>
      </c>
      <c r="AA65" s="148"/>
      <c r="AB65" s="149"/>
      <c r="AC65" s="150">
        <v>0</v>
      </c>
      <c r="AD65" s="38"/>
      <c r="AE65" s="10"/>
      <c r="AF65" s="34" t="s">
        <v>41</v>
      </c>
      <c r="AG65" s="343"/>
    </row>
    <row r="66" spans="1:33" ht="21.95" customHeight="1">
      <c r="A66" s="341"/>
      <c r="B66" s="34" t="s">
        <v>42</v>
      </c>
      <c r="C66" s="21"/>
      <c r="D66" s="151"/>
      <c r="E66" s="152">
        <v>0</v>
      </c>
      <c r="F66" s="152"/>
      <c r="G66" s="153"/>
      <c r="H66" s="152">
        <v>0</v>
      </c>
      <c r="I66" s="154"/>
      <c r="J66" s="152"/>
      <c r="K66" s="152">
        <f t="shared" si="1"/>
        <v>0</v>
      </c>
      <c r="L66" s="152"/>
      <c r="M66" s="153"/>
      <c r="N66" s="152">
        <v>30084</v>
      </c>
      <c r="O66" s="154"/>
      <c r="P66" s="152"/>
      <c r="Q66" s="152">
        <v>1416</v>
      </c>
      <c r="R66" s="152"/>
      <c r="S66" s="153"/>
      <c r="T66" s="152">
        <v>9446</v>
      </c>
      <c r="U66" s="152"/>
      <c r="V66" s="153"/>
      <c r="W66" s="150">
        <f>T66+Q66+N66+K66+'1(5)第11表-7'!W66+'1(5)第11表-7'!K66+'1(5)第11表-7'!H66</f>
        <v>8923549</v>
      </c>
      <c r="X66" s="148"/>
      <c r="Y66" s="149"/>
      <c r="Z66" s="150">
        <v>529866</v>
      </c>
      <c r="AA66" s="148"/>
      <c r="AB66" s="149"/>
      <c r="AC66" s="150">
        <v>0</v>
      </c>
      <c r="AD66" s="38"/>
      <c r="AE66" s="10"/>
      <c r="AF66" s="34" t="s">
        <v>42</v>
      </c>
      <c r="AG66" s="343"/>
    </row>
    <row r="67" spans="1:33" ht="21.95" customHeight="1">
      <c r="A67" s="341"/>
      <c r="B67" s="34" t="s">
        <v>43</v>
      </c>
      <c r="C67" s="21"/>
      <c r="D67" s="151"/>
      <c r="E67" s="152">
        <v>10616</v>
      </c>
      <c r="F67" s="152"/>
      <c r="G67" s="153"/>
      <c r="H67" s="152">
        <v>0</v>
      </c>
      <c r="I67" s="154"/>
      <c r="J67" s="152"/>
      <c r="K67" s="152">
        <f t="shared" si="1"/>
        <v>10616</v>
      </c>
      <c r="L67" s="152"/>
      <c r="M67" s="153"/>
      <c r="N67" s="152">
        <v>95533</v>
      </c>
      <c r="O67" s="154"/>
      <c r="P67" s="152"/>
      <c r="Q67" s="152">
        <v>4381</v>
      </c>
      <c r="R67" s="152"/>
      <c r="S67" s="153"/>
      <c r="T67" s="152">
        <v>5110</v>
      </c>
      <c r="U67" s="152"/>
      <c r="V67" s="153"/>
      <c r="W67" s="150">
        <f>T67+Q67+N67+K67+'1(5)第11表-7'!W67+'1(5)第11表-7'!K67+'1(5)第11表-7'!H67</f>
        <v>22488250</v>
      </c>
      <c r="X67" s="148"/>
      <c r="Y67" s="149"/>
      <c r="Z67" s="150">
        <v>1319579</v>
      </c>
      <c r="AA67" s="148"/>
      <c r="AB67" s="149"/>
      <c r="AC67" s="150">
        <v>0</v>
      </c>
      <c r="AD67" s="38"/>
      <c r="AE67" s="10"/>
      <c r="AF67" s="34" t="s">
        <v>43</v>
      </c>
      <c r="AG67" s="343"/>
    </row>
    <row r="68" spans="1:33" ht="21.95" customHeight="1">
      <c r="A68" s="344"/>
      <c r="B68" s="49" t="s">
        <v>44</v>
      </c>
      <c r="C68" s="25"/>
      <c r="D68" s="155"/>
      <c r="E68" s="156">
        <v>1422</v>
      </c>
      <c r="F68" s="156"/>
      <c r="G68" s="157"/>
      <c r="H68" s="156">
        <v>0</v>
      </c>
      <c r="I68" s="158"/>
      <c r="J68" s="156"/>
      <c r="K68" s="156">
        <f t="shared" si="1"/>
        <v>1422</v>
      </c>
      <c r="L68" s="156"/>
      <c r="M68" s="157"/>
      <c r="N68" s="156">
        <v>281322</v>
      </c>
      <c r="O68" s="158"/>
      <c r="P68" s="156"/>
      <c r="Q68" s="156">
        <v>24140</v>
      </c>
      <c r="R68" s="156"/>
      <c r="S68" s="157"/>
      <c r="T68" s="156">
        <v>6477</v>
      </c>
      <c r="U68" s="156"/>
      <c r="V68" s="157"/>
      <c r="W68" s="159">
        <f>T68+Q68+N68+K68+'1(5)第11表-7'!W68+'1(5)第11表-7'!K68+'1(5)第11表-7'!H68</f>
        <v>24577670</v>
      </c>
      <c r="X68" s="160"/>
      <c r="Y68" s="161"/>
      <c r="Z68" s="159">
        <v>1437184</v>
      </c>
      <c r="AA68" s="160"/>
      <c r="AB68" s="161"/>
      <c r="AC68" s="159">
        <v>0</v>
      </c>
      <c r="AD68" s="44"/>
      <c r="AE68" s="23"/>
      <c r="AF68" s="49" t="s">
        <v>44</v>
      </c>
      <c r="AG68" s="345"/>
    </row>
    <row r="69" spans="1:33" ht="21.95" customHeight="1">
      <c r="A69" s="341"/>
      <c r="B69" s="34" t="s">
        <v>45</v>
      </c>
      <c r="C69" s="21"/>
      <c r="D69" s="151"/>
      <c r="E69" s="152">
        <v>0</v>
      </c>
      <c r="F69" s="152"/>
      <c r="G69" s="153"/>
      <c r="H69" s="152">
        <v>0</v>
      </c>
      <c r="I69" s="154"/>
      <c r="J69" s="152"/>
      <c r="K69" s="152">
        <f t="shared" si="1"/>
        <v>0</v>
      </c>
      <c r="L69" s="152"/>
      <c r="M69" s="153"/>
      <c r="N69" s="152">
        <v>257117</v>
      </c>
      <c r="O69" s="154"/>
      <c r="P69" s="152"/>
      <c r="Q69" s="152">
        <v>27581</v>
      </c>
      <c r="R69" s="152"/>
      <c r="S69" s="153"/>
      <c r="T69" s="152">
        <v>2075</v>
      </c>
      <c r="U69" s="152"/>
      <c r="V69" s="153"/>
      <c r="W69" s="150">
        <f>T69+Q69+N69+K69+'1(5)第11表-7'!W69+'1(5)第11表-7'!K69+'1(5)第11表-7'!H69</f>
        <v>28380321</v>
      </c>
      <c r="X69" s="148"/>
      <c r="Y69" s="149"/>
      <c r="Z69" s="150">
        <v>1612587</v>
      </c>
      <c r="AA69" s="148"/>
      <c r="AB69" s="149"/>
      <c r="AC69" s="150">
        <v>0</v>
      </c>
      <c r="AD69" s="38"/>
      <c r="AE69" s="10"/>
      <c r="AF69" s="34" t="s">
        <v>45</v>
      </c>
      <c r="AG69" s="343"/>
    </row>
    <row r="70" spans="1:33" ht="21.95" customHeight="1">
      <c r="A70" s="341"/>
      <c r="B70" s="34" t="s">
        <v>46</v>
      </c>
      <c r="C70" s="21"/>
      <c r="D70" s="151"/>
      <c r="E70" s="152">
        <v>58</v>
      </c>
      <c r="F70" s="152"/>
      <c r="G70" s="153"/>
      <c r="H70" s="152">
        <v>0</v>
      </c>
      <c r="I70" s="154"/>
      <c r="J70" s="152"/>
      <c r="K70" s="152">
        <f t="shared" si="1"/>
        <v>58</v>
      </c>
      <c r="L70" s="152"/>
      <c r="M70" s="153"/>
      <c r="N70" s="152">
        <v>676146</v>
      </c>
      <c r="O70" s="154"/>
      <c r="P70" s="152"/>
      <c r="Q70" s="152">
        <v>22526</v>
      </c>
      <c r="R70" s="152"/>
      <c r="S70" s="153"/>
      <c r="T70" s="152">
        <v>15651</v>
      </c>
      <c r="U70" s="152"/>
      <c r="V70" s="153"/>
      <c r="W70" s="150">
        <f>T70+Q70+N70+K70+'1(5)第11表-7'!W70+'1(5)第11表-7'!K70+'1(5)第11表-7'!H70</f>
        <v>39619190</v>
      </c>
      <c r="X70" s="148"/>
      <c r="Y70" s="149"/>
      <c r="Z70" s="150">
        <v>2250497</v>
      </c>
      <c r="AA70" s="148"/>
      <c r="AB70" s="149"/>
      <c r="AC70" s="150">
        <v>0</v>
      </c>
      <c r="AD70" s="38"/>
      <c r="AE70" s="10"/>
      <c r="AF70" s="34" t="s">
        <v>46</v>
      </c>
      <c r="AG70" s="343"/>
    </row>
    <row r="71" spans="1:33" ht="21.95" customHeight="1" thickBot="1">
      <c r="A71" s="341"/>
      <c r="B71" s="34" t="s">
        <v>47</v>
      </c>
      <c r="C71" s="21"/>
      <c r="D71" s="151"/>
      <c r="E71" s="152">
        <v>3103</v>
      </c>
      <c r="F71" s="152"/>
      <c r="G71" s="153"/>
      <c r="H71" s="152">
        <v>0</v>
      </c>
      <c r="I71" s="154"/>
      <c r="J71" s="152"/>
      <c r="K71" s="152">
        <f t="shared" si="1"/>
        <v>3103</v>
      </c>
      <c r="L71" s="152"/>
      <c r="M71" s="153"/>
      <c r="N71" s="152">
        <v>333838</v>
      </c>
      <c r="O71" s="154"/>
      <c r="P71" s="152"/>
      <c r="Q71" s="152">
        <v>12025</v>
      </c>
      <c r="R71" s="152"/>
      <c r="S71" s="153"/>
      <c r="T71" s="152">
        <v>7039</v>
      </c>
      <c r="U71" s="152"/>
      <c r="V71" s="153"/>
      <c r="W71" s="150">
        <f>T71+Q71+N71+K71+'1(5)第11表-7'!W71+'1(5)第11表-7'!K71+'1(5)第11表-7'!H71</f>
        <v>24601970</v>
      </c>
      <c r="X71" s="148"/>
      <c r="Y71" s="149"/>
      <c r="Z71" s="150">
        <v>1421539</v>
      </c>
      <c r="AA71" s="148"/>
      <c r="AB71" s="149"/>
      <c r="AC71" s="150">
        <v>0</v>
      </c>
      <c r="AD71" s="38"/>
      <c r="AE71" s="10"/>
      <c r="AF71" s="34" t="s">
        <v>47</v>
      </c>
      <c r="AG71" s="343"/>
    </row>
    <row r="72" spans="1:33" ht="21.95" customHeight="1" thickTop="1" thickBot="1">
      <c r="A72" s="350"/>
      <c r="B72" s="292" t="s">
        <v>48</v>
      </c>
      <c r="C72" s="293"/>
      <c r="D72" s="294"/>
      <c r="E72" s="295">
        <f>SUM(E49:E71)</f>
        <v>32617</v>
      </c>
      <c r="F72" s="296"/>
      <c r="G72" s="297"/>
      <c r="H72" s="295">
        <f>SUM(H49:H71)</f>
        <v>0</v>
      </c>
      <c r="I72" s="298"/>
      <c r="J72" s="296"/>
      <c r="K72" s="295">
        <f>SUM(K49:K71)</f>
        <v>32617</v>
      </c>
      <c r="L72" s="296"/>
      <c r="M72" s="297"/>
      <c r="N72" s="295">
        <f>SUM(N49:N71)</f>
        <v>3594423</v>
      </c>
      <c r="O72" s="298"/>
      <c r="P72" s="296"/>
      <c r="Q72" s="296">
        <f>SUM(Q49:Q71)</f>
        <v>343026</v>
      </c>
      <c r="R72" s="296"/>
      <c r="S72" s="297"/>
      <c r="T72" s="295">
        <f>SUM(T49:T71)</f>
        <v>287378</v>
      </c>
      <c r="U72" s="296"/>
      <c r="V72" s="297"/>
      <c r="W72" s="295">
        <f>SUM(W49:W71)</f>
        <v>407008148</v>
      </c>
      <c r="X72" s="299"/>
      <c r="Y72" s="300"/>
      <c r="Z72" s="295">
        <f>SUM(Z49:Z71)</f>
        <v>23585494</v>
      </c>
      <c r="AA72" s="299"/>
      <c r="AB72" s="300"/>
      <c r="AC72" s="295">
        <f>SUM(AC49:AC71)</f>
        <v>0</v>
      </c>
      <c r="AD72" s="301"/>
      <c r="AE72" s="291"/>
      <c r="AF72" s="292" t="s">
        <v>48</v>
      </c>
      <c r="AG72" s="351"/>
    </row>
    <row r="73" spans="1:33" ht="21.95" customHeight="1" thickTop="1" thickBot="1">
      <c r="A73" s="352"/>
      <c r="B73" s="353" t="s">
        <v>49</v>
      </c>
      <c r="C73" s="354"/>
      <c r="D73" s="374"/>
      <c r="E73" s="375">
        <f>SUM(E48,E72)</f>
        <v>1931812</v>
      </c>
      <c r="F73" s="376"/>
      <c r="G73" s="377"/>
      <c r="H73" s="375">
        <f>SUM(H48,H72)</f>
        <v>51500</v>
      </c>
      <c r="I73" s="378"/>
      <c r="J73" s="376"/>
      <c r="K73" s="375">
        <f>SUM(K48,K72)</f>
        <v>1983312</v>
      </c>
      <c r="L73" s="376"/>
      <c r="M73" s="377"/>
      <c r="N73" s="375">
        <f>SUM(N48,N72)</f>
        <v>130953325</v>
      </c>
      <c r="O73" s="378"/>
      <c r="P73" s="376"/>
      <c r="Q73" s="376">
        <f>SUM(Q48,Q72)</f>
        <v>5376307</v>
      </c>
      <c r="R73" s="376"/>
      <c r="S73" s="377"/>
      <c r="T73" s="375">
        <f>SUM(T48,T72)</f>
        <v>8005115</v>
      </c>
      <c r="U73" s="376"/>
      <c r="V73" s="377"/>
      <c r="W73" s="375">
        <f>SUM(W48,W72)</f>
        <v>7324161803</v>
      </c>
      <c r="X73" s="379"/>
      <c r="Y73" s="380"/>
      <c r="Z73" s="375">
        <f>SUM(Z48,Z72)</f>
        <v>415658942</v>
      </c>
      <c r="AA73" s="379"/>
      <c r="AB73" s="380"/>
      <c r="AC73" s="375">
        <f>SUM(AC48,AC72)</f>
        <v>0</v>
      </c>
      <c r="AD73" s="357"/>
      <c r="AE73" s="359"/>
      <c r="AF73" s="353" t="s">
        <v>49</v>
      </c>
      <c r="AG73" s="360"/>
    </row>
    <row r="74" spans="1:33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5"/>
      <c r="AC74" s="5"/>
    </row>
    <row r="75" spans="1:33" ht="16.5" customHeight="1">
      <c r="B75" s="11"/>
      <c r="C75" s="11"/>
      <c r="D75" s="11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1"/>
    </row>
    <row r="76" spans="1:33" ht="16.5" customHeight="1">
      <c r="B76" s="11"/>
      <c r="C76" s="11"/>
      <c r="D76" s="11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1"/>
    </row>
    <row r="77" spans="1:33" ht="16.5" customHeight="1">
      <c r="B77" s="11"/>
      <c r="C77" s="11"/>
      <c r="D77" s="11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1"/>
    </row>
    <row r="78" spans="1:33" ht="16.5" customHeight="1">
      <c r="B78" s="11"/>
      <c r="C78" s="11"/>
      <c r="D78" s="11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1"/>
    </row>
    <row r="79" spans="1:33" ht="16.5" customHeight="1">
      <c r="B79" s="11"/>
      <c r="C79" s="11"/>
      <c r="D79" s="11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1"/>
    </row>
    <row r="80" spans="1:33" ht="16.5" customHeight="1">
      <c r="B80" s="11"/>
      <c r="C80" s="11"/>
      <c r="D80" s="11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1"/>
    </row>
    <row r="81" spans="2:30" ht="16.5" customHeight="1">
      <c r="B81" s="11"/>
      <c r="C81" s="11"/>
      <c r="D81" s="11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1"/>
    </row>
    <row r="82" spans="2:30" ht="16.5" customHeight="1">
      <c r="B82" s="11"/>
      <c r="C82" s="11"/>
      <c r="D82" s="11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1"/>
    </row>
  </sheetData>
  <mergeCells count="11">
    <mergeCell ref="E4:K4"/>
    <mergeCell ref="Z3:AC3"/>
    <mergeCell ref="H3:T3"/>
    <mergeCell ref="A3:C7"/>
    <mergeCell ref="AE3:AG7"/>
    <mergeCell ref="N4:N7"/>
    <mergeCell ref="Q4:Q7"/>
    <mergeCell ref="T4:T7"/>
    <mergeCell ref="W5:W6"/>
    <mergeCell ref="Z4:Z7"/>
    <mergeCell ref="AC4:AC7"/>
  </mergeCells>
  <phoneticPr fontId="4"/>
  <pageMargins left="0.86614173228346458" right="0.98425196850393704" top="0.78740157480314965" bottom="0.59055118110236227" header="0.51181102362204722" footer="0.51181102362204722"/>
  <pageSetup paperSize="9" scale="63" orientation="landscape" r:id="rId1"/>
  <headerFooter alignWithMargins="0"/>
  <rowBreaks count="1" manualBreakCount="1">
    <brk id="48" max="16383" man="1"/>
  </rowBreaks>
  <colBreaks count="1" manualBreakCount="1"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H82"/>
  <sheetViews>
    <sheetView showGridLines="0" view="pageBreakPreview" zoomScale="75" zoomScaleNormal="90" zoomScaleSheetLayoutView="75" workbookViewId="0">
      <selection activeCell="AC5" sqref="AC5"/>
    </sheetView>
  </sheetViews>
  <sheetFormatPr defaultColWidth="12.5" defaultRowHeight="16.5" customHeight="1"/>
  <cols>
    <col min="1" max="1" width="2.25" style="5" customWidth="1"/>
    <col min="2" max="2" width="10.875" style="5" customWidth="1"/>
    <col min="3" max="4" width="2.125" style="5" customWidth="1"/>
    <col min="5" max="5" width="12.25" style="69" customWidth="1"/>
    <col min="6" max="7" width="2.125" style="69" customWidth="1"/>
    <col min="8" max="8" width="12.5" style="69" customWidth="1"/>
    <col min="9" max="10" width="2.125" style="69" customWidth="1"/>
    <col min="11" max="11" width="12.25" style="69" customWidth="1"/>
    <col min="12" max="13" width="2.125" style="69" customWidth="1"/>
    <col min="14" max="14" width="12.25" style="69" customWidth="1"/>
    <col min="15" max="16" width="2.125" style="69" customWidth="1"/>
    <col min="17" max="17" width="12.25" style="69" customWidth="1"/>
    <col min="18" max="19" width="2" style="69" customWidth="1"/>
    <col min="20" max="20" width="12.25" style="69" customWidth="1"/>
    <col min="21" max="22" width="2.125" style="69" customWidth="1"/>
    <col min="23" max="23" width="11.75" style="69" customWidth="1"/>
    <col min="24" max="25" width="2.125" style="5" customWidth="1"/>
    <col min="26" max="26" width="11.75" style="5" customWidth="1"/>
    <col min="27" max="28" width="2.125" style="5" customWidth="1"/>
    <col min="29" max="29" width="11.75" style="5" customWidth="1"/>
    <col min="30" max="30" width="2.125" style="5" customWidth="1"/>
    <col min="31" max="31" width="2.25" style="5" customWidth="1"/>
    <col min="32" max="32" width="10.875" style="5" customWidth="1"/>
    <col min="33" max="33" width="2.125" style="5" customWidth="1"/>
    <col min="34" max="34" width="4.5" style="5" customWidth="1"/>
    <col min="35" max="16384" width="12.5" style="5"/>
  </cols>
  <sheetData>
    <row r="1" spans="1:34" ht="16.5" customHeight="1">
      <c r="B1" s="3"/>
      <c r="C1" s="2"/>
      <c r="D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AF1" s="2"/>
      <c r="AG1" s="2"/>
    </row>
    <row r="2" spans="1:34" ht="16.5" customHeight="1" thickBot="1">
      <c r="AG2" s="6" t="s">
        <v>62</v>
      </c>
    </row>
    <row r="3" spans="1:34" ht="16.5" customHeight="1">
      <c r="A3" s="419" t="s">
        <v>154</v>
      </c>
      <c r="B3" s="420"/>
      <c r="C3" s="421"/>
      <c r="D3" s="334"/>
      <c r="E3" s="361"/>
      <c r="F3" s="361"/>
      <c r="G3" s="361"/>
      <c r="H3" s="455" t="s">
        <v>141</v>
      </c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336"/>
      <c r="Y3" s="336"/>
      <c r="Z3" s="336"/>
      <c r="AA3" s="336"/>
      <c r="AB3" s="336"/>
      <c r="AC3" s="336"/>
      <c r="AD3" s="373"/>
      <c r="AE3" s="428" t="s">
        <v>156</v>
      </c>
      <c r="AF3" s="429"/>
      <c r="AG3" s="430"/>
    </row>
    <row r="4" spans="1:34" ht="16.5" customHeight="1">
      <c r="A4" s="422"/>
      <c r="B4" s="423"/>
      <c r="C4" s="424"/>
      <c r="D4" s="12"/>
      <c r="E4" s="457" t="s">
        <v>142</v>
      </c>
      <c r="F4" s="463"/>
      <c r="G4" s="463"/>
      <c r="H4" s="463"/>
      <c r="I4" s="463"/>
      <c r="J4" s="463"/>
      <c r="K4" s="463"/>
      <c r="L4" s="468"/>
      <c r="M4" s="468"/>
      <c r="N4" s="468"/>
      <c r="O4" s="184"/>
      <c r="P4" s="188"/>
      <c r="Q4" s="457" t="s">
        <v>143</v>
      </c>
      <c r="R4" s="463"/>
      <c r="S4" s="463"/>
      <c r="T4" s="463"/>
      <c r="U4" s="463"/>
      <c r="V4" s="463"/>
      <c r="W4" s="463"/>
      <c r="X4" s="128"/>
      <c r="Y4" s="185"/>
      <c r="Z4" s="185"/>
      <c r="AA4" s="185"/>
      <c r="AB4" s="189"/>
      <c r="AC4" s="185"/>
      <c r="AD4" s="185"/>
      <c r="AE4" s="431"/>
      <c r="AF4" s="432"/>
      <c r="AG4" s="433"/>
    </row>
    <row r="5" spans="1:34" ht="16.5" customHeight="1">
      <c r="A5" s="422"/>
      <c r="B5" s="423"/>
      <c r="C5" s="424"/>
      <c r="D5" s="11"/>
      <c r="E5" s="75"/>
      <c r="F5" s="75"/>
      <c r="G5" s="84"/>
      <c r="H5" s="75" t="s">
        <v>149</v>
      </c>
      <c r="I5" s="86"/>
      <c r="J5" s="75"/>
      <c r="K5" s="464" t="s">
        <v>181</v>
      </c>
      <c r="L5" s="75"/>
      <c r="M5" s="84"/>
      <c r="N5" s="75"/>
      <c r="O5" s="86"/>
      <c r="P5" s="84"/>
      <c r="Q5" s="83"/>
      <c r="R5" s="82"/>
      <c r="S5" s="88"/>
      <c r="T5" s="72" t="s">
        <v>144</v>
      </c>
      <c r="U5" s="82"/>
      <c r="V5" s="72"/>
      <c r="W5" s="72"/>
      <c r="X5" s="59"/>
      <c r="Y5" s="34"/>
      <c r="Z5" s="190" t="s">
        <v>57</v>
      </c>
      <c r="AA5" s="34"/>
      <c r="AB5" s="135"/>
      <c r="AC5" s="190" t="s">
        <v>74</v>
      </c>
      <c r="AD5" s="34"/>
      <c r="AE5" s="431"/>
      <c r="AF5" s="432"/>
      <c r="AG5" s="433"/>
    </row>
    <row r="6" spans="1:34" ht="16.5" customHeight="1">
      <c r="A6" s="422"/>
      <c r="B6" s="423"/>
      <c r="C6" s="424"/>
      <c r="D6" s="11"/>
      <c r="E6" s="75" t="s">
        <v>138</v>
      </c>
      <c r="F6" s="75"/>
      <c r="G6" s="84"/>
      <c r="H6" s="75" t="s">
        <v>160</v>
      </c>
      <c r="I6" s="86"/>
      <c r="J6" s="75"/>
      <c r="K6" s="453"/>
      <c r="L6" s="75"/>
      <c r="M6" s="84"/>
      <c r="N6" s="75" t="s">
        <v>139</v>
      </c>
      <c r="O6" s="86"/>
      <c r="P6" s="84"/>
      <c r="Q6" s="72" t="s">
        <v>145</v>
      </c>
      <c r="R6" s="82"/>
      <c r="S6" s="72"/>
      <c r="T6" s="72" t="s">
        <v>146</v>
      </c>
      <c r="U6" s="82"/>
      <c r="V6" s="72"/>
      <c r="W6" s="72" t="s">
        <v>139</v>
      </c>
      <c r="X6" s="136"/>
      <c r="Y6" s="34"/>
      <c r="Z6" s="190" t="s">
        <v>58</v>
      </c>
      <c r="AA6" s="34"/>
      <c r="AB6" s="135"/>
      <c r="AC6" s="190" t="s">
        <v>75</v>
      </c>
      <c r="AD6" s="34"/>
      <c r="AE6" s="431"/>
      <c r="AF6" s="432"/>
      <c r="AG6" s="433"/>
    </row>
    <row r="7" spans="1:34" ht="16.5" customHeight="1">
      <c r="A7" s="425"/>
      <c r="B7" s="426"/>
      <c r="C7" s="427"/>
      <c r="D7" s="89"/>
      <c r="E7" s="93"/>
      <c r="F7" s="93"/>
      <c r="G7" s="94"/>
      <c r="H7" s="93" t="s">
        <v>161</v>
      </c>
      <c r="I7" s="95"/>
      <c r="J7" s="93"/>
      <c r="K7" s="454"/>
      <c r="L7" s="93"/>
      <c r="M7" s="94"/>
      <c r="N7" s="93"/>
      <c r="O7" s="95"/>
      <c r="P7" s="94"/>
      <c r="Q7" s="90"/>
      <c r="R7" s="187"/>
      <c r="S7" s="90"/>
      <c r="T7" s="90" t="s">
        <v>140</v>
      </c>
      <c r="U7" s="99"/>
      <c r="V7" s="90"/>
      <c r="W7" s="90"/>
      <c r="X7" s="169"/>
      <c r="Y7" s="34"/>
      <c r="Z7" s="34"/>
      <c r="AA7" s="34"/>
      <c r="AB7" s="135"/>
      <c r="AC7" s="34"/>
      <c r="AD7" s="59"/>
      <c r="AE7" s="434"/>
      <c r="AF7" s="435"/>
      <c r="AG7" s="436"/>
    </row>
    <row r="8" spans="1:34" ht="16.5" customHeight="1">
      <c r="A8" s="341"/>
      <c r="B8" s="34" t="s">
        <v>54</v>
      </c>
      <c r="C8" s="35"/>
      <c r="D8" s="143"/>
      <c r="E8" s="144">
        <v>1786804</v>
      </c>
      <c r="F8" s="144"/>
      <c r="G8" s="145"/>
      <c r="H8" s="144">
        <v>43424</v>
      </c>
      <c r="I8" s="146"/>
      <c r="J8" s="144"/>
      <c r="K8" s="144">
        <v>47293</v>
      </c>
      <c r="L8" s="144"/>
      <c r="M8" s="145"/>
      <c r="N8" s="144">
        <f>SUM(E8:K8)</f>
        <v>1877521</v>
      </c>
      <c r="O8" s="146"/>
      <c r="P8" s="145"/>
      <c r="Q8" s="144">
        <v>27001</v>
      </c>
      <c r="R8" s="148"/>
      <c r="S8" s="170"/>
      <c r="T8" s="144">
        <v>34</v>
      </c>
      <c r="U8" s="148"/>
      <c r="V8" s="149"/>
      <c r="W8" s="150">
        <f>SUM(Q8:T8)</f>
        <v>27035</v>
      </c>
      <c r="X8" s="38"/>
      <c r="Y8" s="53"/>
      <c r="Z8" s="144">
        <v>737149</v>
      </c>
      <c r="AA8" s="48"/>
      <c r="AB8" s="53"/>
      <c r="AC8" s="144">
        <v>25215</v>
      </c>
      <c r="AD8" s="52"/>
      <c r="AE8" s="10"/>
      <c r="AF8" s="34" t="s">
        <v>54</v>
      </c>
      <c r="AG8" s="343"/>
      <c r="AH8" s="37"/>
    </row>
    <row r="9" spans="1:34" ht="16.5" customHeight="1">
      <c r="A9" s="341"/>
      <c r="B9" s="34" t="s">
        <v>53</v>
      </c>
      <c r="C9" s="21"/>
      <c r="D9" s="151"/>
      <c r="E9" s="152">
        <v>295819</v>
      </c>
      <c r="F9" s="152"/>
      <c r="G9" s="153"/>
      <c r="H9" s="152">
        <v>16226</v>
      </c>
      <c r="I9" s="154"/>
      <c r="J9" s="152"/>
      <c r="K9" s="152">
        <v>1578</v>
      </c>
      <c r="L9" s="152"/>
      <c r="M9" s="153"/>
      <c r="N9" s="152">
        <f t="shared" ref="N9:N47" si="0">SUM(E9:K9)</f>
        <v>313623</v>
      </c>
      <c r="O9" s="154"/>
      <c r="P9" s="153"/>
      <c r="Q9" s="150">
        <v>6460</v>
      </c>
      <c r="R9" s="148"/>
      <c r="S9" s="149"/>
      <c r="T9" s="150">
        <v>352</v>
      </c>
      <c r="U9" s="148"/>
      <c r="V9" s="149"/>
      <c r="W9" s="150">
        <f t="shared" ref="W9:W47" si="1">SUM(Q9:T9)</f>
        <v>6812</v>
      </c>
      <c r="X9" s="38"/>
      <c r="Y9" s="40"/>
      <c r="Z9" s="150">
        <v>176997</v>
      </c>
      <c r="AA9" s="40"/>
      <c r="AB9" s="39"/>
      <c r="AC9" s="150">
        <v>4382</v>
      </c>
      <c r="AD9" s="40"/>
      <c r="AE9" s="10"/>
      <c r="AF9" s="34" t="s">
        <v>53</v>
      </c>
      <c r="AG9" s="343"/>
      <c r="AH9" s="37"/>
    </row>
    <row r="10" spans="1:34" ht="16.5" customHeight="1">
      <c r="A10" s="341"/>
      <c r="B10" s="34" t="s">
        <v>52</v>
      </c>
      <c r="C10" s="21"/>
      <c r="D10" s="151"/>
      <c r="E10" s="152">
        <v>143488</v>
      </c>
      <c r="F10" s="152"/>
      <c r="G10" s="153"/>
      <c r="H10" s="152">
        <v>7255</v>
      </c>
      <c r="I10" s="154"/>
      <c r="J10" s="152"/>
      <c r="K10" s="152">
        <v>2401</v>
      </c>
      <c r="L10" s="152"/>
      <c r="M10" s="153"/>
      <c r="N10" s="152">
        <f t="shared" si="0"/>
        <v>153144</v>
      </c>
      <c r="O10" s="154"/>
      <c r="P10" s="153"/>
      <c r="Q10" s="150">
        <v>1846</v>
      </c>
      <c r="R10" s="148"/>
      <c r="S10" s="149"/>
      <c r="T10" s="150">
        <v>0</v>
      </c>
      <c r="U10" s="148"/>
      <c r="V10" s="149"/>
      <c r="W10" s="150">
        <f t="shared" si="1"/>
        <v>1846</v>
      </c>
      <c r="X10" s="38"/>
      <c r="Y10" s="40"/>
      <c r="Z10" s="150">
        <v>45227</v>
      </c>
      <c r="AA10" s="40"/>
      <c r="AB10" s="39"/>
      <c r="AC10" s="150">
        <v>1905</v>
      </c>
      <c r="AD10" s="40"/>
      <c r="AE10" s="10"/>
      <c r="AF10" s="34" t="s">
        <v>52</v>
      </c>
      <c r="AG10" s="343"/>
      <c r="AH10" s="37"/>
    </row>
    <row r="11" spans="1:34" ht="16.5" customHeight="1">
      <c r="A11" s="341"/>
      <c r="B11" s="34" t="s">
        <v>51</v>
      </c>
      <c r="C11" s="21"/>
      <c r="D11" s="151"/>
      <c r="E11" s="152">
        <v>603507</v>
      </c>
      <c r="F11" s="152"/>
      <c r="G11" s="153"/>
      <c r="H11" s="152">
        <v>9079</v>
      </c>
      <c r="I11" s="154"/>
      <c r="J11" s="152"/>
      <c r="K11" s="152">
        <v>13010</v>
      </c>
      <c r="L11" s="152"/>
      <c r="M11" s="153"/>
      <c r="N11" s="152">
        <f t="shared" si="0"/>
        <v>625596</v>
      </c>
      <c r="O11" s="154"/>
      <c r="P11" s="153"/>
      <c r="Q11" s="150">
        <v>7939</v>
      </c>
      <c r="R11" s="148"/>
      <c r="S11" s="149"/>
      <c r="T11" s="150">
        <v>0</v>
      </c>
      <c r="U11" s="148"/>
      <c r="V11" s="149"/>
      <c r="W11" s="150">
        <f t="shared" si="1"/>
        <v>7939</v>
      </c>
      <c r="X11" s="38"/>
      <c r="Y11" s="40"/>
      <c r="Z11" s="150">
        <v>260783</v>
      </c>
      <c r="AA11" s="40"/>
      <c r="AB11" s="39"/>
      <c r="AC11" s="150">
        <v>7195</v>
      </c>
      <c r="AD11" s="40"/>
      <c r="AE11" s="10"/>
      <c r="AF11" s="34" t="s">
        <v>51</v>
      </c>
      <c r="AG11" s="343"/>
      <c r="AH11" s="37"/>
    </row>
    <row r="12" spans="1:34" ht="16.5" customHeight="1">
      <c r="A12" s="344"/>
      <c r="B12" s="34" t="s">
        <v>87</v>
      </c>
      <c r="C12" s="25"/>
      <c r="D12" s="155"/>
      <c r="E12" s="156">
        <v>31050</v>
      </c>
      <c r="F12" s="156"/>
      <c r="G12" s="157"/>
      <c r="H12" s="152">
        <v>6002</v>
      </c>
      <c r="I12" s="158"/>
      <c r="J12" s="156"/>
      <c r="K12" s="156">
        <v>608</v>
      </c>
      <c r="L12" s="156"/>
      <c r="M12" s="157"/>
      <c r="N12" s="156">
        <f t="shared" si="0"/>
        <v>37660</v>
      </c>
      <c r="O12" s="158"/>
      <c r="P12" s="157"/>
      <c r="Q12" s="159">
        <v>276</v>
      </c>
      <c r="R12" s="160"/>
      <c r="S12" s="161"/>
      <c r="T12" s="159">
        <v>0</v>
      </c>
      <c r="U12" s="160"/>
      <c r="V12" s="161"/>
      <c r="W12" s="159">
        <f t="shared" si="1"/>
        <v>276</v>
      </c>
      <c r="X12" s="44"/>
      <c r="Y12" s="46"/>
      <c r="Z12" s="159">
        <v>31211</v>
      </c>
      <c r="AA12" s="46"/>
      <c r="AB12" s="45"/>
      <c r="AC12" s="159">
        <v>1694</v>
      </c>
      <c r="AD12" s="46"/>
      <c r="AE12" s="23"/>
      <c r="AF12" s="34" t="s">
        <v>87</v>
      </c>
      <c r="AG12" s="345"/>
      <c r="AH12" s="37"/>
    </row>
    <row r="13" spans="1:34" ht="16.5" customHeight="1">
      <c r="A13" s="341"/>
      <c r="B13" s="47" t="s">
        <v>88</v>
      </c>
      <c r="C13" s="21"/>
      <c r="D13" s="151"/>
      <c r="E13" s="152">
        <v>21416</v>
      </c>
      <c r="F13" s="152"/>
      <c r="G13" s="153"/>
      <c r="H13" s="162">
        <v>577</v>
      </c>
      <c r="I13" s="154"/>
      <c r="J13" s="152"/>
      <c r="K13" s="152">
        <v>0</v>
      </c>
      <c r="L13" s="152"/>
      <c r="M13" s="153"/>
      <c r="N13" s="152">
        <f t="shared" si="0"/>
        <v>21993</v>
      </c>
      <c r="O13" s="154"/>
      <c r="P13" s="153"/>
      <c r="Q13" s="150">
        <v>1352</v>
      </c>
      <c r="R13" s="148"/>
      <c r="S13" s="149"/>
      <c r="T13" s="150">
        <v>0</v>
      </c>
      <c r="U13" s="148"/>
      <c r="V13" s="149"/>
      <c r="W13" s="150">
        <f t="shared" si="1"/>
        <v>1352</v>
      </c>
      <c r="X13" s="38"/>
      <c r="Y13" s="40"/>
      <c r="Z13" s="150">
        <v>7648</v>
      </c>
      <c r="AA13" s="40"/>
      <c r="AB13" s="39"/>
      <c r="AC13" s="150">
        <v>655</v>
      </c>
      <c r="AD13" s="40"/>
      <c r="AE13" s="10"/>
      <c r="AF13" s="47" t="s">
        <v>88</v>
      </c>
      <c r="AG13" s="343"/>
      <c r="AH13" s="37"/>
    </row>
    <row r="14" spans="1:34" ht="16.5" customHeight="1">
      <c r="A14" s="341"/>
      <c r="B14" s="34" t="s">
        <v>89</v>
      </c>
      <c r="C14" s="21"/>
      <c r="D14" s="151"/>
      <c r="E14" s="152">
        <v>408678</v>
      </c>
      <c r="F14" s="152"/>
      <c r="G14" s="153"/>
      <c r="H14" s="152">
        <v>11062</v>
      </c>
      <c r="I14" s="154"/>
      <c r="J14" s="152"/>
      <c r="K14" s="152">
        <v>8993</v>
      </c>
      <c r="L14" s="152"/>
      <c r="M14" s="153"/>
      <c r="N14" s="152">
        <f t="shared" si="0"/>
        <v>428733</v>
      </c>
      <c r="O14" s="154"/>
      <c r="P14" s="153"/>
      <c r="Q14" s="150">
        <v>5928</v>
      </c>
      <c r="R14" s="148"/>
      <c r="S14" s="149"/>
      <c r="T14" s="150">
        <v>0</v>
      </c>
      <c r="U14" s="148"/>
      <c r="V14" s="149"/>
      <c r="W14" s="150">
        <f t="shared" si="1"/>
        <v>5928</v>
      </c>
      <c r="X14" s="38"/>
      <c r="Y14" s="40"/>
      <c r="Z14" s="150">
        <v>203087</v>
      </c>
      <c r="AA14" s="40"/>
      <c r="AB14" s="39"/>
      <c r="AC14" s="150">
        <v>6267</v>
      </c>
      <c r="AD14" s="40"/>
      <c r="AE14" s="10"/>
      <c r="AF14" s="34" t="s">
        <v>89</v>
      </c>
      <c r="AG14" s="343"/>
      <c r="AH14" s="37"/>
    </row>
    <row r="15" spans="1:34" ht="16.5" customHeight="1">
      <c r="A15" s="341"/>
      <c r="B15" s="34" t="s">
        <v>90</v>
      </c>
      <c r="C15" s="21"/>
      <c r="D15" s="151"/>
      <c r="E15" s="152">
        <v>94249</v>
      </c>
      <c r="F15" s="152"/>
      <c r="G15" s="153"/>
      <c r="H15" s="152">
        <v>32</v>
      </c>
      <c r="I15" s="154"/>
      <c r="J15" s="152"/>
      <c r="K15" s="152">
        <v>275</v>
      </c>
      <c r="L15" s="152"/>
      <c r="M15" s="153"/>
      <c r="N15" s="152">
        <f t="shared" si="0"/>
        <v>94556</v>
      </c>
      <c r="O15" s="154"/>
      <c r="P15" s="153"/>
      <c r="Q15" s="150">
        <v>617</v>
      </c>
      <c r="R15" s="148"/>
      <c r="S15" s="149"/>
      <c r="T15" s="150">
        <v>0</v>
      </c>
      <c r="U15" s="148"/>
      <c r="V15" s="149"/>
      <c r="W15" s="150">
        <f t="shared" si="1"/>
        <v>617</v>
      </c>
      <c r="X15" s="38"/>
      <c r="Y15" s="40"/>
      <c r="Z15" s="150">
        <v>23723</v>
      </c>
      <c r="AA15" s="40"/>
      <c r="AB15" s="39"/>
      <c r="AC15" s="150">
        <v>526</v>
      </c>
      <c r="AD15" s="40"/>
      <c r="AE15" s="10"/>
      <c r="AF15" s="34" t="s">
        <v>90</v>
      </c>
      <c r="AG15" s="343"/>
      <c r="AH15" s="37"/>
    </row>
    <row r="16" spans="1:34" ht="16.5" customHeight="1">
      <c r="A16" s="341"/>
      <c r="B16" s="34" t="s">
        <v>91</v>
      </c>
      <c r="C16" s="21"/>
      <c r="D16" s="151"/>
      <c r="E16" s="152">
        <v>47961</v>
      </c>
      <c r="F16" s="152"/>
      <c r="G16" s="153"/>
      <c r="H16" s="152">
        <v>6601</v>
      </c>
      <c r="I16" s="154"/>
      <c r="J16" s="152"/>
      <c r="K16" s="152">
        <v>1665</v>
      </c>
      <c r="L16" s="152"/>
      <c r="M16" s="153"/>
      <c r="N16" s="152">
        <f t="shared" si="0"/>
        <v>56227</v>
      </c>
      <c r="O16" s="154"/>
      <c r="P16" s="153"/>
      <c r="Q16" s="150">
        <v>548</v>
      </c>
      <c r="R16" s="148"/>
      <c r="S16" s="149"/>
      <c r="T16" s="150">
        <v>370</v>
      </c>
      <c r="U16" s="148"/>
      <c r="V16" s="149"/>
      <c r="W16" s="150">
        <f t="shared" si="1"/>
        <v>918</v>
      </c>
      <c r="X16" s="38"/>
      <c r="Y16" s="40"/>
      <c r="Z16" s="150">
        <v>11791</v>
      </c>
      <c r="AA16" s="40"/>
      <c r="AB16" s="39"/>
      <c r="AC16" s="150">
        <v>741</v>
      </c>
      <c r="AD16" s="40"/>
      <c r="AE16" s="10"/>
      <c r="AF16" s="34" t="s">
        <v>91</v>
      </c>
      <c r="AG16" s="343"/>
      <c r="AH16" s="37"/>
    </row>
    <row r="17" spans="1:34" ht="16.5" customHeight="1">
      <c r="A17" s="341"/>
      <c r="B17" s="49" t="s">
        <v>92</v>
      </c>
      <c r="C17" s="21"/>
      <c r="D17" s="151"/>
      <c r="E17" s="152">
        <v>41152</v>
      </c>
      <c r="F17" s="152"/>
      <c r="G17" s="153"/>
      <c r="H17" s="152">
        <v>0</v>
      </c>
      <c r="I17" s="154"/>
      <c r="J17" s="152"/>
      <c r="K17" s="152">
        <v>0</v>
      </c>
      <c r="L17" s="152"/>
      <c r="M17" s="153"/>
      <c r="N17" s="152">
        <f t="shared" si="0"/>
        <v>41152</v>
      </c>
      <c r="O17" s="154"/>
      <c r="P17" s="153"/>
      <c r="Q17" s="150">
        <v>525</v>
      </c>
      <c r="R17" s="148"/>
      <c r="S17" s="149"/>
      <c r="T17" s="150">
        <v>0</v>
      </c>
      <c r="U17" s="148"/>
      <c r="V17" s="149"/>
      <c r="W17" s="150">
        <f t="shared" si="1"/>
        <v>525</v>
      </c>
      <c r="X17" s="38"/>
      <c r="Y17" s="40"/>
      <c r="Z17" s="150">
        <v>8497</v>
      </c>
      <c r="AA17" s="40"/>
      <c r="AB17" s="39"/>
      <c r="AC17" s="150">
        <v>567</v>
      </c>
      <c r="AD17" s="40"/>
      <c r="AE17" s="10"/>
      <c r="AF17" s="49" t="s">
        <v>92</v>
      </c>
      <c r="AG17" s="343"/>
      <c r="AH17" s="37"/>
    </row>
    <row r="18" spans="1:34" ht="16.5" customHeight="1">
      <c r="A18" s="346"/>
      <c r="B18" s="34" t="s">
        <v>93</v>
      </c>
      <c r="C18" s="50"/>
      <c r="D18" s="163"/>
      <c r="E18" s="162">
        <v>79639</v>
      </c>
      <c r="F18" s="162"/>
      <c r="G18" s="164"/>
      <c r="H18" s="162">
        <v>0</v>
      </c>
      <c r="I18" s="165"/>
      <c r="J18" s="162"/>
      <c r="K18" s="162">
        <v>766</v>
      </c>
      <c r="L18" s="162"/>
      <c r="M18" s="164"/>
      <c r="N18" s="162">
        <f t="shared" si="0"/>
        <v>80405</v>
      </c>
      <c r="O18" s="165"/>
      <c r="P18" s="164"/>
      <c r="Q18" s="166">
        <v>801</v>
      </c>
      <c r="R18" s="167"/>
      <c r="S18" s="168"/>
      <c r="T18" s="166">
        <v>0</v>
      </c>
      <c r="U18" s="167"/>
      <c r="V18" s="168"/>
      <c r="W18" s="166">
        <f t="shared" si="1"/>
        <v>801</v>
      </c>
      <c r="X18" s="52"/>
      <c r="Y18" s="48"/>
      <c r="Z18" s="166">
        <v>46675</v>
      </c>
      <c r="AA18" s="48"/>
      <c r="AB18" s="53"/>
      <c r="AC18" s="166">
        <v>1553</v>
      </c>
      <c r="AD18" s="48"/>
      <c r="AE18" s="7"/>
      <c r="AF18" s="34" t="s">
        <v>93</v>
      </c>
      <c r="AG18" s="347"/>
      <c r="AH18" s="37"/>
    </row>
    <row r="19" spans="1:34" ht="16.5" customHeight="1">
      <c r="A19" s="341"/>
      <c r="B19" s="34" t="s">
        <v>0</v>
      </c>
      <c r="C19" s="21"/>
      <c r="D19" s="151"/>
      <c r="E19" s="152">
        <v>159355</v>
      </c>
      <c r="F19" s="152"/>
      <c r="G19" s="153"/>
      <c r="H19" s="152">
        <v>7109</v>
      </c>
      <c r="I19" s="154"/>
      <c r="J19" s="152"/>
      <c r="K19" s="152">
        <v>4398</v>
      </c>
      <c r="L19" s="152"/>
      <c r="M19" s="153"/>
      <c r="N19" s="152">
        <f t="shared" si="0"/>
        <v>170862</v>
      </c>
      <c r="O19" s="154"/>
      <c r="P19" s="153"/>
      <c r="Q19" s="150">
        <v>1180</v>
      </c>
      <c r="R19" s="148"/>
      <c r="S19" s="149"/>
      <c r="T19" s="150">
        <v>0</v>
      </c>
      <c r="U19" s="148"/>
      <c r="V19" s="149"/>
      <c r="W19" s="150">
        <f t="shared" si="1"/>
        <v>1180</v>
      </c>
      <c r="X19" s="38"/>
      <c r="Y19" s="40"/>
      <c r="Z19" s="150">
        <v>180459</v>
      </c>
      <c r="AA19" s="40"/>
      <c r="AB19" s="39"/>
      <c r="AC19" s="150">
        <v>2866</v>
      </c>
      <c r="AD19" s="40"/>
      <c r="AE19" s="10"/>
      <c r="AF19" s="34" t="s">
        <v>0</v>
      </c>
      <c r="AG19" s="343"/>
      <c r="AH19" s="37"/>
    </row>
    <row r="20" spans="1:34" ht="16.5" customHeight="1">
      <c r="A20" s="341"/>
      <c r="B20" s="34" t="s">
        <v>2</v>
      </c>
      <c r="C20" s="21"/>
      <c r="D20" s="151"/>
      <c r="E20" s="152">
        <v>134509</v>
      </c>
      <c r="F20" s="152"/>
      <c r="G20" s="153"/>
      <c r="H20" s="152">
        <v>0</v>
      </c>
      <c r="I20" s="154"/>
      <c r="J20" s="152"/>
      <c r="K20" s="152">
        <v>1675</v>
      </c>
      <c r="L20" s="152"/>
      <c r="M20" s="153"/>
      <c r="N20" s="152">
        <f t="shared" si="0"/>
        <v>136184</v>
      </c>
      <c r="O20" s="154"/>
      <c r="P20" s="153"/>
      <c r="Q20" s="150">
        <v>2317</v>
      </c>
      <c r="R20" s="148"/>
      <c r="S20" s="149"/>
      <c r="T20" s="150">
        <v>0</v>
      </c>
      <c r="U20" s="148"/>
      <c r="V20" s="149"/>
      <c r="W20" s="150">
        <f t="shared" si="1"/>
        <v>2317</v>
      </c>
      <c r="X20" s="38"/>
      <c r="Y20" s="40"/>
      <c r="Z20" s="150">
        <v>30764</v>
      </c>
      <c r="AA20" s="40"/>
      <c r="AB20" s="39"/>
      <c r="AC20" s="150">
        <v>1644</v>
      </c>
      <c r="AD20" s="40"/>
      <c r="AE20" s="10"/>
      <c r="AF20" s="34" t="s">
        <v>2</v>
      </c>
      <c r="AG20" s="343"/>
      <c r="AH20" s="37"/>
    </row>
    <row r="21" spans="1:34" ht="16.5" customHeight="1">
      <c r="A21" s="341"/>
      <c r="B21" s="34" t="s">
        <v>3</v>
      </c>
      <c r="C21" s="21"/>
      <c r="D21" s="151"/>
      <c r="E21" s="152">
        <v>21152</v>
      </c>
      <c r="F21" s="152"/>
      <c r="G21" s="153"/>
      <c r="H21" s="152">
        <v>1915</v>
      </c>
      <c r="I21" s="154"/>
      <c r="J21" s="152"/>
      <c r="K21" s="152">
        <v>1882</v>
      </c>
      <c r="L21" s="152"/>
      <c r="M21" s="153"/>
      <c r="N21" s="152">
        <f t="shared" si="0"/>
        <v>24949</v>
      </c>
      <c r="O21" s="154"/>
      <c r="P21" s="153"/>
      <c r="Q21" s="150">
        <v>150</v>
      </c>
      <c r="R21" s="148"/>
      <c r="S21" s="149"/>
      <c r="T21" s="150">
        <v>0</v>
      </c>
      <c r="U21" s="148"/>
      <c r="V21" s="149"/>
      <c r="W21" s="150">
        <f t="shared" si="1"/>
        <v>150</v>
      </c>
      <c r="X21" s="38"/>
      <c r="Y21" s="40"/>
      <c r="Z21" s="150">
        <v>16537</v>
      </c>
      <c r="AA21" s="40"/>
      <c r="AB21" s="39"/>
      <c r="AC21" s="150">
        <v>266</v>
      </c>
      <c r="AD21" s="40"/>
      <c r="AE21" s="10"/>
      <c r="AF21" s="34" t="s">
        <v>3</v>
      </c>
      <c r="AG21" s="343"/>
      <c r="AH21" s="37"/>
    </row>
    <row r="22" spans="1:34" ht="16.5" customHeight="1">
      <c r="A22" s="344"/>
      <c r="B22" s="49" t="s">
        <v>4</v>
      </c>
      <c r="C22" s="25"/>
      <c r="D22" s="155"/>
      <c r="E22" s="156">
        <v>74355</v>
      </c>
      <c r="F22" s="156"/>
      <c r="G22" s="157"/>
      <c r="H22" s="156">
        <v>11499</v>
      </c>
      <c r="I22" s="158"/>
      <c r="J22" s="156"/>
      <c r="K22" s="156">
        <v>758</v>
      </c>
      <c r="L22" s="156"/>
      <c r="M22" s="157"/>
      <c r="N22" s="156">
        <f t="shared" si="0"/>
        <v>86612</v>
      </c>
      <c r="O22" s="158"/>
      <c r="P22" s="157"/>
      <c r="Q22" s="159">
        <v>229</v>
      </c>
      <c r="R22" s="160"/>
      <c r="S22" s="161"/>
      <c r="T22" s="159">
        <v>0</v>
      </c>
      <c r="U22" s="160"/>
      <c r="V22" s="161"/>
      <c r="W22" s="159">
        <f t="shared" si="1"/>
        <v>229</v>
      </c>
      <c r="X22" s="44"/>
      <c r="Y22" s="46"/>
      <c r="Z22" s="159">
        <v>25582</v>
      </c>
      <c r="AA22" s="46"/>
      <c r="AB22" s="45"/>
      <c r="AC22" s="159">
        <v>1574</v>
      </c>
      <c r="AD22" s="46"/>
      <c r="AE22" s="23"/>
      <c r="AF22" s="49" t="s">
        <v>4</v>
      </c>
      <c r="AG22" s="345"/>
      <c r="AH22" s="37"/>
    </row>
    <row r="23" spans="1:34" s="11" customFormat="1" ht="16.5" customHeight="1">
      <c r="A23" s="341"/>
      <c r="B23" s="34" t="s">
        <v>5</v>
      </c>
      <c r="C23" s="21"/>
      <c r="D23" s="151"/>
      <c r="E23" s="152">
        <v>64461</v>
      </c>
      <c r="F23" s="152"/>
      <c r="G23" s="153"/>
      <c r="H23" s="152">
        <v>1812</v>
      </c>
      <c r="I23" s="154"/>
      <c r="J23" s="152"/>
      <c r="K23" s="152">
        <v>1690</v>
      </c>
      <c r="L23" s="152"/>
      <c r="M23" s="153"/>
      <c r="N23" s="152">
        <f t="shared" si="0"/>
        <v>67963</v>
      </c>
      <c r="O23" s="154"/>
      <c r="P23" s="153"/>
      <c r="Q23" s="150">
        <v>713</v>
      </c>
      <c r="R23" s="148"/>
      <c r="S23" s="149"/>
      <c r="T23" s="150">
        <v>0</v>
      </c>
      <c r="U23" s="148"/>
      <c r="V23" s="149"/>
      <c r="W23" s="150">
        <f t="shared" si="1"/>
        <v>713</v>
      </c>
      <c r="X23" s="38"/>
      <c r="Y23" s="40"/>
      <c r="Z23" s="150">
        <v>27488</v>
      </c>
      <c r="AA23" s="40"/>
      <c r="AB23" s="39"/>
      <c r="AC23" s="150">
        <v>1067</v>
      </c>
      <c r="AD23" s="40"/>
      <c r="AE23" s="10"/>
      <c r="AF23" s="34" t="s">
        <v>5</v>
      </c>
      <c r="AG23" s="343"/>
    </row>
    <row r="24" spans="1:34" ht="16.5" customHeight="1">
      <c r="A24" s="341"/>
      <c r="B24" s="34" t="s">
        <v>6</v>
      </c>
      <c r="C24" s="21"/>
      <c r="D24" s="151"/>
      <c r="E24" s="152">
        <v>205103</v>
      </c>
      <c r="F24" s="152"/>
      <c r="G24" s="153"/>
      <c r="H24" s="152">
        <v>35341</v>
      </c>
      <c r="I24" s="154"/>
      <c r="J24" s="152"/>
      <c r="K24" s="152">
        <v>10217</v>
      </c>
      <c r="L24" s="152"/>
      <c r="M24" s="153"/>
      <c r="N24" s="152">
        <f t="shared" si="0"/>
        <v>250661</v>
      </c>
      <c r="O24" s="154"/>
      <c r="P24" s="153"/>
      <c r="Q24" s="150">
        <v>614</v>
      </c>
      <c r="R24" s="148"/>
      <c r="S24" s="149"/>
      <c r="T24" s="150">
        <v>0</v>
      </c>
      <c r="U24" s="148"/>
      <c r="V24" s="149"/>
      <c r="W24" s="150">
        <f t="shared" si="1"/>
        <v>614</v>
      </c>
      <c r="X24" s="38"/>
      <c r="Y24" s="40"/>
      <c r="Z24" s="150">
        <v>53803</v>
      </c>
      <c r="AA24" s="40"/>
      <c r="AB24" s="39"/>
      <c r="AC24" s="150">
        <v>2362</v>
      </c>
      <c r="AD24" s="40"/>
      <c r="AE24" s="10"/>
      <c r="AF24" s="34" t="s">
        <v>6</v>
      </c>
      <c r="AG24" s="343"/>
    </row>
    <row r="25" spans="1:34" ht="16.5" customHeight="1">
      <c r="A25" s="341"/>
      <c r="B25" s="34" t="s">
        <v>7</v>
      </c>
      <c r="C25" s="21"/>
      <c r="D25" s="151"/>
      <c r="E25" s="152">
        <v>188150</v>
      </c>
      <c r="F25" s="152"/>
      <c r="G25" s="153"/>
      <c r="H25" s="152">
        <v>24317</v>
      </c>
      <c r="I25" s="154"/>
      <c r="J25" s="152"/>
      <c r="K25" s="152">
        <v>4724</v>
      </c>
      <c r="L25" s="152"/>
      <c r="M25" s="153"/>
      <c r="N25" s="152">
        <f t="shared" si="0"/>
        <v>217191</v>
      </c>
      <c r="O25" s="154"/>
      <c r="P25" s="153"/>
      <c r="Q25" s="150">
        <v>7925</v>
      </c>
      <c r="R25" s="148"/>
      <c r="S25" s="149"/>
      <c r="T25" s="150">
        <v>0</v>
      </c>
      <c r="U25" s="148"/>
      <c r="V25" s="149"/>
      <c r="W25" s="150">
        <f t="shared" si="1"/>
        <v>7925</v>
      </c>
      <c r="X25" s="38"/>
      <c r="Y25" s="40"/>
      <c r="Z25" s="150">
        <v>97335</v>
      </c>
      <c r="AA25" s="40"/>
      <c r="AB25" s="39"/>
      <c r="AC25" s="150">
        <v>2264</v>
      </c>
      <c r="AD25" s="40"/>
      <c r="AE25" s="10"/>
      <c r="AF25" s="34" t="s">
        <v>7</v>
      </c>
      <c r="AG25" s="343"/>
    </row>
    <row r="26" spans="1:34" ht="16.5" customHeight="1">
      <c r="A26" s="341"/>
      <c r="B26" s="34" t="s">
        <v>8</v>
      </c>
      <c r="C26" s="21"/>
      <c r="D26" s="151"/>
      <c r="E26" s="152">
        <v>266183</v>
      </c>
      <c r="F26" s="152"/>
      <c r="G26" s="153"/>
      <c r="H26" s="152">
        <v>16556</v>
      </c>
      <c r="I26" s="154"/>
      <c r="J26" s="152"/>
      <c r="K26" s="152">
        <v>8007</v>
      </c>
      <c r="L26" s="152"/>
      <c r="M26" s="153"/>
      <c r="N26" s="152">
        <f t="shared" si="0"/>
        <v>290746</v>
      </c>
      <c r="O26" s="154"/>
      <c r="P26" s="153"/>
      <c r="Q26" s="150">
        <v>2803</v>
      </c>
      <c r="R26" s="148"/>
      <c r="S26" s="149"/>
      <c r="T26" s="150">
        <v>0</v>
      </c>
      <c r="U26" s="148"/>
      <c r="V26" s="149"/>
      <c r="W26" s="150">
        <f t="shared" si="1"/>
        <v>2803</v>
      </c>
      <c r="X26" s="38"/>
      <c r="Y26" s="40"/>
      <c r="Z26" s="150">
        <v>105964</v>
      </c>
      <c r="AA26" s="40"/>
      <c r="AB26" s="39"/>
      <c r="AC26" s="150">
        <v>3617</v>
      </c>
      <c r="AD26" s="40"/>
      <c r="AE26" s="10"/>
      <c r="AF26" s="34" t="s">
        <v>8</v>
      </c>
      <c r="AG26" s="343"/>
    </row>
    <row r="27" spans="1:34" ht="16.5" customHeight="1">
      <c r="A27" s="344"/>
      <c r="B27" s="49" t="s">
        <v>9</v>
      </c>
      <c r="C27" s="25"/>
      <c r="D27" s="155"/>
      <c r="E27" s="156">
        <v>47654</v>
      </c>
      <c r="F27" s="156"/>
      <c r="G27" s="157"/>
      <c r="H27" s="156">
        <v>0</v>
      </c>
      <c r="I27" s="158"/>
      <c r="J27" s="156"/>
      <c r="K27" s="156">
        <v>368</v>
      </c>
      <c r="L27" s="156"/>
      <c r="M27" s="157"/>
      <c r="N27" s="156">
        <f t="shared" si="0"/>
        <v>48022</v>
      </c>
      <c r="O27" s="158"/>
      <c r="P27" s="157"/>
      <c r="Q27" s="159">
        <v>0</v>
      </c>
      <c r="R27" s="160"/>
      <c r="S27" s="161"/>
      <c r="T27" s="159">
        <v>396</v>
      </c>
      <c r="U27" s="160"/>
      <c r="V27" s="161"/>
      <c r="W27" s="159">
        <f t="shared" si="1"/>
        <v>396</v>
      </c>
      <c r="X27" s="44"/>
      <c r="Y27" s="46"/>
      <c r="Z27" s="159">
        <v>22715</v>
      </c>
      <c r="AA27" s="46"/>
      <c r="AB27" s="45"/>
      <c r="AC27" s="159">
        <v>1211</v>
      </c>
      <c r="AD27" s="46"/>
      <c r="AE27" s="23"/>
      <c r="AF27" s="49" t="s">
        <v>9</v>
      </c>
      <c r="AG27" s="345"/>
    </row>
    <row r="28" spans="1:34" s="11" customFormat="1" ht="16.5" customHeight="1">
      <c r="A28" s="341"/>
      <c r="B28" s="34" t="s">
        <v>10</v>
      </c>
      <c r="C28" s="21"/>
      <c r="D28" s="151"/>
      <c r="E28" s="152">
        <v>119992</v>
      </c>
      <c r="F28" s="152"/>
      <c r="G28" s="153"/>
      <c r="H28" s="152">
        <v>2842</v>
      </c>
      <c r="I28" s="154"/>
      <c r="J28" s="152"/>
      <c r="K28" s="152">
        <v>5082</v>
      </c>
      <c r="L28" s="152"/>
      <c r="M28" s="153"/>
      <c r="N28" s="152">
        <f t="shared" si="0"/>
        <v>127916</v>
      </c>
      <c r="O28" s="154"/>
      <c r="P28" s="153"/>
      <c r="Q28" s="150">
        <v>1818</v>
      </c>
      <c r="R28" s="148"/>
      <c r="S28" s="149"/>
      <c r="T28" s="150">
        <v>0</v>
      </c>
      <c r="U28" s="148"/>
      <c r="V28" s="149"/>
      <c r="W28" s="150">
        <f t="shared" si="1"/>
        <v>1818</v>
      </c>
      <c r="X28" s="38"/>
      <c r="Y28" s="40"/>
      <c r="Z28" s="150">
        <v>35659</v>
      </c>
      <c r="AA28" s="40"/>
      <c r="AB28" s="39"/>
      <c r="AC28" s="150">
        <v>1745</v>
      </c>
      <c r="AD28" s="40"/>
      <c r="AE28" s="10"/>
      <c r="AF28" s="34" t="s">
        <v>10</v>
      </c>
      <c r="AG28" s="343"/>
    </row>
    <row r="29" spans="1:34" ht="16.5" customHeight="1">
      <c r="A29" s="341"/>
      <c r="B29" s="34" t="s">
        <v>11</v>
      </c>
      <c r="C29" s="21"/>
      <c r="D29" s="151"/>
      <c r="E29" s="152">
        <v>150418</v>
      </c>
      <c r="F29" s="152"/>
      <c r="G29" s="153"/>
      <c r="H29" s="152">
        <v>3726</v>
      </c>
      <c r="I29" s="154"/>
      <c r="J29" s="152"/>
      <c r="K29" s="152">
        <v>4590</v>
      </c>
      <c r="L29" s="152"/>
      <c r="M29" s="153"/>
      <c r="N29" s="152">
        <f t="shared" si="0"/>
        <v>158734</v>
      </c>
      <c r="O29" s="154"/>
      <c r="P29" s="153"/>
      <c r="Q29" s="150">
        <v>1414</v>
      </c>
      <c r="R29" s="148"/>
      <c r="S29" s="149"/>
      <c r="T29" s="150">
        <v>25</v>
      </c>
      <c r="U29" s="148"/>
      <c r="V29" s="149"/>
      <c r="W29" s="150">
        <f t="shared" si="1"/>
        <v>1439</v>
      </c>
      <c r="X29" s="38"/>
      <c r="Y29" s="40"/>
      <c r="Z29" s="150">
        <v>111589</v>
      </c>
      <c r="AA29" s="40"/>
      <c r="AB29" s="39"/>
      <c r="AC29" s="150">
        <v>1362</v>
      </c>
      <c r="AD29" s="40"/>
      <c r="AE29" s="10"/>
      <c r="AF29" s="34" t="s">
        <v>11</v>
      </c>
      <c r="AG29" s="343"/>
    </row>
    <row r="30" spans="1:34" ht="16.5" customHeight="1">
      <c r="A30" s="341"/>
      <c r="B30" s="34" t="s">
        <v>12</v>
      </c>
      <c r="C30" s="21"/>
      <c r="D30" s="151"/>
      <c r="E30" s="152">
        <v>121287</v>
      </c>
      <c r="F30" s="152"/>
      <c r="G30" s="153"/>
      <c r="H30" s="152">
        <v>19381</v>
      </c>
      <c r="I30" s="154"/>
      <c r="J30" s="152"/>
      <c r="K30" s="152">
        <v>4797</v>
      </c>
      <c r="L30" s="152"/>
      <c r="M30" s="153"/>
      <c r="N30" s="152">
        <f t="shared" si="0"/>
        <v>145465</v>
      </c>
      <c r="O30" s="154"/>
      <c r="P30" s="153"/>
      <c r="Q30" s="150">
        <v>1706</v>
      </c>
      <c r="R30" s="148"/>
      <c r="S30" s="149"/>
      <c r="T30" s="150">
        <v>0</v>
      </c>
      <c r="U30" s="148"/>
      <c r="V30" s="149"/>
      <c r="W30" s="150">
        <f t="shared" si="1"/>
        <v>1706</v>
      </c>
      <c r="X30" s="38"/>
      <c r="Y30" s="40"/>
      <c r="Z30" s="150">
        <v>42668</v>
      </c>
      <c r="AA30" s="40"/>
      <c r="AB30" s="39"/>
      <c r="AC30" s="150">
        <v>1513</v>
      </c>
      <c r="AD30" s="40"/>
      <c r="AE30" s="10"/>
      <c r="AF30" s="34" t="s">
        <v>12</v>
      </c>
      <c r="AG30" s="343"/>
    </row>
    <row r="31" spans="1:34" ht="16.5" customHeight="1">
      <c r="A31" s="341"/>
      <c r="B31" s="34" t="s">
        <v>13</v>
      </c>
      <c r="C31" s="21"/>
      <c r="D31" s="151"/>
      <c r="E31" s="152">
        <v>102222</v>
      </c>
      <c r="F31" s="152"/>
      <c r="G31" s="153"/>
      <c r="H31" s="152">
        <v>12094</v>
      </c>
      <c r="I31" s="154"/>
      <c r="J31" s="152"/>
      <c r="K31" s="152">
        <v>4932</v>
      </c>
      <c r="L31" s="152"/>
      <c r="M31" s="153"/>
      <c r="N31" s="152">
        <f t="shared" si="0"/>
        <v>119248</v>
      </c>
      <c r="O31" s="154"/>
      <c r="P31" s="153"/>
      <c r="Q31" s="150">
        <v>2869</v>
      </c>
      <c r="R31" s="148"/>
      <c r="S31" s="149"/>
      <c r="T31" s="150">
        <v>0</v>
      </c>
      <c r="U31" s="148"/>
      <c r="V31" s="149"/>
      <c r="W31" s="150">
        <f t="shared" si="1"/>
        <v>2869</v>
      </c>
      <c r="X31" s="38"/>
      <c r="Y31" s="40"/>
      <c r="Z31" s="150">
        <v>94780</v>
      </c>
      <c r="AA31" s="40"/>
      <c r="AB31" s="39"/>
      <c r="AC31" s="150">
        <v>1960</v>
      </c>
      <c r="AD31" s="40"/>
      <c r="AE31" s="10"/>
      <c r="AF31" s="34" t="s">
        <v>13</v>
      </c>
      <c r="AG31" s="343"/>
    </row>
    <row r="32" spans="1:34" ht="16.5" customHeight="1">
      <c r="A32" s="344"/>
      <c r="B32" s="49" t="s">
        <v>14</v>
      </c>
      <c r="C32" s="25"/>
      <c r="D32" s="155"/>
      <c r="E32" s="156">
        <v>149003</v>
      </c>
      <c r="F32" s="156"/>
      <c r="G32" s="157"/>
      <c r="H32" s="156">
        <v>1591</v>
      </c>
      <c r="I32" s="158"/>
      <c r="J32" s="156"/>
      <c r="K32" s="156">
        <v>5135</v>
      </c>
      <c r="L32" s="156"/>
      <c r="M32" s="157"/>
      <c r="N32" s="156">
        <f t="shared" si="0"/>
        <v>155729</v>
      </c>
      <c r="O32" s="158"/>
      <c r="P32" s="157"/>
      <c r="Q32" s="159">
        <v>522</v>
      </c>
      <c r="R32" s="160"/>
      <c r="S32" s="161"/>
      <c r="T32" s="159">
        <v>0</v>
      </c>
      <c r="U32" s="160"/>
      <c r="V32" s="161"/>
      <c r="W32" s="159">
        <f t="shared" si="1"/>
        <v>522</v>
      </c>
      <c r="X32" s="44"/>
      <c r="Y32" s="46"/>
      <c r="Z32" s="159">
        <v>25847</v>
      </c>
      <c r="AA32" s="46"/>
      <c r="AB32" s="45"/>
      <c r="AC32" s="159">
        <v>999</v>
      </c>
      <c r="AD32" s="46"/>
      <c r="AE32" s="23"/>
      <c r="AF32" s="49" t="s">
        <v>14</v>
      </c>
      <c r="AG32" s="345"/>
    </row>
    <row r="33" spans="1:33" s="11" customFormat="1" ht="16.5" customHeight="1">
      <c r="A33" s="341"/>
      <c r="B33" s="34" t="s">
        <v>15</v>
      </c>
      <c r="C33" s="21"/>
      <c r="D33" s="151"/>
      <c r="E33" s="152">
        <v>196668</v>
      </c>
      <c r="F33" s="152"/>
      <c r="G33" s="153"/>
      <c r="H33" s="152">
        <v>30787</v>
      </c>
      <c r="I33" s="154"/>
      <c r="J33" s="152"/>
      <c r="K33" s="152">
        <v>3013</v>
      </c>
      <c r="L33" s="152"/>
      <c r="M33" s="153"/>
      <c r="N33" s="152">
        <f t="shared" si="0"/>
        <v>230468</v>
      </c>
      <c r="O33" s="154"/>
      <c r="P33" s="153"/>
      <c r="Q33" s="150">
        <v>6559</v>
      </c>
      <c r="R33" s="148"/>
      <c r="S33" s="149"/>
      <c r="T33" s="150">
        <v>0</v>
      </c>
      <c r="U33" s="148"/>
      <c r="V33" s="149"/>
      <c r="W33" s="150">
        <f t="shared" si="1"/>
        <v>6559</v>
      </c>
      <c r="X33" s="38"/>
      <c r="Y33" s="40"/>
      <c r="Z33" s="150">
        <v>36865</v>
      </c>
      <c r="AA33" s="40"/>
      <c r="AB33" s="39"/>
      <c r="AC33" s="150">
        <v>1448</v>
      </c>
      <c r="AD33" s="40"/>
      <c r="AE33" s="10"/>
      <c r="AF33" s="34" t="s">
        <v>15</v>
      </c>
      <c r="AG33" s="343"/>
    </row>
    <row r="34" spans="1:33" ht="16.5" customHeight="1">
      <c r="A34" s="341"/>
      <c r="B34" s="34" t="s">
        <v>16</v>
      </c>
      <c r="C34" s="21"/>
      <c r="D34" s="151"/>
      <c r="E34" s="152">
        <v>71578</v>
      </c>
      <c r="F34" s="152"/>
      <c r="G34" s="153"/>
      <c r="H34" s="152">
        <v>12894</v>
      </c>
      <c r="I34" s="154"/>
      <c r="J34" s="152"/>
      <c r="K34" s="152">
        <v>2305</v>
      </c>
      <c r="L34" s="152"/>
      <c r="M34" s="153"/>
      <c r="N34" s="152">
        <f t="shared" si="0"/>
        <v>86777</v>
      </c>
      <c r="O34" s="154"/>
      <c r="P34" s="153"/>
      <c r="Q34" s="150">
        <v>2066</v>
      </c>
      <c r="R34" s="148"/>
      <c r="S34" s="149"/>
      <c r="T34" s="150">
        <v>0</v>
      </c>
      <c r="U34" s="148"/>
      <c r="V34" s="149"/>
      <c r="W34" s="150">
        <f t="shared" si="1"/>
        <v>2066</v>
      </c>
      <c r="X34" s="38"/>
      <c r="Y34" s="40"/>
      <c r="Z34" s="150">
        <v>11850</v>
      </c>
      <c r="AA34" s="40"/>
      <c r="AB34" s="39"/>
      <c r="AC34" s="150">
        <v>1025</v>
      </c>
      <c r="AD34" s="40"/>
      <c r="AE34" s="10"/>
      <c r="AF34" s="34" t="s">
        <v>16</v>
      </c>
      <c r="AG34" s="343"/>
    </row>
    <row r="35" spans="1:33" ht="16.5" customHeight="1">
      <c r="A35" s="341"/>
      <c r="B35" s="34" t="s">
        <v>17</v>
      </c>
      <c r="C35" s="21"/>
      <c r="D35" s="151"/>
      <c r="E35" s="152">
        <v>120677</v>
      </c>
      <c r="F35" s="152"/>
      <c r="G35" s="153"/>
      <c r="H35" s="152">
        <v>5702</v>
      </c>
      <c r="I35" s="154"/>
      <c r="J35" s="152"/>
      <c r="K35" s="152">
        <v>270</v>
      </c>
      <c r="L35" s="152"/>
      <c r="M35" s="153"/>
      <c r="N35" s="152">
        <f t="shared" si="0"/>
        <v>126649</v>
      </c>
      <c r="O35" s="154"/>
      <c r="P35" s="153"/>
      <c r="Q35" s="150">
        <v>773</v>
      </c>
      <c r="R35" s="148"/>
      <c r="S35" s="149"/>
      <c r="T35" s="150">
        <v>0</v>
      </c>
      <c r="U35" s="148"/>
      <c r="V35" s="149"/>
      <c r="W35" s="150">
        <f t="shared" si="1"/>
        <v>773</v>
      </c>
      <c r="X35" s="38"/>
      <c r="Y35" s="40"/>
      <c r="Z35" s="150">
        <v>37660</v>
      </c>
      <c r="AA35" s="40"/>
      <c r="AB35" s="39"/>
      <c r="AC35" s="150">
        <v>2293</v>
      </c>
      <c r="AD35" s="40"/>
      <c r="AE35" s="10"/>
      <c r="AF35" s="34" t="s">
        <v>17</v>
      </c>
      <c r="AG35" s="343"/>
    </row>
    <row r="36" spans="1:33" ht="16.5" customHeight="1">
      <c r="A36" s="341"/>
      <c r="B36" s="34" t="s">
        <v>18</v>
      </c>
      <c r="C36" s="21"/>
      <c r="D36" s="151"/>
      <c r="E36" s="152">
        <v>35493</v>
      </c>
      <c r="F36" s="152"/>
      <c r="G36" s="153"/>
      <c r="H36" s="152">
        <v>1916</v>
      </c>
      <c r="I36" s="154"/>
      <c r="J36" s="152"/>
      <c r="K36" s="152">
        <v>0</v>
      </c>
      <c r="L36" s="152"/>
      <c r="M36" s="153"/>
      <c r="N36" s="152">
        <f t="shared" si="0"/>
        <v>37409</v>
      </c>
      <c r="O36" s="154"/>
      <c r="P36" s="153"/>
      <c r="Q36" s="150">
        <v>297</v>
      </c>
      <c r="R36" s="148"/>
      <c r="S36" s="149"/>
      <c r="T36" s="150">
        <v>0</v>
      </c>
      <c r="U36" s="148"/>
      <c r="V36" s="149"/>
      <c r="W36" s="150">
        <f t="shared" si="1"/>
        <v>297</v>
      </c>
      <c r="X36" s="38"/>
      <c r="Y36" s="40"/>
      <c r="Z36" s="150">
        <v>13150</v>
      </c>
      <c r="AA36" s="40"/>
      <c r="AB36" s="39"/>
      <c r="AC36" s="150">
        <v>1337</v>
      </c>
      <c r="AD36" s="40"/>
      <c r="AE36" s="10"/>
      <c r="AF36" s="34" t="s">
        <v>18</v>
      </c>
      <c r="AG36" s="343"/>
    </row>
    <row r="37" spans="1:33" ht="16.5" customHeight="1">
      <c r="A37" s="344"/>
      <c r="B37" s="49" t="s">
        <v>19</v>
      </c>
      <c r="C37" s="25"/>
      <c r="D37" s="155"/>
      <c r="E37" s="156">
        <v>64840</v>
      </c>
      <c r="F37" s="156"/>
      <c r="G37" s="157"/>
      <c r="H37" s="156">
        <v>11888</v>
      </c>
      <c r="I37" s="158"/>
      <c r="J37" s="156"/>
      <c r="K37" s="156">
        <v>2640</v>
      </c>
      <c r="L37" s="156"/>
      <c r="M37" s="157"/>
      <c r="N37" s="156">
        <f t="shared" si="0"/>
        <v>79368</v>
      </c>
      <c r="O37" s="158"/>
      <c r="P37" s="157"/>
      <c r="Q37" s="159">
        <v>2381</v>
      </c>
      <c r="R37" s="160"/>
      <c r="S37" s="161"/>
      <c r="T37" s="159">
        <v>0</v>
      </c>
      <c r="U37" s="160"/>
      <c r="V37" s="161"/>
      <c r="W37" s="159">
        <f t="shared" si="1"/>
        <v>2381</v>
      </c>
      <c r="X37" s="44"/>
      <c r="Y37" s="46"/>
      <c r="Z37" s="159">
        <v>6998</v>
      </c>
      <c r="AA37" s="46"/>
      <c r="AB37" s="45"/>
      <c r="AC37" s="159">
        <v>431</v>
      </c>
      <c r="AD37" s="46"/>
      <c r="AE37" s="23"/>
      <c r="AF37" s="49" t="s">
        <v>19</v>
      </c>
      <c r="AG37" s="345"/>
    </row>
    <row r="38" spans="1:33" ht="16.5" customHeight="1">
      <c r="A38" s="341"/>
      <c r="B38" s="34" t="s">
        <v>1</v>
      </c>
      <c r="C38" s="21"/>
      <c r="D38" s="151"/>
      <c r="E38" s="152">
        <v>119410</v>
      </c>
      <c r="F38" s="152"/>
      <c r="G38" s="153"/>
      <c r="H38" s="152">
        <v>28967</v>
      </c>
      <c r="I38" s="154"/>
      <c r="J38" s="152"/>
      <c r="K38" s="152">
        <v>2257</v>
      </c>
      <c r="L38" s="152"/>
      <c r="M38" s="153"/>
      <c r="N38" s="152">
        <f t="shared" si="0"/>
        <v>150634</v>
      </c>
      <c r="O38" s="154"/>
      <c r="P38" s="153"/>
      <c r="Q38" s="150">
        <v>4508</v>
      </c>
      <c r="R38" s="148"/>
      <c r="S38" s="149"/>
      <c r="T38" s="150">
        <v>0</v>
      </c>
      <c r="U38" s="148"/>
      <c r="V38" s="149"/>
      <c r="W38" s="150">
        <f t="shared" si="1"/>
        <v>4508</v>
      </c>
      <c r="X38" s="38"/>
      <c r="Y38" s="40"/>
      <c r="Z38" s="150">
        <v>28448</v>
      </c>
      <c r="AA38" s="40"/>
      <c r="AB38" s="39"/>
      <c r="AC38" s="150">
        <v>1463</v>
      </c>
      <c r="AD38" s="40"/>
      <c r="AE38" s="10"/>
      <c r="AF38" s="34" t="s">
        <v>1</v>
      </c>
      <c r="AG38" s="343"/>
    </row>
    <row r="39" spans="1:33" ht="16.5" customHeight="1">
      <c r="A39" s="341"/>
      <c r="B39" s="34" t="s">
        <v>20</v>
      </c>
      <c r="C39" s="21"/>
      <c r="D39" s="151"/>
      <c r="E39" s="152">
        <v>123783</v>
      </c>
      <c r="F39" s="152"/>
      <c r="G39" s="153"/>
      <c r="H39" s="152">
        <v>1613</v>
      </c>
      <c r="I39" s="154"/>
      <c r="J39" s="152"/>
      <c r="K39" s="152">
        <v>682</v>
      </c>
      <c r="L39" s="152"/>
      <c r="M39" s="153"/>
      <c r="N39" s="152">
        <f t="shared" si="0"/>
        <v>126078</v>
      </c>
      <c r="O39" s="154"/>
      <c r="P39" s="153"/>
      <c r="Q39" s="150">
        <v>1038</v>
      </c>
      <c r="R39" s="148"/>
      <c r="S39" s="149"/>
      <c r="T39" s="150">
        <v>0</v>
      </c>
      <c r="U39" s="148"/>
      <c r="V39" s="149"/>
      <c r="W39" s="150">
        <f t="shared" si="1"/>
        <v>1038</v>
      </c>
      <c r="X39" s="38"/>
      <c r="Y39" s="40"/>
      <c r="Z39" s="150">
        <v>23466</v>
      </c>
      <c r="AA39" s="40"/>
      <c r="AB39" s="39"/>
      <c r="AC39" s="150">
        <v>1494</v>
      </c>
      <c r="AD39" s="40"/>
      <c r="AE39" s="10"/>
      <c r="AF39" s="34" t="s">
        <v>20</v>
      </c>
      <c r="AG39" s="343"/>
    </row>
    <row r="40" spans="1:33" ht="16.5" customHeight="1">
      <c r="A40" s="341"/>
      <c r="B40" s="34" t="s">
        <v>21</v>
      </c>
      <c r="C40" s="21"/>
      <c r="D40" s="151"/>
      <c r="E40" s="152">
        <v>58010</v>
      </c>
      <c r="F40" s="152"/>
      <c r="G40" s="153"/>
      <c r="H40" s="152">
        <v>2390</v>
      </c>
      <c r="I40" s="154"/>
      <c r="J40" s="152"/>
      <c r="K40" s="152">
        <v>676</v>
      </c>
      <c r="L40" s="152"/>
      <c r="M40" s="153"/>
      <c r="N40" s="152">
        <f t="shared" si="0"/>
        <v>61076</v>
      </c>
      <c r="O40" s="154"/>
      <c r="P40" s="153"/>
      <c r="Q40" s="150">
        <v>406</v>
      </c>
      <c r="R40" s="148"/>
      <c r="S40" s="149"/>
      <c r="T40" s="150">
        <v>0</v>
      </c>
      <c r="U40" s="148"/>
      <c r="V40" s="149"/>
      <c r="W40" s="150">
        <f t="shared" si="1"/>
        <v>406</v>
      </c>
      <c r="X40" s="38"/>
      <c r="Y40" s="40"/>
      <c r="Z40" s="150">
        <v>15021</v>
      </c>
      <c r="AA40" s="40"/>
      <c r="AB40" s="39"/>
      <c r="AC40" s="150">
        <v>940</v>
      </c>
      <c r="AD40" s="40"/>
      <c r="AE40" s="10"/>
      <c r="AF40" s="34" t="s">
        <v>21</v>
      </c>
      <c r="AG40" s="343"/>
    </row>
    <row r="41" spans="1:33" ht="16.5" customHeight="1">
      <c r="A41" s="341"/>
      <c r="B41" s="34" t="s">
        <v>22</v>
      </c>
      <c r="C41" s="21"/>
      <c r="D41" s="151"/>
      <c r="E41" s="152">
        <v>79873</v>
      </c>
      <c r="F41" s="152"/>
      <c r="G41" s="153"/>
      <c r="H41" s="152">
        <v>3933</v>
      </c>
      <c r="I41" s="154"/>
      <c r="J41" s="152"/>
      <c r="K41" s="152">
        <v>277</v>
      </c>
      <c r="L41" s="152"/>
      <c r="M41" s="153"/>
      <c r="N41" s="152">
        <f t="shared" si="0"/>
        <v>84083</v>
      </c>
      <c r="O41" s="154"/>
      <c r="P41" s="153"/>
      <c r="Q41" s="150">
        <v>1541</v>
      </c>
      <c r="R41" s="148"/>
      <c r="S41" s="149"/>
      <c r="T41" s="150">
        <v>0</v>
      </c>
      <c r="U41" s="148"/>
      <c r="V41" s="149"/>
      <c r="W41" s="150">
        <f t="shared" si="1"/>
        <v>1541</v>
      </c>
      <c r="X41" s="38"/>
      <c r="Y41" s="40"/>
      <c r="Z41" s="150">
        <v>30771</v>
      </c>
      <c r="AA41" s="40"/>
      <c r="AB41" s="39"/>
      <c r="AC41" s="150">
        <v>651</v>
      </c>
      <c r="AD41" s="40"/>
      <c r="AE41" s="10"/>
      <c r="AF41" s="34" t="s">
        <v>22</v>
      </c>
      <c r="AG41" s="343"/>
    </row>
    <row r="42" spans="1:33" ht="16.5" customHeight="1">
      <c r="A42" s="344"/>
      <c r="B42" s="49" t="s">
        <v>23</v>
      </c>
      <c r="C42" s="25"/>
      <c r="D42" s="155"/>
      <c r="E42" s="156">
        <v>37409</v>
      </c>
      <c r="F42" s="156"/>
      <c r="G42" s="157"/>
      <c r="H42" s="156">
        <v>1658</v>
      </c>
      <c r="I42" s="158"/>
      <c r="J42" s="156"/>
      <c r="K42" s="156">
        <v>329</v>
      </c>
      <c r="L42" s="156"/>
      <c r="M42" s="157"/>
      <c r="N42" s="156">
        <f t="shared" si="0"/>
        <v>39396</v>
      </c>
      <c r="O42" s="158"/>
      <c r="P42" s="157"/>
      <c r="Q42" s="159">
        <v>332</v>
      </c>
      <c r="R42" s="160"/>
      <c r="S42" s="161"/>
      <c r="T42" s="159">
        <v>0</v>
      </c>
      <c r="U42" s="160"/>
      <c r="V42" s="161"/>
      <c r="W42" s="159">
        <f t="shared" si="1"/>
        <v>332</v>
      </c>
      <c r="X42" s="44"/>
      <c r="Y42" s="46"/>
      <c r="Z42" s="159">
        <v>7746</v>
      </c>
      <c r="AA42" s="46"/>
      <c r="AB42" s="45"/>
      <c r="AC42" s="159">
        <v>377</v>
      </c>
      <c r="AD42" s="46"/>
      <c r="AE42" s="23"/>
      <c r="AF42" s="49" t="s">
        <v>23</v>
      </c>
      <c r="AG42" s="345"/>
    </row>
    <row r="43" spans="1:33" ht="16.5" customHeight="1">
      <c r="A43" s="341"/>
      <c r="B43" s="34" t="s">
        <v>151</v>
      </c>
      <c r="C43" s="21"/>
      <c r="D43" s="151"/>
      <c r="E43" s="152">
        <v>57454</v>
      </c>
      <c r="F43" s="152"/>
      <c r="G43" s="153"/>
      <c r="H43" s="152">
        <v>7</v>
      </c>
      <c r="I43" s="154"/>
      <c r="J43" s="152"/>
      <c r="K43" s="152">
        <v>1345</v>
      </c>
      <c r="L43" s="152"/>
      <c r="M43" s="153"/>
      <c r="N43" s="152">
        <f t="shared" si="0"/>
        <v>58806</v>
      </c>
      <c r="O43" s="154"/>
      <c r="P43" s="153"/>
      <c r="Q43" s="150">
        <v>3211</v>
      </c>
      <c r="R43" s="148"/>
      <c r="S43" s="149"/>
      <c r="T43" s="150">
        <v>0</v>
      </c>
      <c r="U43" s="148"/>
      <c r="V43" s="149"/>
      <c r="W43" s="150">
        <f t="shared" si="1"/>
        <v>3211</v>
      </c>
      <c r="X43" s="38"/>
      <c r="Y43" s="40"/>
      <c r="Z43" s="150">
        <v>13724</v>
      </c>
      <c r="AA43" s="40"/>
      <c r="AB43" s="39"/>
      <c r="AC43" s="150">
        <v>1229</v>
      </c>
      <c r="AD43" s="40"/>
      <c r="AE43" s="10"/>
      <c r="AF43" s="34" t="s">
        <v>151</v>
      </c>
      <c r="AG43" s="343"/>
    </row>
    <row r="44" spans="1:33" ht="16.5" customHeight="1">
      <c r="A44" s="341"/>
      <c r="B44" s="34" t="s">
        <v>24</v>
      </c>
      <c r="C44" s="21"/>
      <c r="D44" s="151"/>
      <c r="E44" s="152">
        <v>41094</v>
      </c>
      <c r="F44" s="152"/>
      <c r="G44" s="153"/>
      <c r="H44" s="152">
        <v>0</v>
      </c>
      <c r="I44" s="154"/>
      <c r="J44" s="152"/>
      <c r="K44" s="152">
        <v>0</v>
      </c>
      <c r="L44" s="152"/>
      <c r="M44" s="153"/>
      <c r="N44" s="152">
        <f t="shared" si="0"/>
        <v>41094</v>
      </c>
      <c r="O44" s="154"/>
      <c r="P44" s="153"/>
      <c r="Q44" s="150">
        <v>432</v>
      </c>
      <c r="R44" s="148"/>
      <c r="S44" s="149"/>
      <c r="T44" s="150">
        <v>0</v>
      </c>
      <c r="U44" s="148"/>
      <c r="V44" s="149"/>
      <c r="W44" s="150">
        <f t="shared" si="1"/>
        <v>432</v>
      </c>
      <c r="X44" s="38"/>
      <c r="Y44" s="40"/>
      <c r="Z44" s="150">
        <v>13191</v>
      </c>
      <c r="AA44" s="40"/>
      <c r="AB44" s="39"/>
      <c r="AC44" s="150">
        <v>439</v>
      </c>
      <c r="AD44" s="40"/>
      <c r="AE44" s="10"/>
      <c r="AF44" s="34" t="s">
        <v>24</v>
      </c>
      <c r="AG44" s="343"/>
    </row>
    <row r="45" spans="1:33" ht="16.5" customHeight="1">
      <c r="A45" s="341"/>
      <c r="B45" s="34" t="s">
        <v>25</v>
      </c>
      <c r="C45" s="21"/>
      <c r="D45" s="151"/>
      <c r="E45" s="152">
        <v>65916</v>
      </c>
      <c r="F45" s="152"/>
      <c r="G45" s="153"/>
      <c r="H45" s="152">
        <v>2605</v>
      </c>
      <c r="I45" s="154"/>
      <c r="J45" s="152"/>
      <c r="K45" s="152">
        <v>828</v>
      </c>
      <c r="L45" s="152"/>
      <c r="M45" s="153"/>
      <c r="N45" s="152">
        <f t="shared" si="0"/>
        <v>69349</v>
      </c>
      <c r="O45" s="154"/>
      <c r="P45" s="153"/>
      <c r="Q45" s="150">
        <v>658</v>
      </c>
      <c r="R45" s="148"/>
      <c r="S45" s="149"/>
      <c r="T45" s="150">
        <v>0</v>
      </c>
      <c r="U45" s="148"/>
      <c r="V45" s="149"/>
      <c r="W45" s="150">
        <f t="shared" si="1"/>
        <v>658</v>
      </c>
      <c r="X45" s="38"/>
      <c r="Y45" s="40"/>
      <c r="Z45" s="150">
        <v>20840</v>
      </c>
      <c r="AA45" s="40"/>
      <c r="AB45" s="39"/>
      <c r="AC45" s="150">
        <v>343</v>
      </c>
      <c r="AD45" s="40"/>
      <c r="AE45" s="10"/>
      <c r="AF45" s="34" t="s">
        <v>25</v>
      </c>
      <c r="AG45" s="343"/>
    </row>
    <row r="46" spans="1:33" ht="16.5" customHeight="1">
      <c r="A46" s="341"/>
      <c r="B46" s="34" t="s">
        <v>59</v>
      </c>
      <c r="C46" s="21"/>
      <c r="D46" s="151"/>
      <c r="E46" s="152">
        <v>119702</v>
      </c>
      <c r="F46" s="152"/>
      <c r="G46" s="153"/>
      <c r="H46" s="152">
        <v>15035</v>
      </c>
      <c r="I46" s="154"/>
      <c r="J46" s="152"/>
      <c r="K46" s="152">
        <v>1218</v>
      </c>
      <c r="L46" s="152"/>
      <c r="M46" s="153"/>
      <c r="N46" s="152">
        <f t="shared" si="0"/>
        <v>135955</v>
      </c>
      <c r="O46" s="154"/>
      <c r="P46" s="153"/>
      <c r="Q46" s="150">
        <v>154</v>
      </c>
      <c r="R46" s="148"/>
      <c r="S46" s="149"/>
      <c r="T46" s="150">
        <v>364</v>
      </c>
      <c r="U46" s="148"/>
      <c r="V46" s="149"/>
      <c r="W46" s="150">
        <f t="shared" si="1"/>
        <v>518</v>
      </c>
      <c r="X46" s="38"/>
      <c r="Y46" s="40"/>
      <c r="Z46" s="150">
        <v>57714</v>
      </c>
      <c r="AA46" s="40"/>
      <c r="AB46" s="39"/>
      <c r="AC46" s="150">
        <v>1373</v>
      </c>
      <c r="AD46" s="40"/>
      <c r="AE46" s="10"/>
      <c r="AF46" s="34" t="s">
        <v>59</v>
      </c>
      <c r="AG46" s="343"/>
    </row>
    <row r="47" spans="1:33" ht="16.5" customHeight="1" thickBot="1">
      <c r="A47" s="341"/>
      <c r="B47" s="34" t="s">
        <v>159</v>
      </c>
      <c r="C47" s="21"/>
      <c r="D47" s="151"/>
      <c r="E47" s="152">
        <v>39903</v>
      </c>
      <c r="F47" s="152"/>
      <c r="G47" s="153"/>
      <c r="H47" s="152">
        <v>0</v>
      </c>
      <c r="I47" s="154"/>
      <c r="J47" s="152"/>
      <c r="K47" s="152">
        <v>0</v>
      </c>
      <c r="L47" s="152"/>
      <c r="M47" s="153"/>
      <c r="N47" s="152">
        <f t="shared" si="0"/>
        <v>39903</v>
      </c>
      <c r="O47" s="154"/>
      <c r="P47" s="153"/>
      <c r="Q47" s="150">
        <v>690</v>
      </c>
      <c r="R47" s="148"/>
      <c r="S47" s="149"/>
      <c r="T47" s="150">
        <v>0</v>
      </c>
      <c r="U47" s="148"/>
      <c r="V47" s="149"/>
      <c r="W47" s="150">
        <f t="shared" si="1"/>
        <v>690</v>
      </c>
      <c r="X47" s="38"/>
      <c r="Y47" s="40"/>
      <c r="Z47" s="150">
        <v>11921</v>
      </c>
      <c r="AA47" s="40"/>
      <c r="AB47" s="39"/>
      <c r="AC47" s="150">
        <v>653</v>
      </c>
      <c r="AD47" s="40"/>
      <c r="AE47" s="10"/>
      <c r="AF47" s="34" t="s">
        <v>159</v>
      </c>
      <c r="AG47" s="343"/>
    </row>
    <row r="48" spans="1:33" ht="16.5" customHeight="1" thickTop="1">
      <c r="A48" s="348"/>
      <c r="B48" s="281" t="s">
        <v>26</v>
      </c>
      <c r="C48" s="282"/>
      <c r="D48" s="283"/>
      <c r="E48" s="284">
        <f>SUM(E8:E47)</f>
        <v>6589417</v>
      </c>
      <c r="F48" s="285"/>
      <c r="G48" s="286"/>
      <c r="H48" s="284">
        <f>SUM(H8:H47)</f>
        <v>357836</v>
      </c>
      <c r="I48" s="287"/>
      <c r="J48" s="285"/>
      <c r="K48" s="284">
        <f>SUM(K8:K47)</f>
        <v>150684</v>
      </c>
      <c r="L48" s="285"/>
      <c r="M48" s="286"/>
      <c r="N48" s="284">
        <f>SUM(N8:N47)</f>
        <v>7097937</v>
      </c>
      <c r="O48" s="287"/>
      <c r="P48" s="286"/>
      <c r="Q48" s="284">
        <f>SUM(Q8:Q47)</f>
        <v>102599</v>
      </c>
      <c r="R48" s="288"/>
      <c r="S48" s="289"/>
      <c r="T48" s="284">
        <f>SUM(T8:T47)</f>
        <v>1541</v>
      </c>
      <c r="U48" s="288"/>
      <c r="V48" s="289"/>
      <c r="W48" s="284">
        <f>SUM(W8:W47)</f>
        <v>104140</v>
      </c>
      <c r="X48" s="290"/>
      <c r="Y48" s="303"/>
      <c r="Z48" s="284">
        <f>SUM(Z8:Z47)</f>
        <v>2753343</v>
      </c>
      <c r="AA48" s="303"/>
      <c r="AB48" s="304"/>
      <c r="AC48" s="284">
        <f>SUM(AC8:AC47)</f>
        <v>90646</v>
      </c>
      <c r="AD48" s="303"/>
      <c r="AE48" s="280"/>
      <c r="AF48" s="281" t="s">
        <v>26</v>
      </c>
      <c r="AG48" s="349"/>
    </row>
    <row r="49" spans="1:33" ht="21.95" customHeight="1">
      <c r="A49" s="346"/>
      <c r="B49" s="47" t="s">
        <v>27</v>
      </c>
      <c r="C49" s="50"/>
      <c r="D49" s="163"/>
      <c r="E49" s="162">
        <v>42037</v>
      </c>
      <c r="F49" s="162"/>
      <c r="G49" s="164"/>
      <c r="H49" s="162">
        <v>4711</v>
      </c>
      <c r="I49" s="165"/>
      <c r="J49" s="162"/>
      <c r="K49" s="162">
        <v>0</v>
      </c>
      <c r="L49" s="162"/>
      <c r="M49" s="164"/>
      <c r="N49" s="162">
        <f t="shared" ref="N49:N71" si="2">SUM(E49:K49)</f>
        <v>46748</v>
      </c>
      <c r="O49" s="165"/>
      <c r="P49" s="164"/>
      <c r="Q49" s="166">
        <v>27</v>
      </c>
      <c r="R49" s="167"/>
      <c r="S49" s="168"/>
      <c r="T49" s="166">
        <v>0</v>
      </c>
      <c r="U49" s="167"/>
      <c r="V49" s="168"/>
      <c r="W49" s="166">
        <f t="shared" ref="W49:W71" si="3">SUM(Q49:T49)</f>
        <v>27</v>
      </c>
      <c r="X49" s="52"/>
      <c r="Y49" s="48"/>
      <c r="Z49" s="166">
        <v>3444</v>
      </c>
      <c r="AA49" s="48"/>
      <c r="AB49" s="53"/>
      <c r="AC49" s="166">
        <v>471</v>
      </c>
      <c r="AD49" s="48"/>
      <c r="AE49" s="7"/>
      <c r="AF49" s="47" t="s">
        <v>27</v>
      </c>
      <c r="AG49" s="347"/>
    </row>
    <row r="50" spans="1:33" s="11" customFormat="1" ht="21.95" customHeight="1">
      <c r="A50" s="341"/>
      <c r="B50" s="34" t="s">
        <v>28</v>
      </c>
      <c r="C50" s="21"/>
      <c r="D50" s="151"/>
      <c r="E50" s="152">
        <v>28437</v>
      </c>
      <c r="F50" s="152"/>
      <c r="G50" s="153"/>
      <c r="H50" s="152">
        <v>1304</v>
      </c>
      <c r="I50" s="154"/>
      <c r="J50" s="152"/>
      <c r="K50" s="152">
        <v>469</v>
      </c>
      <c r="L50" s="152"/>
      <c r="M50" s="153"/>
      <c r="N50" s="152">
        <f t="shared" si="2"/>
        <v>30210</v>
      </c>
      <c r="O50" s="154"/>
      <c r="P50" s="153"/>
      <c r="Q50" s="150">
        <v>21</v>
      </c>
      <c r="R50" s="148"/>
      <c r="S50" s="149"/>
      <c r="T50" s="150">
        <v>0</v>
      </c>
      <c r="U50" s="148"/>
      <c r="V50" s="149"/>
      <c r="W50" s="150">
        <f t="shared" si="3"/>
        <v>21</v>
      </c>
      <c r="X50" s="38"/>
      <c r="Y50" s="40"/>
      <c r="Z50" s="150">
        <v>6506</v>
      </c>
      <c r="AA50" s="40"/>
      <c r="AB50" s="39"/>
      <c r="AC50" s="150">
        <v>547</v>
      </c>
      <c r="AD50" s="40"/>
      <c r="AE50" s="10"/>
      <c r="AF50" s="34" t="s">
        <v>28</v>
      </c>
      <c r="AG50" s="343"/>
    </row>
    <row r="51" spans="1:33" ht="21.95" customHeight="1">
      <c r="A51" s="341"/>
      <c r="B51" s="34" t="s">
        <v>29</v>
      </c>
      <c r="C51" s="21"/>
      <c r="D51" s="151"/>
      <c r="E51" s="152">
        <v>8434</v>
      </c>
      <c r="F51" s="152"/>
      <c r="G51" s="153"/>
      <c r="H51" s="152">
        <v>1152</v>
      </c>
      <c r="I51" s="154"/>
      <c r="J51" s="152"/>
      <c r="K51" s="152">
        <v>0</v>
      </c>
      <c r="L51" s="152"/>
      <c r="M51" s="153"/>
      <c r="N51" s="152">
        <f t="shared" si="2"/>
        <v>9586</v>
      </c>
      <c r="O51" s="154"/>
      <c r="P51" s="153"/>
      <c r="Q51" s="150">
        <v>21</v>
      </c>
      <c r="R51" s="148"/>
      <c r="S51" s="149"/>
      <c r="T51" s="150">
        <v>0</v>
      </c>
      <c r="U51" s="148"/>
      <c r="V51" s="149"/>
      <c r="W51" s="150">
        <f t="shared" si="3"/>
        <v>21</v>
      </c>
      <c r="X51" s="38"/>
      <c r="Y51" s="40"/>
      <c r="Z51" s="150">
        <v>2098</v>
      </c>
      <c r="AA51" s="40"/>
      <c r="AB51" s="39"/>
      <c r="AC51" s="150">
        <v>593</v>
      </c>
      <c r="AD51" s="40"/>
      <c r="AE51" s="10"/>
      <c r="AF51" s="34" t="s">
        <v>29</v>
      </c>
      <c r="AG51" s="343"/>
    </row>
    <row r="52" spans="1:33" ht="21.95" customHeight="1">
      <c r="A52" s="341"/>
      <c r="B52" s="34" t="s">
        <v>60</v>
      </c>
      <c r="C52" s="21"/>
      <c r="D52" s="151"/>
      <c r="E52" s="152">
        <v>8062</v>
      </c>
      <c r="F52" s="152"/>
      <c r="G52" s="153"/>
      <c r="H52" s="152">
        <v>0</v>
      </c>
      <c r="I52" s="154"/>
      <c r="J52" s="152"/>
      <c r="K52" s="152">
        <v>442</v>
      </c>
      <c r="L52" s="152"/>
      <c r="M52" s="153"/>
      <c r="N52" s="152">
        <f t="shared" si="2"/>
        <v>8504</v>
      </c>
      <c r="O52" s="154"/>
      <c r="P52" s="153"/>
      <c r="Q52" s="150">
        <v>88</v>
      </c>
      <c r="R52" s="148"/>
      <c r="S52" s="149"/>
      <c r="T52" s="150">
        <v>0</v>
      </c>
      <c r="U52" s="148"/>
      <c r="V52" s="149"/>
      <c r="W52" s="150">
        <f t="shared" si="3"/>
        <v>88</v>
      </c>
      <c r="X52" s="38"/>
      <c r="Y52" s="40"/>
      <c r="Z52" s="150">
        <v>2878</v>
      </c>
      <c r="AA52" s="40"/>
      <c r="AB52" s="39"/>
      <c r="AC52" s="150">
        <v>123</v>
      </c>
      <c r="AD52" s="40"/>
      <c r="AE52" s="10"/>
      <c r="AF52" s="34" t="s">
        <v>60</v>
      </c>
      <c r="AG52" s="343"/>
    </row>
    <row r="53" spans="1:33" ht="21.95" customHeight="1">
      <c r="A53" s="344"/>
      <c r="B53" s="49" t="s">
        <v>30</v>
      </c>
      <c r="C53" s="25"/>
      <c r="D53" s="155"/>
      <c r="E53" s="156">
        <v>8565</v>
      </c>
      <c r="F53" s="156"/>
      <c r="G53" s="157"/>
      <c r="H53" s="156">
        <v>1243</v>
      </c>
      <c r="I53" s="158"/>
      <c r="J53" s="156"/>
      <c r="K53" s="156">
        <v>0</v>
      </c>
      <c r="L53" s="156"/>
      <c r="M53" s="157"/>
      <c r="N53" s="156">
        <f t="shared" si="2"/>
        <v>9808</v>
      </c>
      <c r="O53" s="158"/>
      <c r="P53" s="157"/>
      <c r="Q53" s="159">
        <v>0</v>
      </c>
      <c r="R53" s="160"/>
      <c r="S53" s="161"/>
      <c r="T53" s="159">
        <v>0</v>
      </c>
      <c r="U53" s="160"/>
      <c r="V53" s="161"/>
      <c r="W53" s="159">
        <f t="shared" si="3"/>
        <v>0</v>
      </c>
      <c r="X53" s="44"/>
      <c r="Y53" s="46"/>
      <c r="Z53" s="159">
        <v>1236</v>
      </c>
      <c r="AA53" s="46"/>
      <c r="AB53" s="45"/>
      <c r="AC53" s="159">
        <v>133</v>
      </c>
      <c r="AD53" s="46"/>
      <c r="AE53" s="23"/>
      <c r="AF53" s="49" t="s">
        <v>30</v>
      </c>
      <c r="AG53" s="345"/>
    </row>
    <row r="54" spans="1:33" ht="21.95" customHeight="1">
      <c r="A54" s="341"/>
      <c r="B54" s="34" t="s">
        <v>31</v>
      </c>
      <c r="C54" s="21"/>
      <c r="D54" s="151"/>
      <c r="E54" s="152">
        <v>14897</v>
      </c>
      <c r="F54" s="152"/>
      <c r="G54" s="153"/>
      <c r="H54" s="152">
        <v>0</v>
      </c>
      <c r="I54" s="154"/>
      <c r="J54" s="152"/>
      <c r="K54" s="152">
        <v>277</v>
      </c>
      <c r="L54" s="152"/>
      <c r="M54" s="153"/>
      <c r="N54" s="152">
        <f t="shared" si="2"/>
        <v>15174</v>
      </c>
      <c r="O54" s="154"/>
      <c r="P54" s="153"/>
      <c r="Q54" s="150">
        <v>170</v>
      </c>
      <c r="R54" s="148"/>
      <c r="S54" s="149"/>
      <c r="T54" s="150">
        <v>0</v>
      </c>
      <c r="U54" s="148"/>
      <c r="V54" s="149"/>
      <c r="W54" s="150">
        <f t="shared" si="3"/>
        <v>170</v>
      </c>
      <c r="X54" s="38"/>
      <c r="Y54" s="40"/>
      <c r="Z54" s="150">
        <v>2317</v>
      </c>
      <c r="AA54" s="40"/>
      <c r="AB54" s="39"/>
      <c r="AC54" s="150">
        <v>220</v>
      </c>
      <c r="AD54" s="40"/>
      <c r="AE54" s="10"/>
      <c r="AF54" s="34" t="s">
        <v>31</v>
      </c>
      <c r="AG54" s="343"/>
    </row>
    <row r="55" spans="1:33" s="11" customFormat="1" ht="21.95" customHeight="1">
      <c r="A55" s="341"/>
      <c r="B55" s="34" t="s">
        <v>32</v>
      </c>
      <c r="C55" s="21"/>
      <c r="D55" s="151"/>
      <c r="E55" s="152">
        <v>8866</v>
      </c>
      <c r="F55" s="152"/>
      <c r="G55" s="153"/>
      <c r="H55" s="152">
        <v>0</v>
      </c>
      <c r="I55" s="154"/>
      <c r="J55" s="152"/>
      <c r="K55" s="152">
        <v>0</v>
      </c>
      <c r="L55" s="152"/>
      <c r="M55" s="153"/>
      <c r="N55" s="152">
        <f t="shared" si="2"/>
        <v>8866</v>
      </c>
      <c r="O55" s="154"/>
      <c r="P55" s="153"/>
      <c r="Q55" s="150">
        <v>481</v>
      </c>
      <c r="R55" s="148"/>
      <c r="S55" s="149"/>
      <c r="T55" s="150">
        <v>0</v>
      </c>
      <c r="U55" s="148"/>
      <c r="V55" s="149"/>
      <c r="W55" s="150">
        <f t="shared" si="3"/>
        <v>481</v>
      </c>
      <c r="X55" s="38"/>
      <c r="Y55" s="40"/>
      <c r="Z55" s="150">
        <v>3371</v>
      </c>
      <c r="AA55" s="40"/>
      <c r="AB55" s="39"/>
      <c r="AC55" s="150">
        <v>569</v>
      </c>
      <c r="AD55" s="40"/>
      <c r="AE55" s="10"/>
      <c r="AF55" s="34" t="s">
        <v>32</v>
      </c>
      <c r="AG55" s="343"/>
    </row>
    <row r="56" spans="1:33" ht="21.95" customHeight="1">
      <c r="A56" s="341"/>
      <c r="B56" s="34" t="s">
        <v>33</v>
      </c>
      <c r="C56" s="21"/>
      <c r="D56" s="151"/>
      <c r="E56" s="152">
        <v>5677</v>
      </c>
      <c r="F56" s="152"/>
      <c r="G56" s="153"/>
      <c r="H56" s="152">
        <v>0</v>
      </c>
      <c r="I56" s="154"/>
      <c r="J56" s="152"/>
      <c r="K56" s="152">
        <v>0</v>
      </c>
      <c r="L56" s="152"/>
      <c r="M56" s="153"/>
      <c r="N56" s="152">
        <f t="shared" si="2"/>
        <v>5677</v>
      </c>
      <c r="O56" s="154"/>
      <c r="P56" s="153"/>
      <c r="Q56" s="150">
        <v>68</v>
      </c>
      <c r="R56" s="148"/>
      <c r="S56" s="149"/>
      <c r="T56" s="150">
        <v>0</v>
      </c>
      <c r="U56" s="148"/>
      <c r="V56" s="149"/>
      <c r="W56" s="150">
        <f t="shared" si="3"/>
        <v>68</v>
      </c>
      <c r="X56" s="38"/>
      <c r="Y56" s="40"/>
      <c r="Z56" s="150">
        <v>1503</v>
      </c>
      <c r="AA56" s="40"/>
      <c r="AB56" s="39"/>
      <c r="AC56" s="150">
        <v>116</v>
      </c>
      <c r="AD56" s="40"/>
      <c r="AE56" s="10"/>
      <c r="AF56" s="34" t="s">
        <v>33</v>
      </c>
      <c r="AG56" s="343"/>
    </row>
    <row r="57" spans="1:33" ht="21.95" customHeight="1">
      <c r="A57" s="341"/>
      <c r="B57" s="34" t="s">
        <v>34</v>
      </c>
      <c r="C57" s="21"/>
      <c r="D57" s="151"/>
      <c r="E57" s="152">
        <v>1904</v>
      </c>
      <c r="F57" s="152"/>
      <c r="G57" s="153"/>
      <c r="H57" s="152">
        <v>0</v>
      </c>
      <c r="I57" s="154"/>
      <c r="J57" s="152"/>
      <c r="K57" s="152">
        <v>0</v>
      </c>
      <c r="L57" s="152"/>
      <c r="M57" s="153"/>
      <c r="N57" s="152">
        <f t="shared" si="2"/>
        <v>1904</v>
      </c>
      <c r="O57" s="154"/>
      <c r="P57" s="153"/>
      <c r="Q57" s="150">
        <v>0</v>
      </c>
      <c r="R57" s="148"/>
      <c r="S57" s="149"/>
      <c r="T57" s="150">
        <v>0</v>
      </c>
      <c r="U57" s="148"/>
      <c r="V57" s="149"/>
      <c r="W57" s="150">
        <f t="shared" si="3"/>
        <v>0</v>
      </c>
      <c r="X57" s="38"/>
      <c r="Y57" s="40"/>
      <c r="Z57" s="150">
        <v>1617</v>
      </c>
      <c r="AA57" s="40"/>
      <c r="AB57" s="39"/>
      <c r="AC57" s="150">
        <v>216</v>
      </c>
      <c r="AD57" s="40"/>
      <c r="AE57" s="10"/>
      <c r="AF57" s="34" t="s">
        <v>34</v>
      </c>
      <c r="AG57" s="343"/>
    </row>
    <row r="58" spans="1:33" ht="21.95" customHeight="1">
      <c r="A58" s="344"/>
      <c r="B58" s="49" t="s">
        <v>35</v>
      </c>
      <c r="C58" s="25"/>
      <c r="D58" s="155"/>
      <c r="E58" s="156">
        <v>13378</v>
      </c>
      <c r="F58" s="156"/>
      <c r="G58" s="157"/>
      <c r="H58" s="156">
        <v>0</v>
      </c>
      <c r="I58" s="158"/>
      <c r="J58" s="156"/>
      <c r="K58" s="156">
        <v>0</v>
      </c>
      <c r="L58" s="156"/>
      <c r="M58" s="157"/>
      <c r="N58" s="156">
        <f t="shared" si="2"/>
        <v>13378</v>
      </c>
      <c r="O58" s="158"/>
      <c r="P58" s="157"/>
      <c r="Q58" s="159">
        <v>0</v>
      </c>
      <c r="R58" s="160"/>
      <c r="S58" s="161"/>
      <c r="T58" s="159">
        <v>0</v>
      </c>
      <c r="U58" s="160"/>
      <c r="V58" s="161"/>
      <c r="W58" s="159">
        <f t="shared" si="3"/>
        <v>0</v>
      </c>
      <c r="X58" s="44"/>
      <c r="Y58" s="46"/>
      <c r="Z58" s="159">
        <v>2695</v>
      </c>
      <c r="AA58" s="46"/>
      <c r="AB58" s="45"/>
      <c r="AC58" s="159">
        <v>354</v>
      </c>
      <c r="AD58" s="46"/>
      <c r="AE58" s="23"/>
      <c r="AF58" s="49" t="s">
        <v>35</v>
      </c>
      <c r="AG58" s="345"/>
    </row>
    <row r="59" spans="1:33" ht="21.95" customHeight="1">
      <c r="A59" s="341"/>
      <c r="B59" s="34" t="s">
        <v>61</v>
      </c>
      <c r="C59" s="21"/>
      <c r="D59" s="151"/>
      <c r="E59" s="152">
        <v>1707</v>
      </c>
      <c r="F59" s="152"/>
      <c r="G59" s="153"/>
      <c r="H59" s="152">
        <v>0</v>
      </c>
      <c r="I59" s="154"/>
      <c r="J59" s="152"/>
      <c r="K59" s="152">
        <v>0</v>
      </c>
      <c r="L59" s="152"/>
      <c r="M59" s="153"/>
      <c r="N59" s="152">
        <f t="shared" si="2"/>
        <v>1707</v>
      </c>
      <c r="O59" s="154"/>
      <c r="P59" s="153"/>
      <c r="Q59" s="150">
        <v>2</v>
      </c>
      <c r="R59" s="148"/>
      <c r="S59" s="149"/>
      <c r="T59" s="150">
        <v>0</v>
      </c>
      <c r="U59" s="148"/>
      <c r="V59" s="149"/>
      <c r="W59" s="150">
        <f t="shared" si="3"/>
        <v>2</v>
      </c>
      <c r="X59" s="38"/>
      <c r="Y59" s="40"/>
      <c r="Z59" s="150">
        <v>1062</v>
      </c>
      <c r="AA59" s="40"/>
      <c r="AB59" s="39"/>
      <c r="AC59" s="150">
        <v>143</v>
      </c>
      <c r="AD59" s="40"/>
      <c r="AE59" s="10"/>
      <c r="AF59" s="34" t="s">
        <v>61</v>
      </c>
      <c r="AG59" s="343"/>
    </row>
    <row r="60" spans="1:33" ht="21.95" customHeight="1">
      <c r="A60" s="341"/>
      <c r="B60" s="34" t="s">
        <v>36</v>
      </c>
      <c r="C60" s="21"/>
      <c r="D60" s="151"/>
      <c r="E60" s="152">
        <v>1740</v>
      </c>
      <c r="F60" s="152"/>
      <c r="G60" s="153"/>
      <c r="H60" s="152">
        <v>0</v>
      </c>
      <c r="I60" s="154"/>
      <c r="J60" s="152"/>
      <c r="K60" s="152">
        <v>0</v>
      </c>
      <c r="L60" s="152"/>
      <c r="M60" s="153"/>
      <c r="N60" s="152">
        <f t="shared" si="2"/>
        <v>1740</v>
      </c>
      <c r="O60" s="154"/>
      <c r="P60" s="153"/>
      <c r="Q60" s="150">
        <v>58</v>
      </c>
      <c r="R60" s="148"/>
      <c r="S60" s="149"/>
      <c r="T60" s="150">
        <v>0</v>
      </c>
      <c r="U60" s="148"/>
      <c r="V60" s="149"/>
      <c r="W60" s="150">
        <f t="shared" si="3"/>
        <v>58</v>
      </c>
      <c r="X60" s="38"/>
      <c r="Y60" s="40"/>
      <c r="Z60" s="150">
        <v>644</v>
      </c>
      <c r="AA60" s="40"/>
      <c r="AB60" s="39"/>
      <c r="AC60" s="150">
        <v>170</v>
      </c>
      <c r="AD60" s="40"/>
      <c r="AE60" s="10"/>
      <c r="AF60" s="34" t="s">
        <v>36</v>
      </c>
      <c r="AG60" s="343"/>
    </row>
    <row r="61" spans="1:33" ht="21.95" customHeight="1">
      <c r="A61" s="341"/>
      <c r="B61" s="34" t="s">
        <v>37</v>
      </c>
      <c r="C61" s="21"/>
      <c r="D61" s="151"/>
      <c r="E61" s="152">
        <v>3241</v>
      </c>
      <c r="F61" s="152"/>
      <c r="G61" s="153"/>
      <c r="H61" s="152">
        <v>0</v>
      </c>
      <c r="I61" s="154"/>
      <c r="J61" s="152"/>
      <c r="K61" s="152">
        <v>0</v>
      </c>
      <c r="L61" s="152"/>
      <c r="M61" s="153"/>
      <c r="N61" s="152">
        <f t="shared" si="2"/>
        <v>3241</v>
      </c>
      <c r="O61" s="154"/>
      <c r="P61" s="153"/>
      <c r="Q61" s="150">
        <v>0</v>
      </c>
      <c r="R61" s="148"/>
      <c r="S61" s="149"/>
      <c r="T61" s="150">
        <v>0</v>
      </c>
      <c r="U61" s="148"/>
      <c r="V61" s="149"/>
      <c r="W61" s="150">
        <f t="shared" si="3"/>
        <v>0</v>
      </c>
      <c r="X61" s="38"/>
      <c r="Y61" s="40"/>
      <c r="Z61" s="150">
        <v>608</v>
      </c>
      <c r="AA61" s="40"/>
      <c r="AB61" s="39"/>
      <c r="AC61" s="150">
        <v>393</v>
      </c>
      <c r="AD61" s="40"/>
      <c r="AE61" s="10"/>
      <c r="AF61" s="34" t="s">
        <v>37</v>
      </c>
      <c r="AG61" s="343"/>
    </row>
    <row r="62" spans="1:33" ht="21.95" customHeight="1">
      <c r="A62" s="341"/>
      <c r="B62" s="34" t="s">
        <v>38</v>
      </c>
      <c r="C62" s="21"/>
      <c r="D62" s="151"/>
      <c r="E62" s="152">
        <v>1709</v>
      </c>
      <c r="F62" s="152"/>
      <c r="G62" s="153"/>
      <c r="H62" s="152">
        <v>0</v>
      </c>
      <c r="I62" s="154"/>
      <c r="J62" s="152"/>
      <c r="K62" s="152">
        <v>0</v>
      </c>
      <c r="L62" s="152"/>
      <c r="M62" s="153"/>
      <c r="N62" s="152">
        <f t="shared" si="2"/>
        <v>1709</v>
      </c>
      <c r="O62" s="154"/>
      <c r="P62" s="153"/>
      <c r="Q62" s="150">
        <v>0</v>
      </c>
      <c r="R62" s="148"/>
      <c r="S62" s="149"/>
      <c r="T62" s="150">
        <v>0</v>
      </c>
      <c r="U62" s="148"/>
      <c r="V62" s="149"/>
      <c r="W62" s="150">
        <f t="shared" si="3"/>
        <v>0</v>
      </c>
      <c r="X62" s="38"/>
      <c r="Y62" s="40"/>
      <c r="Z62" s="150">
        <v>2886</v>
      </c>
      <c r="AA62" s="40"/>
      <c r="AB62" s="39"/>
      <c r="AC62" s="150">
        <v>192</v>
      </c>
      <c r="AD62" s="40"/>
      <c r="AE62" s="10"/>
      <c r="AF62" s="34" t="s">
        <v>38</v>
      </c>
      <c r="AG62" s="343"/>
    </row>
    <row r="63" spans="1:33" ht="21.95" customHeight="1">
      <c r="A63" s="344"/>
      <c r="B63" s="49" t="s">
        <v>39</v>
      </c>
      <c r="C63" s="25"/>
      <c r="D63" s="155"/>
      <c r="E63" s="156">
        <v>3396</v>
      </c>
      <c r="F63" s="156"/>
      <c r="G63" s="157"/>
      <c r="H63" s="156">
        <v>132</v>
      </c>
      <c r="I63" s="158"/>
      <c r="J63" s="156"/>
      <c r="K63" s="156">
        <v>0</v>
      </c>
      <c r="L63" s="156"/>
      <c r="M63" s="157"/>
      <c r="N63" s="156">
        <f t="shared" si="2"/>
        <v>3528</v>
      </c>
      <c r="O63" s="158"/>
      <c r="P63" s="157"/>
      <c r="Q63" s="159">
        <v>0</v>
      </c>
      <c r="R63" s="160"/>
      <c r="S63" s="161"/>
      <c r="T63" s="159">
        <v>0</v>
      </c>
      <c r="U63" s="160"/>
      <c r="V63" s="161"/>
      <c r="W63" s="159">
        <f t="shared" si="3"/>
        <v>0</v>
      </c>
      <c r="X63" s="44"/>
      <c r="Y63" s="46"/>
      <c r="Z63" s="159">
        <v>886</v>
      </c>
      <c r="AA63" s="46"/>
      <c r="AB63" s="45"/>
      <c r="AC63" s="159">
        <v>244</v>
      </c>
      <c r="AD63" s="46"/>
      <c r="AE63" s="23"/>
      <c r="AF63" s="49" t="s">
        <v>39</v>
      </c>
      <c r="AG63" s="345"/>
    </row>
    <row r="64" spans="1:33" ht="21.95" customHeight="1">
      <c r="A64" s="341"/>
      <c r="B64" s="34" t="s">
        <v>40</v>
      </c>
      <c r="C64" s="21"/>
      <c r="D64" s="151"/>
      <c r="E64" s="152">
        <v>2</v>
      </c>
      <c r="F64" s="152"/>
      <c r="G64" s="153"/>
      <c r="H64" s="152">
        <v>0</v>
      </c>
      <c r="I64" s="154"/>
      <c r="J64" s="152"/>
      <c r="K64" s="152">
        <v>0</v>
      </c>
      <c r="L64" s="152"/>
      <c r="M64" s="153"/>
      <c r="N64" s="152">
        <f t="shared" si="2"/>
        <v>2</v>
      </c>
      <c r="O64" s="154"/>
      <c r="P64" s="153"/>
      <c r="Q64" s="150">
        <v>0</v>
      </c>
      <c r="R64" s="148"/>
      <c r="S64" s="149"/>
      <c r="T64" s="150">
        <v>0</v>
      </c>
      <c r="U64" s="148"/>
      <c r="V64" s="149"/>
      <c r="W64" s="150">
        <f t="shared" si="3"/>
        <v>0</v>
      </c>
      <c r="X64" s="38"/>
      <c r="Y64" s="40"/>
      <c r="Z64" s="150">
        <v>117</v>
      </c>
      <c r="AA64" s="40"/>
      <c r="AB64" s="39"/>
      <c r="AC64" s="150">
        <v>0</v>
      </c>
      <c r="AD64" s="40"/>
      <c r="AE64" s="10"/>
      <c r="AF64" s="34" t="s">
        <v>40</v>
      </c>
      <c r="AG64" s="343"/>
    </row>
    <row r="65" spans="1:33" ht="21.95" customHeight="1">
      <c r="A65" s="341"/>
      <c r="B65" s="34" t="s">
        <v>41</v>
      </c>
      <c r="C65" s="21"/>
      <c r="D65" s="151"/>
      <c r="E65" s="152">
        <v>6758</v>
      </c>
      <c r="F65" s="152"/>
      <c r="G65" s="153"/>
      <c r="H65" s="152">
        <v>0</v>
      </c>
      <c r="I65" s="154"/>
      <c r="J65" s="152"/>
      <c r="K65" s="152">
        <v>0</v>
      </c>
      <c r="L65" s="152"/>
      <c r="M65" s="153"/>
      <c r="N65" s="152">
        <f t="shared" si="2"/>
        <v>6758</v>
      </c>
      <c r="O65" s="154"/>
      <c r="P65" s="153"/>
      <c r="Q65" s="150">
        <v>0</v>
      </c>
      <c r="R65" s="148"/>
      <c r="S65" s="149"/>
      <c r="T65" s="150">
        <v>0</v>
      </c>
      <c r="U65" s="148"/>
      <c r="V65" s="149"/>
      <c r="W65" s="150">
        <f t="shared" si="3"/>
        <v>0</v>
      </c>
      <c r="X65" s="38"/>
      <c r="Y65" s="40"/>
      <c r="Z65" s="150">
        <v>1687</v>
      </c>
      <c r="AA65" s="40"/>
      <c r="AB65" s="39"/>
      <c r="AC65" s="150">
        <v>34</v>
      </c>
      <c r="AD65" s="40"/>
      <c r="AE65" s="10"/>
      <c r="AF65" s="34" t="s">
        <v>41</v>
      </c>
      <c r="AG65" s="343"/>
    </row>
    <row r="66" spans="1:33" ht="21.95" customHeight="1">
      <c r="A66" s="341"/>
      <c r="B66" s="34" t="s">
        <v>42</v>
      </c>
      <c r="C66" s="21"/>
      <c r="D66" s="151"/>
      <c r="E66" s="152">
        <v>1546</v>
      </c>
      <c r="F66" s="152"/>
      <c r="G66" s="153"/>
      <c r="H66" s="152">
        <v>0</v>
      </c>
      <c r="I66" s="154"/>
      <c r="J66" s="152"/>
      <c r="K66" s="152">
        <v>0</v>
      </c>
      <c r="L66" s="152"/>
      <c r="M66" s="153"/>
      <c r="N66" s="152">
        <f t="shared" si="2"/>
        <v>1546</v>
      </c>
      <c r="O66" s="154"/>
      <c r="P66" s="153"/>
      <c r="Q66" s="150">
        <v>0</v>
      </c>
      <c r="R66" s="148"/>
      <c r="S66" s="149"/>
      <c r="T66" s="150">
        <v>0</v>
      </c>
      <c r="U66" s="148"/>
      <c r="V66" s="149"/>
      <c r="W66" s="150">
        <f t="shared" si="3"/>
        <v>0</v>
      </c>
      <c r="X66" s="38"/>
      <c r="Y66" s="40"/>
      <c r="Z66" s="150">
        <v>540</v>
      </c>
      <c r="AA66" s="40"/>
      <c r="AB66" s="39"/>
      <c r="AC66" s="150">
        <v>25</v>
      </c>
      <c r="AD66" s="40"/>
      <c r="AE66" s="10"/>
      <c r="AF66" s="34" t="s">
        <v>42</v>
      </c>
      <c r="AG66" s="343"/>
    </row>
    <row r="67" spans="1:33" ht="21.95" customHeight="1">
      <c r="A67" s="341"/>
      <c r="B67" s="34" t="s">
        <v>43</v>
      </c>
      <c r="C67" s="21"/>
      <c r="D67" s="151"/>
      <c r="E67" s="152">
        <v>10568</v>
      </c>
      <c r="F67" s="152"/>
      <c r="G67" s="153"/>
      <c r="H67" s="152">
        <v>485</v>
      </c>
      <c r="I67" s="154"/>
      <c r="J67" s="152"/>
      <c r="K67" s="152">
        <v>0</v>
      </c>
      <c r="L67" s="152"/>
      <c r="M67" s="153"/>
      <c r="N67" s="152">
        <f t="shared" si="2"/>
        <v>11053</v>
      </c>
      <c r="O67" s="154"/>
      <c r="P67" s="153"/>
      <c r="Q67" s="150">
        <v>573</v>
      </c>
      <c r="R67" s="148"/>
      <c r="S67" s="149"/>
      <c r="T67" s="150">
        <v>0</v>
      </c>
      <c r="U67" s="148"/>
      <c r="V67" s="149"/>
      <c r="W67" s="150">
        <f t="shared" si="3"/>
        <v>573</v>
      </c>
      <c r="X67" s="38"/>
      <c r="Y67" s="40"/>
      <c r="Z67" s="150">
        <v>1768</v>
      </c>
      <c r="AA67" s="40"/>
      <c r="AB67" s="39"/>
      <c r="AC67" s="150">
        <v>79</v>
      </c>
      <c r="AD67" s="40"/>
      <c r="AE67" s="10"/>
      <c r="AF67" s="34" t="s">
        <v>43</v>
      </c>
      <c r="AG67" s="343"/>
    </row>
    <row r="68" spans="1:33" ht="21.95" customHeight="1">
      <c r="A68" s="344"/>
      <c r="B68" s="49" t="s">
        <v>44</v>
      </c>
      <c r="C68" s="25"/>
      <c r="D68" s="155"/>
      <c r="E68" s="156">
        <v>9040</v>
      </c>
      <c r="F68" s="156"/>
      <c r="G68" s="157"/>
      <c r="H68" s="156">
        <v>0</v>
      </c>
      <c r="I68" s="158"/>
      <c r="J68" s="156"/>
      <c r="K68" s="156">
        <v>0</v>
      </c>
      <c r="L68" s="156"/>
      <c r="M68" s="157"/>
      <c r="N68" s="156">
        <f t="shared" si="2"/>
        <v>9040</v>
      </c>
      <c r="O68" s="158"/>
      <c r="P68" s="157"/>
      <c r="Q68" s="159">
        <v>77</v>
      </c>
      <c r="R68" s="160"/>
      <c r="S68" s="161"/>
      <c r="T68" s="159">
        <v>0</v>
      </c>
      <c r="U68" s="160"/>
      <c r="V68" s="161"/>
      <c r="W68" s="159">
        <f t="shared" si="3"/>
        <v>77</v>
      </c>
      <c r="X68" s="44"/>
      <c r="Y68" s="46"/>
      <c r="Z68" s="159">
        <v>5099</v>
      </c>
      <c r="AA68" s="46"/>
      <c r="AB68" s="45"/>
      <c r="AC68" s="159">
        <v>434</v>
      </c>
      <c r="AD68" s="46"/>
      <c r="AE68" s="23"/>
      <c r="AF68" s="49" t="s">
        <v>44</v>
      </c>
      <c r="AG68" s="345"/>
    </row>
    <row r="69" spans="1:33" ht="21.95" customHeight="1">
      <c r="A69" s="341"/>
      <c r="B69" s="34" t="s">
        <v>45</v>
      </c>
      <c r="C69" s="21"/>
      <c r="D69" s="151"/>
      <c r="E69" s="152">
        <v>29637</v>
      </c>
      <c r="F69" s="152"/>
      <c r="G69" s="153"/>
      <c r="H69" s="152">
        <v>6098</v>
      </c>
      <c r="I69" s="154"/>
      <c r="J69" s="152"/>
      <c r="K69" s="152">
        <v>0</v>
      </c>
      <c r="L69" s="152"/>
      <c r="M69" s="153"/>
      <c r="N69" s="152">
        <f t="shared" si="2"/>
        <v>35735</v>
      </c>
      <c r="O69" s="154"/>
      <c r="P69" s="153"/>
      <c r="Q69" s="150">
        <v>0</v>
      </c>
      <c r="R69" s="148"/>
      <c r="S69" s="149"/>
      <c r="T69" s="150">
        <v>0</v>
      </c>
      <c r="U69" s="148"/>
      <c r="V69" s="149"/>
      <c r="W69" s="150">
        <f t="shared" si="3"/>
        <v>0</v>
      </c>
      <c r="X69" s="38"/>
      <c r="Y69" s="40"/>
      <c r="Z69" s="150">
        <v>5062</v>
      </c>
      <c r="AA69" s="40"/>
      <c r="AB69" s="39"/>
      <c r="AC69" s="150">
        <v>496</v>
      </c>
      <c r="AD69" s="40"/>
      <c r="AE69" s="10"/>
      <c r="AF69" s="34" t="s">
        <v>45</v>
      </c>
      <c r="AG69" s="343"/>
    </row>
    <row r="70" spans="1:33" ht="21.95" customHeight="1">
      <c r="A70" s="341"/>
      <c r="B70" s="34" t="s">
        <v>46</v>
      </c>
      <c r="C70" s="21"/>
      <c r="D70" s="151"/>
      <c r="E70" s="152">
        <v>34017</v>
      </c>
      <c r="F70" s="152"/>
      <c r="G70" s="153"/>
      <c r="H70" s="152">
        <v>6967</v>
      </c>
      <c r="I70" s="154"/>
      <c r="J70" s="152"/>
      <c r="K70" s="152">
        <v>38</v>
      </c>
      <c r="L70" s="152"/>
      <c r="M70" s="153"/>
      <c r="N70" s="152">
        <f t="shared" si="2"/>
        <v>41022</v>
      </c>
      <c r="O70" s="154"/>
      <c r="P70" s="153"/>
      <c r="Q70" s="150">
        <v>3</v>
      </c>
      <c r="R70" s="148"/>
      <c r="S70" s="149"/>
      <c r="T70" s="150">
        <v>0</v>
      </c>
      <c r="U70" s="148"/>
      <c r="V70" s="149"/>
      <c r="W70" s="150">
        <f t="shared" si="3"/>
        <v>3</v>
      </c>
      <c r="X70" s="38"/>
      <c r="Y70" s="40"/>
      <c r="Z70" s="150">
        <v>17415</v>
      </c>
      <c r="AA70" s="40"/>
      <c r="AB70" s="39"/>
      <c r="AC70" s="150">
        <v>405</v>
      </c>
      <c r="AD70" s="40"/>
      <c r="AE70" s="10"/>
      <c r="AF70" s="34" t="s">
        <v>46</v>
      </c>
      <c r="AG70" s="343"/>
    </row>
    <row r="71" spans="1:33" ht="21.95" customHeight="1" thickBot="1">
      <c r="A71" s="341"/>
      <c r="B71" s="34" t="s">
        <v>47</v>
      </c>
      <c r="C71" s="21"/>
      <c r="D71" s="151"/>
      <c r="E71" s="152">
        <v>12936</v>
      </c>
      <c r="F71" s="152"/>
      <c r="G71" s="153"/>
      <c r="H71" s="152">
        <v>2866</v>
      </c>
      <c r="I71" s="154"/>
      <c r="J71" s="152"/>
      <c r="K71" s="152">
        <v>0</v>
      </c>
      <c r="L71" s="152"/>
      <c r="M71" s="153"/>
      <c r="N71" s="152">
        <f t="shared" si="2"/>
        <v>15802</v>
      </c>
      <c r="O71" s="154"/>
      <c r="P71" s="153"/>
      <c r="Q71" s="150">
        <v>168</v>
      </c>
      <c r="R71" s="148"/>
      <c r="S71" s="149"/>
      <c r="T71" s="150">
        <v>0</v>
      </c>
      <c r="U71" s="148"/>
      <c r="V71" s="149"/>
      <c r="W71" s="150">
        <f t="shared" si="3"/>
        <v>168</v>
      </c>
      <c r="X71" s="38"/>
      <c r="Y71" s="40"/>
      <c r="Z71" s="150">
        <v>8994</v>
      </c>
      <c r="AA71" s="40"/>
      <c r="AB71" s="39"/>
      <c r="AC71" s="150">
        <v>217</v>
      </c>
      <c r="AD71" s="40"/>
      <c r="AE71" s="10"/>
      <c r="AF71" s="34" t="s">
        <v>47</v>
      </c>
      <c r="AG71" s="343"/>
    </row>
    <row r="72" spans="1:33" ht="21.95" customHeight="1" thickTop="1" thickBot="1">
      <c r="A72" s="350"/>
      <c r="B72" s="292" t="s">
        <v>48</v>
      </c>
      <c r="C72" s="293"/>
      <c r="D72" s="294"/>
      <c r="E72" s="295">
        <f>SUM(E49:E71)</f>
        <v>256554</v>
      </c>
      <c r="F72" s="296"/>
      <c r="G72" s="297"/>
      <c r="H72" s="295">
        <f>SUM(H49:H71)</f>
        <v>24958</v>
      </c>
      <c r="I72" s="298"/>
      <c r="J72" s="296"/>
      <c r="K72" s="295">
        <f>SUM(K49:K71)</f>
        <v>1226</v>
      </c>
      <c r="L72" s="296"/>
      <c r="M72" s="297"/>
      <c r="N72" s="295">
        <f>SUM(N49:N71)</f>
        <v>282738</v>
      </c>
      <c r="O72" s="298"/>
      <c r="P72" s="297"/>
      <c r="Q72" s="295">
        <f>SUM(Q49:Q71)</f>
        <v>1757</v>
      </c>
      <c r="R72" s="299"/>
      <c r="S72" s="300"/>
      <c r="T72" s="295">
        <f>SUM(T49:T71)</f>
        <v>0</v>
      </c>
      <c r="U72" s="299"/>
      <c r="V72" s="300"/>
      <c r="W72" s="295">
        <f>SUM(W49:W71)</f>
        <v>1757</v>
      </c>
      <c r="X72" s="301"/>
      <c r="Y72" s="306"/>
      <c r="Z72" s="295">
        <f>SUM(Z49:Z71)</f>
        <v>74433</v>
      </c>
      <c r="AA72" s="306"/>
      <c r="AB72" s="307"/>
      <c r="AC72" s="295">
        <f>SUM(AC49:AC71)</f>
        <v>6174</v>
      </c>
      <c r="AD72" s="306"/>
      <c r="AE72" s="291"/>
      <c r="AF72" s="292" t="s">
        <v>48</v>
      </c>
      <c r="AG72" s="351"/>
    </row>
    <row r="73" spans="1:33" ht="21.95" customHeight="1" thickTop="1" thickBot="1">
      <c r="A73" s="352"/>
      <c r="B73" s="353" t="s">
        <v>49</v>
      </c>
      <c r="C73" s="354"/>
      <c r="D73" s="374"/>
      <c r="E73" s="375">
        <f>SUM(E48,E72)</f>
        <v>6845971</v>
      </c>
      <c r="F73" s="376"/>
      <c r="G73" s="377"/>
      <c r="H73" s="375">
        <f>SUM(H48,H72)</f>
        <v>382794</v>
      </c>
      <c r="I73" s="378"/>
      <c r="J73" s="376"/>
      <c r="K73" s="375">
        <f>SUM(K48,K72)</f>
        <v>151910</v>
      </c>
      <c r="L73" s="376"/>
      <c r="M73" s="377"/>
      <c r="N73" s="375">
        <f>SUM(N48,N72)</f>
        <v>7380675</v>
      </c>
      <c r="O73" s="378"/>
      <c r="P73" s="377"/>
      <c r="Q73" s="375">
        <f>SUM(Q48,Q72)</f>
        <v>104356</v>
      </c>
      <c r="R73" s="379"/>
      <c r="S73" s="380"/>
      <c r="T73" s="375">
        <f>SUM(T48,T72)</f>
        <v>1541</v>
      </c>
      <c r="U73" s="379"/>
      <c r="V73" s="380"/>
      <c r="W73" s="375">
        <f>SUM(W48,W72)</f>
        <v>105897</v>
      </c>
      <c r="X73" s="357"/>
      <c r="Y73" s="356"/>
      <c r="Z73" s="375">
        <f>SUM(Z48,Z72)</f>
        <v>2827776</v>
      </c>
      <c r="AA73" s="356"/>
      <c r="AB73" s="358"/>
      <c r="AC73" s="375">
        <f>SUM(AC48,AC72)</f>
        <v>96820</v>
      </c>
      <c r="AD73" s="356"/>
      <c r="AE73" s="359"/>
      <c r="AF73" s="353" t="s">
        <v>49</v>
      </c>
      <c r="AG73" s="360"/>
    </row>
    <row r="74" spans="1:33" ht="17.25" customHeight="1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33" ht="16.5" customHeight="1">
      <c r="B75" s="11"/>
      <c r="C75" s="11"/>
      <c r="D75" s="11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1"/>
      <c r="Y75" s="11"/>
      <c r="Z75" s="11"/>
      <c r="AA75" s="11"/>
      <c r="AB75" s="11"/>
      <c r="AC75" s="11"/>
      <c r="AD75" s="11"/>
    </row>
    <row r="76" spans="1:33" ht="16.5" customHeight="1">
      <c r="B76" s="11"/>
      <c r="C76" s="11"/>
      <c r="D76" s="11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1"/>
      <c r="Y76" s="11"/>
      <c r="Z76" s="11"/>
      <c r="AA76" s="11"/>
      <c r="AB76" s="11"/>
      <c r="AC76" s="11"/>
      <c r="AD76" s="11"/>
    </row>
    <row r="77" spans="1:33" ht="16.5" customHeight="1">
      <c r="B77" s="11"/>
      <c r="C77" s="11"/>
      <c r="D77" s="11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1"/>
      <c r="Y77" s="11"/>
      <c r="Z77" s="11"/>
      <c r="AA77" s="11"/>
      <c r="AB77" s="11"/>
      <c r="AC77" s="11"/>
      <c r="AD77" s="11"/>
    </row>
    <row r="78" spans="1:33" ht="16.5" customHeight="1">
      <c r="B78" s="11"/>
      <c r="C78" s="11"/>
      <c r="D78" s="11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1"/>
      <c r="Y78" s="11"/>
      <c r="Z78" s="11"/>
      <c r="AA78" s="11"/>
      <c r="AB78" s="11"/>
      <c r="AC78" s="11"/>
      <c r="AD78" s="11"/>
    </row>
    <row r="79" spans="1:33" ht="16.5" customHeight="1">
      <c r="B79" s="11"/>
      <c r="C79" s="11"/>
      <c r="D79" s="11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1"/>
      <c r="Y79" s="11"/>
      <c r="Z79" s="11"/>
      <c r="AA79" s="11"/>
      <c r="AB79" s="11"/>
      <c r="AC79" s="11"/>
      <c r="AD79" s="11"/>
    </row>
    <row r="80" spans="1:33" ht="16.5" customHeight="1">
      <c r="B80" s="11"/>
      <c r="C80" s="11"/>
      <c r="D80" s="11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1"/>
      <c r="Y80" s="11"/>
      <c r="Z80" s="11"/>
      <c r="AA80" s="11"/>
      <c r="AB80" s="11"/>
      <c r="AC80" s="11"/>
      <c r="AD80" s="11"/>
    </row>
    <row r="81" spans="2:30" ht="16.5" customHeight="1">
      <c r="B81" s="11"/>
      <c r="C81" s="11"/>
      <c r="D81" s="11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1"/>
      <c r="Y81" s="11"/>
      <c r="Z81" s="11"/>
      <c r="AA81" s="11"/>
      <c r="AB81" s="11"/>
      <c r="AC81" s="11"/>
      <c r="AD81" s="11"/>
    </row>
    <row r="82" spans="2:30" ht="16.5" customHeight="1">
      <c r="B82" s="11"/>
      <c r="C82" s="11"/>
      <c r="D82" s="11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1"/>
      <c r="Y82" s="11"/>
      <c r="Z82" s="11"/>
      <c r="AA82" s="11"/>
      <c r="AB82" s="11"/>
      <c r="AC82" s="11"/>
      <c r="AD82" s="11"/>
    </row>
  </sheetData>
  <mergeCells count="6">
    <mergeCell ref="E4:N4"/>
    <mergeCell ref="Q4:W4"/>
    <mergeCell ref="H3:W3"/>
    <mergeCell ref="A3:C7"/>
    <mergeCell ref="AE3:AG7"/>
    <mergeCell ref="K5:K7"/>
  </mergeCells>
  <phoneticPr fontId="4"/>
  <pageMargins left="1.299212598425197" right="0.98425196850393704" top="0.78740157480314965" bottom="0.59055118110236227" header="0.51181102362204722" footer="0.51181102362204722"/>
  <pageSetup paperSize="9" scale="63" orientation="landscape" r:id="rId1"/>
  <headerFooter alignWithMargins="0"/>
  <rowBreaks count="1" manualBreakCount="1">
    <brk id="48" max="16383" man="1"/>
  </rowBreaks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1(5)第11表-1</vt:lpstr>
      <vt:lpstr>1(5)第11表-2</vt:lpstr>
      <vt:lpstr>1(5)第11表-3</vt:lpstr>
      <vt:lpstr>1(5)第11表-4</vt:lpstr>
      <vt:lpstr>1(5)第11表-5</vt:lpstr>
      <vt:lpstr>1(5)第11表-6</vt:lpstr>
      <vt:lpstr>1(5)第11表-7</vt:lpstr>
      <vt:lpstr>1(5)第11表-8</vt:lpstr>
      <vt:lpstr>1(5)第11表-9</vt:lpstr>
      <vt:lpstr>1(5)第11表-10</vt:lpstr>
      <vt:lpstr>'1(5)第11表-1'!Print_Area</vt:lpstr>
      <vt:lpstr>'1(5)第11表-10'!Print_Area</vt:lpstr>
      <vt:lpstr>'1(5)第11表-2'!Print_Area</vt:lpstr>
      <vt:lpstr>'1(5)第11表-3'!Print_Area</vt:lpstr>
      <vt:lpstr>'1(5)第11表-4'!Print_Area</vt:lpstr>
      <vt:lpstr>'1(5)第11表-5'!Print_Area</vt:lpstr>
      <vt:lpstr>'1(5)第11表-6'!Print_Area</vt:lpstr>
      <vt:lpstr>'1(5)第11表-7'!Print_Area</vt:lpstr>
      <vt:lpstr>'1(5)第11表-8'!Print_Area</vt:lpstr>
      <vt:lpstr>'1(5)第11表-9'!Print_Area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S03696</cp:lastModifiedBy>
  <cp:lastPrinted>2015-02-10T08:20:01Z</cp:lastPrinted>
  <dcterms:created xsi:type="dcterms:W3CDTF">2000-03-07T08:04:19Z</dcterms:created>
  <dcterms:modified xsi:type="dcterms:W3CDTF">2015-03-05T07:45:36Z</dcterms:modified>
</cp:coreProperties>
</file>