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112138\Box\【02_課所共有】07_01_保健医療政策課\R08年度\03_保健所・衛生研究所・県立大学・県立病院担当\22_厚生統計\22_05_保健統計年報\22_05_010_保健統計年報\R6年版\web版\第2章　医療統計\Ⅰ　医療施設等\"/>
    </mc:Choice>
  </mc:AlternateContent>
  <xr:revisionPtr revIDLastSave="0" documentId="13_ncr:1_{5BE2373B-B265-44EB-8729-DC6C75477E8A}" xr6:coauthVersionLast="47" xr6:coauthVersionMax="47" xr10:uidLastSave="{00000000-0000-0000-0000-000000000000}"/>
  <bookViews>
    <workbookView xWindow="-110" yWindow="-110" windowWidth="19420" windowHeight="11500" xr2:uid="{88E281E5-8D02-4EE9-A579-7633EA8F0D26}"/>
  </bookViews>
  <sheets>
    <sheet name="2-1" sheetId="2" r:id="rId1"/>
    <sheet name="2-2" sheetId="3" r:id="rId2"/>
    <sheet name="2-3" sheetId="4" r:id="rId3"/>
    <sheet name="2-4" sheetId="5" r:id="rId4"/>
    <sheet name="2-5" sheetId="6" r:id="rId5"/>
    <sheet name="2-6" sheetId="7" r:id="rId6"/>
    <sheet name="2-7" sheetId="8" r:id="rId7"/>
    <sheet name="2-8" sheetId="9" r:id="rId8"/>
    <sheet name="2-9" sheetId="10" r:id="rId9"/>
    <sheet name="2-10" sheetId="11" r:id="rId10"/>
    <sheet name="2-11" sheetId="12" r:id="rId11"/>
    <sheet name="2-12" sheetId="13" r:id="rId12"/>
    <sheet name="2-13" sheetId="14" r:id="rId13"/>
    <sheet name="2-14" sheetId="15" r:id="rId14"/>
    <sheet name="2-15" sheetId="16" r:id="rId15"/>
    <sheet name="2-16" sheetId="30" r:id="rId16"/>
    <sheet name="2-17" sheetId="17" r:id="rId17"/>
    <sheet name="2-18 " sheetId="18" r:id="rId18"/>
    <sheet name="2-19" sheetId="19" r:id="rId19"/>
    <sheet name="2-20" sheetId="20" r:id="rId20"/>
    <sheet name="2-21" sheetId="21" r:id="rId21"/>
    <sheet name="2-22" sheetId="22" r:id="rId22"/>
    <sheet name="2-23" sheetId="23" r:id="rId23"/>
    <sheet name="2-24" sheetId="24" r:id="rId24"/>
    <sheet name="2-25" sheetId="25" r:id="rId25"/>
    <sheet name="2-26" sheetId="26" r:id="rId26"/>
    <sheet name="2-27" sheetId="27" r:id="rId27"/>
    <sheet name="2-28" sheetId="28" r:id="rId28"/>
    <sheet name="2-29" sheetId="29" r:id="rId29"/>
    <sheet name="2-30" sheetId="31" r:id="rId30"/>
    <sheet name="2-31" sheetId="32" r:id="rId31"/>
    <sheet name="2-32 " sheetId="33" r:id="rId32"/>
    <sheet name="2-33" sheetId="34" r:id="rId33"/>
  </sheets>
  <externalReferences>
    <externalReference r:id="rId34"/>
    <externalReference r:id="rId35"/>
    <externalReference r:id="rId36"/>
  </externalReferences>
  <definedNames>
    <definedName name="_xlnm._FilterDatabase" localSheetId="30" hidden="1">'2-31'!$E$1:$AO$92</definedName>
    <definedName name="DATA">[1]表1!#REF!</definedName>
    <definedName name="g" localSheetId="16">'2-17'!$F$1</definedName>
    <definedName name="g">#REF!</definedName>
    <definedName name="hyou3" localSheetId="10">[2]表3!$A$2:$N$34</definedName>
    <definedName name="hyou3" localSheetId="27">[2]表3!$A$2:$N$34</definedName>
    <definedName name="hyou3" localSheetId="28">[2]表3!$A$2:$N$34</definedName>
    <definedName name="hyou3" localSheetId="29">[2]表3!$A$2:$N$34</definedName>
    <definedName name="hyou3" localSheetId="30">[2]表3!$A$2:$N$34</definedName>
    <definedName name="hyou3" localSheetId="31">[2]表3!$A$2:$N$34</definedName>
    <definedName name="hyou3" localSheetId="32">[2]表3!$A$2:$N$34</definedName>
    <definedName name="hyou3">[3]表3!$A$2:$N$34</definedName>
    <definedName name="_xlnm.Print_Area" localSheetId="0">'2-1'!$A$1:$M$53</definedName>
    <definedName name="_xlnm.Print_Area" localSheetId="9">'2-10'!$A$1:$R$61</definedName>
    <definedName name="_xlnm.Print_Area" localSheetId="10">'2-11'!$B$1:$U$118</definedName>
    <definedName name="_xlnm.Print_Area" localSheetId="11">'2-12'!$A$1:$O$25</definedName>
    <definedName name="_xlnm.Print_Area" localSheetId="12">'2-13'!$A$1:$R$115</definedName>
    <definedName name="_xlnm.Print_Area" localSheetId="13">'2-14'!$A$1:$AV$114</definedName>
    <definedName name="_xlnm.Print_Area" localSheetId="14">'2-15'!$A$1:$BE$76</definedName>
    <definedName name="_xlnm.Print_Area" localSheetId="15">'2-16'!$A$1:$AC$62</definedName>
    <definedName name="_xlnm.Print_Area" localSheetId="16">'2-17'!$A$1:$O$32</definedName>
    <definedName name="_xlnm.Print_Area" localSheetId="17">'2-18 '!$A$1:$P$70</definedName>
    <definedName name="_xlnm.Print_Area" localSheetId="18">'2-19'!$A$1:$AI$116</definedName>
    <definedName name="_xlnm.Print_Area" localSheetId="1">'2-2'!$A$1:$M$53</definedName>
    <definedName name="_xlnm.Print_Area" localSheetId="19">'2-20'!$A$1:$AX$114</definedName>
    <definedName name="_xlnm.Print_Area" localSheetId="20">'2-21'!$A$1:$BE$64</definedName>
    <definedName name="_xlnm.Print_Area" localSheetId="21">'2-22'!$A$1:$I$116</definedName>
    <definedName name="_xlnm.Print_Area" localSheetId="22">'2-23'!$A$1:$R$115</definedName>
    <definedName name="_xlnm.Print_Area" localSheetId="23">'2-24'!$A$1:$O$118</definedName>
    <definedName name="_xlnm.Print_Area" localSheetId="24">'2-25'!$A$1:$O$118</definedName>
    <definedName name="_xlnm.Print_Area" localSheetId="25">'2-26'!$A$1:$V$82</definedName>
    <definedName name="_xlnm.Print_Area" localSheetId="26">'2-27'!$A$1:$AD$84</definedName>
    <definedName name="_xlnm.Print_Area" localSheetId="27">'2-28'!$A$1:$AD$83</definedName>
    <definedName name="_xlnm.Print_Area" localSheetId="28">'2-29'!$A$1:$AD$83</definedName>
    <definedName name="_xlnm.Print_Area" localSheetId="2">'2-3'!$A$1:$M$54</definedName>
    <definedName name="_xlnm.Print_Area" localSheetId="29">'2-30'!$A$1:$AO$117</definedName>
    <definedName name="_xlnm.Print_Area" localSheetId="30">'2-31'!$A$1:$AO$117</definedName>
    <definedName name="_xlnm.Print_Area" localSheetId="31">'2-32 '!$A$1:$AU$116</definedName>
    <definedName name="_xlnm.Print_Area" localSheetId="32">'2-33'!$A$1:$Y$115</definedName>
    <definedName name="_xlnm.Print_Area" localSheetId="3">'2-4'!$A$1:$M$54</definedName>
    <definedName name="_xlnm.Print_Area" localSheetId="4">'2-5'!$A$1:$K$53</definedName>
    <definedName name="_xlnm.Print_Area" localSheetId="5">'2-6'!$A$1:$K$54</definedName>
    <definedName name="_xlnm.Print_Area" localSheetId="6">'2-7'!$A$1:$O$55</definedName>
    <definedName name="_xlnm.Print_Area" localSheetId="7">'2-8'!$A$1:$O$55</definedName>
    <definedName name="_xlnm.Print_Area" localSheetId="8">'2-9'!$A$1:$Q$55</definedName>
    <definedName name="_xlnm.Print_Titles" localSheetId="10">'2-11'!$C:$E,'2-11'!$2:$6</definedName>
    <definedName name="_xlnm.Print_Titles" localSheetId="12">'2-13'!$1:$4</definedName>
    <definedName name="_xlnm.Print_Titles" localSheetId="13">'2-14'!$B:$D,'2-14'!$1:$3</definedName>
    <definedName name="_xlnm.Print_Titles" localSheetId="18">'2-19'!$B:$C,'2-19'!$1:$5</definedName>
    <definedName name="_xlnm.Print_Titles" localSheetId="19">'2-20'!$B:$C,'2-20'!$2:$3</definedName>
    <definedName name="_xlnm.Print_Titles" localSheetId="21">'2-22'!$1:$5</definedName>
    <definedName name="_xlnm.Print_Titles" localSheetId="22">'2-23'!$1:$4</definedName>
    <definedName name="_xlnm.Print_Titles" localSheetId="23">'2-24'!$1:$6</definedName>
    <definedName name="_xlnm.Print_Titles" localSheetId="24">'2-25'!$1:$6</definedName>
    <definedName name="_xlnm.Print_Titles" localSheetId="26">'2-27'!$A:$B,'2-27'!$3:$3</definedName>
    <definedName name="_xlnm.Print_Titles" localSheetId="29">'2-30'!$B:$C,'2-30'!$2:$5</definedName>
    <definedName name="_xlnm.Print_Titles" localSheetId="30">'2-31'!$B:$C,'2-31'!$2:$5</definedName>
    <definedName name="_xlnm.Print_Titles" localSheetId="31">'2-32 '!$A:$D,'2-32 '!$3:$4</definedName>
    <definedName name="_xlnm.Print_Titles" localSheetId="32">'2-33'!$A:$D,'2-33'!$3:$4</definedName>
    <definedName name="test" localSheetId="27">#REF!</definedName>
    <definedName name="test" localSheetId="28">#REF!</definedName>
    <definedName name="test">#REF!</definedName>
    <definedName name="テスト" localSheetId="27">#REF!</definedName>
    <definedName name="テスト" localSheetId="28">#REF!</definedName>
    <definedName name="テスト">#REF!</definedName>
    <definedName name="てすと" localSheetId="27">#REF!</definedName>
    <definedName name="てすと" localSheetId="28">#REF!</definedName>
    <definedName name="てすと">#REF!</definedName>
    <definedName name="テスト２" localSheetId="27">#REF!</definedName>
    <definedName name="テスト２" localSheetId="28">#REF!</definedName>
    <definedName name="テスト２">#REF!</definedName>
    <definedName name="県" localSheetId="27">#REF!</definedName>
    <definedName name="県" localSheetId="28">#REF!</definedName>
    <definedName name="県">#REF!</definedName>
    <definedName name="県人口" localSheetId="27">#REF!</definedName>
    <definedName name="県人口" localSheetId="28">#REF!</definedName>
    <definedName name="県人口">#REF!</definedName>
    <definedName name="順" localSheetId="27">#REF!</definedName>
    <definedName name="順" localSheetId="28">#REF!</definedName>
    <definedName name="順">#REF!</definedName>
    <definedName name="順位" localSheetId="27">#REF!</definedName>
    <definedName name="順位" localSheetId="28">#REF!</definedName>
    <definedName name="順位">#REF!</definedName>
    <definedName name="順位_" localSheetId="27">#REF!</definedName>
    <definedName name="順位_" localSheetId="28">#REF!</definedName>
    <definedName name="順位_">#REF!</definedName>
    <definedName name="順位１" localSheetId="27">#REF!</definedName>
    <definedName name="順位１" localSheetId="28">#REF!</definedName>
    <definedName name="順位１">#REF!</definedName>
    <definedName name="順位1_" localSheetId="27">#REF!</definedName>
    <definedName name="順位1_" localSheetId="28">#REF!</definedName>
    <definedName name="順位1_">#REF!</definedName>
    <definedName name="図1" localSheetId="10">[2]図8!$D$20:$I$31</definedName>
    <definedName name="図1" localSheetId="27">[2]図8!$D$20:$I$31</definedName>
    <definedName name="図1" localSheetId="28">[2]図8!$D$20:$I$31</definedName>
    <definedName name="図1" localSheetId="29">[2]図8!$D$20:$I$31</definedName>
    <definedName name="図1" localSheetId="30">[2]図8!$D$20:$I$31</definedName>
    <definedName name="図1" localSheetId="31">[2]図8!$D$20:$I$31</definedName>
    <definedName name="図1" localSheetId="32">[2]図8!$D$20:$I$31</definedName>
    <definedName name="図1">[3]図8!$D$20:$I$31</definedName>
    <definedName name="表22_職種別にみた100床当たり従事者数及び診療所の1施設当たりの従事者数" localSheetId="9">#REF!</definedName>
    <definedName name="表22_職種別にみた100床当たり従事者数及び診療所の1施設当たりの従事者数">#REF!</definedName>
    <definedName name="表28_１日平均在院・新入院・退院患者数" localSheetId="9">#REF!</definedName>
    <definedName name="表28_１日平均在院・新入院・退院患者数">#REF!</definedName>
    <definedName name="表29_１日平均外来患者数" localSheetId="9">#REF!</definedName>
    <definedName name="表29_１日平均外来患者数">#REF!</definedName>
    <definedName name="表３" localSheetId="10">[2]表3!$A$2:$N$34</definedName>
    <definedName name="表３" localSheetId="27">[2]表3!$A$2:$N$34</definedName>
    <definedName name="表３" localSheetId="28">[2]表3!$A$2:$N$34</definedName>
    <definedName name="表３" localSheetId="29">[2]表3!$A$2:$N$34</definedName>
    <definedName name="表３" localSheetId="30">[2]表3!$A$2:$N$34</definedName>
    <definedName name="表３" localSheetId="31">[2]表3!$A$2:$N$34</definedName>
    <definedName name="表３" localSheetId="32">[2]表3!$A$2:$N$34</definedName>
    <definedName name="表３">[3]表3!$A$2:$N$34</definedName>
    <definedName name="表30_病院の種類別及び一般病院の病床規模別にみた外来・入院比" localSheetId="9">#REF!</definedName>
    <definedName name="表30_病院の種類別及び一般病院の病床規模別にみた外来・入院比">#REF!</definedName>
    <definedName name="表31_病床の種類別及び病床規模別にみた病床利用率" localSheetId="9">#REF!</definedName>
    <definedName name="表31_病床の種類別及び病床規模別にみた病床利用率">#REF!</definedName>
    <definedName name="表32_病床の種類別及び病床規模別にみた平均在院日数" localSheetId="9">#REF!</definedName>
    <definedName name="表32_病床の種類別及び病床規模別にみた平均在院日数">#REF!</definedName>
    <definedName name="表33_療養病床等の利用状況" localSheetId="9">#REF!</definedName>
    <definedName name="表33_療養病床等の利用状況">#REF!</definedName>
    <definedName name="平成１７年病院産科選択のクロス集計" localSheetId="9">#REF!</definedName>
    <definedName name="平成１７年病院産科選択のクロス集計">#REF!</definedName>
    <definedName name="平成１７年病院産婦人科選択のクロス集計" localSheetId="9">#REF!</definedName>
    <definedName name="平成１７年病院産婦人科選択のクロス集計">#REF!</definedName>
    <definedName name="平成１７年病院小児科選択のクロス集計" localSheetId="9">#REF!</definedName>
    <definedName name="平成１７年病院小児科選択のクロス集計">#REF!</definedName>
    <definedName name="並び替え" localSheetId="27">#REF!</definedName>
    <definedName name="並び替え" localSheetId="28">#REF!</definedName>
    <definedName name="並び替え">#REF!</definedName>
    <definedName name="並び替え_" localSheetId="27">#REF!</definedName>
    <definedName name="並び替え_" localSheetId="28">#REF!</definedName>
    <definedName name="並び替え_">#REF!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M6" i="4" l="1"/>
  <c r="N25" i="30" l="1"/>
  <c r="N24" i="30"/>
  <c r="N23" i="30"/>
  <c r="N22" i="30"/>
  <c r="N21" i="30"/>
  <c r="N20" i="30"/>
  <c r="N19" i="30"/>
  <c r="N18" i="30"/>
  <c r="N17" i="30"/>
  <c r="N16" i="30"/>
  <c r="N15" i="30"/>
  <c r="N14" i="30"/>
  <c r="N13" i="30"/>
  <c r="N12" i="30"/>
  <c r="N11" i="30"/>
  <c r="N10" i="30"/>
  <c r="N9" i="30"/>
  <c r="N8" i="30"/>
  <c r="N7" i="30"/>
  <c r="S85" i="28"/>
  <c r="R85" i="28"/>
  <c r="Q85" i="28"/>
  <c r="Z84" i="28"/>
  <c r="Z86" i="28" s="1"/>
  <c r="Y84" i="28"/>
  <c r="X84" i="28"/>
  <c r="W84" i="28"/>
  <c r="V84" i="28"/>
  <c r="U84" i="28"/>
  <c r="T84" i="28"/>
  <c r="S84" i="28"/>
  <c r="R84" i="28"/>
  <c r="Q84" i="28"/>
  <c r="P84" i="28"/>
  <c r="O84" i="28"/>
  <c r="N84" i="28"/>
  <c r="M84" i="28"/>
  <c r="L84" i="28"/>
  <c r="K84" i="28"/>
  <c r="J84" i="28"/>
  <c r="I84" i="28"/>
  <c r="H84" i="28"/>
  <c r="G84" i="28"/>
  <c r="F84" i="28"/>
  <c r="E84" i="28"/>
  <c r="D84" i="28"/>
  <c r="Z63" i="28"/>
  <c r="Y63" i="28"/>
  <c r="X63" i="28"/>
  <c r="W63" i="28"/>
  <c r="V63" i="28"/>
  <c r="U63" i="28"/>
  <c r="T63" i="28"/>
  <c r="Z62" i="28"/>
  <c r="Z61" i="28" s="1"/>
  <c r="Y62" i="28"/>
  <c r="X62" i="28"/>
  <c r="X61" i="28" s="1"/>
  <c r="W62" i="28"/>
  <c r="W61" i="28" s="1"/>
  <c r="V62" i="28"/>
  <c r="V61" i="28" s="1"/>
  <c r="U62" i="28"/>
  <c r="U61" i="28" s="1"/>
  <c r="T62" i="28"/>
  <c r="Y61" i="28"/>
  <c r="T61" i="28"/>
  <c r="Z60" i="28"/>
  <c r="Y60" i="28"/>
  <c r="X60" i="28"/>
  <c r="W60" i="28"/>
  <c r="V60" i="28"/>
  <c r="U60" i="28"/>
  <c r="T60" i="28"/>
  <c r="Z59" i="28"/>
  <c r="Y59" i="28"/>
  <c r="X59" i="28"/>
  <c r="X58" i="28" s="1"/>
  <c r="W59" i="28"/>
  <c r="W58" i="28" s="1"/>
  <c r="V59" i="28"/>
  <c r="U59" i="28"/>
  <c r="U58" i="28" s="1"/>
  <c r="T59" i="28"/>
  <c r="T58" i="28" s="1"/>
  <c r="Z58" i="28"/>
  <c r="Y58" i="28"/>
  <c r="V58" i="28"/>
  <c r="Z55" i="28"/>
  <c r="Y55" i="28"/>
  <c r="X55" i="28"/>
  <c r="W55" i="28"/>
  <c r="V55" i="28"/>
  <c r="U55" i="28"/>
  <c r="T55" i="28"/>
  <c r="Z54" i="28"/>
  <c r="Y54" i="28"/>
  <c r="X54" i="28"/>
  <c r="W54" i="28"/>
  <c r="V54" i="28"/>
  <c r="U54" i="28"/>
  <c r="T54" i="28"/>
  <c r="Z53" i="28"/>
  <c r="Y53" i="28"/>
  <c r="Y52" i="28" s="1"/>
  <c r="X53" i="28"/>
  <c r="X52" i="28" s="1"/>
  <c r="W53" i="28"/>
  <c r="W52" i="28" s="1"/>
  <c r="V53" i="28"/>
  <c r="V52" i="28" s="1"/>
  <c r="U53" i="28"/>
  <c r="T53" i="28"/>
  <c r="Z52" i="28"/>
  <c r="U52" i="28"/>
  <c r="T52" i="28"/>
  <c r="Z50" i="28"/>
  <c r="Y50" i="28"/>
  <c r="X50" i="28"/>
  <c r="W50" i="28"/>
  <c r="V50" i="28"/>
  <c r="U50" i="28"/>
  <c r="T50" i="28"/>
  <c r="Z48" i="28"/>
  <c r="Y48" i="28"/>
  <c r="X48" i="28"/>
  <c r="W48" i="28"/>
  <c r="V48" i="28"/>
  <c r="U48" i="28"/>
  <c r="T48" i="28"/>
  <c r="Z44" i="28"/>
  <c r="Y44" i="28"/>
  <c r="X44" i="28"/>
  <c r="W44" i="28"/>
  <c r="V44" i="28"/>
  <c r="U44" i="28"/>
  <c r="T44" i="28"/>
  <c r="Z43" i="28"/>
  <c r="Y43" i="28"/>
  <c r="X43" i="28"/>
  <c r="W43" i="28"/>
  <c r="V43" i="28"/>
  <c r="U43" i="28"/>
  <c r="T43" i="28"/>
  <c r="Z42" i="28"/>
  <c r="Y42" i="28"/>
  <c r="X42" i="28"/>
  <c r="W42" i="28"/>
  <c r="V42" i="28"/>
  <c r="U42" i="28"/>
  <c r="T42" i="28"/>
  <c r="Z38" i="28"/>
  <c r="Y38" i="28"/>
  <c r="X38" i="28"/>
  <c r="W38" i="28"/>
  <c r="W36" i="28" s="1"/>
  <c r="W85" i="28" s="1"/>
  <c r="V38" i="28"/>
  <c r="U38" i="28"/>
  <c r="T38" i="28"/>
  <c r="Z37" i="28"/>
  <c r="Y37" i="28"/>
  <c r="X37" i="28"/>
  <c r="X36" i="28" s="1"/>
  <c r="W37" i="28"/>
  <c r="V37" i="28"/>
  <c r="U37" i="28"/>
  <c r="U36" i="28" s="1"/>
  <c r="T37" i="28"/>
  <c r="T36" i="28" s="1"/>
  <c r="T85" i="28" s="1"/>
  <c r="Z36" i="28"/>
  <c r="Z85" i="28" s="1"/>
  <c r="Y36" i="28"/>
  <c r="V36" i="28"/>
  <c r="V85" i="28" s="1"/>
  <c r="U5" i="28"/>
  <c r="T5" i="28"/>
  <c r="P5" i="28"/>
  <c r="Y85" i="28" l="1"/>
  <c r="U85" i="28"/>
  <c r="X85" i="28"/>
  <c r="Y86" i="28"/>
  <c r="AE65" i="27" l="1"/>
  <c r="AF63" i="27"/>
  <c r="AF62" i="27"/>
  <c r="AF61" i="27" s="1"/>
  <c r="AF60" i="27"/>
  <c r="AF59" i="27"/>
  <c r="AF58" i="27" s="1"/>
  <c r="AF55" i="27"/>
  <c r="AF54" i="27"/>
  <c r="AF53" i="27"/>
  <c r="AF50" i="27"/>
  <c r="AF48" i="27"/>
  <c r="AF44" i="27"/>
  <c r="AF43" i="27"/>
  <c r="AF42" i="27"/>
  <c r="AF38" i="27"/>
  <c r="AF37" i="27"/>
  <c r="AF36" i="27"/>
  <c r="AF34" i="27"/>
  <c r="AE34" i="27"/>
  <c r="V84" i="26"/>
  <c r="U84" i="26"/>
  <c r="T84" i="26"/>
  <c r="S84" i="26"/>
  <c r="K84" i="26"/>
  <c r="J84" i="26"/>
  <c r="I84" i="26"/>
  <c r="H84" i="26"/>
  <c r="G84" i="26"/>
  <c r="F84" i="26"/>
  <c r="E84" i="26"/>
  <c r="V83" i="26"/>
  <c r="V85" i="26" s="1"/>
  <c r="U83" i="26"/>
  <c r="U85" i="26" s="1"/>
  <c r="T83" i="26"/>
  <c r="T85" i="26" s="1"/>
  <c r="S83" i="26"/>
  <c r="S85" i="26" s="1"/>
  <c r="R83" i="26"/>
  <c r="R85" i="26" s="1"/>
  <c r="Q83" i="26"/>
  <c r="P83" i="26"/>
  <c r="O83" i="26"/>
  <c r="R63" i="26"/>
  <c r="Q63" i="26"/>
  <c r="P63" i="26"/>
  <c r="O63" i="26"/>
  <c r="O61" i="26" s="1"/>
  <c r="N63" i="26"/>
  <c r="M63" i="26"/>
  <c r="L63" i="26"/>
  <c r="R62" i="26"/>
  <c r="Q62" i="26"/>
  <c r="P62" i="26"/>
  <c r="P61" i="26" s="1"/>
  <c r="O62" i="26"/>
  <c r="N62" i="26"/>
  <c r="M62" i="26"/>
  <c r="L62" i="26"/>
  <c r="R61" i="26"/>
  <c r="Q61" i="26"/>
  <c r="N61" i="26"/>
  <c r="M61" i="26"/>
  <c r="L61" i="26"/>
  <c r="R60" i="26"/>
  <c r="Q60" i="26"/>
  <c r="P60" i="26"/>
  <c r="O60" i="26"/>
  <c r="N60" i="26"/>
  <c r="M60" i="26"/>
  <c r="L60" i="26"/>
  <c r="L58" i="26" s="1"/>
  <c r="R59" i="26"/>
  <c r="R58" i="26" s="1"/>
  <c r="Q59" i="26"/>
  <c r="Q58" i="26" s="1"/>
  <c r="P59" i="26"/>
  <c r="P58" i="26" s="1"/>
  <c r="O59" i="26"/>
  <c r="N59" i="26"/>
  <c r="M59" i="26"/>
  <c r="M58" i="26" s="1"/>
  <c r="L59" i="26"/>
  <c r="O58" i="26"/>
  <c r="N58" i="26"/>
  <c r="R55" i="26"/>
  <c r="Q55" i="26"/>
  <c r="P55" i="26"/>
  <c r="O55" i="26"/>
  <c r="N55" i="26"/>
  <c r="M55" i="26"/>
  <c r="L55" i="26"/>
  <c r="R54" i="26"/>
  <c r="Q54" i="26"/>
  <c r="P54" i="26"/>
  <c r="P52" i="26" s="1"/>
  <c r="O54" i="26"/>
  <c r="N54" i="26"/>
  <c r="M54" i="26"/>
  <c r="L54" i="26"/>
  <c r="R53" i="26"/>
  <c r="Q53" i="26"/>
  <c r="Q52" i="26" s="1"/>
  <c r="P53" i="26"/>
  <c r="O53" i="26"/>
  <c r="N53" i="26"/>
  <c r="N52" i="26" s="1"/>
  <c r="M53" i="26"/>
  <c r="M52" i="26" s="1"/>
  <c r="L53" i="26"/>
  <c r="L52" i="26" s="1"/>
  <c r="R52" i="26"/>
  <c r="O52" i="26"/>
  <c r="R50" i="26"/>
  <c r="Q50" i="26"/>
  <c r="P50" i="26"/>
  <c r="O50" i="26"/>
  <c r="N50" i="26"/>
  <c r="M50" i="26"/>
  <c r="L50" i="26"/>
  <c r="R48" i="26"/>
  <c r="Q48" i="26"/>
  <c r="P48" i="26"/>
  <c r="O48" i="26"/>
  <c r="N48" i="26"/>
  <c r="M48" i="26"/>
  <c r="L48" i="26"/>
  <c r="R44" i="26"/>
  <c r="Q44" i="26"/>
  <c r="P44" i="26"/>
  <c r="O44" i="26"/>
  <c r="N44" i="26"/>
  <c r="M44" i="26"/>
  <c r="L44" i="26"/>
  <c r="R43" i="26"/>
  <c r="Q43" i="26"/>
  <c r="P43" i="26"/>
  <c r="O43" i="26"/>
  <c r="N43" i="26"/>
  <c r="M43" i="26"/>
  <c r="L43" i="26"/>
  <c r="R42" i="26"/>
  <c r="Q42" i="26"/>
  <c r="P42" i="26"/>
  <c r="O42" i="26"/>
  <c r="N42" i="26"/>
  <c r="M42" i="26"/>
  <c r="L42" i="26"/>
  <c r="R38" i="26"/>
  <c r="Q38" i="26"/>
  <c r="P38" i="26"/>
  <c r="O38" i="26"/>
  <c r="N38" i="26"/>
  <c r="M38" i="26"/>
  <c r="L38" i="26"/>
  <c r="L36" i="26" s="1"/>
  <c r="R37" i="26"/>
  <c r="R36" i="26" s="1"/>
  <c r="R84" i="26" s="1"/>
  <c r="Q37" i="26"/>
  <c r="P37" i="26"/>
  <c r="O37" i="26"/>
  <c r="N37" i="26"/>
  <c r="M37" i="26"/>
  <c r="M36" i="26" s="1"/>
  <c r="M84" i="26" s="1"/>
  <c r="L37" i="26"/>
  <c r="Q36" i="26"/>
  <c r="P36" i="26"/>
  <c r="O36" i="26"/>
  <c r="N36" i="26"/>
  <c r="L5" i="26"/>
  <c r="AF65" i="27" l="1"/>
  <c r="AF52" i="27"/>
  <c r="L84" i="26"/>
  <c r="N84" i="26"/>
  <c r="O84" i="26"/>
  <c r="P84" i="26"/>
  <c r="Q84" i="26"/>
  <c r="O52" i="9" l="1"/>
  <c r="M52" i="9"/>
  <c r="K52" i="9"/>
  <c r="I52" i="9"/>
  <c r="G52" i="9"/>
  <c r="E52" i="9"/>
  <c r="O51" i="9"/>
  <c r="M51" i="9"/>
  <c r="K51" i="9"/>
  <c r="I51" i="9"/>
  <c r="G51" i="9"/>
  <c r="E51" i="9"/>
  <c r="O50" i="9"/>
  <c r="M50" i="9"/>
  <c r="K50" i="9"/>
  <c r="I50" i="9"/>
  <c r="G50" i="9"/>
  <c r="E50" i="9"/>
  <c r="O49" i="9"/>
  <c r="M49" i="9"/>
  <c r="K49" i="9"/>
  <c r="I49" i="9"/>
  <c r="G49" i="9"/>
  <c r="E49" i="9"/>
  <c r="O48" i="9"/>
  <c r="M48" i="9"/>
  <c r="K48" i="9"/>
  <c r="I48" i="9"/>
  <c r="G48" i="9"/>
  <c r="E48" i="9"/>
  <c r="O47" i="9"/>
  <c r="M47" i="9"/>
  <c r="K47" i="9"/>
  <c r="I47" i="9"/>
  <c r="G47" i="9"/>
  <c r="E47" i="9"/>
  <c r="O46" i="9"/>
  <c r="M46" i="9"/>
  <c r="K46" i="9"/>
  <c r="G46" i="9"/>
  <c r="E46" i="9"/>
  <c r="O45" i="9"/>
  <c r="M45" i="9"/>
  <c r="K45" i="9"/>
  <c r="I45" i="9"/>
  <c r="G45" i="9"/>
  <c r="E45" i="9"/>
  <c r="O44" i="9"/>
  <c r="M44" i="9"/>
  <c r="K44" i="9"/>
  <c r="G44" i="9"/>
  <c r="E44" i="9"/>
  <c r="O43" i="9"/>
  <c r="M43" i="9"/>
  <c r="K43" i="9"/>
  <c r="I43" i="9"/>
  <c r="G43" i="9"/>
  <c r="E43" i="9"/>
  <c r="O42" i="9"/>
  <c r="M42" i="9"/>
  <c r="K42" i="9"/>
  <c r="I42" i="9"/>
  <c r="G42" i="9"/>
  <c r="E42" i="9"/>
  <c r="O41" i="9"/>
  <c r="M41" i="9"/>
  <c r="K41" i="9"/>
  <c r="I41" i="9"/>
  <c r="G41" i="9"/>
  <c r="E41" i="9"/>
  <c r="O40" i="9"/>
  <c r="M40" i="9"/>
  <c r="K40" i="9"/>
  <c r="G40" i="9"/>
  <c r="E40" i="9"/>
  <c r="O39" i="9"/>
  <c r="M39" i="9"/>
  <c r="K39" i="9"/>
  <c r="I39" i="9"/>
  <c r="G39" i="9"/>
  <c r="E39" i="9"/>
  <c r="O38" i="9"/>
  <c r="M38" i="9"/>
  <c r="K38" i="9"/>
  <c r="I38" i="9"/>
  <c r="G38" i="9"/>
  <c r="E38" i="9"/>
  <c r="O37" i="9"/>
  <c r="M37" i="9"/>
  <c r="K37" i="9"/>
  <c r="I37" i="9"/>
  <c r="G37" i="9"/>
  <c r="E37" i="9"/>
  <c r="O36" i="9"/>
  <c r="M36" i="9"/>
  <c r="K36" i="9"/>
  <c r="I36" i="9"/>
  <c r="G36" i="9"/>
  <c r="E36" i="9"/>
  <c r="O35" i="9"/>
  <c r="M35" i="9"/>
  <c r="K35" i="9"/>
  <c r="I35" i="9"/>
  <c r="G35" i="9"/>
  <c r="E35" i="9"/>
  <c r="O34" i="9"/>
  <c r="M34" i="9"/>
  <c r="K34" i="9"/>
  <c r="I34" i="9"/>
  <c r="G34" i="9"/>
  <c r="E34" i="9"/>
  <c r="O33" i="9"/>
  <c r="M33" i="9"/>
  <c r="K33" i="9"/>
  <c r="I33" i="9"/>
  <c r="G33" i="9"/>
  <c r="E33" i="9"/>
  <c r="O32" i="9"/>
  <c r="M32" i="9"/>
  <c r="K32" i="9"/>
  <c r="I32" i="9"/>
  <c r="G32" i="9"/>
  <c r="E32" i="9"/>
  <c r="O31" i="9"/>
  <c r="M31" i="9"/>
  <c r="K31" i="9"/>
  <c r="I31" i="9"/>
  <c r="G31" i="9"/>
  <c r="E31" i="9"/>
  <c r="O30" i="9"/>
  <c r="M30" i="9"/>
  <c r="K30" i="9"/>
  <c r="I30" i="9"/>
  <c r="G30" i="9"/>
  <c r="E30" i="9"/>
  <c r="O29" i="9"/>
  <c r="M29" i="9"/>
  <c r="K29" i="9"/>
  <c r="I29" i="9"/>
  <c r="G29" i="9"/>
  <c r="E29" i="9"/>
  <c r="O28" i="9"/>
  <c r="M28" i="9"/>
  <c r="K28" i="9"/>
  <c r="I28" i="9"/>
  <c r="G28" i="9"/>
  <c r="E28" i="9"/>
  <c r="O27" i="9"/>
  <c r="M27" i="9"/>
  <c r="K27" i="9"/>
  <c r="I27" i="9"/>
  <c r="G27" i="9"/>
  <c r="E27" i="9"/>
  <c r="O26" i="9"/>
  <c r="M26" i="9"/>
  <c r="K26" i="9"/>
  <c r="I26" i="9"/>
  <c r="G26" i="9"/>
  <c r="E26" i="9"/>
  <c r="O25" i="9"/>
  <c r="M25" i="9"/>
  <c r="K25" i="9"/>
  <c r="I25" i="9"/>
  <c r="G25" i="9"/>
  <c r="E25" i="9"/>
  <c r="O24" i="9"/>
  <c r="M24" i="9"/>
  <c r="K24" i="9"/>
  <c r="I24" i="9"/>
  <c r="G24" i="9"/>
  <c r="E24" i="9"/>
  <c r="O23" i="9"/>
  <c r="M23" i="9"/>
  <c r="K23" i="9"/>
  <c r="I23" i="9"/>
  <c r="G23" i="9"/>
  <c r="E23" i="9"/>
  <c r="O22" i="9"/>
  <c r="M22" i="9"/>
  <c r="K22" i="9"/>
  <c r="G22" i="9"/>
  <c r="E22" i="9"/>
  <c r="O21" i="9"/>
  <c r="M21" i="9"/>
  <c r="K21" i="9"/>
  <c r="I21" i="9"/>
  <c r="G21" i="9"/>
  <c r="E21" i="9"/>
  <c r="O20" i="9"/>
  <c r="M20" i="9"/>
  <c r="K20" i="9"/>
  <c r="I20" i="9"/>
  <c r="G20" i="9"/>
  <c r="E20" i="9"/>
  <c r="O19" i="9"/>
  <c r="M19" i="9"/>
  <c r="K19" i="9"/>
  <c r="I19" i="9"/>
  <c r="G19" i="9"/>
  <c r="E19" i="9"/>
  <c r="O18" i="9"/>
  <c r="M18" i="9"/>
  <c r="K18" i="9"/>
  <c r="I18" i="9"/>
  <c r="G18" i="9"/>
  <c r="E18" i="9"/>
  <c r="O17" i="9"/>
  <c r="M17" i="9"/>
  <c r="K17" i="9"/>
  <c r="I17" i="9"/>
  <c r="G17" i="9"/>
  <c r="E17" i="9"/>
  <c r="O16" i="9"/>
  <c r="M16" i="9"/>
  <c r="K16" i="9"/>
  <c r="I16" i="9"/>
  <c r="G16" i="9"/>
  <c r="E16" i="9"/>
  <c r="O15" i="9"/>
  <c r="M15" i="9"/>
  <c r="K15" i="9"/>
  <c r="I15" i="9"/>
  <c r="G15" i="9"/>
  <c r="E15" i="9"/>
  <c r="O14" i="9"/>
  <c r="M14" i="9"/>
  <c r="K14" i="9"/>
  <c r="I14" i="9"/>
  <c r="G14" i="9"/>
  <c r="E14" i="9"/>
  <c r="O13" i="9"/>
  <c r="M13" i="9"/>
  <c r="K13" i="9"/>
  <c r="I13" i="9"/>
  <c r="G13" i="9"/>
  <c r="E13" i="9"/>
  <c r="O12" i="9"/>
  <c r="M12" i="9"/>
  <c r="K12" i="9"/>
  <c r="I12" i="9"/>
  <c r="G12" i="9"/>
  <c r="E12" i="9"/>
  <c r="O11" i="9"/>
  <c r="M11" i="9"/>
  <c r="I11" i="9"/>
  <c r="G11" i="9"/>
  <c r="E11" i="9"/>
  <c r="O10" i="9"/>
  <c r="M10" i="9"/>
  <c r="K10" i="9"/>
  <c r="I10" i="9"/>
  <c r="G10" i="9"/>
  <c r="E10" i="9"/>
  <c r="O9" i="9"/>
  <c r="M9" i="9"/>
  <c r="K9" i="9"/>
  <c r="I9" i="9"/>
  <c r="G9" i="9"/>
  <c r="E9" i="9"/>
  <c r="O8" i="9"/>
  <c r="M8" i="9"/>
  <c r="K8" i="9"/>
  <c r="I8" i="9"/>
  <c r="G8" i="9"/>
  <c r="E8" i="9"/>
  <c r="O7" i="9"/>
  <c r="M7" i="9"/>
  <c r="K7" i="9"/>
  <c r="I7" i="9"/>
  <c r="G7" i="9"/>
  <c r="E7" i="9"/>
  <c r="O6" i="9"/>
  <c r="M6" i="9"/>
  <c r="K6" i="9"/>
  <c r="I6" i="9"/>
  <c r="G6" i="9"/>
  <c r="E6" i="9"/>
  <c r="O52" i="8"/>
  <c r="M52" i="8"/>
  <c r="K52" i="8"/>
  <c r="I52" i="8"/>
  <c r="G52" i="8"/>
  <c r="E52" i="8"/>
  <c r="O51" i="8"/>
  <c r="M51" i="8"/>
  <c r="K51" i="8"/>
  <c r="I51" i="8"/>
  <c r="G51" i="8"/>
  <c r="E51" i="8"/>
  <c r="O50" i="8"/>
  <c r="M50" i="8"/>
  <c r="K50" i="8"/>
  <c r="I50" i="8"/>
  <c r="G50" i="8"/>
  <c r="E50" i="8"/>
  <c r="O49" i="8"/>
  <c r="M49" i="8"/>
  <c r="K49" i="8"/>
  <c r="I49" i="8"/>
  <c r="G49" i="8"/>
  <c r="E49" i="8"/>
  <c r="O48" i="8"/>
  <c r="M48" i="8"/>
  <c r="K48" i="8"/>
  <c r="I48" i="8"/>
  <c r="G48" i="8"/>
  <c r="E48" i="8"/>
  <c r="O47" i="8"/>
  <c r="M47" i="8"/>
  <c r="K47" i="8"/>
  <c r="I47" i="8"/>
  <c r="G47" i="8"/>
  <c r="E47" i="8"/>
  <c r="O46" i="8"/>
  <c r="M46" i="8"/>
  <c r="K46" i="8"/>
  <c r="G46" i="8"/>
  <c r="E46" i="8"/>
  <c r="O45" i="8"/>
  <c r="M45" i="8"/>
  <c r="K45" i="8"/>
  <c r="I45" i="8"/>
  <c r="G45" i="8"/>
  <c r="E45" i="8"/>
  <c r="O44" i="8"/>
  <c r="M44" i="8"/>
  <c r="K44" i="8"/>
  <c r="G44" i="8"/>
  <c r="E44" i="8"/>
  <c r="O43" i="8"/>
  <c r="M43" i="8"/>
  <c r="K43" i="8"/>
  <c r="I43" i="8"/>
  <c r="G43" i="8"/>
  <c r="E43" i="8"/>
  <c r="O42" i="8"/>
  <c r="M42" i="8"/>
  <c r="K42" i="8"/>
  <c r="I42" i="8"/>
  <c r="G42" i="8"/>
  <c r="E42" i="8"/>
  <c r="O41" i="8"/>
  <c r="M41" i="8"/>
  <c r="K41" i="8"/>
  <c r="I41" i="8"/>
  <c r="G41" i="8"/>
  <c r="E41" i="8"/>
  <c r="O40" i="8"/>
  <c r="M40" i="8"/>
  <c r="K40" i="8"/>
  <c r="G40" i="8"/>
  <c r="E40" i="8"/>
  <c r="O39" i="8"/>
  <c r="M39" i="8"/>
  <c r="K39" i="8"/>
  <c r="I39" i="8"/>
  <c r="G39" i="8"/>
  <c r="E39" i="8"/>
  <c r="O38" i="8"/>
  <c r="M38" i="8"/>
  <c r="K38" i="8"/>
  <c r="I38" i="8"/>
  <c r="G38" i="8"/>
  <c r="E38" i="8"/>
  <c r="O37" i="8"/>
  <c r="M37" i="8"/>
  <c r="K37" i="8"/>
  <c r="I37" i="8"/>
  <c r="G37" i="8"/>
  <c r="E37" i="8"/>
  <c r="O36" i="8"/>
  <c r="M36" i="8"/>
  <c r="K36" i="8"/>
  <c r="I36" i="8"/>
  <c r="G36" i="8"/>
  <c r="E36" i="8"/>
  <c r="O35" i="8"/>
  <c r="M35" i="8"/>
  <c r="K35" i="8"/>
  <c r="I35" i="8"/>
  <c r="G35" i="8"/>
  <c r="E35" i="8"/>
  <c r="O34" i="8"/>
  <c r="M34" i="8"/>
  <c r="K34" i="8"/>
  <c r="I34" i="8"/>
  <c r="G34" i="8"/>
  <c r="E34" i="8"/>
  <c r="O33" i="8"/>
  <c r="M33" i="8"/>
  <c r="K33" i="8"/>
  <c r="I33" i="8"/>
  <c r="G33" i="8"/>
  <c r="E33" i="8"/>
  <c r="O32" i="8"/>
  <c r="M32" i="8"/>
  <c r="K32" i="8"/>
  <c r="I32" i="8"/>
  <c r="G32" i="8"/>
  <c r="E32" i="8"/>
  <c r="O31" i="8"/>
  <c r="M31" i="8"/>
  <c r="K31" i="8"/>
  <c r="I31" i="8"/>
  <c r="G31" i="8"/>
  <c r="E31" i="8"/>
  <c r="O30" i="8"/>
  <c r="M30" i="8"/>
  <c r="K30" i="8"/>
  <c r="I30" i="8"/>
  <c r="G30" i="8"/>
  <c r="E30" i="8"/>
  <c r="O29" i="8"/>
  <c r="M29" i="8"/>
  <c r="K29" i="8"/>
  <c r="I29" i="8"/>
  <c r="G29" i="8"/>
  <c r="E29" i="8"/>
  <c r="O28" i="8"/>
  <c r="M28" i="8"/>
  <c r="K28" i="8"/>
  <c r="I28" i="8"/>
  <c r="G28" i="8"/>
  <c r="E28" i="8"/>
  <c r="O27" i="8"/>
  <c r="M27" i="8"/>
  <c r="K27" i="8"/>
  <c r="I27" i="8"/>
  <c r="G27" i="8"/>
  <c r="E27" i="8"/>
  <c r="O26" i="8"/>
  <c r="M26" i="8"/>
  <c r="K26" i="8"/>
  <c r="I26" i="8"/>
  <c r="G26" i="8"/>
  <c r="E26" i="8"/>
  <c r="O25" i="8"/>
  <c r="M25" i="8"/>
  <c r="K25" i="8"/>
  <c r="I25" i="8"/>
  <c r="G25" i="8"/>
  <c r="E25" i="8"/>
  <c r="O24" i="8"/>
  <c r="M24" i="8"/>
  <c r="K24" i="8"/>
  <c r="I24" i="8"/>
  <c r="G24" i="8"/>
  <c r="E24" i="8"/>
  <c r="O23" i="8"/>
  <c r="M23" i="8"/>
  <c r="K23" i="8"/>
  <c r="I23" i="8"/>
  <c r="G23" i="8"/>
  <c r="E23" i="8"/>
  <c r="O22" i="8"/>
  <c r="M22" i="8"/>
  <c r="K22" i="8"/>
  <c r="G22" i="8"/>
  <c r="E22" i="8"/>
  <c r="O21" i="8"/>
  <c r="M21" i="8"/>
  <c r="K21" i="8"/>
  <c r="I21" i="8"/>
  <c r="G21" i="8"/>
  <c r="E21" i="8"/>
  <c r="O20" i="8"/>
  <c r="M20" i="8"/>
  <c r="K20" i="8"/>
  <c r="I20" i="8"/>
  <c r="G20" i="8"/>
  <c r="E20" i="8"/>
  <c r="O19" i="8"/>
  <c r="M19" i="8"/>
  <c r="K19" i="8"/>
  <c r="I19" i="8"/>
  <c r="G19" i="8"/>
  <c r="E19" i="8"/>
  <c r="O18" i="8"/>
  <c r="M18" i="8"/>
  <c r="K18" i="8"/>
  <c r="I18" i="8"/>
  <c r="G18" i="8"/>
  <c r="E18" i="8"/>
  <c r="O17" i="8"/>
  <c r="M17" i="8"/>
  <c r="K17" i="8"/>
  <c r="I17" i="8"/>
  <c r="G17" i="8"/>
  <c r="E17" i="8"/>
  <c r="O16" i="8"/>
  <c r="M16" i="8"/>
  <c r="K16" i="8"/>
  <c r="I16" i="8"/>
  <c r="G16" i="8"/>
  <c r="E16" i="8"/>
  <c r="O15" i="8"/>
  <c r="M15" i="8"/>
  <c r="K15" i="8"/>
  <c r="I15" i="8"/>
  <c r="G15" i="8"/>
  <c r="E15" i="8"/>
  <c r="O14" i="8"/>
  <c r="M14" i="8"/>
  <c r="K14" i="8"/>
  <c r="I14" i="8"/>
  <c r="G14" i="8"/>
  <c r="E14" i="8"/>
  <c r="O13" i="8"/>
  <c r="M13" i="8"/>
  <c r="K13" i="8"/>
  <c r="I13" i="8"/>
  <c r="G13" i="8"/>
  <c r="E13" i="8"/>
  <c r="O12" i="8"/>
  <c r="M12" i="8"/>
  <c r="K12" i="8"/>
  <c r="I12" i="8"/>
  <c r="G12" i="8"/>
  <c r="E12" i="8"/>
  <c r="O11" i="8"/>
  <c r="M11" i="8"/>
  <c r="I11" i="8"/>
  <c r="G11" i="8"/>
  <c r="E11" i="8"/>
  <c r="O10" i="8"/>
  <c r="M10" i="8"/>
  <c r="K10" i="8"/>
  <c r="I10" i="8"/>
  <c r="G10" i="8"/>
  <c r="E10" i="8"/>
  <c r="O9" i="8"/>
  <c r="M9" i="8"/>
  <c r="K9" i="8"/>
  <c r="I9" i="8"/>
  <c r="G9" i="8"/>
  <c r="E9" i="8"/>
  <c r="O8" i="8"/>
  <c r="M8" i="8"/>
  <c r="K8" i="8"/>
  <c r="I8" i="8"/>
  <c r="G8" i="8"/>
  <c r="E8" i="8"/>
  <c r="O7" i="8"/>
  <c r="M7" i="8"/>
  <c r="K7" i="8"/>
  <c r="I7" i="8"/>
  <c r="G7" i="8"/>
  <c r="E7" i="8"/>
  <c r="O6" i="8"/>
  <c r="M6" i="8"/>
  <c r="K6" i="8"/>
  <c r="I6" i="8"/>
  <c r="G6" i="8"/>
  <c r="E6" i="8"/>
  <c r="K52" i="7"/>
  <c r="I52" i="7"/>
  <c r="G52" i="7"/>
  <c r="E52" i="7"/>
  <c r="K51" i="7"/>
  <c r="I51" i="7"/>
  <c r="G51" i="7"/>
  <c r="E51" i="7"/>
  <c r="K50" i="7"/>
  <c r="I50" i="7"/>
  <c r="G50" i="7"/>
  <c r="E50" i="7"/>
  <c r="K49" i="7"/>
  <c r="I49" i="7"/>
  <c r="G49" i="7"/>
  <c r="E49" i="7"/>
  <c r="K48" i="7"/>
  <c r="I48" i="7"/>
  <c r="G48" i="7"/>
  <c r="E48" i="7"/>
  <c r="K47" i="7"/>
  <c r="I47" i="7"/>
  <c r="G47" i="7"/>
  <c r="E47" i="7"/>
  <c r="K46" i="7"/>
  <c r="I46" i="7"/>
  <c r="G46" i="7"/>
  <c r="E46" i="7"/>
  <c r="K45" i="7"/>
  <c r="I45" i="7"/>
  <c r="G45" i="7"/>
  <c r="E45" i="7"/>
  <c r="K44" i="7"/>
  <c r="I44" i="7"/>
  <c r="G44" i="7"/>
  <c r="E44" i="7"/>
  <c r="K43" i="7"/>
  <c r="I43" i="7"/>
  <c r="G43" i="7"/>
  <c r="E43" i="7"/>
  <c r="K42" i="7"/>
  <c r="I42" i="7"/>
  <c r="G42" i="7"/>
  <c r="E42" i="7"/>
  <c r="K41" i="7"/>
  <c r="I41" i="7"/>
  <c r="G41" i="7"/>
  <c r="E41" i="7"/>
  <c r="K40" i="7"/>
  <c r="I40" i="7"/>
  <c r="G40" i="7"/>
  <c r="E40" i="7"/>
  <c r="K39" i="7"/>
  <c r="I39" i="7"/>
  <c r="G39" i="7"/>
  <c r="E39" i="7"/>
  <c r="K38" i="7"/>
  <c r="I38" i="7"/>
  <c r="G38" i="7"/>
  <c r="E38" i="7"/>
  <c r="K37" i="7"/>
  <c r="I37" i="7"/>
  <c r="G37" i="7"/>
  <c r="E37" i="7"/>
  <c r="K36" i="7"/>
  <c r="I36" i="7"/>
  <c r="G36" i="7"/>
  <c r="E36" i="7"/>
  <c r="K35" i="7"/>
  <c r="I35" i="7"/>
  <c r="G35" i="7"/>
  <c r="E35" i="7"/>
  <c r="K34" i="7"/>
  <c r="I34" i="7"/>
  <c r="G34" i="7"/>
  <c r="E34" i="7"/>
  <c r="K33" i="7"/>
  <c r="I33" i="7"/>
  <c r="G33" i="7"/>
  <c r="E33" i="7"/>
  <c r="K32" i="7"/>
  <c r="I32" i="7"/>
  <c r="G32" i="7"/>
  <c r="E32" i="7"/>
  <c r="K31" i="7"/>
  <c r="I31" i="7"/>
  <c r="G31" i="7"/>
  <c r="E31" i="7"/>
  <c r="K30" i="7"/>
  <c r="I30" i="7"/>
  <c r="G30" i="7"/>
  <c r="E30" i="7"/>
  <c r="K29" i="7"/>
  <c r="I29" i="7"/>
  <c r="G29" i="7"/>
  <c r="E29" i="7"/>
  <c r="K28" i="7"/>
  <c r="I28" i="7"/>
  <c r="G28" i="7"/>
  <c r="E28" i="7"/>
  <c r="K27" i="7"/>
  <c r="I27" i="7"/>
  <c r="G27" i="7"/>
  <c r="E27" i="7"/>
  <c r="K26" i="7"/>
  <c r="I26" i="7"/>
  <c r="G26" i="7"/>
  <c r="E26" i="7"/>
  <c r="K25" i="7"/>
  <c r="I25" i="7"/>
  <c r="G25" i="7"/>
  <c r="E25" i="7"/>
  <c r="K24" i="7"/>
  <c r="I24" i="7"/>
  <c r="G24" i="7"/>
  <c r="E24" i="7"/>
  <c r="K23" i="7"/>
  <c r="I23" i="7"/>
  <c r="G23" i="7"/>
  <c r="E23" i="7"/>
  <c r="K22" i="7"/>
  <c r="I22" i="7"/>
  <c r="G22" i="7"/>
  <c r="E22" i="7"/>
  <c r="K21" i="7"/>
  <c r="I21" i="7"/>
  <c r="G21" i="7"/>
  <c r="E21" i="7"/>
  <c r="K20" i="7"/>
  <c r="I20" i="7"/>
  <c r="G20" i="7"/>
  <c r="E20" i="7"/>
  <c r="K19" i="7"/>
  <c r="I19" i="7"/>
  <c r="G19" i="7"/>
  <c r="E19" i="7"/>
  <c r="K18" i="7"/>
  <c r="I18" i="7"/>
  <c r="G18" i="7"/>
  <c r="E18" i="7"/>
  <c r="K17" i="7"/>
  <c r="I17" i="7"/>
  <c r="G17" i="7"/>
  <c r="E17" i="7"/>
  <c r="K16" i="7"/>
  <c r="I16" i="7"/>
  <c r="G16" i="7"/>
  <c r="E16" i="7"/>
  <c r="K15" i="7"/>
  <c r="I15" i="7"/>
  <c r="G15" i="7"/>
  <c r="E15" i="7"/>
  <c r="K14" i="7"/>
  <c r="I14" i="7"/>
  <c r="G14" i="7"/>
  <c r="E14" i="7"/>
  <c r="K13" i="7"/>
  <c r="I13" i="7"/>
  <c r="G13" i="7"/>
  <c r="E13" i="7"/>
  <c r="K12" i="7"/>
  <c r="I12" i="7"/>
  <c r="G12" i="7"/>
  <c r="E12" i="7"/>
  <c r="K11" i="7"/>
  <c r="I11" i="7"/>
  <c r="G11" i="7"/>
  <c r="E11" i="7"/>
  <c r="K10" i="7"/>
  <c r="I10" i="7"/>
  <c r="G10" i="7"/>
  <c r="E10" i="7"/>
  <c r="K9" i="7"/>
  <c r="I9" i="7"/>
  <c r="G9" i="7"/>
  <c r="E9" i="7"/>
  <c r="K8" i="7"/>
  <c r="I8" i="7"/>
  <c r="G8" i="7"/>
  <c r="E8" i="7"/>
  <c r="K7" i="7"/>
  <c r="I7" i="7"/>
  <c r="G7" i="7"/>
  <c r="E7" i="7"/>
  <c r="K6" i="7"/>
  <c r="I6" i="7"/>
  <c r="G6" i="7"/>
  <c r="E6" i="7"/>
  <c r="M52" i="5"/>
  <c r="K52" i="5"/>
  <c r="I52" i="5"/>
  <c r="G52" i="5"/>
  <c r="E52" i="5"/>
  <c r="M51" i="5"/>
  <c r="K51" i="5"/>
  <c r="I51" i="5"/>
  <c r="G51" i="5"/>
  <c r="E51" i="5"/>
  <c r="M50" i="5"/>
  <c r="K50" i="5"/>
  <c r="I50" i="5"/>
  <c r="G50" i="5"/>
  <c r="E50" i="5"/>
  <c r="M49" i="5"/>
  <c r="K49" i="5"/>
  <c r="I49" i="5"/>
  <c r="G49" i="5"/>
  <c r="E49" i="5"/>
  <c r="M48" i="5"/>
  <c r="K48" i="5"/>
  <c r="I48" i="5"/>
  <c r="G48" i="5"/>
  <c r="E48" i="5"/>
  <c r="M47" i="5"/>
  <c r="K47" i="5"/>
  <c r="I47" i="5"/>
  <c r="G47" i="5"/>
  <c r="E47" i="5"/>
  <c r="M46" i="5"/>
  <c r="K46" i="5"/>
  <c r="I46" i="5"/>
  <c r="G46" i="5"/>
  <c r="E46" i="5"/>
  <c r="M45" i="5"/>
  <c r="K45" i="5"/>
  <c r="I45" i="5"/>
  <c r="G45" i="5"/>
  <c r="E45" i="5"/>
  <c r="M44" i="5"/>
  <c r="K44" i="5"/>
  <c r="I44" i="5"/>
  <c r="G44" i="5"/>
  <c r="E44" i="5"/>
  <c r="M43" i="5"/>
  <c r="K43" i="5"/>
  <c r="I43" i="5"/>
  <c r="G43" i="5"/>
  <c r="E43" i="5"/>
  <c r="M42" i="5"/>
  <c r="K42" i="5"/>
  <c r="I42" i="5"/>
  <c r="G42" i="5"/>
  <c r="E42" i="5"/>
  <c r="M41" i="5"/>
  <c r="K41" i="5"/>
  <c r="I41" i="5"/>
  <c r="G41" i="5"/>
  <c r="E41" i="5"/>
  <c r="M40" i="5"/>
  <c r="K40" i="5"/>
  <c r="I40" i="5"/>
  <c r="G40" i="5"/>
  <c r="E40" i="5"/>
  <c r="M39" i="5"/>
  <c r="K39" i="5"/>
  <c r="I39" i="5"/>
  <c r="G39" i="5"/>
  <c r="E39" i="5"/>
  <c r="M38" i="5"/>
  <c r="K38" i="5"/>
  <c r="I38" i="5"/>
  <c r="G38" i="5"/>
  <c r="E38" i="5"/>
  <c r="M37" i="5"/>
  <c r="K37" i="5"/>
  <c r="I37" i="5"/>
  <c r="G37" i="5"/>
  <c r="E37" i="5"/>
  <c r="M36" i="5"/>
  <c r="K36" i="5"/>
  <c r="I36" i="5"/>
  <c r="G36" i="5"/>
  <c r="E36" i="5"/>
  <c r="M35" i="5"/>
  <c r="K35" i="5"/>
  <c r="I35" i="5"/>
  <c r="G35" i="5"/>
  <c r="E35" i="5"/>
  <c r="M34" i="5"/>
  <c r="K34" i="5"/>
  <c r="I34" i="5"/>
  <c r="G34" i="5"/>
  <c r="E34" i="5"/>
  <c r="M33" i="5"/>
  <c r="K33" i="5"/>
  <c r="I33" i="5"/>
  <c r="G33" i="5"/>
  <c r="E33" i="5"/>
  <c r="M32" i="5"/>
  <c r="K32" i="5"/>
  <c r="I32" i="5"/>
  <c r="G32" i="5"/>
  <c r="E32" i="5"/>
  <c r="M31" i="5"/>
  <c r="K31" i="5"/>
  <c r="I31" i="5"/>
  <c r="G31" i="5"/>
  <c r="E31" i="5"/>
  <c r="M30" i="5"/>
  <c r="K30" i="5"/>
  <c r="I30" i="5"/>
  <c r="G30" i="5"/>
  <c r="E30" i="5"/>
  <c r="M29" i="5"/>
  <c r="K29" i="5"/>
  <c r="I29" i="5"/>
  <c r="G29" i="5"/>
  <c r="E29" i="5"/>
  <c r="M28" i="5"/>
  <c r="K28" i="5"/>
  <c r="I28" i="5"/>
  <c r="G28" i="5"/>
  <c r="E28" i="5"/>
  <c r="M27" i="5"/>
  <c r="K27" i="5"/>
  <c r="I27" i="5"/>
  <c r="G27" i="5"/>
  <c r="E27" i="5"/>
  <c r="M26" i="5"/>
  <c r="K26" i="5"/>
  <c r="I26" i="5"/>
  <c r="G26" i="5"/>
  <c r="E26" i="5"/>
  <c r="M25" i="5"/>
  <c r="K25" i="5"/>
  <c r="I25" i="5"/>
  <c r="G25" i="5"/>
  <c r="E25" i="5"/>
  <c r="M24" i="5"/>
  <c r="K24" i="5"/>
  <c r="I24" i="5"/>
  <c r="G24" i="5"/>
  <c r="E24" i="5"/>
  <c r="M23" i="5"/>
  <c r="K23" i="5"/>
  <c r="I23" i="5"/>
  <c r="G23" i="5"/>
  <c r="E23" i="5"/>
  <c r="M22" i="5"/>
  <c r="K22" i="5"/>
  <c r="I22" i="5"/>
  <c r="G22" i="5"/>
  <c r="E22" i="5"/>
  <c r="M21" i="5"/>
  <c r="K21" i="5"/>
  <c r="I21" i="5"/>
  <c r="G21" i="5"/>
  <c r="E21" i="5"/>
  <c r="M20" i="5"/>
  <c r="K20" i="5"/>
  <c r="I20" i="5"/>
  <c r="G20" i="5"/>
  <c r="E20" i="5"/>
  <c r="M19" i="5"/>
  <c r="K19" i="5"/>
  <c r="I19" i="5"/>
  <c r="G19" i="5"/>
  <c r="E19" i="5"/>
  <c r="M18" i="5"/>
  <c r="K18" i="5"/>
  <c r="I18" i="5"/>
  <c r="G18" i="5"/>
  <c r="E18" i="5"/>
  <c r="M17" i="5"/>
  <c r="K17" i="5"/>
  <c r="I17" i="5"/>
  <c r="G17" i="5"/>
  <c r="E17" i="5"/>
  <c r="M16" i="5"/>
  <c r="K16" i="5"/>
  <c r="I16" i="5"/>
  <c r="G16" i="5"/>
  <c r="E16" i="5"/>
  <c r="M15" i="5"/>
  <c r="K15" i="5"/>
  <c r="I15" i="5"/>
  <c r="G15" i="5"/>
  <c r="E15" i="5"/>
  <c r="M14" i="5"/>
  <c r="K14" i="5"/>
  <c r="I14" i="5"/>
  <c r="G14" i="5"/>
  <c r="E14" i="5"/>
  <c r="M13" i="5"/>
  <c r="K13" i="5"/>
  <c r="I13" i="5"/>
  <c r="G13" i="5"/>
  <c r="E13" i="5"/>
  <c r="M12" i="5"/>
  <c r="K12" i="5"/>
  <c r="I12" i="5"/>
  <c r="G12" i="5"/>
  <c r="E12" i="5"/>
  <c r="M11" i="5"/>
  <c r="K11" i="5"/>
  <c r="I11" i="5"/>
  <c r="G11" i="5"/>
  <c r="E11" i="5"/>
  <c r="M10" i="5"/>
  <c r="K10" i="5"/>
  <c r="I10" i="5"/>
  <c r="G10" i="5"/>
  <c r="E10" i="5"/>
  <c r="M9" i="5"/>
  <c r="K9" i="5"/>
  <c r="I9" i="5"/>
  <c r="G9" i="5"/>
  <c r="E9" i="5"/>
  <c r="M8" i="5"/>
  <c r="K8" i="5"/>
  <c r="I8" i="5"/>
  <c r="G8" i="5"/>
  <c r="E8" i="5"/>
  <c r="M7" i="5"/>
  <c r="K7" i="5"/>
  <c r="I7" i="5"/>
  <c r="G7" i="5"/>
  <c r="E7" i="5"/>
  <c r="M6" i="5"/>
  <c r="K6" i="5"/>
  <c r="I6" i="5"/>
  <c r="G6" i="5"/>
  <c r="E6" i="5"/>
  <c r="M52" i="4"/>
  <c r="K52" i="4"/>
  <c r="I52" i="4"/>
  <c r="G52" i="4"/>
  <c r="E52" i="4"/>
  <c r="M51" i="4"/>
  <c r="K51" i="4"/>
  <c r="I51" i="4"/>
  <c r="G51" i="4"/>
  <c r="E51" i="4"/>
  <c r="M50" i="4"/>
  <c r="K50" i="4"/>
  <c r="I50" i="4"/>
  <c r="G50" i="4"/>
  <c r="E50" i="4"/>
  <c r="M49" i="4"/>
  <c r="K49" i="4"/>
  <c r="I49" i="4"/>
  <c r="G49" i="4"/>
  <c r="E49" i="4"/>
  <c r="M48" i="4"/>
  <c r="K48" i="4"/>
  <c r="I48" i="4"/>
  <c r="G48" i="4"/>
  <c r="E48" i="4"/>
  <c r="M47" i="4"/>
  <c r="K47" i="4"/>
  <c r="I47" i="4"/>
  <c r="G47" i="4"/>
  <c r="E47" i="4"/>
  <c r="M46" i="4"/>
  <c r="K46" i="4"/>
  <c r="I46" i="4"/>
  <c r="G46" i="4"/>
  <c r="E46" i="4"/>
  <c r="M45" i="4"/>
  <c r="K45" i="4"/>
  <c r="I45" i="4"/>
  <c r="G45" i="4"/>
  <c r="E45" i="4"/>
  <c r="M44" i="4"/>
  <c r="K44" i="4"/>
  <c r="I44" i="4"/>
  <c r="G44" i="4"/>
  <c r="E44" i="4"/>
  <c r="M43" i="4"/>
  <c r="K43" i="4"/>
  <c r="I43" i="4"/>
  <c r="G43" i="4"/>
  <c r="E43" i="4"/>
  <c r="M42" i="4"/>
  <c r="K42" i="4"/>
  <c r="I42" i="4"/>
  <c r="G42" i="4"/>
  <c r="E42" i="4"/>
  <c r="M41" i="4"/>
  <c r="K41" i="4"/>
  <c r="I41" i="4"/>
  <c r="G41" i="4"/>
  <c r="E41" i="4"/>
  <c r="M40" i="4"/>
  <c r="K40" i="4"/>
  <c r="I40" i="4"/>
  <c r="G40" i="4"/>
  <c r="E40" i="4"/>
  <c r="M39" i="4"/>
  <c r="K39" i="4"/>
  <c r="I39" i="4"/>
  <c r="G39" i="4"/>
  <c r="E39" i="4"/>
  <c r="M38" i="4"/>
  <c r="K38" i="4"/>
  <c r="I38" i="4"/>
  <c r="G38" i="4"/>
  <c r="E38" i="4"/>
  <c r="M37" i="4"/>
  <c r="K37" i="4"/>
  <c r="I37" i="4"/>
  <c r="G37" i="4"/>
  <c r="E37" i="4"/>
  <c r="M36" i="4"/>
  <c r="K36" i="4"/>
  <c r="I36" i="4"/>
  <c r="G36" i="4"/>
  <c r="E36" i="4"/>
  <c r="M35" i="4"/>
  <c r="K35" i="4"/>
  <c r="I35" i="4"/>
  <c r="G35" i="4"/>
  <c r="E35" i="4"/>
  <c r="M34" i="4"/>
  <c r="K34" i="4"/>
  <c r="I34" i="4"/>
  <c r="G34" i="4"/>
  <c r="E34" i="4"/>
  <c r="M33" i="4"/>
  <c r="K33" i="4"/>
  <c r="I33" i="4"/>
  <c r="G33" i="4"/>
  <c r="E33" i="4"/>
  <c r="M32" i="4"/>
  <c r="K32" i="4"/>
  <c r="I32" i="4"/>
  <c r="G32" i="4"/>
  <c r="E32" i="4"/>
  <c r="M31" i="4"/>
  <c r="K31" i="4"/>
  <c r="I31" i="4"/>
  <c r="G31" i="4"/>
  <c r="E31" i="4"/>
  <c r="M30" i="4"/>
  <c r="K30" i="4"/>
  <c r="I30" i="4"/>
  <c r="G30" i="4"/>
  <c r="E30" i="4"/>
  <c r="M29" i="4"/>
  <c r="K29" i="4"/>
  <c r="I29" i="4"/>
  <c r="G29" i="4"/>
  <c r="E29" i="4"/>
  <c r="M28" i="4"/>
  <c r="K28" i="4"/>
  <c r="I28" i="4"/>
  <c r="G28" i="4"/>
  <c r="E28" i="4"/>
  <c r="M27" i="4"/>
  <c r="K27" i="4"/>
  <c r="I27" i="4"/>
  <c r="G27" i="4"/>
  <c r="E27" i="4"/>
  <c r="M26" i="4"/>
  <c r="K26" i="4"/>
  <c r="I26" i="4"/>
  <c r="G26" i="4"/>
  <c r="E26" i="4"/>
  <c r="M25" i="4"/>
  <c r="K25" i="4"/>
  <c r="I25" i="4"/>
  <c r="G25" i="4"/>
  <c r="E25" i="4"/>
  <c r="M24" i="4"/>
  <c r="K24" i="4"/>
  <c r="I24" i="4"/>
  <c r="G24" i="4"/>
  <c r="E24" i="4"/>
  <c r="M23" i="4"/>
  <c r="K23" i="4"/>
  <c r="I23" i="4"/>
  <c r="G23" i="4"/>
  <c r="E23" i="4"/>
  <c r="M22" i="4"/>
  <c r="K22" i="4"/>
  <c r="I22" i="4"/>
  <c r="G22" i="4"/>
  <c r="E22" i="4"/>
  <c r="M21" i="4"/>
  <c r="K21" i="4"/>
  <c r="I21" i="4"/>
  <c r="G21" i="4"/>
  <c r="E21" i="4"/>
  <c r="M20" i="4"/>
  <c r="K20" i="4"/>
  <c r="I20" i="4"/>
  <c r="G20" i="4"/>
  <c r="E20" i="4"/>
  <c r="M19" i="4"/>
  <c r="K19" i="4"/>
  <c r="I19" i="4"/>
  <c r="G19" i="4"/>
  <c r="E19" i="4"/>
  <c r="M18" i="4"/>
  <c r="K18" i="4"/>
  <c r="I18" i="4"/>
  <c r="G18" i="4"/>
  <c r="E18" i="4"/>
  <c r="M17" i="4"/>
  <c r="K17" i="4"/>
  <c r="I17" i="4"/>
  <c r="G17" i="4"/>
  <c r="E17" i="4"/>
  <c r="M16" i="4"/>
  <c r="K16" i="4"/>
  <c r="I16" i="4"/>
  <c r="G16" i="4"/>
  <c r="E16" i="4"/>
  <c r="M15" i="4"/>
  <c r="K15" i="4"/>
  <c r="I15" i="4"/>
  <c r="G15" i="4"/>
  <c r="E15" i="4"/>
  <c r="M14" i="4"/>
  <c r="K14" i="4"/>
  <c r="I14" i="4"/>
  <c r="G14" i="4"/>
  <c r="E14" i="4"/>
  <c r="M13" i="4"/>
  <c r="K13" i="4"/>
  <c r="I13" i="4"/>
  <c r="G13" i="4"/>
  <c r="E13" i="4"/>
  <c r="M12" i="4"/>
  <c r="K12" i="4"/>
  <c r="I12" i="4"/>
  <c r="G12" i="4"/>
  <c r="E12" i="4"/>
  <c r="M11" i="4"/>
  <c r="K11" i="4"/>
  <c r="I11" i="4"/>
  <c r="G11" i="4"/>
  <c r="E11" i="4"/>
  <c r="M10" i="4"/>
  <c r="K10" i="4"/>
  <c r="I10" i="4"/>
  <c r="G10" i="4"/>
  <c r="E10" i="4"/>
  <c r="M9" i="4"/>
  <c r="K9" i="4"/>
  <c r="I9" i="4"/>
  <c r="G9" i="4"/>
  <c r="E9" i="4"/>
  <c r="M8" i="4"/>
  <c r="K8" i="4"/>
  <c r="I8" i="4"/>
  <c r="G8" i="4"/>
  <c r="E8" i="4"/>
  <c r="M7" i="4"/>
  <c r="K7" i="4"/>
  <c r="I7" i="4"/>
  <c r="G7" i="4"/>
  <c r="E7" i="4"/>
  <c r="K6" i="4"/>
  <c r="I6" i="4"/>
  <c r="G6" i="4"/>
  <c r="E6" i="4"/>
  <c r="M52" i="3"/>
  <c r="K52" i="3"/>
  <c r="I52" i="3"/>
  <c r="G52" i="3"/>
  <c r="E52" i="3"/>
  <c r="M51" i="3"/>
  <c r="K51" i="3"/>
  <c r="I51" i="3"/>
  <c r="G51" i="3"/>
  <c r="E51" i="3"/>
  <c r="M50" i="3"/>
  <c r="K50" i="3"/>
  <c r="I50" i="3"/>
  <c r="G50" i="3"/>
  <c r="E50" i="3"/>
  <c r="M49" i="3"/>
  <c r="K49" i="3"/>
  <c r="I49" i="3"/>
  <c r="G49" i="3"/>
  <c r="E49" i="3"/>
  <c r="M48" i="3"/>
  <c r="K48" i="3"/>
  <c r="I48" i="3"/>
  <c r="G48" i="3"/>
  <c r="E48" i="3"/>
  <c r="M47" i="3"/>
  <c r="K47" i="3"/>
  <c r="I47" i="3"/>
  <c r="G47" i="3"/>
  <c r="E47" i="3"/>
  <c r="M46" i="3"/>
  <c r="K46" i="3"/>
  <c r="I46" i="3"/>
  <c r="G46" i="3"/>
  <c r="E46" i="3"/>
  <c r="M45" i="3"/>
  <c r="K45" i="3"/>
  <c r="I45" i="3"/>
  <c r="G45" i="3"/>
  <c r="E45" i="3"/>
  <c r="M44" i="3"/>
  <c r="K44" i="3"/>
  <c r="I44" i="3"/>
  <c r="G44" i="3"/>
  <c r="E44" i="3"/>
  <c r="M43" i="3"/>
  <c r="K43" i="3"/>
  <c r="I43" i="3"/>
  <c r="G43" i="3"/>
  <c r="E43" i="3"/>
  <c r="M42" i="3"/>
  <c r="K42" i="3"/>
  <c r="I42" i="3"/>
  <c r="G42" i="3"/>
  <c r="E42" i="3"/>
  <c r="M41" i="3"/>
  <c r="K41" i="3"/>
  <c r="I41" i="3"/>
  <c r="G41" i="3"/>
  <c r="E41" i="3"/>
  <c r="M40" i="3"/>
  <c r="K40" i="3"/>
  <c r="I40" i="3"/>
  <c r="G40" i="3"/>
  <c r="E40" i="3"/>
  <c r="M39" i="3"/>
  <c r="K39" i="3"/>
  <c r="I39" i="3"/>
  <c r="G39" i="3"/>
  <c r="E39" i="3"/>
  <c r="M38" i="3"/>
  <c r="K38" i="3"/>
  <c r="I38" i="3"/>
  <c r="G38" i="3"/>
  <c r="E38" i="3"/>
  <c r="M37" i="3"/>
  <c r="K37" i="3"/>
  <c r="I37" i="3"/>
  <c r="G37" i="3"/>
  <c r="E37" i="3"/>
  <c r="M36" i="3"/>
  <c r="K36" i="3"/>
  <c r="I36" i="3"/>
  <c r="G36" i="3"/>
  <c r="E36" i="3"/>
  <c r="M35" i="3"/>
  <c r="K35" i="3"/>
  <c r="I35" i="3"/>
  <c r="G35" i="3"/>
  <c r="E35" i="3"/>
  <c r="M34" i="3"/>
  <c r="K34" i="3"/>
  <c r="I34" i="3"/>
  <c r="G34" i="3"/>
  <c r="E34" i="3"/>
  <c r="M33" i="3"/>
  <c r="K33" i="3"/>
  <c r="I33" i="3"/>
  <c r="G33" i="3"/>
  <c r="E33" i="3"/>
  <c r="M32" i="3"/>
  <c r="K32" i="3"/>
  <c r="I32" i="3"/>
  <c r="G32" i="3"/>
  <c r="E32" i="3"/>
  <c r="M31" i="3"/>
  <c r="K31" i="3"/>
  <c r="I31" i="3"/>
  <c r="G31" i="3"/>
  <c r="E31" i="3"/>
  <c r="M30" i="3"/>
  <c r="K30" i="3"/>
  <c r="I30" i="3"/>
  <c r="G30" i="3"/>
  <c r="E30" i="3"/>
  <c r="M29" i="3"/>
  <c r="K29" i="3"/>
  <c r="I29" i="3"/>
  <c r="G29" i="3"/>
  <c r="E29" i="3"/>
  <c r="M28" i="3"/>
  <c r="K28" i="3"/>
  <c r="I28" i="3"/>
  <c r="G28" i="3"/>
  <c r="E28" i="3"/>
  <c r="M27" i="3"/>
  <c r="K27" i="3"/>
  <c r="I27" i="3"/>
  <c r="G27" i="3"/>
  <c r="E27" i="3"/>
  <c r="M26" i="3"/>
  <c r="K26" i="3"/>
  <c r="I26" i="3"/>
  <c r="G26" i="3"/>
  <c r="E26" i="3"/>
  <c r="M25" i="3"/>
  <c r="K25" i="3"/>
  <c r="I25" i="3"/>
  <c r="G25" i="3"/>
  <c r="E25" i="3"/>
  <c r="M24" i="3"/>
  <c r="K24" i="3"/>
  <c r="I24" i="3"/>
  <c r="G24" i="3"/>
  <c r="E24" i="3"/>
  <c r="M23" i="3"/>
  <c r="K23" i="3"/>
  <c r="I23" i="3"/>
  <c r="G23" i="3"/>
  <c r="E23" i="3"/>
  <c r="M22" i="3"/>
  <c r="K22" i="3"/>
  <c r="I22" i="3"/>
  <c r="G22" i="3"/>
  <c r="E22" i="3"/>
  <c r="M21" i="3"/>
  <c r="K21" i="3"/>
  <c r="I21" i="3"/>
  <c r="G21" i="3"/>
  <c r="E21" i="3"/>
  <c r="M20" i="3"/>
  <c r="K20" i="3"/>
  <c r="I20" i="3"/>
  <c r="G20" i="3"/>
  <c r="E20" i="3"/>
  <c r="M19" i="3"/>
  <c r="K19" i="3"/>
  <c r="I19" i="3"/>
  <c r="G19" i="3"/>
  <c r="E19" i="3"/>
  <c r="M18" i="3"/>
  <c r="K18" i="3"/>
  <c r="I18" i="3"/>
  <c r="G18" i="3"/>
  <c r="E18" i="3"/>
  <c r="M17" i="3"/>
  <c r="K17" i="3"/>
  <c r="I17" i="3"/>
  <c r="G17" i="3"/>
  <c r="E17" i="3"/>
  <c r="M16" i="3"/>
  <c r="K16" i="3"/>
  <c r="I16" i="3"/>
  <c r="G16" i="3"/>
  <c r="E16" i="3"/>
  <c r="M15" i="3"/>
  <c r="K15" i="3"/>
  <c r="I15" i="3"/>
  <c r="G15" i="3"/>
  <c r="E15" i="3"/>
  <c r="M14" i="3"/>
  <c r="K14" i="3"/>
  <c r="I14" i="3"/>
  <c r="G14" i="3"/>
  <c r="E14" i="3"/>
  <c r="M13" i="3"/>
  <c r="K13" i="3"/>
  <c r="I13" i="3"/>
  <c r="G13" i="3"/>
  <c r="E13" i="3"/>
  <c r="M12" i="3"/>
  <c r="K12" i="3"/>
  <c r="I12" i="3"/>
  <c r="G12" i="3"/>
  <c r="E12" i="3"/>
  <c r="M11" i="3"/>
  <c r="K11" i="3"/>
  <c r="I11" i="3"/>
  <c r="G11" i="3"/>
  <c r="E11" i="3"/>
  <c r="M10" i="3"/>
  <c r="K10" i="3"/>
  <c r="I10" i="3"/>
  <c r="G10" i="3"/>
  <c r="E10" i="3"/>
  <c r="M9" i="3"/>
  <c r="K9" i="3"/>
  <c r="I9" i="3"/>
  <c r="G9" i="3"/>
  <c r="E9" i="3"/>
  <c r="M8" i="3"/>
  <c r="K8" i="3"/>
  <c r="I8" i="3"/>
  <c r="G8" i="3"/>
  <c r="E8" i="3"/>
  <c r="M7" i="3"/>
  <c r="K7" i="3"/>
  <c r="I7" i="3"/>
  <c r="G7" i="3"/>
  <c r="E7" i="3"/>
  <c r="M6" i="3"/>
  <c r="K6" i="3"/>
  <c r="I6" i="3"/>
  <c r="G6" i="3"/>
  <c r="E6" i="3"/>
  <c r="M52" i="2"/>
  <c r="K52" i="2"/>
  <c r="I52" i="2"/>
  <c r="G52" i="2"/>
  <c r="E52" i="2"/>
  <c r="M51" i="2"/>
  <c r="K51" i="2"/>
  <c r="I51" i="2"/>
  <c r="G51" i="2"/>
  <c r="E51" i="2"/>
  <c r="M50" i="2"/>
  <c r="K50" i="2"/>
  <c r="I50" i="2"/>
  <c r="G50" i="2"/>
  <c r="E50" i="2"/>
  <c r="M49" i="2"/>
  <c r="K49" i="2"/>
  <c r="I49" i="2"/>
  <c r="G49" i="2"/>
  <c r="E49" i="2"/>
  <c r="M48" i="2"/>
  <c r="K48" i="2"/>
  <c r="I48" i="2"/>
  <c r="G48" i="2"/>
  <c r="E48" i="2"/>
  <c r="M47" i="2"/>
  <c r="K47" i="2"/>
  <c r="I47" i="2"/>
  <c r="G47" i="2"/>
  <c r="E47" i="2"/>
  <c r="M46" i="2"/>
  <c r="K46" i="2"/>
  <c r="I46" i="2"/>
  <c r="G46" i="2"/>
  <c r="E46" i="2"/>
  <c r="M45" i="2"/>
  <c r="K45" i="2"/>
  <c r="I45" i="2"/>
  <c r="G45" i="2"/>
  <c r="E45" i="2"/>
  <c r="M44" i="2"/>
  <c r="K44" i="2"/>
  <c r="I44" i="2"/>
  <c r="G44" i="2"/>
  <c r="E44" i="2"/>
  <c r="M43" i="2"/>
  <c r="K43" i="2"/>
  <c r="I43" i="2"/>
  <c r="G43" i="2"/>
  <c r="E43" i="2"/>
  <c r="M42" i="2"/>
  <c r="K42" i="2"/>
  <c r="I42" i="2"/>
  <c r="G42" i="2"/>
  <c r="E42" i="2"/>
  <c r="M41" i="2"/>
  <c r="K41" i="2"/>
  <c r="I41" i="2"/>
  <c r="G41" i="2"/>
  <c r="E41" i="2"/>
  <c r="M40" i="2"/>
  <c r="K40" i="2"/>
  <c r="I40" i="2"/>
  <c r="G40" i="2"/>
  <c r="E40" i="2"/>
  <c r="M39" i="2"/>
  <c r="K39" i="2"/>
  <c r="I39" i="2"/>
  <c r="G39" i="2"/>
  <c r="E39" i="2"/>
  <c r="M38" i="2"/>
  <c r="K38" i="2"/>
  <c r="I38" i="2"/>
  <c r="G38" i="2"/>
  <c r="E38" i="2"/>
  <c r="M37" i="2"/>
  <c r="K37" i="2"/>
  <c r="I37" i="2"/>
  <c r="G37" i="2"/>
  <c r="E37" i="2"/>
  <c r="M36" i="2"/>
  <c r="K36" i="2"/>
  <c r="I36" i="2"/>
  <c r="G36" i="2"/>
  <c r="E36" i="2"/>
  <c r="M35" i="2"/>
  <c r="K35" i="2"/>
  <c r="I35" i="2"/>
  <c r="G35" i="2"/>
  <c r="E35" i="2"/>
  <c r="M34" i="2"/>
  <c r="K34" i="2"/>
  <c r="I34" i="2"/>
  <c r="G34" i="2"/>
  <c r="E34" i="2"/>
  <c r="M33" i="2"/>
  <c r="K33" i="2"/>
  <c r="I33" i="2"/>
  <c r="G33" i="2"/>
  <c r="E33" i="2"/>
  <c r="M32" i="2"/>
  <c r="K32" i="2"/>
  <c r="I32" i="2"/>
  <c r="G32" i="2"/>
  <c r="E32" i="2"/>
  <c r="M31" i="2"/>
  <c r="K31" i="2"/>
  <c r="I31" i="2"/>
  <c r="G31" i="2"/>
  <c r="E31" i="2"/>
  <c r="M30" i="2"/>
  <c r="K30" i="2"/>
  <c r="I30" i="2"/>
  <c r="G30" i="2"/>
  <c r="E30" i="2"/>
  <c r="M29" i="2"/>
  <c r="K29" i="2"/>
  <c r="I29" i="2"/>
  <c r="G29" i="2"/>
  <c r="E29" i="2"/>
  <c r="M28" i="2"/>
  <c r="K28" i="2"/>
  <c r="I28" i="2"/>
  <c r="G28" i="2"/>
  <c r="E28" i="2"/>
  <c r="M27" i="2"/>
  <c r="K27" i="2"/>
  <c r="I27" i="2"/>
  <c r="G27" i="2"/>
  <c r="E27" i="2"/>
  <c r="M26" i="2"/>
  <c r="K26" i="2"/>
  <c r="I26" i="2"/>
  <c r="G26" i="2"/>
  <c r="E26" i="2"/>
  <c r="M25" i="2"/>
  <c r="K25" i="2"/>
  <c r="I25" i="2"/>
  <c r="G25" i="2"/>
  <c r="E25" i="2"/>
  <c r="M24" i="2"/>
  <c r="K24" i="2"/>
  <c r="I24" i="2"/>
  <c r="G24" i="2"/>
  <c r="E24" i="2"/>
  <c r="M23" i="2"/>
  <c r="K23" i="2"/>
  <c r="I23" i="2"/>
  <c r="G23" i="2"/>
  <c r="E23" i="2"/>
  <c r="M22" i="2"/>
  <c r="K22" i="2"/>
  <c r="I22" i="2"/>
  <c r="G22" i="2"/>
  <c r="E22" i="2"/>
  <c r="M21" i="2"/>
  <c r="K21" i="2"/>
  <c r="I21" i="2"/>
  <c r="G21" i="2"/>
  <c r="E21" i="2"/>
  <c r="M20" i="2"/>
  <c r="K20" i="2"/>
  <c r="I20" i="2"/>
  <c r="G20" i="2"/>
  <c r="E20" i="2"/>
  <c r="M19" i="2"/>
  <c r="K19" i="2"/>
  <c r="I19" i="2"/>
  <c r="G19" i="2"/>
  <c r="E19" i="2"/>
  <c r="M18" i="2"/>
  <c r="K18" i="2"/>
  <c r="I18" i="2"/>
  <c r="G18" i="2"/>
  <c r="E18" i="2"/>
  <c r="M17" i="2"/>
  <c r="K17" i="2"/>
  <c r="I17" i="2"/>
  <c r="G17" i="2"/>
  <c r="E17" i="2"/>
  <c r="M16" i="2"/>
  <c r="K16" i="2"/>
  <c r="I16" i="2"/>
  <c r="G16" i="2"/>
  <c r="E16" i="2"/>
  <c r="M15" i="2"/>
  <c r="K15" i="2"/>
  <c r="I15" i="2"/>
  <c r="G15" i="2"/>
  <c r="E15" i="2"/>
  <c r="M14" i="2"/>
  <c r="K14" i="2"/>
  <c r="I14" i="2"/>
  <c r="G14" i="2"/>
  <c r="E14" i="2"/>
  <c r="M13" i="2"/>
  <c r="K13" i="2"/>
  <c r="I13" i="2"/>
  <c r="G13" i="2"/>
  <c r="E13" i="2"/>
  <c r="M12" i="2"/>
  <c r="K12" i="2"/>
  <c r="I12" i="2"/>
  <c r="G12" i="2"/>
  <c r="E12" i="2"/>
  <c r="M11" i="2"/>
  <c r="K11" i="2"/>
  <c r="I11" i="2"/>
  <c r="G11" i="2"/>
  <c r="E11" i="2"/>
  <c r="M10" i="2"/>
  <c r="K10" i="2"/>
  <c r="I10" i="2"/>
  <c r="G10" i="2"/>
  <c r="E10" i="2"/>
  <c r="M9" i="2"/>
  <c r="K9" i="2"/>
  <c r="I9" i="2"/>
  <c r="G9" i="2"/>
  <c r="E9" i="2"/>
  <c r="M8" i="2"/>
  <c r="K8" i="2"/>
  <c r="I8" i="2"/>
  <c r="G8" i="2"/>
  <c r="E8" i="2"/>
  <c r="M7" i="2"/>
  <c r="K7" i="2"/>
  <c r="I7" i="2"/>
  <c r="G7" i="2"/>
  <c r="E7" i="2"/>
  <c r="M6" i="2"/>
  <c r="K6" i="2"/>
  <c r="I6" i="2"/>
  <c r="G6" i="2"/>
  <c r="E6" i="2"/>
</calcChain>
</file>

<file path=xl/sharedStrings.xml><?xml version="1.0" encoding="utf-8"?>
<sst xmlns="http://schemas.openxmlformats.org/spreadsheetml/2006/main" count="7491" uniqueCount="734">
  <si>
    <t>第２－１表　　医療施設数（都道府県別）</t>
    <rPh sb="0" eb="1">
      <t>ダイ</t>
    </rPh>
    <rPh sb="4" eb="5">
      <t>ヒョウ</t>
    </rPh>
    <rPh sb="7" eb="9">
      <t>イリョウ</t>
    </rPh>
    <rPh sb="9" eb="12">
      <t>シセツスウ</t>
    </rPh>
    <rPh sb="13" eb="17">
      <t>トドウフケン</t>
    </rPh>
    <rPh sb="17" eb="18">
      <t>ベツ</t>
    </rPh>
    <phoneticPr fontId="5"/>
  </si>
  <si>
    <t>令和6年10月1日現在</t>
    <rPh sb="9" eb="11">
      <t>ゲンザイ</t>
    </rPh>
    <phoneticPr fontId="6"/>
  </si>
  <si>
    <t>病院</t>
    <phoneticPr fontId="6"/>
  </si>
  <si>
    <t>　一般診療所</t>
    <phoneticPr fontId="6"/>
  </si>
  <si>
    <t>歯科
診療所</t>
    <phoneticPr fontId="6"/>
  </si>
  <si>
    <t>順位</t>
    <rPh sb="0" eb="2">
      <t>ジュンイ</t>
    </rPh>
    <phoneticPr fontId="6"/>
  </si>
  <si>
    <t>精神科病院</t>
    <rPh sb="2" eb="3">
      <t>カ</t>
    </rPh>
    <phoneticPr fontId="6"/>
  </si>
  <si>
    <t>一般病院</t>
  </si>
  <si>
    <t>全国</t>
  </si>
  <si>
    <t>北海道</t>
  </si>
  <si>
    <t>青森</t>
  </si>
  <si>
    <t>岩手</t>
  </si>
  <si>
    <t>宮城</t>
  </si>
  <si>
    <t>秋田</t>
  </si>
  <si>
    <t>山形</t>
  </si>
  <si>
    <t>福島</t>
  </si>
  <si>
    <t>茨城</t>
  </si>
  <si>
    <t>栃木</t>
  </si>
  <si>
    <t>群馬</t>
  </si>
  <si>
    <t>埼玉</t>
  </si>
  <si>
    <t>千葉</t>
  </si>
  <si>
    <t>東京</t>
  </si>
  <si>
    <t>神奈川</t>
  </si>
  <si>
    <t>新潟</t>
  </si>
  <si>
    <t>富山</t>
  </si>
  <si>
    <t>石川</t>
  </si>
  <si>
    <t>福井</t>
  </si>
  <si>
    <t>山梨</t>
  </si>
  <si>
    <t>長野</t>
  </si>
  <si>
    <t>岐阜</t>
  </si>
  <si>
    <t>静岡</t>
  </si>
  <si>
    <t>愛知</t>
  </si>
  <si>
    <t>三重</t>
  </si>
  <si>
    <t>滋賀</t>
  </si>
  <si>
    <t>京都</t>
  </si>
  <si>
    <t>大阪</t>
  </si>
  <si>
    <t>兵庫</t>
  </si>
  <si>
    <t>奈良</t>
  </si>
  <si>
    <t>和歌山</t>
  </si>
  <si>
    <t>鳥取</t>
  </si>
  <si>
    <t>島根</t>
  </si>
  <si>
    <t>岡山</t>
  </si>
  <si>
    <t>広島</t>
  </si>
  <si>
    <t>山口</t>
  </si>
  <si>
    <t>徳島</t>
  </si>
  <si>
    <t>香川</t>
  </si>
  <si>
    <t>愛媛</t>
  </si>
  <si>
    <t>高知</t>
  </si>
  <si>
    <t>福岡</t>
  </si>
  <si>
    <t>佐賀</t>
  </si>
  <si>
    <t>長崎</t>
  </si>
  <si>
    <t>熊本</t>
  </si>
  <si>
    <t>大分</t>
  </si>
  <si>
    <t>宮崎</t>
  </si>
  <si>
    <t>鹿児島</t>
  </si>
  <si>
    <t>沖縄</t>
  </si>
  <si>
    <t>資料　医療施設調査</t>
    <rPh sb="0" eb="2">
      <t>シリョウ</t>
    </rPh>
    <rPh sb="3" eb="5">
      <t>イリョウ</t>
    </rPh>
    <rPh sb="5" eb="7">
      <t>シセツ</t>
    </rPh>
    <rPh sb="7" eb="9">
      <t>チョウサ</t>
    </rPh>
    <phoneticPr fontId="6"/>
  </si>
  <si>
    <t>第２－２表　　人口１０万対施設数（都道府県別）</t>
    <rPh sb="0" eb="1">
      <t>ダイ</t>
    </rPh>
    <rPh sb="4" eb="5">
      <t>ヒョウ</t>
    </rPh>
    <rPh sb="7" eb="9">
      <t>ジンコウ</t>
    </rPh>
    <rPh sb="11" eb="13">
      <t>マンタイ</t>
    </rPh>
    <rPh sb="13" eb="16">
      <t>シセツスウ</t>
    </rPh>
    <rPh sb="17" eb="21">
      <t>トドウフケン</t>
    </rPh>
    <rPh sb="21" eb="22">
      <t>ベツ</t>
    </rPh>
    <phoneticPr fontId="5"/>
  </si>
  <si>
    <t>第２－３表　　病床数（都道府県別）</t>
    <rPh sb="0" eb="1">
      <t>ダイ</t>
    </rPh>
    <rPh sb="4" eb="5">
      <t>ヒョウ</t>
    </rPh>
    <rPh sb="7" eb="10">
      <t>ビョウショウスウ</t>
    </rPh>
    <rPh sb="11" eb="15">
      <t>トドウフケン</t>
    </rPh>
    <rPh sb="15" eb="16">
      <t>ベツ</t>
    </rPh>
    <phoneticPr fontId="5"/>
  </si>
  <si>
    <t>令和6年10月1日現在</t>
    <rPh sb="0" eb="1">
      <t>レイワ</t>
    </rPh>
    <rPh sb="1" eb="2">
      <t>ガン</t>
    </rPh>
    <rPh sb="5" eb="6">
      <t>ツキ</t>
    </rPh>
    <rPh sb="7" eb="8">
      <t>ヒ</t>
    </rPh>
    <rPh sb="8" eb="10">
      <t>ゲンザイ</t>
    </rPh>
    <phoneticPr fontId="6"/>
  </si>
  <si>
    <t xml:space="preserve">  病　　　　院</t>
    <phoneticPr fontId="6"/>
  </si>
  <si>
    <t>一般
診療所</t>
    <phoneticPr fontId="6"/>
  </si>
  <si>
    <t>精神病床</t>
  </si>
  <si>
    <t>療養病床</t>
    <rPh sb="0" eb="2">
      <t>リョウヨウ</t>
    </rPh>
    <rPh sb="2" eb="4">
      <t>ビョウショウ</t>
    </rPh>
    <phoneticPr fontId="6"/>
  </si>
  <si>
    <t>一般病床</t>
    <rPh sb="2" eb="4">
      <t>ビョウショウ</t>
    </rPh>
    <phoneticPr fontId="6"/>
  </si>
  <si>
    <t>注：「病院」には、「感染症病床」及び「結核病床」を含む。</t>
    <rPh sb="0" eb="1">
      <t>チュウ</t>
    </rPh>
    <rPh sb="3" eb="5">
      <t>ビョウイン</t>
    </rPh>
    <rPh sb="10" eb="13">
      <t>カンセンショウ</t>
    </rPh>
    <rPh sb="13" eb="15">
      <t>ビョウショウ</t>
    </rPh>
    <rPh sb="16" eb="17">
      <t>オヨ</t>
    </rPh>
    <rPh sb="19" eb="21">
      <t>ケッカク</t>
    </rPh>
    <rPh sb="21" eb="23">
      <t>ビョウショウ</t>
    </rPh>
    <rPh sb="25" eb="26">
      <t>フク</t>
    </rPh>
    <phoneticPr fontId="6"/>
  </si>
  <si>
    <t>第２－４表　　人口１０万対病床数（都道府県別）</t>
    <rPh sb="0" eb="1">
      <t>ダイ</t>
    </rPh>
    <rPh sb="4" eb="5">
      <t>ヒョウ</t>
    </rPh>
    <rPh sb="7" eb="9">
      <t>ジンコウ</t>
    </rPh>
    <rPh sb="11" eb="13">
      <t>マンタイ</t>
    </rPh>
    <rPh sb="13" eb="16">
      <t>ビョウショウスウ</t>
    </rPh>
    <rPh sb="17" eb="21">
      <t>トドウフケン</t>
    </rPh>
    <rPh sb="21" eb="22">
      <t>ベツ</t>
    </rPh>
    <phoneticPr fontId="5"/>
  </si>
  <si>
    <t>令和6年10月1日現在</t>
    <rPh sb="0" eb="1">
      <t>レイワ</t>
    </rPh>
    <rPh sb="1" eb="2">
      <t>ガン</t>
    </rPh>
    <rPh sb="3" eb="4">
      <t>ヘイネン</t>
    </rPh>
    <rPh sb="8" eb="10">
      <t>ゲンザイ</t>
    </rPh>
    <phoneticPr fontId="6"/>
  </si>
  <si>
    <t>第２－５表　　病院の１日平均患者数（都道府県別）</t>
    <rPh sb="0" eb="1">
      <t>ダイ</t>
    </rPh>
    <rPh sb="4" eb="5">
      <t>ヒョウ</t>
    </rPh>
    <rPh sb="7" eb="9">
      <t>ビョウイン</t>
    </rPh>
    <rPh sb="11" eb="12">
      <t>ニチ</t>
    </rPh>
    <rPh sb="12" eb="14">
      <t>ヘイキン</t>
    </rPh>
    <rPh sb="14" eb="17">
      <t>カンジャスウ</t>
    </rPh>
    <rPh sb="18" eb="22">
      <t>トドウフケン</t>
    </rPh>
    <rPh sb="22" eb="23">
      <t>ベツ</t>
    </rPh>
    <phoneticPr fontId="5"/>
  </si>
  <si>
    <t>令和6年</t>
    <rPh sb="0" eb="1">
      <t>レイワ</t>
    </rPh>
    <rPh sb="1" eb="2">
      <t>ガン</t>
    </rPh>
    <phoneticPr fontId="6"/>
  </si>
  <si>
    <t>在　　　院</t>
    <rPh sb="0" eb="1">
      <t>ザイ</t>
    </rPh>
    <rPh sb="4" eb="5">
      <t>イン</t>
    </rPh>
    <phoneticPr fontId="6"/>
  </si>
  <si>
    <t>新入院</t>
    <rPh sb="0" eb="1">
      <t>シン</t>
    </rPh>
    <rPh sb="1" eb="3">
      <t>ニュウイン</t>
    </rPh>
    <phoneticPr fontId="6"/>
  </si>
  <si>
    <t>退　院</t>
    <rPh sb="0" eb="1">
      <t>タイ</t>
    </rPh>
    <rPh sb="2" eb="3">
      <t>イン</t>
    </rPh>
    <phoneticPr fontId="6"/>
  </si>
  <si>
    <t>外　　来</t>
    <rPh sb="0" eb="1">
      <t>ソト</t>
    </rPh>
    <rPh sb="3" eb="4">
      <t>ライ</t>
    </rPh>
    <phoneticPr fontId="6"/>
  </si>
  <si>
    <t>資料　病院報告</t>
    <rPh sb="0" eb="2">
      <t>シリョウ</t>
    </rPh>
    <rPh sb="3" eb="5">
      <t>ビョウイン</t>
    </rPh>
    <rPh sb="5" eb="7">
      <t>ホウコク</t>
    </rPh>
    <phoneticPr fontId="6"/>
  </si>
  <si>
    <t>第２－６表　　病院の人口１０万対１日平均患者数（都道府県別）</t>
    <rPh sb="0" eb="1">
      <t>ダイ</t>
    </rPh>
    <rPh sb="4" eb="5">
      <t>ヒョウ</t>
    </rPh>
    <rPh sb="7" eb="9">
      <t>ビョウイン</t>
    </rPh>
    <rPh sb="10" eb="12">
      <t>ジンコウ</t>
    </rPh>
    <rPh sb="14" eb="15">
      <t>マン</t>
    </rPh>
    <rPh sb="15" eb="16">
      <t>タイ</t>
    </rPh>
    <rPh sb="17" eb="18">
      <t>ニチ</t>
    </rPh>
    <rPh sb="18" eb="20">
      <t>ヘイキン</t>
    </rPh>
    <rPh sb="20" eb="23">
      <t>カンジャスウ</t>
    </rPh>
    <rPh sb="24" eb="28">
      <t>トドウフケン</t>
    </rPh>
    <rPh sb="28" eb="29">
      <t>ベツ</t>
    </rPh>
    <phoneticPr fontId="5"/>
  </si>
  <si>
    <t>第２－７表　　病院の病床利用率（都道府県別）</t>
    <rPh sb="0" eb="1">
      <t>ダイ</t>
    </rPh>
    <rPh sb="4" eb="5">
      <t>ヒョウ</t>
    </rPh>
    <rPh sb="7" eb="9">
      <t>ビョウイン</t>
    </rPh>
    <rPh sb="10" eb="12">
      <t>ビョウショウ</t>
    </rPh>
    <rPh sb="12" eb="15">
      <t>リヨウリツ</t>
    </rPh>
    <rPh sb="16" eb="20">
      <t>トドウフケン</t>
    </rPh>
    <rPh sb="20" eb="21">
      <t>ベツ</t>
    </rPh>
    <phoneticPr fontId="5"/>
  </si>
  <si>
    <t>　総　数（％）</t>
    <rPh sb="1" eb="2">
      <t>フサ</t>
    </rPh>
    <rPh sb="3" eb="4">
      <t>カズ</t>
    </rPh>
    <phoneticPr fontId="6"/>
  </si>
  <si>
    <t>　精神病床（％）</t>
    <rPh sb="1" eb="3">
      <t>セイシン</t>
    </rPh>
    <rPh sb="3" eb="5">
      <t>ビョウショウ</t>
    </rPh>
    <phoneticPr fontId="6"/>
  </si>
  <si>
    <t>　感染症病床（％）</t>
    <rPh sb="1" eb="4">
      <t>カンセンショウ</t>
    </rPh>
    <rPh sb="4" eb="6">
      <t>ビョウショウ</t>
    </rPh>
    <phoneticPr fontId="6"/>
  </si>
  <si>
    <t>　結核病床（％）</t>
    <rPh sb="1" eb="3">
      <t>ケッカク</t>
    </rPh>
    <rPh sb="3" eb="5">
      <t>ビョウショウ</t>
    </rPh>
    <phoneticPr fontId="6"/>
  </si>
  <si>
    <t>　療養病床（％）</t>
    <rPh sb="1" eb="3">
      <t>リョウヨウ</t>
    </rPh>
    <rPh sb="3" eb="5">
      <t>ビョウショウ</t>
    </rPh>
    <phoneticPr fontId="6"/>
  </si>
  <si>
    <t>　一般病床（％）</t>
    <rPh sb="1" eb="3">
      <t>イッパン</t>
    </rPh>
    <rPh sb="3" eb="5">
      <t>ビョウショウ</t>
    </rPh>
    <phoneticPr fontId="6"/>
  </si>
  <si>
    <t>-</t>
    <phoneticPr fontId="6"/>
  </si>
  <si>
    <t>･</t>
  </si>
  <si>
    <t>-</t>
  </si>
  <si>
    <t>注：1)この表では、表章記号の規約に以下の場合も含む。</t>
    <phoneticPr fontId="6"/>
  </si>
  <si>
    <t>　　　　「－」：病院又は病床があるが、計上する数値がない場合
　　　　 「・」：病院又は病床がないので、計上する数値がない場合</t>
    <phoneticPr fontId="6"/>
  </si>
  <si>
    <t>第２－８表　　病院の平均在院日数（都道府県別）</t>
    <rPh sb="0" eb="1">
      <t>ダイ</t>
    </rPh>
    <rPh sb="4" eb="5">
      <t>ヒョウ</t>
    </rPh>
    <rPh sb="7" eb="9">
      <t>ビョウイン</t>
    </rPh>
    <rPh sb="10" eb="12">
      <t>ヘイキン</t>
    </rPh>
    <rPh sb="12" eb="14">
      <t>ザイイン</t>
    </rPh>
    <rPh sb="14" eb="16">
      <t>ニッスウ</t>
    </rPh>
    <rPh sb="17" eb="21">
      <t>トドウフケン</t>
    </rPh>
    <rPh sb="21" eb="22">
      <t>ベツ</t>
    </rPh>
    <phoneticPr fontId="5"/>
  </si>
  <si>
    <t>　総　数（日）</t>
    <rPh sb="1" eb="2">
      <t>フサ</t>
    </rPh>
    <rPh sb="3" eb="4">
      <t>カズ</t>
    </rPh>
    <rPh sb="5" eb="6">
      <t>ニチ</t>
    </rPh>
    <phoneticPr fontId="6"/>
  </si>
  <si>
    <t>　精神病床（日）</t>
    <rPh sb="1" eb="3">
      <t>セイシン</t>
    </rPh>
    <rPh sb="3" eb="5">
      <t>ビョウショウ</t>
    </rPh>
    <phoneticPr fontId="6"/>
  </si>
  <si>
    <t>　感染症病床（日）</t>
    <rPh sb="1" eb="4">
      <t>カンセンショウ</t>
    </rPh>
    <rPh sb="4" eb="6">
      <t>ビョウショウ</t>
    </rPh>
    <phoneticPr fontId="6"/>
  </si>
  <si>
    <t>　結核病床（日）</t>
    <rPh sb="1" eb="3">
      <t>ケッカク</t>
    </rPh>
    <rPh sb="3" eb="5">
      <t>ビョウショウ</t>
    </rPh>
    <phoneticPr fontId="6"/>
  </si>
  <si>
    <t>　療養病床（日）</t>
    <rPh sb="1" eb="3">
      <t>リョウヨウ</t>
    </rPh>
    <rPh sb="3" eb="5">
      <t>ビョウショウ</t>
    </rPh>
    <phoneticPr fontId="6"/>
  </si>
  <si>
    <t>　一般病床（日）</t>
    <rPh sb="1" eb="3">
      <t>イッパン</t>
    </rPh>
    <rPh sb="3" eb="5">
      <t>ビョウショウ</t>
    </rPh>
    <phoneticPr fontId="6"/>
  </si>
  <si>
    <t>第２－９表　　療養病床を有する施設数・病床数及び６５歳以上人口１０万対療養病床数（都道府県別）</t>
    <rPh sb="0" eb="1">
      <t>ダイ</t>
    </rPh>
    <rPh sb="4" eb="5">
      <t>ヒョウ</t>
    </rPh>
    <rPh sb="7" eb="9">
      <t>リョウヨウ</t>
    </rPh>
    <rPh sb="9" eb="11">
      <t>ビョウショウ</t>
    </rPh>
    <rPh sb="12" eb="13">
      <t>ユウ</t>
    </rPh>
    <rPh sb="15" eb="18">
      <t>シセツスウ</t>
    </rPh>
    <rPh sb="19" eb="22">
      <t>ビョウショウスウ</t>
    </rPh>
    <rPh sb="22" eb="23">
      <t>オヨ</t>
    </rPh>
    <rPh sb="26" eb="27">
      <t>サイ</t>
    </rPh>
    <rPh sb="27" eb="29">
      <t>イジョウ</t>
    </rPh>
    <rPh sb="29" eb="31">
      <t>ジンコウ</t>
    </rPh>
    <rPh sb="33" eb="34">
      <t>マン</t>
    </rPh>
    <rPh sb="34" eb="35">
      <t>タイ</t>
    </rPh>
    <rPh sb="35" eb="37">
      <t>リョウヨウ</t>
    </rPh>
    <rPh sb="37" eb="40">
      <t>ビョウショウスウ</t>
    </rPh>
    <rPh sb="41" eb="45">
      <t>トドウフケン</t>
    </rPh>
    <rPh sb="45" eb="46">
      <t>ベツ</t>
    </rPh>
    <phoneticPr fontId="5"/>
  </si>
  <si>
    <t>令和6年10月1日現在</t>
    <rPh sb="0" eb="1">
      <t>レイワ</t>
    </rPh>
    <rPh sb="1" eb="2">
      <t>ガン</t>
    </rPh>
    <rPh sb="8" eb="10">
      <t>ゲンザイ</t>
    </rPh>
    <phoneticPr fontId="6"/>
  </si>
  <si>
    <t>療養病床を有する病院</t>
  </si>
  <si>
    <t>療養病床を有する一般診療所</t>
    <phoneticPr fontId="6"/>
  </si>
  <si>
    <t>65歳以上人口
10万対療養病床数</t>
    <rPh sb="2" eb="3">
      <t>サイ</t>
    </rPh>
    <rPh sb="3" eb="5">
      <t>イジョウ</t>
    </rPh>
    <rPh sb="5" eb="7">
      <t>ジンコウ</t>
    </rPh>
    <rPh sb="10" eb="11">
      <t>マン</t>
    </rPh>
    <rPh sb="11" eb="12">
      <t>タイ</t>
    </rPh>
    <rPh sb="12" eb="14">
      <t>リョウヨウ</t>
    </rPh>
    <rPh sb="14" eb="17">
      <t>ビョウショウスウ</t>
    </rPh>
    <phoneticPr fontId="6"/>
  </si>
  <si>
    <t>施設数</t>
  </si>
  <si>
    <t>病床数</t>
  </si>
  <si>
    <t>令和６年
（2024）</t>
    <rPh sb="0" eb="2">
      <t>レイワ</t>
    </rPh>
    <rPh sb="3" eb="4">
      <t>ネン</t>
    </rPh>
    <phoneticPr fontId="6"/>
  </si>
  <si>
    <t>令和５年
（2023）</t>
    <rPh sb="0" eb="2">
      <t>レイワ</t>
    </rPh>
    <rPh sb="3" eb="4">
      <t>ネン</t>
    </rPh>
    <phoneticPr fontId="6"/>
  </si>
  <si>
    <t>増減数</t>
  </si>
  <si>
    <t>全国</t>
    <phoneticPr fontId="6"/>
  </si>
  <si>
    <t>北海道</t>
    <rPh sb="0" eb="3">
      <t>ホッカイドウ</t>
    </rPh>
    <phoneticPr fontId="6"/>
  </si>
  <si>
    <t>青森</t>
    <phoneticPr fontId="6"/>
  </si>
  <si>
    <t>岩手</t>
    <phoneticPr fontId="6"/>
  </si>
  <si>
    <t>宮城</t>
    <phoneticPr fontId="6"/>
  </si>
  <si>
    <t>秋田</t>
    <phoneticPr fontId="6"/>
  </si>
  <si>
    <t>山形</t>
    <phoneticPr fontId="6"/>
  </si>
  <si>
    <t>福島</t>
    <phoneticPr fontId="6"/>
  </si>
  <si>
    <t>茨城</t>
    <phoneticPr fontId="6"/>
  </si>
  <si>
    <t>栃木</t>
    <phoneticPr fontId="6"/>
  </si>
  <si>
    <t>群馬</t>
    <phoneticPr fontId="6"/>
  </si>
  <si>
    <t>埼玉</t>
    <phoneticPr fontId="6"/>
  </si>
  <si>
    <t>千葉</t>
    <phoneticPr fontId="6"/>
  </si>
  <si>
    <t>東京</t>
    <phoneticPr fontId="6"/>
  </si>
  <si>
    <t>新潟</t>
    <phoneticPr fontId="6"/>
  </si>
  <si>
    <t>富山</t>
    <phoneticPr fontId="6"/>
  </si>
  <si>
    <t>石川</t>
    <phoneticPr fontId="6"/>
  </si>
  <si>
    <t>福井</t>
    <phoneticPr fontId="6"/>
  </si>
  <si>
    <t>山梨</t>
    <phoneticPr fontId="6"/>
  </si>
  <si>
    <t>長野</t>
    <phoneticPr fontId="6"/>
  </si>
  <si>
    <t>岐阜</t>
    <phoneticPr fontId="6"/>
  </si>
  <si>
    <t>静岡</t>
    <phoneticPr fontId="6"/>
  </si>
  <si>
    <t>愛知</t>
    <phoneticPr fontId="6"/>
  </si>
  <si>
    <t>三重</t>
    <phoneticPr fontId="6"/>
  </si>
  <si>
    <t>滋賀</t>
    <phoneticPr fontId="6"/>
  </si>
  <si>
    <t>京都</t>
    <phoneticPr fontId="6"/>
  </si>
  <si>
    <t>大阪</t>
    <phoneticPr fontId="6"/>
  </si>
  <si>
    <t>兵庫</t>
    <phoneticPr fontId="6"/>
  </si>
  <si>
    <t>奈良</t>
    <phoneticPr fontId="6"/>
  </si>
  <si>
    <t>鳥取</t>
    <phoneticPr fontId="6"/>
  </si>
  <si>
    <t>島根</t>
    <phoneticPr fontId="6"/>
  </si>
  <si>
    <t>岡山</t>
    <phoneticPr fontId="6"/>
  </si>
  <si>
    <t>広島</t>
    <phoneticPr fontId="6"/>
  </si>
  <si>
    <t>山口</t>
    <phoneticPr fontId="6"/>
  </si>
  <si>
    <t>徳島</t>
    <phoneticPr fontId="6"/>
  </si>
  <si>
    <t>香川</t>
    <phoneticPr fontId="6"/>
  </si>
  <si>
    <t>愛媛</t>
    <phoneticPr fontId="6"/>
  </si>
  <si>
    <t>高知</t>
    <phoneticPr fontId="6"/>
  </si>
  <si>
    <t>福岡</t>
    <phoneticPr fontId="6"/>
  </si>
  <si>
    <t>佐賀</t>
    <phoneticPr fontId="6"/>
  </si>
  <si>
    <t>長崎</t>
    <phoneticPr fontId="6"/>
  </si>
  <si>
    <t>熊本</t>
    <phoneticPr fontId="6"/>
  </si>
  <si>
    <t>大分</t>
    <phoneticPr fontId="6"/>
  </si>
  <si>
    <t>宮崎</t>
    <phoneticPr fontId="6"/>
  </si>
  <si>
    <t>沖縄</t>
    <phoneticPr fontId="6"/>
  </si>
  <si>
    <t>第２－10表　医療施設数（全国・埼玉県・年次別）</t>
    <rPh sb="0" eb="1">
      <t>ダイ</t>
    </rPh>
    <rPh sb="5" eb="6">
      <t>ヒョウ</t>
    </rPh>
    <rPh sb="7" eb="9">
      <t>イリョウ</t>
    </rPh>
    <rPh sb="9" eb="12">
      <t>シセツスウ</t>
    </rPh>
    <rPh sb="13" eb="15">
      <t>ゼンコク</t>
    </rPh>
    <rPh sb="16" eb="19">
      <t>サイタマケン</t>
    </rPh>
    <rPh sb="20" eb="23">
      <t>ネンジベツ</t>
    </rPh>
    <phoneticPr fontId="6"/>
  </si>
  <si>
    <t>全　　　　　国</t>
    <rPh sb="0" eb="7">
      <t>ゼンコク</t>
    </rPh>
    <phoneticPr fontId="6"/>
  </si>
  <si>
    <t>埼　　玉　　県</t>
    <rPh sb="0" eb="7">
      <t>サイタマケン</t>
    </rPh>
    <phoneticPr fontId="6"/>
  </si>
  <si>
    <t>病　　　院</t>
    <rPh sb="0" eb="5">
      <t>ビョウイン</t>
    </rPh>
    <phoneticPr fontId="6"/>
  </si>
  <si>
    <t>一般診療所</t>
    <rPh sb="0" eb="5">
      <t>イッパンシンリョウショ</t>
    </rPh>
    <phoneticPr fontId="6"/>
  </si>
  <si>
    <t>歯科診療所</t>
    <rPh sb="0" eb="5">
      <t>シカシンリョウショ</t>
    </rPh>
    <phoneticPr fontId="6"/>
  </si>
  <si>
    <t>実　数</t>
    <rPh sb="0" eb="3">
      <t>ジッスウ</t>
    </rPh>
    <phoneticPr fontId="6"/>
  </si>
  <si>
    <t>人口10万対</t>
    <rPh sb="0" eb="2">
      <t>ジンコウ</t>
    </rPh>
    <rPh sb="4" eb="6">
      <t>マンタイ</t>
    </rPh>
    <phoneticPr fontId="6"/>
  </si>
  <si>
    <t>昭和</t>
    <rPh sb="0" eb="2">
      <t>ショウワ</t>
    </rPh>
    <phoneticPr fontId="6"/>
  </si>
  <si>
    <t>年</t>
    <rPh sb="0" eb="1">
      <t>ネン</t>
    </rPh>
    <phoneticPr fontId="6"/>
  </si>
  <si>
    <t>平成</t>
    <rPh sb="0" eb="2">
      <t>ヘイセイ</t>
    </rPh>
    <phoneticPr fontId="6"/>
  </si>
  <si>
    <t>元</t>
    <rPh sb="0" eb="1">
      <t>ゲン</t>
    </rPh>
    <phoneticPr fontId="6"/>
  </si>
  <si>
    <t>令和</t>
    <rPh sb="0" eb="2">
      <t>レイワ</t>
    </rPh>
    <phoneticPr fontId="6"/>
  </si>
  <si>
    <t>注：昭和 59 年以前は 12 月 31 日現在、昭和 60 年以降は 10 月 1 日現在</t>
    <rPh sb="0" eb="1">
      <t>チュウ</t>
    </rPh>
    <rPh sb="2" eb="4">
      <t>ショウワ</t>
    </rPh>
    <rPh sb="8" eb="9">
      <t>ネン</t>
    </rPh>
    <rPh sb="9" eb="11">
      <t>イゼン</t>
    </rPh>
    <rPh sb="16" eb="17">
      <t>ガツ</t>
    </rPh>
    <rPh sb="21" eb="22">
      <t>ニチ</t>
    </rPh>
    <rPh sb="22" eb="24">
      <t>ゲンザイ</t>
    </rPh>
    <rPh sb="25" eb="27">
      <t>ショウワ</t>
    </rPh>
    <rPh sb="31" eb="32">
      <t>ネン</t>
    </rPh>
    <rPh sb="32" eb="34">
      <t>イコウ</t>
    </rPh>
    <rPh sb="39" eb="40">
      <t>ガツ</t>
    </rPh>
    <rPh sb="43" eb="44">
      <t>ニチ</t>
    </rPh>
    <rPh sb="44" eb="46">
      <t>ゲンザイ</t>
    </rPh>
    <phoneticPr fontId="6"/>
  </si>
  <si>
    <t>資料　医療施設調査</t>
    <rPh sb="0" eb="2">
      <t>シリョウ</t>
    </rPh>
    <rPh sb="3" eb="7">
      <t>イリョウシセツ</t>
    </rPh>
    <rPh sb="7" eb="9">
      <t>チョウサ</t>
    </rPh>
    <phoneticPr fontId="6"/>
  </si>
  <si>
    <t>第２－11表　医療施設数及び病床数（保健所・市区町村別）</t>
    <rPh sb="0" eb="1">
      <t>ダイ</t>
    </rPh>
    <rPh sb="5" eb="6">
      <t>ヒョウ</t>
    </rPh>
    <rPh sb="7" eb="9">
      <t>イリョウ</t>
    </rPh>
    <rPh sb="9" eb="12">
      <t>シセツスウ</t>
    </rPh>
    <rPh sb="12" eb="13">
      <t>オヨ</t>
    </rPh>
    <rPh sb="14" eb="17">
      <t>ビョウショウスウ</t>
    </rPh>
    <rPh sb="18" eb="21">
      <t>ホケンジョ</t>
    </rPh>
    <rPh sb="22" eb="26">
      <t>シクチョウソン</t>
    </rPh>
    <rPh sb="26" eb="27">
      <t>ベツ</t>
    </rPh>
    <phoneticPr fontId="19"/>
  </si>
  <si>
    <t>令和6年10月1日現在</t>
    <rPh sb="0" eb="2">
      <t>レイワ</t>
    </rPh>
    <rPh sb="3" eb="4">
      <t>ネン</t>
    </rPh>
    <rPh sb="6" eb="7">
      <t>ガツ</t>
    </rPh>
    <rPh sb="8" eb="9">
      <t>ニチ</t>
    </rPh>
    <rPh sb="9" eb="11">
      <t>ゲンザイ</t>
    </rPh>
    <phoneticPr fontId="19"/>
  </si>
  <si>
    <t>比率に用いた人口</t>
    <rPh sb="0" eb="2">
      <t>ヒリツ</t>
    </rPh>
    <rPh sb="3" eb="4">
      <t>モチ</t>
    </rPh>
    <rPh sb="6" eb="8">
      <t>ジンコウ</t>
    </rPh>
    <phoneticPr fontId="19"/>
  </si>
  <si>
    <t xml:space="preserve">                                                      病                             院</t>
    <rPh sb="54" eb="55">
      <t>ビョウ</t>
    </rPh>
    <rPh sb="84" eb="85">
      <t>イン</t>
    </rPh>
    <phoneticPr fontId="19"/>
  </si>
  <si>
    <t>一般診療所</t>
    <rPh sb="0" eb="2">
      <t>イッパン</t>
    </rPh>
    <rPh sb="2" eb="5">
      <t>シンリョウジョ</t>
    </rPh>
    <phoneticPr fontId="19"/>
  </si>
  <si>
    <t>歯科診療所</t>
    <rPh sb="0" eb="2">
      <t>シカ</t>
    </rPh>
    <rPh sb="2" eb="5">
      <t>シンリョウジョ</t>
    </rPh>
    <phoneticPr fontId="19"/>
  </si>
  <si>
    <t>施設数</t>
    <rPh sb="0" eb="3">
      <t>シセツスウ</t>
    </rPh>
    <phoneticPr fontId="19"/>
  </si>
  <si>
    <t xml:space="preserve">                                病               床             数</t>
    <rPh sb="32" eb="33">
      <t>ビョウ</t>
    </rPh>
    <rPh sb="48" eb="49">
      <t>ユカ</t>
    </rPh>
    <rPh sb="62" eb="63">
      <t>カズ</t>
    </rPh>
    <phoneticPr fontId="19"/>
  </si>
  <si>
    <t>病床数</t>
    <rPh sb="0" eb="3">
      <t>ビョウショウスウ</t>
    </rPh>
    <phoneticPr fontId="19"/>
  </si>
  <si>
    <t>総数</t>
    <rPh sb="0" eb="2">
      <t>ソウスウ</t>
    </rPh>
    <phoneticPr fontId="19"/>
  </si>
  <si>
    <t>一般病床</t>
    <rPh sb="0" eb="2">
      <t>イッパン</t>
    </rPh>
    <rPh sb="2" eb="4">
      <t>ビョウショウ</t>
    </rPh>
    <phoneticPr fontId="19"/>
  </si>
  <si>
    <t>その他病床</t>
    <rPh sb="2" eb="3">
      <t>タ</t>
    </rPh>
    <rPh sb="3" eb="5">
      <t>ビョウショウ</t>
    </rPh>
    <phoneticPr fontId="19"/>
  </si>
  <si>
    <t>実数</t>
    <rPh sb="0" eb="2">
      <t>ジッスウ</t>
    </rPh>
    <phoneticPr fontId="19"/>
  </si>
  <si>
    <t>人口10万対</t>
    <rPh sb="0" eb="2">
      <t>ジンコウ</t>
    </rPh>
    <rPh sb="4" eb="5">
      <t>マン</t>
    </rPh>
    <rPh sb="5" eb="6">
      <t>タイ</t>
    </rPh>
    <phoneticPr fontId="19"/>
  </si>
  <si>
    <t>総　数</t>
    <rPh sb="0" eb="3">
      <t>ソウスウ</t>
    </rPh>
    <phoneticPr fontId="6"/>
  </si>
  <si>
    <t>さいたま市保健所</t>
    <rPh sb="4" eb="5">
      <t>シ</t>
    </rPh>
    <rPh sb="5" eb="8">
      <t>ホケンジョ</t>
    </rPh>
    <phoneticPr fontId="6"/>
  </si>
  <si>
    <t>さいたま市　西 　区</t>
    <rPh sb="4" eb="5">
      <t>シ</t>
    </rPh>
    <rPh sb="6" eb="7">
      <t>ニシ</t>
    </rPh>
    <rPh sb="9" eb="10">
      <t>ク</t>
    </rPh>
    <phoneticPr fontId="6"/>
  </si>
  <si>
    <t>北　 区</t>
    <rPh sb="0" eb="1">
      <t>キタ</t>
    </rPh>
    <rPh sb="3" eb="4">
      <t>ク</t>
    </rPh>
    <phoneticPr fontId="6"/>
  </si>
  <si>
    <t>大宮区</t>
    <rPh sb="0" eb="2">
      <t>オオミヤ</t>
    </rPh>
    <rPh sb="2" eb="3">
      <t>ク</t>
    </rPh>
    <phoneticPr fontId="6"/>
  </si>
  <si>
    <t>見沼区</t>
    <rPh sb="0" eb="3">
      <t>ミヌマク</t>
    </rPh>
    <phoneticPr fontId="6"/>
  </si>
  <si>
    <t>中央区</t>
    <rPh sb="0" eb="3">
      <t>チュウオウク</t>
    </rPh>
    <phoneticPr fontId="6"/>
  </si>
  <si>
    <t>桜　 区</t>
    <rPh sb="0" eb="1">
      <t>サクラ</t>
    </rPh>
    <rPh sb="3" eb="4">
      <t>ク</t>
    </rPh>
    <phoneticPr fontId="6"/>
  </si>
  <si>
    <t>浦和区</t>
    <rPh sb="0" eb="3">
      <t>ウラワク</t>
    </rPh>
    <phoneticPr fontId="6"/>
  </si>
  <si>
    <t>南 　区</t>
    <rPh sb="0" eb="1">
      <t>ミナミ</t>
    </rPh>
    <rPh sb="3" eb="4">
      <t>ク</t>
    </rPh>
    <phoneticPr fontId="6"/>
  </si>
  <si>
    <t>緑 　区</t>
    <rPh sb="0" eb="1">
      <t>ミドリ</t>
    </rPh>
    <rPh sb="3" eb="4">
      <t>ク</t>
    </rPh>
    <phoneticPr fontId="6"/>
  </si>
  <si>
    <t>岩槻区</t>
    <rPh sb="0" eb="2">
      <t>イワツキ</t>
    </rPh>
    <rPh sb="2" eb="3">
      <t>ク</t>
    </rPh>
    <phoneticPr fontId="6"/>
  </si>
  <si>
    <t>川越市保健所</t>
    <rPh sb="0" eb="2">
      <t>カワゴエ</t>
    </rPh>
    <rPh sb="2" eb="3">
      <t>シ</t>
    </rPh>
    <rPh sb="3" eb="6">
      <t>ホ</t>
    </rPh>
    <phoneticPr fontId="6"/>
  </si>
  <si>
    <t>川越市</t>
    <rPh sb="0" eb="3">
      <t>カワゴエシ</t>
    </rPh>
    <phoneticPr fontId="6"/>
  </si>
  <si>
    <t>越谷市保健所</t>
    <rPh sb="0" eb="3">
      <t>コシガヤシ</t>
    </rPh>
    <rPh sb="3" eb="6">
      <t>ホ</t>
    </rPh>
    <phoneticPr fontId="6"/>
  </si>
  <si>
    <t>越谷市</t>
    <rPh sb="0" eb="3">
      <t>コシガヤシ</t>
    </rPh>
    <phoneticPr fontId="6"/>
  </si>
  <si>
    <t>川口市保健所</t>
    <rPh sb="0" eb="2">
      <t>カワグチ</t>
    </rPh>
    <rPh sb="2" eb="3">
      <t>シ</t>
    </rPh>
    <rPh sb="3" eb="6">
      <t>ホケンジョ</t>
    </rPh>
    <phoneticPr fontId="6"/>
  </si>
  <si>
    <t>川口市</t>
    <rPh sb="0" eb="3">
      <t>カワグチシ</t>
    </rPh>
    <phoneticPr fontId="6"/>
  </si>
  <si>
    <t>朝霞保健所</t>
    <rPh sb="0" eb="2">
      <t>アサカ</t>
    </rPh>
    <rPh sb="2" eb="5">
      <t>ホ</t>
    </rPh>
    <phoneticPr fontId="6"/>
  </si>
  <si>
    <t>朝霞市</t>
    <rPh sb="0" eb="3">
      <t>アサカシ</t>
    </rPh>
    <phoneticPr fontId="6"/>
  </si>
  <si>
    <t>志木市</t>
    <rPh sb="0" eb="3">
      <t>シキシ</t>
    </rPh>
    <phoneticPr fontId="6"/>
  </si>
  <si>
    <t>和光市</t>
    <rPh sb="0" eb="3">
      <t>ワコウシ</t>
    </rPh>
    <phoneticPr fontId="6"/>
  </si>
  <si>
    <t>新座市</t>
    <rPh sb="0" eb="3">
      <t>ニイザシ</t>
    </rPh>
    <phoneticPr fontId="6"/>
  </si>
  <si>
    <t>富士見市</t>
    <rPh sb="0" eb="4">
      <t>フジミシ</t>
    </rPh>
    <phoneticPr fontId="6"/>
  </si>
  <si>
    <t>ふじみ野市</t>
    <rPh sb="3" eb="4">
      <t>ノ</t>
    </rPh>
    <rPh sb="4" eb="5">
      <t>シ</t>
    </rPh>
    <phoneticPr fontId="6"/>
  </si>
  <si>
    <t>三芳町</t>
    <rPh sb="0" eb="3">
      <t>ミヨシマチ</t>
    </rPh>
    <phoneticPr fontId="6"/>
  </si>
  <si>
    <t>鴻巣保健所</t>
    <rPh sb="0" eb="2">
      <t>コウノス</t>
    </rPh>
    <rPh sb="2" eb="5">
      <t>ホ</t>
    </rPh>
    <phoneticPr fontId="6"/>
  </si>
  <si>
    <t>鴻巣市</t>
    <rPh sb="0" eb="3">
      <t>コウノスシ</t>
    </rPh>
    <phoneticPr fontId="6"/>
  </si>
  <si>
    <t>上尾市</t>
    <rPh sb="0" eb="3">
      <t>アゲオシ</t>
    </rPh>
    <phoneticPr fontId="6"/>
  </si>
  <si>
    <t>桶川市</t>
    <rPh sb="0" eb="3">
      <t>オケガワシ</t>
    </rPh>
    <phoneticPr fontId="6"/>
  </si>
  <si>
    <t>北本市</t>
    <rPh sb="0" eb="2">
      <t>キタモト</t>
    </rPh>
    <rPh sb="2" eb="3">
      <t>シ</t>
    </rPh>
    <phoneticPr fontId="6"/>
  </si>
  <si>
    <t>伊奈町</t>
    <rPh sb="0" eb="3">
      <t>イナマチ</t>
    </rPh>
    <phoneticPr fontId="6"/>
  </si>
  <si>
    <t>東松山保健所</t>
    <rPh sb="0" eb="3">
      <t>ヒガシマツヤマ</t>
    </rPh>
    <rPh sb="3" eb="6">
      <t>ホ</t>
    </rPh>
    <phoneticPr fontId="6"/>
  </si>
  <si>
    <t>東松山市</t>
    <rPh sb="0" eb="4">
      <t>ヒガシマツヤマシ</t>
    </rPh>
    <phoneticPr fontId="6"/>
  </si>
  <si>
    <t>滑川町</t>
    <rPh sb="0" eb="2">
      <t>ナメカワ</t>
    </rPh>
    <rPh sb="2" eb="3">
      <t>マチ</t>
    </rPh>
    <phoneticPr fontId="6"/>
  </si>
  <si>
    <t>嵐山町</t>
    <rPh sb="0" eb="3">
      <t>ランザンマチ</t>
    </rPh>
    <phoneticPr fontId="6"/>
  </si>
  <si>
    <t>小川町</t>
    <rPh sb="0" eb="3">
      <t>オガワマチ</t>
    </rPh>
    <phoneticPr fontId="6"/>
  </si>
  <si>
    <t>川島町</t>
    <rPh sb="0" eb="2">
      <t>カワジマ</t>
    </rPh>
    <rPh sb="2" eb="3">
      <t>マチ</t>
    </rPh>
    <phoneticPr fontId="6"/>
  </si>
  <si>
    <t>吉見町</t>
    <rPh sb="0" eb="3">
      <t>ヨシミマチ</t>
    </rPh>
    <phoneticPr fontId="6"/>
  </si>
  <si>
    <t>ときがわ町</t>
    <rPh sb="4" eb="5">
      <t>マチ</t>
    </rPh>
    <phoneticPr fontId="6"/>
  </si>
  <si>
    <t>東秩父村</t>
    <rPh sb="0" eb="4">
      <t>ヒガシチチブムラ</t>
    </rPh>
    <phoneticPr fontId="6"/>
  </si>
  <si>
    <t>秩父保健所</t>
    <rPh sb="0" eb="2">
      <t>チチブ</t>
    </rPh>
    <rPh sb="2" eb="5">
      <t>ホ</t>
    </rPh>
    <phoneticPr fontId="6"/>
  </si>
  <si>
    <t>秩父市</t>
    <rPh sb="0" eb="3">
      <t>チチブシ</t>
    </rPh>
    <phoneticPr fontId="6"/>
  </si>
  <si>
    <t>横瀬町</t>
    <rPh sb="0" eb="3">
      <t>ヨコゼマチ</t>
    </rPh>
    <phoneticPr fontId="6"/>
  </si>
  <si>
    <t>皆野町</t>
    <rPh sb="0" eb="3">
      <t>ミナノマチ</t>
    </rPh>
    <phoneticPr fontId="6"/>
  </si>
  <si>
    <t>長瀞町</t>
    <rPh sb="0" eb="3">
      <t>ナガトロマチ</t>
    </rPh>
    <phoneticPr fontId="6"/>
  </si>
  <si>
    <t>小鹿野町</t>
    <rPh sb="0" eb="4">
      <t>オガノマチ</t>
    </rPh>
    <phoneticPr fontId="6"/>
  </si>
  <si>
    <t>本庄保健所</t>
    <rPh sb="0" eb="2">
      <t>ホンジョウ</t>
    </rPh>
    <rPh sb="2" eb="5">
      <t>ホ</t>
    </rPh>
    <phoneticPr fontId="6"/>
  </si>
  <si>
    <t>本庄市</t>
    <rPh sb="0" eb="3">
      <t>ホンジョウシ</t>
    </rPh>
    <phoneticPr fontId="6"/>
  </si>
  <si>
    <t>美里町</t>
    <rPh sb="0" eb="3">
      <t>ミサトマチ</t>
    </rPh>
    <phoneticPr fontId="6"/>
  </si>
  <si>
    <t>神川町</t>
    <rPh sb="0" eb="3">
      <t>カミカワマチ</t>
    </rPh>
    <phoneticPr fontId="6"/>
  </si>
  <si>
    <t>上里町</t>
    <rPh sb="0" eb="2">
      <t>カミサト</t>
    </rPh>
    <rPh sb="2" eb="3">
      <t>マチ</t>
    </rPh>
    <phoneticPr fontId="6"/>
  </si>
  <si>
    <t>熊谷保健所</t>
    <rPh sb="0" eb="2">
      <t>クマガヤ</t>
    </rPh>
    <rPh sb="2" eb="5">
      <t>ホ</t>
    </rPh>
    <phoneticPr fontId="6"/>
  </si>
  <si>
    <t>熊谷市</t>
    <rPh sb="0" eb="3">
      <t>クマガヤシ</t>
    </rPh>
    <phoneticPr fontId="6"/>
  </si>
  <si>
    <t>深谷市</t>
    <rPh sb="0" eb="3">
      <t>フカヤシ</t>
    </rPh>
    <phoneticPr fontId="6"/>
  </si>
  <si>
    <t>寄居町</t>
    <rPh sb="0" eb="3">
      <t>ヨリイマチ</t>
    </rPh>
    <phoneticPr fontId="6"/>
  </si>
  <si>
    <t>加須保健所</t>
    <rPh sb="0" eb="2">
      <t>カゾ</t>
    </rPh>
    <rPh sb="2" eb="5">
      <t>ホ</t>
    </rPh>
    <phoneticPr fontId="6"/>
  </si>
  <si>
    <t>行田市</t>
    <rPh sb="0" eb="3">
      <t>ギョウダシ</t>
    </rPh>
    <phoneticPr fontId="6"/>
  </si>
  <si>
    <t>加須市</t>
    <rPh sb="0" eb="3">
      <t>カゾシ</t>
    </rPh>
    <phoneticPr fontId="6"/>
  </si>
  <si>
    <t>羽生市</t>
    <rPh sb="0" eb="3">
      <t>ハニュウシ</t>
    </rPh>
    <phoneticPr fontId="6"/>
  </si>
  <si>
    <t>春日部保健所</t>
    <rPh sb="0" eb="3">
      <t>カスカベ</t>
    </rPh>
    <rPh sb="3" eb="6">
      <t>ホ</t>
    </rPh>
    <phoneticPr fontId="6"/>
  </si>
  <si>
    <t>春日部市</t>
    <rPh sb="0" eb="4">
      <t>カスカベシ</t>
    </rPh>
    <phoneticPr fontId="6"/>
  </si>
  <si>
    <t>松伏町</t>
    <rPh sb="0" eb="2">
      <t>マツブシ</t>
    </rPh>
    <rPh sb="2" eb="3">
      <t>マチ</t>
    </rPh>
    <phoneticPr fontId="6"/>
  </si>
  <si>
    <t>幸手保健所</t>
    <rPh sb="0" eb="2">
      <t>サッテ</t>
    </rPh>
    <rPh sb="2" eb="5">
      <t>ホ</t>
    </rPh>
    <phoneticPr fontId="6"/>
  </si>
  <si>
    <t>久喜市</t>
    <rPh sb="0" eb="3">
      <t>クキシ</t>
    </rPh>
    <phoneticPr fontId="6"/>
  </si>
  <si>
    <t>蓮田市</t>
    <rPh sb="0" eb="3">
      <t>ハスダシ</t>
    </rPh>
    <phoneticPr fontId="6"/>
  </si>
  <si>
    <t>幸手市</t>
    <rPh sb="0" eb="3">
      <t>サッテシ</t>
    </rPh>
    <phoneticPr fontId="6"/>
  </si>
  <si>
    <t>白岡市</t>
    <rPh sb="0" eb="3">
      <t>シラオカシ</t>
    </rPh>
    <phoneticPr fontId="6"/>
  </si>
  <si>
    <t>宮代町</t>
    <rPh sb="0" eb="3">
      <t>ミヤシロマチ</t>
    </rPh>
    <phoneticPr fontId="6"/>
  </si>
  <si>
    <t>杉戸町</t>
    <rPh sb="0" eb="3">
      <t>スギトマチ</t>
    </rPh>
    <phoneticPr fontId="6"/>
  </si>
  <si>
    <t>坂戸保健所</t>
    <rPh sb="0" eb="2">
      <t>サカド</t>
    </rPh>
    <rPh sb="2" eb="5">
      <t>ホ</t>
    </rPh>
    <phoneticPr fontId="6"/>
  </si>
  <si>
    <t>坂戸市</t>
    <rPh sb="0" eb="3">
      <t>サカドシ</t>
    </rPh>
    <phoneticPr fontId="6"/>
  </si>
  <si>
    <t>鶴ヶ島市</t>
    <rPh sb="0" eb="4">
      <t>ツルガシマシ</t>
    </rPh>
    <phoneticPr fontId="6"/>
  </si>
  <si>
    <t>毛呂山町</t>
    <rPh sb="0" eb="4">
      <t>モロヤママチ</t>
    </rPh>
    <phoneticPr fontId="6"/>
  </si>
  <si>
    <t>越生町</t>
    <rPh sb="0" eb="3">
      <t>オゴセマチ</t>
    </rPh>
    <phoneticPr fontId="6"/>
  </si>
  <si>
    <t>鳩山町</t>
    <rPh sb="0" eb="3">
      <t>ハトヤママチ</t>
    </rPh>
    <phoneticPr fontId="6"/>
  </si>
  <si>
    <t>草加保健所</t>
    <rPh sb="0" eb="2">
      <t>ソウカ</t>
    </rPh>
    <rPh sb="2" eb="5">
      <t>ホ</t>
    </rPh>
    <phoneticPr fontId="6"/>
  </si>
  <si>
    <t>草加市</t>
    <rPh sb="0" eb="3">
      <t>ソウカシ</t>
    </rPh>
    <phoneticPr fontId="6"/>
  </si>
  <si>
    <t>八潮市</t>
    <rPh sb="0" eb="3">
      <t>ヤシオシ</t>
    </rPh>
    <phoneticPr fontId="6"/>
  </si>
  <si>
    <t>三郷市</t>
    <rPh sb="0" eb="3">
      <t>ミサトシ</t>
    </rPh>
    <phoneticPr fontId="6"/>
  </si>
  <si>
    <t>吉川市</t>
    <rPh sb="0" eb="3">
      <t>ヨシカワシ</t>
    </rPh>
    <phoneticPr fontId="6"/>
  </si>
  <si>
    <t>狭山保健所</t>
    <rPh sb="0" eb="2">
      <t>サヤマ</t>
    </rPh>
    <rPh sb="2" eb="5">
      <t>ホケンジョ</t>
    </rPh>
    <phoneticPr fontId="6"/>
  </si>
  <si>
    <t>所沢市</t>
    <rPh sb="0" eb="3">
      <t>トコロザワシ</t>
    </rPh>
    <phoneticPr fontId="6"/>
  </si>
  <si>
    <t>飯能市</t>
    <rPh sb="0" eb="3">
      <t>ハンノウシ</t>
    </rPh>
    <phoneticPr fontId="6"/>
  </si>
  <si>
    <t>狭山市</t>
    <rPh sb="0" eb="3">
      <t>サヤマシ</t>
    </rPh>
    <phoneticPr fontId="6"/>
  </si>
  <si>
    <t>入間市</t>
    <rPh sb="0" eb="3">
      <t>イルマシ</t>
    </rPh>
    <phoneticPr fontId="6"/>
  </si>
  <si>
    <t>日高市</t>
    <rPh sb="0" eb="3">
      <t>ヒダカシ</t>
    </rPh>
    <phoneticPr fontId="6"/>
  </si>
  <si>
    <t>南部保健所</t>
    <rPh sb="0" eb="2">
      <t>ナンブ</t>
    </rPh>
    <rPh sb="2" eb="5">
      <t>ホケンジョ</t>
    </rPh>
    <phoneticPr fontId="6"/>
  </si>
  <si>
    <t>蕨市</t>
    <rPh sb="0" eb="1">
      <t>ワラビ</t>
    </rPh>
    <rPh sb="1" eb="2">
      <t>シ</t>
    </rPh>
    <phoneticPr fontId="6"/>
  </si>
  <si>
    <t>戸田市</t>
    <rPh sb="0" eb="2">
      <t>トダ</t>
    </rPh>
    <rPh sb="2" eb="3">
      <t>シ</t>
    </rPh>
    <phoneticPr fontId="6"/>
  </si>
  <si>
    <t>（再掲）</t>
    <rPh sb="1" eb="3">
      <t>サイケイ</t>
    </rPh>
    <phoneticPr fontId="19"/>
  </si>
  <si>
    <t>南部保健医療圏</t>
    <rPh sb="0" eb="2">
      <t>ナンブ</t>
    </rPh>
    <rPh sb="2" eb="4">
      <t>ホケン</t>
    </rPh>
    <rPh sb="4" eb="6">
      <t>イリョウ</t>
    </rPh>
    <rPh sb="6" eb="7">
      <t>ケン</t>
    </rPh>
    <phoneticPr fontId="19"/>
  </si>
  <si>
    <t>南西部保健医療圏</t>
    <rPh sb="0" eb="1">
      <t>ミナミ</t>
    </rPh>
    <rPh sb="1" eb="2">
      <t>ニシ</t>
    </rPh>
    <rPh sb="2" eb="3">
      <t>ブ</t>
    </rPh>
    <rPh sb="3" eb="5">
      <t>ホケン</t>
    </rPh>
    <rPh sb="5" eb="7">
      <t>イリョウ</t>
    </rPh>
    <rPh sb="7" eb="8">
      <t>ケン</t>
    </rPh>
    <phoneticPr fontId="19"/>
  </si>
  <si>
    <t>東部保健医療圏</t>
    <rPh sb="0" eb="2">
      <t>トウブ</t>
    </rPh>
    <rPh sb="2" eb="4">
      <t>ホケン</t>
    </rPh>
    <rPh sb="4" eb="6">
      <t>イリョウ</t>
    </rPh>
    <rPh sb="6" eb="7">
      <t>ケン</t>
    </rPh>
    <phoneticPr fontId="19"/>
  </si>
  <si>
    <t>東部（北）</t>
    <rPh sb="0" eb="2">
      <t>トウブ</t>
    </rPh>
    <rPh sb="3" eb="4">
      <t>キタ</t>
    </rPh>
    <phoneticPr fontId="19"/>
  </si>
  <si>
    <t>東部（南）</t>
    <rPh sb="0" eb="2">
      <t>トウブ</t>
    </rPh>
    <rPh sb="3" eb="4">
      <t>ミナミ</t>
    </rPh>
    <phoneticPr fontId="19"/>
  </si>
  <si>
    <t>さいたま保健医療圏</t>
    <rPh sb="4" eb="6">
      <t>ホケン</t>
    </rPh>
    <rPh sb="6" eb="8">
      <t>イリョウ</t>
    </rPh>
    <rPh sb="8" eb="9">
      <t>ケン</t>
    </rPh>
    <phoneticPr fontId="19"/>
  </si>
  <si>
    <t>県央保健医療圏</t>
    <rPh sb="0" eb="1">
      <t>ケン</t>
    </rPh>
    <rPh sb="2" eb="4">
      <t>ホケン</t>
    </rPh>
    <rPh sb="4" eb="6">
      <t>イリョウ</t>
    </rPh>
    <rPh sb="6" eb="7">
      <t>ケン</t>
    </rPh>
    <phoneticPr fontId="19"/>
  </si>
  <si>
    <t>川越比企保健医療圏</t>
    <rPh sb="0" eb="2">
      <t>カワゴエ</t>
    </rPh>
    <rPh sb="2" eb="4">
      <t>ヒキ</t>
    </rPh>
    <rPh sb="4" eb="6">
      <t>ホケン</t>
    </rPh>
    <rPh sb="6" eb="8">
      <t>イリョウ</t>
    </rPh>
    <rPh sb="8" eb="9">
      <t>ケン</t>
    </rPh>
    <phoneticPr fontId="19"/>
  </si>
  <si>
    <t>川越比企（北）</t>
    <rPh sb="0" eb="2">
      <t>カワゴエ</t>
    </rPh>
    <rPh sb="2" eb="4">
      <t>ヒキ</t>
    </rPh>
    <rPh sb="5" eb="6">
      <t>キタ</t>
    </rPh>
    <phoneticPr fontId="19"/>
  </si>
  <si>
    <t>川越比企（南）</t>
    <rPh sb="0" eb="2">
      <t>カワゴエ</t>
    </rPh>
    <rPh sb="2" eb="4">
      <t>ヒキ</t>
    </rPh>
    <rPh sb="5" eb="6">
      <t>ミナミ</t>
    </rPh>
    <phoneticPr fontId="19"/>
  </si>
  <si>
    <t>西部保健医療圏</t>
    <rPh sb="0" eb="2">
      <t>セイブ</t>
    </rPh>
    <rPh sb="2" eb="4">
      <t>ホケン</t>
    </rPh>
    <rPh sb="4" eb="6">
      <t>イリョウ</t>
    </rPh>
    <rPh sb="6" eb="7">
      <t>ケン</t>
    </rPh>
    <phoneticPr fontId="19"/>
  </si>
  <si>
    <t>利根保健医療圏</t>
    <rPh sb="0" eb="2">
      <t>トネ</t>
    </rPh>
    <rPh sb="2" eb="4">
      <t>ホケン</t>
    </rPh>
    <rPh sb="4" eb="6">
      <t>イリョウ</t>
    </rPh>
    <rPh sb="6" eb="7">
      <t>ケン</t>
    </rPh>
    <phoneticPr fontId="19"/>
  </si>
  <si>
    <t>利根（北）</t>
    <rPh sb="0" eb="2">
      <t>トネ</t>
    </rPh>
    <rPh sb="3" eb="4">
      <t>キタ</t>
    </rPh>
    <phoneticPr fontId="19"/>
  </si>
  <si>
    <t>利根（南）</t>
    <rPh sb="0" eb="2">
      <t>トネ</t>
    </rPh>
    <rPh sb="3" eb="4">
      <t>ミナミ</t>
    </rPh>
    <phoneticPr fontId="19"/>
  </si>
  <si>
    <t>北部保健医療圏</t>
    <rPh sb="0" eb="2">
      <t>ホクブ</t>
    </rPh>
    <rPh sb="2" eb="4">
      <t>ホケン</t>
    </rPh>
    <rPh sb="4" eb="6">
      <t>イリョウ</t>
    </rPh>
    <rPh sb="6" eb="7">
      <t>ケン</t>
    </rPh>
    <phoneticPr fontId="19"/>
  </si>
  <si>
    <t>北部（東）</t>
    <rPh sb="0" eb="2">
      <t>ホクブ</t>
    </rPh>
    <rPh sb="3" eb="4">
      <t>ヒガシ</t>
    </rPh>
    <phoneticPr fontId="19"/>
  </si>
  <si>
    <t>北部（西）</t>
    <rPh sb="0" eb="2">
      <t>ホクブ</t>
    </rPh>
    <rPh sb="3" eb="4">
      <t>ニシ</t>
    </rPh>
    <phoneticPr fontId="19"/>
  </si>
  <si>
    <t>秩父保健医療圏</t>
    <rPh sb="0" eb="2">
      <t>チチブ</t>
    </rPh>
    <rPh sb="2" eb="4">
      <t>ホケン</t>
    </rPh>
    <rPh sb="4" eb="6">
      <t>イリョウ</t>
    </rPh>
    <rPh sb="6" eb="7">
      <t>ケン</t>
    </rPh>
    <phoneticPr fontId="19"/>
  </si>
  <si>
    <t>注</t>
    <rPh sb="0" eb="1">
      <t>チュウ</t>
    </rPh>
    <phoneticPr fontId="21"/>
  </si>
  <si>
    <t>　人口には、総務省統計局「人口推計（2024年10月1日現在）」の総人口を用いた。</t>
    <rPh sb="1" eb="3">
      <t>ジンコウ</t>
    </rPh>
    <rPh sb="6" eb="9">
      <t>ソウムショウ</t>
    </rPh>
    <rPh sb="9" eb="12">
      <t>トウケイキョク</t>
    </rPh>
    <rPh sb="13" eb="15">
      <t>ジンコウ</t>
    </rPh>
    <rPh sb="15" eb="17">
      <t>スイケイ</t>
    </rPh>
    <rPh sb="22" eb="23">
      <t>ネン</t>
    </rPh>
    <rPh sb="25" eb="26">
      <t>ガツ</t>
    </rPh>
    <rPh sb="27" eb="28">
      <t>ニチ</t>
    </rPh>
    <rPh sb="28" eb="30">
      <t>ゲンザイ</t>
    </rPh>
    <rPh sb="33" eb="36">
      <t>ソウジンコウ</t>
    </rPh>
    <rPh sb="37" eb="38">
      <t>モチ</t>
    </rPh>
    <phoneticPr fontId="19"/>
  </si>
  <si>
    <t>資料　医療施設調査</t>
    <rPh sb="0" eb="2">
      <t>シリョウ</t>
    </rPh>
    <rPh sb="3" eb="5">
      <t>イリョウ</t>
    </rPh>
    <rPh sb="5" eb="7">
      <t>シセツ</t>
    </rPh>
    <rPh sb="7" eb="9">
      <t>チョウサ</t>
    </rPh>
    <phoneticPr fontId="19"/>
  </si>
  <si>
    <t>第２－12表　病院数（病床規模・開設者別）</t>
    <rPh sb="0" eb="1">
      <t>ダイ</t>
    </rPh>
    <rPh sb="5" eb="6">
      <t>ヒョウ</t>
    </rPh>
    <rPh sb="7" eb="10">
      <t>ビョウインスウ</t>
    </rPh>
    <rPh sb="11" eb="13">
      <t>ビョウショウ</t>
    </rPh>
    <rPh sb="13" eb="15">
      <t>キボ</t>
    </rPh>
    <rPh sb="16" eb="19">
      <t>カイセツシャ</t>
    </rPh>
    <rPh sb="19" eb="20">
      <t>ベツ</t>
    </rPh>
    <phoneticPr fontId="19"/>
  </si>
  <si>
    <t>総　　数</t>
    <rPh sb="0" eb="1">
      <t>フサ</t>
    </rPh>
    <rPh sb="3" eb="4">
      <t>カズ</t>
    </rPh>
    <phoneticPr fontId="19"/>
  </si>
  <si>
    <t>病　　床　　規　　模</t>
    <rPh sb="0" eb="1">
      <t>ヤマイ</t>
    </rPh>
    <rPh sb="3" eb="4">
      <t>ユカ</t>
    </rPh>
    <rPh sb="6" eb="7">
      <t>キ</t>
    </rPh>
    <rPh sb="9" eb="10">
      <t>ボ</t>
    </rPh>
    <phoneticPr fontId="19"/>
  </si>
  <si>
    <t>～</t>
    <phoneticPr fontId="19"/>
  </si>
  <si>
    <t>総数</t>
    <rPh sb="0" eb="2">
      <t>ソウスウ</t>
    </rPh>
    <phoneticPr fontId="6"/>
  </si>
  <si>
    <t>国</t>
    <rPh sb="0" eb="1">
      <t>クニ</t>
    </rPh>
    <phoneticPr fontId="6"/>
  </si>
  <si>
    <t>厚生労働省</t>
    <rPh sb="0" eb="5">
      <t>コウセイショウ</t>
    </rPh>
    <phoneticPr fontId="6"/>
  </si>
  <si>
    <t>その他</t>
    <rPh sb="0" eb="3">
      <t>ソノタ</t>
    </rPh>
    <phoneticPr fontId="6"/>
  </si>
  <si>
    <t>公的医療機関</t>
    <rPh sb="0" eb="2">
      <t>コウテキ</t>
    </rPh>
    <rPh sb="2" eb="4">
      <t>イリョウ</t>
    </rPh>
    <rPh sb="4" eb="6">
      <t>キカン</t>
    </rPh>
    <phoneticPr fontId="6"/>
  </si>
  <si>
    <t>県</t>
    <rPh sb="0" eb="1">
      <t>ケン</t>
    </rPh>
    <phoneticPr fontId="6"/>
  </si>
  <si>
    <t>市町村</t>
    <rPh sb="0" eb="3">
      <t>シチョウソン</t>
    </rPh>
    <phoneticPr fontId="6"/>
  </si>
  <si>
    <t>社会保険関係団体</t>
    <rPh sb="0" eb="2">
      <t>シャカイ</t>
    </rPh>
    <rPh sb="2" eb="4">
      <t>ホケン</t>
    </rPh>
    <rPh sb="4" eb="6">
      <t>カンケイ</t>
    </rPh>
    <rPh sb="6" eb="8">
      <t>ダンタイ</t>
    </rPh>
    <phoneticPr fontId="6"/>
  </si>
  <si>
    <t>公益法人</t>
    <rPh sb="0" eb="2">
      <t>コウエキ</t>
    </rPh>
    <rPh sb="2" eb="4">
      <t>ホウジン</t>
    </rPh>
    <phoneticPr fontId="6"/>
  </si>
  <si>
    <t>医療法人</t>
    <rPh sb="0" eb="2">
      <t>イリョウ</t>
    </rPh>
    <rPh sb="2" eb="4">
      <t>ホウジン</t>
    </rPh>
    <phoneticPr fontId="6"/>
  </si>
  <si>
    <t>個人</t>
    <rPh sb="0" eb="2">
      <t>コジン</t>
    </rPh>
    <phoneticPr fontId="6"/>
  </si>
  <si>
    <t>その他</t>
    <rPh sb="2" eb="3">
      <t>タ</t>
    </rPh>
    <phoneticPr fontId="6"/>
  </si>
  <si>
    <t>医育機関（再掲）</t>
    <rPh sb="0" eb="1">
      <t>イ</t>
    </rPh>
    <rPh sb="1" eb="2">
      <t>イク</t>
    </rPh>
    <rPh sb="2" eb="4">
      <t>キカン</t>
    </rPh>
    <rPh sb="5" eb="7">
      <t>サイケイ</t>
    </rPh>
    <phoneticPr fontId="6"/>
  </si>
  <si>
    <t>地域医療支援病院（再掲）</t>
    <rPh sb="0" eb="2">
      <t>チイキ</t>
    </rPh>
    <rPh sb="2" eb="4">
      <t>イリョウ</t>
    </rPh>
    <rPh sb="4" eb="6">
      <t>シエン</t>
    </rPh>
    <rPh sb="6" eb="8">
      <t>ビョウイン</t>
    </rPh>
    <rPh sb="9" eb="11">
      <t>サイケイ</t>
    </rPh>
    <phoneticPr fontId="19"/>
  </si>
  <si>
    <t>救急告示（再掲）</t>
    <rPh sb="0" eb="2">
      <t>キュウキュウ</t>
    </rPh>
    <rPh sb="2" eb="4">
      <t>コクジ</t>
    </rPh>
    <rPh sb="5" eb="7">
      <t>サイケイ</t>
    </rPh>
    <phoneticPr fontId="6"/>
  </si>
  <si>
    <t>第２－13表　病院数（開設者・保健所・市区町村別）</t>
    <rPh sb="0" eb="1">
      <t>ダイ</t>
    </rPh>
    <rPh sb="5" eb="6">
      <t>ヒョウ</t>
    </rPh>
    <rPh sb="7" eb="10">
      <t>ビョウインスウ</t>
    </rPh>
    <rPh sb="11" eb="14">
      <t>カイセツシャ</t>
    </rPh>
    <rPh sb="15" eb="18">
      <t>ホケンジョ</t>
    </rPh>
    <rPh sb="19" eb="23">
      <t>シクチョウソン</t>
    </rPh>
    <rPh sb="23" eb="24">
      <t>ベツ</t>
    </rPh>
    <phoneticPr fontId="19"/>
  </si>
  <si>
    <t>令和6年10月1日現在</t>
    <rPh sb="0" eb="2">
      <t>レイワ</t>
    </rPh>
    <rPh sb="3" eb="4">
      <t>ネン</t>
    </rPh>
    <rPh sb="4" eb="5">
      <t>ヘイネン</t>
    </rPh>
    <rPh sb="6" eb="7">
      <t>ガツ</t>
    </rPh>
    <rPh sb="8" eb="9">
      <t>ニチ</t>
    </rPh>
    <rPh sb="9" eb="11">
      <t>ゲンザイ</t>
    </rPh>
    <phoneticPr fontId="19"/>
  </si>
  <si>
    <t>国</t>
    <rPh sb="0" eb="1">
      <t>クニ</t>
    </rPh>
    <phoneticPr fontId="19"/>
  </si>
  <si>
    <t>公的医療機関</t>
    <rPh sb="0" eb="2">
      <t>コウテキ</t>
    </rPh>
    <rPh sb="2" eb="4">
      <t>イリョウ</t>
    </rPh>
    <rPh sb="4" eb="6">
      <t>キカン</t>
    </rPh>
    <phoneticPr fontId="19"/>
  </si>
  <si>
    <t>社会保険関係　団体</t>
    <rPh sb="0" eb="2">
      <t>シャカイ</t>
    </rPh>
    <rPh sb="2" eb="4">
      <t>ホケン</t>
    </rPh>
    <rPh sb="4" eb="6">
      <t>カンケイ</t>
    </rPh>
    <rPh sb="7" eb="9">
      <t>ダンタイ</t>
    </rPh>
    <phoneticPr fontId="19"/>
  </si>
  <si>
    <t>公益法人</t>
    <rPh sb="0" eb="2">
      <t>コウエキ</t>
    </rPh>
    <rPh sb="2" eb="4">
      <t>ホウジン</t>
    </rPh>
    <phoneticPr fontId="19"/>
  </si>
  <si>
    <t>医療法人</t>
    <rPh sb="0" eb="2">
      <t>イリョウ</t>
    </rPh>
    <rPh sb="2" eb="4">
      <t>ホウジン</t>
    </rPh>
    <phoneticPr fontId="19"/>
  </si>
  <si>
    <t>個人</t>
    <rPh sb="0" eb="2">
      <t>コジン</t>
    </rPh>
    <phoneticPr fontId="19"/>
  </si>
  <si>
    <t>その他</t>
    <rPh sb="2" eb="3">
      <t>タ</t>
    </rPh>
    <phoneticPr fontId="19"/>
  </si>
  <si>
    <t>医育機関　　（再掲）</t>
    <rPh sb="7" eb="9">
      <t>サイケイ</t>
    </rPh>
    <phoneticPr fontId="19"/>
  </si>
  <si>
    <t>地域医療支援
病院（再掲）</t>
    <rPh sb="0" eb="2">
      <t>チイキ</t>
    </rPh>
    <rPh sb="2" eb="4">
      <t>イリョウ</t>
    </rPh>
    <rPh sb="4" eb="6">
      <t>シエン</t>
    </rPh>
    <rPh sb="7" eb="9">
      <t>ビョウイン</t>
    </rPh>
    <rPh sb="10" eb="12">
      <t>サイケイ</t>
    </rPh>
    <phoneticPr fontId="19"/>
  </si>
  <si>
    <t>救急告示　　（再掲）</t>
    <rPh sb="7" eb="9">
      <t>サイケイ</t>
    </rPh>
    <phoneticPr fontId="19"/>
  </si>
  <si>
    <t>厚生労働省</t>
    <rPh sb="0" eb="2">
      <t>コウセイ</t>
    </rPh>
    <rPh sb="2" eb="5">
      <t>ロウドウショウ</t>
    </rPh>
    <phoneticPr fontId="19"/>
  </si>
  <si>
    <t>都道府県</t>
    <rPh sb="0" eb="4">
      <t>トドウフケン</t>
    </rPh>
    <phoneticPr fontId="19"/>
  </si>
  <si>
    <t>市町村</t>
    <rPh sb="0" eb="3">
      <t>シチョウソン</t>
    </rPh>
    <phoneticPr fontId="19"/>
  </si>
  <si>
    <t>越谷市保健所</t>
    <rPh sb="0" eb="2">
      <t>コシガヤ</t>
    </rPh>
    <rPh sb="2" eb="3">
      <t>シ</t>
    </rPh>
    <rPh sb="3" eb="6">
      <t>ホ</t>
    </rPh>
    <phoneticPr fontId="6"/>
  </si>
  <si>
    <t>越谷市</t>
    <rPh sb="0" eb="2">
      <t>コシガヤ</t>
    </rPh>
    <rPh sb="2" eb="3">
      <t>シ</t>
    </rPh>
    <phoneticPr fontId="6"/>
  </si>
  <si>
    <t>松伏町</t>
    <rPh sb="0" eb="2">
      <t>マツブシ</t>
    </rPh>
    <rPh sb="2" eb="3">
      <t>マチ</t>
    </rPh>
    <phoneticPr fontId="19"/>
  </si>
  <si>
    <t>蓮田市</t>
    <rPh sb="0" eb="3">
      <t>ハスダシ</t>
    </rPh>
    <phoneticPr fontId="19"/>
  </si>
  <si>
    <t>蕨市</t>
    <rPh sb="0" eb="2">
      <t>ワラビシ</t>
    </rPh>
    <phoneticPr fontId="6"/>
  </si>
  <si>
    <t>戸田市</t>
    <rPh sb="0" eb="3">
      <t>トダシ</t>
    </rPh>
    <phoneticPr fontId="6"/>
  </si>
  <si>
    <t>（再掲）</t>
    <rPh sb="1" eb="3">
      <t>サイケイ</t>
    </rPh>
    <phoneticPr fontId="6"/>
  </si>
  <si>
    <t>第２－14表　病院数（診療科目・保健所・市区町村別）</t>
    <rPh sb="0" eb="1">
      <t>ダイ</t>
    </rPh>
    <rPh sb="5" eb="6">
      <t>ヒョウ</t>
    </rPh>
    <rPh sb="7" eb="10">
      <t>ビョウインスウ</t>
    </rPh>
    <rPh sb="11" eb="13">
      <t>シンリョウ</t>
    </rPh>
    <rPh sb="13" eb="15">
      <t>カモク</t>
    </rPh>
    <rPh sb="16" eb="19">
      <t>ホケンジョ</t>
    </rPh>
    <rPh sb="20" eb="24">
      <t>シクチョウソン</t>
    </rPh>
    <rPh sb="24" eb="25">
      <t>ベツ</t>
    </rPh>
    <phoneticPr fontId="19"/>
  </si>
  <si>
    <t>内科</t>
  </si>
  <si>
    <t>呼吸器内科</t>
  </si>
  <si>
    <t>循環器内科</t>
  </si>
  <si>
    <t>消化器内科
（胃腸内科）</t>
    <phoneticPr fontId="19"/>
  </si>
  <si>
    <t>腎臓内科</t>
  </si>
  <si>
    <t>脳神経内科</t>
    <rPh sb="0" eb="1">
      <t>ノウ</t>
    </rPh>
    <phoneticPr fontId="19"/>
  </si>
  <si>
    <t>糖尿病内科
（代謝内科）</t>
    <phoneticPr fontId="19"/>
  </si>
  <si>
    <t>血液内科</t>
  </si>
  <si>
    <t>皮膚科</t>
  </si>
  <si>
    <t>アレルギー科</t>
  </si>
  <si>
    <t>リウマチ科</t>
  </si>
  <si>
    <t>感染症内科</t>
  </si>
  <si>
    <t>小児科</t>
  </si>
  <si>
    <t>精神科</t>
  </si>
  <si>
    <t>心療内科</t>
  </si>
  <si>
    <t>外科</t>
  </si>
  <si>
    <t>呼吸器外科</t>
  </si>
  <si>
    <t>循環器外科（心臓・血管外科）</t>
  </si>
  <si>
    <t>乳腺外科</t>
  </si>
  <si>
    <t>気管食道外科</t>
  </si>
  <si>
    <t>消化器外科
（胃腸外科）</t>
    <phoneticPr fontId="19"/>
  </si>
  <si>
    <t>泌尿器科</t>
  </si>
  <si>
    <t>肛門外科</t>
  </si>
  <si>
    <t>脳神経外科</t>
  </si>
  <si>
    <t>整形外科</t>
  </si>
  <si>
    <t>形成外科</t>
  </si>
  <si>
    <t>美容外科</t>
  </si>
  <si>
    <t>眼科</t>
  </si>
  <si>
    <t>耳鼻いんこう科</t>
  </si>
  <si>
    <t>小児外科</t>
  </si>
  <si>
    <t>産婦人科</t>
  </si>
  <si>
    <t>産科</t>
  </si>
  <si>
    <t>婦人科</t>
  </si>
  <si>
    <t>リハビリテーション科</t>
  </si>
  <si>
    <t>放射線科</t>
  </si>
  <si>
    <t>麻酔科</t>
  </si>
  <si>
    <t>病理診断科</t>
  </si>
  <si>
    <t>臨床検査科</t>
  </si>
  <si>
    <t>救急科</t>
  </si>
  <si>
    <t>歯科</t>
  </si>
  <si>
    <t>矯正歯科</t>
  </si>
  <si>
    <t>小児歯科</t>
  </si>
  <si>
    <t>歯科口腔外科</t>
  </si>
  <si>
    <t>横瀬町</t>
    <rPh sb="0" eb="2">
      <t>ヨコゼ</t>
    </rPh>
    <rPh sb="2" eb="3">
      <t>マチ</t>
    </rPh>
    <phoneticPr fontId="19"/>
  </si>
  <si>
    <t>長瀞町</t>
    <rPh sb="0" eb="2">
      <t>ナガトロ</t>
    </rPh>
    <rPh sb="2" eb="3">
      <t>マチ</t>
    </rPh>
    <phoneticPr fontId="19"/>
  </si>
  <si>
    <t>白岡市</t>
    <rPh sb="0" eb="3">
      <t>シラオカシ</t>
    </rPh>
    <phoneticPr fontId="19"/>
  </si>
  <si>
    <t>宮代町</t>
    <rPh sb="0" eb="2">
      <t>ミヤシロ</t>
    </rPh>
    <rPh sb="2" eb="3">
      <t>マチ</t>
    </rPh>
    <phoneticPr fontId="6"/>
  </si>
  <si>
    <t>越生町</t>
    <rPh sb="0" eb="2">
      <t>オゴセ</t>
    </rPh>
    <rPh sb="2" eb="3">
      <t>マチ</t>
    </rPh>
    <phoneticPr fontId="19"/>
  </si>
  <si>
    <t>飯能市</t>
    <rPh sb="0" eb="2">
      <t>ハンノウ</t>
    </rPh>
    <rPh sb="2" eb="3">
      <t>シ</t>
    </rPh>
    <phoneticPr fontId="6"/>
  </si>
  <si>
    <t>第２－15表　病院数（診療科目・年次別）</t>
    <rPh sb="0" eb="1">
      <t>ダイ</t>
    </rPh>
    <rPh sb="5" eb="6">
      <t>ヒョウ</t>
    </rPh>
    <rPh sb="7" eb="10">
      <t>ビョウインスウ</t>
    </rPh>
    <rPh sb="11" eb="13">
      <t>シンリョウ</t>
    </rPh>
    <rPh sb="13" eb="15">
      <t>カモク</t>
    </rPh>
    <rPh sb="16" eb="18">
      <t>ネンジ</t>
    </rPh>
    <rPh sb="18" eb="19">
      <t>ベツ</t>
    </rPh>
    <phoneticPr fontId="6"/>
  </si>
  <si>
    <t>施設数</t>
    <rPh sb="0" eb="3">
      <t>シセツスウ</t>
    </rPh>
    <phoneticPr fontId="6"/>
  </si>
  <si>
    <t>呼吸器科</t>
    <rPh sb="0" eb="3">
      <t>コキュウキ</t>
    </rPh>
    <rPh sb="3" eb="4">
      <t>カ</t>
    </rPh>
    <phoneticPr fontId="6"/>
  </si>
  <si>
    <t>循環器科</t>
    <phoneticPr fontId="6"/>
  </si>
  <si>
    <t>消化器内科
（胃腸内科）</t>
    <phoneticPr fontId="6"/>
  </si>
  <si>
    <t>消化器科
（胃腸内科）</t>
    <phoneticPr fontId="6"/>
  </si>
  <si>
    <t>脳神経内科</t>
    <rPh sb="0" eb="1">
      <t>ノウ</t>
    </rPh>
    <phoneticPr fontId="6"/>
  </si>
  <si>
    <t>糖尿病内科
（代謝内科）</t>
    <phoneticPr fontId="6"/>
  </si>
  <si>
    <t>性病科</t>
    <rPh sb="0" eb="2">
      <t>セイビョウ</t>
    </rPh>
    <rPh sb="2" eb="3">
      <t>カ</t>
    </rPh>
    <phoneticPr fontId="6"/>
  </si>
  <si>
    <t>神経科</t>
    <rPh sb="0" eb="2">
      <t>シンケイ</t>
    </rPh>
    <phoneticPr fontId="6"/>
  </si>
  <si>
    <t>呼吸器外科</t>
    <phoneticPr fontId="6"/>
  </si>
  <si>
    <t>乳腺外科</t>
    <phoneticPr fontId="6"/>
  </si>
  <si>
    <t>気管食道科</t>
    <phoneticPr fontId="6"/>
  </si>
  <si>
    <t>消化器外科
（胃腸外科）</t>
    <phoneticPr fontId="6"/>
  </si>
  <si>
    <t>こう門科</t>
    <rPh sb="2" eb="3">
      <t>モン</t>
    </rPh>
    <rPh sb="3" eb="4">
      <t>カ</t>
    </rPh>
    <phoneticPr fontId="6"/>
  </si>
  <si>
    <t>耳鼻
いんこう科</t>
    <phoneticPr fontId="6"/>
  </si>
  <si>
    <t>…</t>
  </si>
  <si>
    <t>元</t>
    <rPh sb="0" eb="1">
      <t>ガン</t>
    </rPh>
    <phoneticPr fontId="6"/>
  </si>
  <si>
    <t>注：昭和59年以前は12月31日現在、昭和60年以降は10月1日現在</t>
    <rPh sb="0" eb="1">
      <t>チュウ</t>
    </rPh>
    <rPh sb="2" eb="4">
      <t>ショウワ</t>
    </rPh>
    <rPh sb="6" eb="7">
      <t>ネン</t>
    </rPh>
    <rPh sb="7" eb="9">
      <t>イゼン</t>
    </rPh>
    <rPh sb="12" eb="13">
      <t>ガツ</t>
    </rPh>
    <rPh sb="15" eb="16">
      <t>ニチ</t>
    </rPh>
    <rPh sb="16" eb="18">
      <t>ゲンザイ</t>
    </rPh>
    <rPh sb="19" eb="21">
      <t>ショウワ</t>
    </rPh>
    <rPh sb="23" eb="24">
      <t>ネン</t>
    </rPh>
    <rPh sb="24" eb="26">
      <t>イコウ</t>
    </rPh>
    <rPh sb="29" eb="30">
      <t>ガツ</t>
    </rPh>
    <rPh sb="31" eb="32">
      <t>ニチ</t>
    </rPh>
    <rPh sb="32" eb="34">
      <t>ゲンザイ</t>
    </rPh>
    <phoneticPr fontId="6"/>
  </si>
  <si>
    <t>注：平成20年4月1日医療法施行令の一部改正により、診療科目については、従来、省令に具体的名称を限定列挙して規定していた方式から、身体の部位や患者の疾患等、</t>
    <rPh sb="0" eb="1">
      <t>チュウ</t>
    </rPh>
    <rPh sb="2" eb="4">
      <t>ヘイセイ</t>
    </rPh>
    <rPh sb="6" eb="7">
      <t>ネン</t>
    </rPh>
    <rPh sb="8" eb="9">
      <t>ガツ</t>
    </rPh>
    <rPh sb="10" eb="11">
      <t>ニチ</t>
    </rPh>
    <rPh sb="11" eb="14">
      <t>イリョウホウ</t>
    </rPh>
    <rPh sb="14" eb="16">
      <t>セコウ</t>
    </rPh>
    <rPh sb="16" eb="17">
      <t>レイ</t>
    </rPh>
    <rPh sb="18" eb="20">
      <t>イチブ</t>
    </rPh>
    <rPh sb="20" eb="22">
      <t>カイセイ</t>
    </rPh>
    <phoneticPr fontId="6"/>
  </si>
  <si>
    <t>　　 一定の性質を有する名称を診療科目とする方式に改められた。</t>
    <phoneticPr fontId="6"/>
  </si>
  <si>
    <t>注：心臓血管外科には循環器外科を含む。</t>
    <rPh sb="0" eb="1">
      <t>チュウ</t>
    </rPh>
    <phoneticPr fontId="6"/>
  </si>
  <si>
    <t>注：脳神経内科は、平成20年から令和元年までは神経内科として 把握していた。</t>
    <rPh sb="0" eb="1">
      <t>チュウ</t>
    </rPh>
    <phoneticPr fontId="6"/>
  </si>
  <si>
    <t>第２－17表　病院利用状況（月別）</t>
    <rPh sb="0" eb="1">
      <t>ダイ</t>
    </rPh>
    <rPh sb="5" eb="6">
      <t>ヒョウ</t>
    </rPh>
    <rPh sb="7" eb="9">
      <t>ビョウイン</t>
    </rPh>
    <rPh sb="9" eb="11">
      <t>リヨウ</t>
    </rPh>
    <rPh sb="11" eb="13">
      <t>ジョウキョウ</t>
    </rPh>
    <rPh sb="14" eb="16">
      <t>ツキベツ</t>
    </rPh>
    <phoneticPr fontId="6"/>
  </si>
  <si>
    <t>令和６年</t>
    <rPh sb="0" eb="2">
      <t>レイワ</t>
    </rPh>
    <rPh sb="3" eb="4">
      <t>ネン</t>
    </rPh>
    <phoneticPr fontId="6"/>
  </si>
  <si>
    <t>病院数</t>
    <rPh sb="0" eb="3">
      <t>ビョウインスウ</t>
    </rPh>
    <phoneticPr fontId="6"/>
  </si>
  <si>
    <t>病床数</t>
    <rPh sb="0" eb="3">
      <t>ビョウショウスウ</t>
    </rPh>
    <phoneticPr fontId="6"/>
  </si>
  <si>
    <t>在院患者</t>
    <rPh sb="0" eb="2">
      <t>ザイイン</t>
    </rPh>
    <rPh sb="2" eb="4">
      <t>カンジャ</t>
    </rPh>
    <phoneticPr fontId="6"/>
  </si>
  <si>
    <t>退　院</t>
    <rPh sb="0" eb="3">
      <t>タイイン</t>
    </rPh>
    <phoneticPr fontId="6"/>
  </si>
  <si>
    <t>病　床</t>
    <rPh sb="0" eb="3">
      <t>ビョウショウ</t>
    </rPh>
    <phoneticPr fontId="6"/>
  </si>
  <si>
    <t>外来患者</t>
    <rPh sb="0" eb="2">
      <t>ガイライ</t>
    </rPh>
    <rPh sb="2" eb="4">
      <t>カンジャ</t>
    </rPh>
    <phoneticPr fontId="6"/>
  </si>
  <si>
    <t>月末病床</t>
    <rPh sb="0" eb="2">
      <t>ゲツマツ</t>
    </rPh>
    <rPh sb="2" eb="4">
      <t>ビョウショウ</t>
    </rPh>
    <phoneticPr fontId="6"/>
  </si>
  <si>
    <t>延　数</t>
    <rPh sb="0" eb="3">
      <t>ノベスウ</t>
    </rPh>
    <phoneticPr fontId="6"/>
  </si>
  <si>
    <t>1日平均</t>
    <rPh sb="1" eb="2">
      <t>ニチ</t>
    </rPh>
    <rPh sb="2" eb="4">
      <t>ヘイキン</t>
    </rPh>
    <phoneticPr fontId="6"/>
  </si>
  <si>
    <t>月末数</t>
    <rPh sb="0" eb="2">
      <t>ゲツマツ</t>
    </rPh>
    <rPh sb="2" eb="3">
      <t>スウ</t>
    </rPh>
    <phoneticPr fontId="6"/>
  </si>
  <si>
    <t>患者数</t>
    <rPh sb="0" eb="3">
      <t>カンジャスウ</t>
    </rPh>
    <phoneticPr fontId="6"/>
  </si>
  <si>
    <t>利用率</t>
    <rPh sb="0" eb="3">
      <t>リヨウリツ</t>
    </rPh>
    <phoneticPr fontId="6"/>
  </si>
  <si>
    <t>月</t>
    <rPh sb="0" eb="1">
      <t>ツキ</t>
    </rPh>
    <phoneticPr fontId="6"/>
  </si>
  <si>
    <t>注：１　各月ごとの病院数、病床数は月末現在の数値である。</t>
    <rPh sb="0" eb="1">
      <t>チュウ</t>
    </rPh>
    <rPh sb="4" eb="6">
      <t>カクツキ</t>
    </rPh>
    <rPh sb="9" eb="12">
      <t>ビョウインスウ</t>
    </rPh>
    <rPh sb="13" eb="16">
      <t>ビョウショウスウ</t>
    </rPh>
    <rPh sb="17" eb="18">
      <t>カクツキ</t>
    </rPh>
    <rPh sb="18" eb="19">
      <t>マツ</t>
    </rPh>
    <rPh sb="19" eb="21">
      <t>ゲンザイ</t>
    </rPh>
    <rPh sb="22" eb="24">
      <t>スウチ</t>
    </rPh>
    <phoneticPr fontId="6"/>
  </si>
  <si>
    <t>　 　2　年間の病床利用率は、厚生労働省発表数値による。</t>
    <rPh sb="5" eb="7">
      <t>ネンカン</t>
    </rPh>
    <phoneticPr fontId="6"/>
  </si>
  <si>
    <t>　 　3　月ごとの病床利用率は次の算式による。</t>
    <rPh sb="5" eb="6">
      <t>ツキ</t>
    </rPh>
    <rPh sb="15" eb="16">
      <t>ツギ</t>
    </rPh>
    <rPh sb="17" eb="19">
      <t>サンシキ</t>
    </rPh>
    <phoneticPr fontId="6"/>
  </si>
  <si>
    <t>在院患者延数</t>
    <rPh sb="0" eb="2">
      <t>ザイイン</t>
    </rPh>
    <rPh sb="2" eb="4">
      <t>カンジャ</t>
    </rPh>
    <rPh sb="4" eb="5">
      <t>エン</t>
    </rPh>
    <rPh sb="5" eb="6">
      <t>カズ</t>
    </rPh>
    <phoneticPr fontId="6"/>
  </si>
  <si>
    <t>　×100</t>
    <phoneticPr fontId="6"/>
  </si>
  <si>
    <t>月間日数　×　月末病床数</t>
    <rPh sb="0" eb="2">
      <t>ゲッカン</t>
    </rPh>
    <rPh sb="2" eb="4">
      <t>ニッスウ</t>
    </rPh>
    <rPh sb="7" eb="9">
      <t>ゲツマツ</t>
    </rPh>
    <rPh sb="9" eb="12">
      <t>ビョウショウスウ</t>
    </rPh>
    <phoneticPr fontId="6"/>
  </si>
  <si>
    <t>　 　4　月末病床利用率は次の算式による。</t>
    <rPh sb="5" eb="6">
      <t>ツキ</t>
    </rPh>
    <rPh sb="6" eb="7">
      <t>マツ</t>
    </rPh>
    <rPh sb="13" eb="14">
      <t>ツギ</t>
    </rPh>
    <rPh sb="15" eb="17">
      <t>サンシキ</t>
    </rPh>
    <phoneticPr fontId="6"/>
  </si>
  <si>
    <t>月末在院患者数</t>
    <rPh sb="0" eb="2">
      <t>ゲツマツ</t>
    </rPh>
    <rPh sb="2" eb="4">
      <t>ザイイン</t>
    </rPh>
    <rPh sb="4" eb="6">
      <t>カンジャ</t>
    </rPh>
    <rPh sb="6" eb="7">
      <t>カズ</t>
    </rPh>
    <phoneticPr fontId="6"/>
  </si>
  <si>
    <t>月末病床数</t>
    <rPh sb="0" eb="1">
      <t>ツキ</t>
    </rPh>
    <rPh sb="1" eb="2">
      <t>スエ</t>
    </rPh>
    <rPh sb="2" eb="5">
      <t>ビョウショウスウ</t>
    </rPh>
    <phoneticPr fontId="6"/>
  </si>
  <si>
    <t>第２－18表　病院利用状況（病床の種類・年次別）</t>
    <rPh sb="0" eb="1">
      <t>ダイ</t>
    </rPh>
    <rPh sb="5" eb="6">
      <t>ヒョウ</t>
    </rPh>
    <rPh sb="7" eb="9">
      <t>ビョウイン</t>
    </rPh>
    <rPh sb="9" eb="11">
      <t>リヨウ</t>
    </rPh>
    <rPh sb="11" eb="13">
      <t>ジョウキョウ</t>
    </rPh>
    <rPh sb="14" eb="16">
      <t>ビョウショウ</t>
    </rPh>
    <rPh sb="17" eb="19">
      <t>シュルイ</t>
    </rPh>
    <rPh sb="20" eb="23">
      <t>ネンジベツ</t>
    </rPh>
    <phoneticPr fontId="6"/>
  </si>
  <si>
    <t>総　　数</t>
    <rPh sb="0" eb="4">
      <t>ソウスウ</t>
    </rPh>
    <phoneticPr fontId="6"/>
  </si>
  <si>
    <t>感染症病床</t>
    <rPh sb="0" eb="3">
      <t>カンセンショウ</t>
    </rPh>
    <rPh sb="3" eb="5">
      <t>ビョウショウ</t>
    </rPh>
    <phoneticPr fontId="6"/>
  </si>
  <si>
    <t>結核病床</t>
    <rPh sb="0" eb="2">
      <t>ケッカク</t>
    </rPh>
    <rPh sb="2" eb="4">
      <t>ビョウショウ</t>
    </rPh>
    <phoneticPr fontId="6"/>
  </si>
  <si>
    <t>一般病床</t>
    <rPh sb="0" eb="2">
      <t>イッパン</t>
    </rPh>
    <rPh sb="2" eb="4">
      <t>ビョウショウ</t>
    </rPh>
    <phoneticPr fontId="6"/>
  </si>
  <si>
    <t>病 床</t>
    <rPh sb="0" eb="1">
      <t>ヤマイ</t>
    </rPh>
    <rPh sb="2" eb="3">
      <t>ユカ</t>
    </rPh>
    <phoneticPr fontId="6"/>
  </si>
  <si>
    <t>・　</t>
    <phoneticPr fontId="6"/>
  </si>
  <si>
    <t>…　</t>
    <phoneticPr fontId="6"/>
  </si>
  <si>
    <t>注：１　病院数及び病床数は、昭和59年以前は12月31日現在、昭和60年以降は10月1日現在である(医療施設調査)。</t>
    <rPh sb="0" eb="1">
      <t>チュウ</t>
    </rPh>
    <rPh sb="4" eb="7">
      <t>ビョウインスウ</t>
    </rPh>
    <rPh sb="7" eb="8">
      <t>オヨ</t>
    </rPh>
    <rPh sb="9" eb="11">
      <t>ビョウショウ</t>
    </rPh>
    <rPh sb="11" eb="12">
      <t>スウ</t>
    </rPh>
    <rPh sb="14" eb="16">
      <t>ショウワ</t>
    </rPh>
    <rPh sb="18" eb="19">
      <t>ネン</t>
    </rPh>
    <rPh sb="19" eb="21">
      <t>イゼン</t>
    </rPh>
    <rPh sb="24" eb="25">
      <t>ガツ</t>
    </rPh>
    <rPh sb="27" eb="28">
      <t>ニチ</t>
    </rPh>
    <rPh sb="28" eb="30">
      <t>ゲンザイ</t>
    </rPh>
    <rPh sb="31" eb="33">
      <t>ショウワ</t>
    </rPh>
    <rPh sb="35" eb="36">
      <t>ネン</t>
    </rPh>
    <rPh sb="36" eb="38">
      <t>イコウ</t>
    </rPh>
    <rPh sb="41" eb="42">
      <t>ガツ</t>
    </rPh>
    <rPh sb="43" eb="44">
      <t>ニチ</t>
    </rPh>
    <rPh sb="44" eb="46">
      <t>ゲンザイ</t>
    </rPh>
    <rPh sb="50" eb="52">
      <t>イリョウ</t>
    </rPh>
    <rPh sb="52" eb="54">
      <t>シセツ</t>
    </rPh>
    <rPh sb="54" eb="56">
      <t>チョウサ</t>
    </rPh>
    <phoneticPr fontId="6"/>
  </si>
  <si>
    <t xml:space="preserve">  　 2　病床利用率は、厚生労働省発表の数値である（病院報告）。</t>
    <rPh sb="6" eb="8">
      <t>ビョウショウ</t>
    </rPh>
    <rPh sb="8" eb="11">
      <t>リヨウリツ</t>
    </rPh>
    <rPh sb="13" eb="15">
      <t>コウセイ</t>
    </rPh>
    <rPh sb="15" eb="18">
      <t>ロウドウショウ</t>
    </rPh>
    <rPh sb="18" eb="20">
      <t>ハッピョウ</t>
    </rPh>
    <rPh sb="21" eb="23">
      <t>スウチ</t>
    </rPh>
    <rPh sb="27" eb="29">
      <t>ビョウイン</t>
    </rPh>
    <rPh sb="29" eb="31">
      <t>ホウコク</t>
    </rPh>
    <phoneticPr fontId="6"/>
  </si>
  <si>
    <t xml:space="preserve">   　3　平成13年3月に「医療法の一部を改正する法律」が施行され、それまで便宜上「一般病床」と表章されていた「その他の病
　　　床」（療養型病床群を含む。）は、「療養病床」及び「一般病床」に区分され、経過措置期間満了後の平成15年9月から病床
      の種別は、「精神病床」、「感染症病床」、「結核病床」、「療養病床」及び「一般病床」に改められた。</t>
    <rPh sb="6" eb="8">
      <t>ヘイセイ</t>
    </rPh>
    <rPh sb="10" eb="11">
      <t>ネン</t>
    </rPh>
    <rPh sb="12" eb="13">
      <t>ガツ</t>
    </rPh>
    <rPh sb="15" eb="18">
      <t>イリョウホウ</t>
    </rPh>
    <rPh sb="19" eb="21">
      <t>イチブ</t>
    </rPh>
    <rPh sb="22" eb="24">
      <t>カイセイ</t>
    </rPh>
    <rPh sb="26" eb="28">
      <t>ホウリツ</t>
    </rPh>
    <rPh sb="30" eb="32">
      <t>セコウ</t>
    </rPh>
    <rPh sb="39" eb="42">
      <t>ベンギジョウ</t>
    </rPh>
    <rPh sb="43" eb="45">
      <t>イッパン</t>
    </rPh>
    <rPh sb="45" eb="47">
      <t>ビョウショウ</t>
    </rPh>
    <rPh sb="59" eb="60">
      <t>タ</t>
    </rPh>
    <rPh sb="61" eb="62">
      <t>ビョウ</t>
    </rPh>
    <rPh sb="66" eb="67">
      <t>ショウ</t>
    </rPh>
    <rPh sb="69" eb="72">
      <t>リョウヨウガタ</t>
    </rPh>
    <rPh sb="72" eb="75">
      <t>ビョウショウグン</t>
    </rPh>
    <rPh sb="76" eb="77">
      <t>フク</t>
    </rPh>
    <rPh sb="83" eb="85">
      <t>リョウヨウ</t>
    </rPh>
    <rPh sb="88" eb="89">
      <t>オヨ</t>
    </rPh>
    <rPh sb="91" eb="93">
      <t>イッパン</t>
    </rPh>
    <rPh sb="93" eb="95">
      <t>ビョウショウ</t>
    </rPh>
    <rPh sb="97" eb="99">
      <t>クブン</t>
    </rPh>
    <rPh sb="102" eb="104">
      <t>ケイカ</t>
    </rPh>
    <rPh sb="104" eb="106">
      <t>ソチ</t>
    </rPh>
    <rPh sb="106" eb="108">
      <t>キカン</t>
    </rPh>
    <rPh sb="108" eb="110">
      <t>マンリョウ</t>
    </rPh>
    <rPh sb="110" eb="111">
      <t>ゴ</t>
    </rPh>
    <rPh sb="112" eb="114">
      <t>ヘイセイ</t>
    </rPh>
    <rPh sb="116" eb="117">
      <t>ネン</t>
    </rPh>
    <rPh sb="118" eb="119">
      <t>ガツ</t>
    </rPh>
    <rPh sb="121" eb="123">
      <t>ビョウショウ</t>
    </rPh>
    <rPh sb="131" eb="133">
      <t>シュベツ</t>
    </rPh>
    <rPh sb="136" eb="138">
      <t>セイシン</t>
    </rPh>
    <rPh sb="146" eb="148">
      <t>ビョウショウ</t>
    </rPh>
    <rPh sb="153" eb="155">
      <t>ビョウショウ</t>
    </rPh>
    <rPh sb="163" eb="164">
      <t>オヨ</t>
    </rPh>
    <rPh sb="166" eb="168">
      <t>イッパン</t>
    </rPh>
    <rPh sb="172" eb="173">
      <t>アラタ</t>
    </rPh>
    <phoneticPr fontId="6"/>
  </si>
  <si>
    <t xml:space="preserve">   　4　「療養病床」は、平成5年から平成12年までは「療養型病床群」であり、平成13・14年は「療養病床等」（「療養病床」及び「経
      過的旧療養型病床群」）である。平成15年は、病床利用率のみ、経過措置期間（平成15年1月～8月）を含むため、「療養病床
　　　等」である。</t>
    <rPh sb="7" eb="9">
      <t>リョウヨウ</t>
    </rPh>
    <rPh sb="14" eb="16">
      <t>ヘイセイ</t>
    </rPh>
    <rPh sb="17" eb="18">
      <t>ネン</t>
    </rPh>
    <rPh sb="20" eb="22">
      <t>ヘイセイ</t>
    </rPh>
    <rPh sb="24" eb="25">
      <t>ネン</t>
    </rPh>
    <rPh sb="29" eb="32">
      <t>リョウヨウガタ</t>
    </rPh>
    <rPh sb="32" eb="35">
      <t>ビョウショウグン</t>
    </rPh>
    <rPh sb="40" eb="42">
      <t>ヘイセイ</t>
    </rPh>
    <rPh sb="47" eb="48">
      <t>ネン</t>
    </rPh>
    <rPh sb="50" eb="52">
      <t>リョウヨウ</t>
    </rPh>
    <rPh sb="52" eb="54">
      <t>ビョウショウ</t>
    </rPh>
    <rPh sb="54" eb="55">
      <t>トウ</t>
    </rPh>
    <rPh sb="58" eb="60">
      <t>リョウヨウ</t>
    </rPh>
    <rPh sb="60" eb="62">
      <t>ビョウショウ</t>
    </rPh>
    <rPh sb="63" eb="64">
      <t>オヨ</t>
    </rPh>
    <rPh sb="76" eb="77">
      <t>キュウ</t>
    </rPh>
    <rPh sb="80" eb="83">
      <t>ビョウショウグン</t>
    </rPh>
    <rPh sb="89" eb="91">
      <t>ヘイセイ</t>
    </rPh>
    <rPh sb="93" eb="94">
      <t>ネン</t>
    </rPh>
    <rPh sb="96" eb="98">
      <t>ビョウショウ</t>
    </rPh>
    <rPh sb="98" eb="101">
      <t>リヨウリツ</t>
    </rPh>
    <rPh sb="104" eb="106">
      <t>ケイカ</t>
    </rPh>
    <rPh sb="106" eb="108">
      <t>ソチ</t>
    </rPh>
    <rPh sb="108" eb="110">
      <t>キカン</t>
    </rPh>
    <rPh sb="111" eb="113">
      <t>ヘイセイ</t>
    </rPh>
    <rPh sb="115" eb="116">
      <t>ネン</t>
    </rPh>
    <rPh sb="117" eb="118">
      <t>ガツ</t>
    </rPh>
    <rPh sb="120" eb="121">
      <t>ガツ</t>
    </rPh>
    <rPh sb="123" eb="124">
      <t>フク</t>
    </rPh>
    <rPh sb="129" eb="131">
      <t>リョウヨウ</t>
    </rPh>
    <rPh sb="137" eb="138">
      <t>トウ</t>
    </rPh>
    <phoneticPr fontId="6"/>
  </si>
  <si>
    <t xml:space="preserve">   　5　「一般病床」は、平成11年までは「その他の病床」（通称：一般病床）であり、平成12年は「その他の病床」から「療養型病床
　　　群」を除いたものであり、平成13・14年は「一般病床等」（「一般病床」及び「経過的旧その他の病床（経過的旧療養型病床群
　　　を除く。）」）である。平成15年は、病床利用率のみ、経過措置期間（平成15年1月～8月）を含むため、「一般病床等」である。</t>
    <rPh sb="7" eb="9">
      <t>イッパン</t>
    </rPh>
    <rPh sb="14" eb="16">
      <t>ヘイセイ</t>
    </rPh>
    <rPh sb="18" eb="19">
      <t>ネン</t>
    </rPh>
    <rPh sb="25" eb="26">
      <t>タ</t>
    </rPh>
    <rPh sb="27" eb="28">
      <t>ビョウ</t>
    </rPh>
    <rPh sb="28" eb="29">
      <t>ショウ</t>
    </rPh>
    <rPh sb="31" eb="33">
      <t>ツウショウ</t>
    </rPh>
    <rPh sb="34" eb="36">
      <t>イッパン</t>
    </rPh>
    <rPh sb="36" eb="38">
      <t>ビョウショウ</t>
    </rPh>
    <rPh sb="43" eb="45">
      <t>ヘイセイ</t>
    </rPh>
    <rPh sb="47" eb="48">
      <t>ネン</t>
    </rPh>
    <rPh sb="52" eb="53">
      <t>タ</t>
    </rPh>
    <rPh sb="54" eb="56">
      <t>ビョウショウ</t>
    </rPh>
    <rPh sb="69" eb="70">
      <t>グン</t>
    </rPh>
    <rPh sb="72" eb="73">
      <t>ノゾ</t>
    </rPh>
    <rPh sb="81" eb="83">
      <t>ヘイセイ</t>
    </rPh>
    <rPh sb="88" eb="89">
      <t>ネン</t>
    </rPh>
    <rPh sb="91" eb="93">
      <t>イッパン</t>
    </rPh>
    <rPh sb="93" eb="95">
      <t>ビョウショウ</t>
    </rPh>
    <rPh sb="95" eb="96">
      <t>トウ</t>
    </rPh>
    <rPh sb="99" eb="101">
      <t>イッパン</t>
    </rPh>
    <rPh sb="101" eb="103">
      <t>ビョウショウ</t>
    </rPh>
    <rPh sb="104" eb="105">
      <t>オヨ</t>
    </rPh>
    <rPh sb="107" eb="110">
      <t>ケイカテキ</t>
    </rPh>
    <rPh sb="110" eb="111">
      <t>キュウ</t>
    </rPh>
    <rPh sb="113" eb="114">
      <t>タ</t>
    </rPh>
    <rPh sb="115" eb="117">
      <t>ビョウショウ</t>
    </rPh>
    <rPh sb="118" eb="121">
      <t>ケイカテキ</t>
    </rPh>
    <rPh sb="121" eb="122">
      <t>キュウ</t>
    </rPh>
    <rPh sb="133" eb="134">
      <t>ノゾ</t>
    </rPh>
    <rPh sb="143" eb="145">
      <t>ヘイセイ</t>
    </rPh>
    <rPh sb="147" eb="148">
      <t>ネン</t>
    </rPh>
    <rPh sb="150" eb="152">
      <t>ビョウショウ</t>
    </rPh>
    <rPh sb="152" eb="155">
      <t>リヨウリツ</t>
    </rPh>
    <rPh sb="158" eb="160">
      <t>ケイカ</t>
    </rPh>
    <rPh sb="160" eb="162">
      <t>ソチ</t>
    </rPh>
    <rPh sb="162" eb="164">
      <t>キカン</t>
    </rPh>
    <rPh sb="165" eb="167">
      <t>ヘイセイ</t>
    </rPh>
    <rPh sb="169" eb="170">
      <t>ネン</t>
    </rPh>
    <rPh sb="171" eb="172">
      <t>ガツ</t>
    </rPh>
    <rPh sb="174" eb="175">
      <t>ガツ</t>
    </rPh>
    <rPh sb="177" eb="178">
      <t>フク</t>
    </rPh>
    <rPh sb="183" eb="185">
      <t>イッパン</t>
    </rPh>
    <rPh sb="185" eb="187">
      <t>ビョウショウ</t>
    </rPh>
    <rPh sb="187" eb="188">
      <t>トウ</t>
    </rPh>
    <phoneticPr fontId="6"/>
  </si>
  <si>
    <t>資料　医療施設調査・病院報告</t>
    <rPh sb="0" eb="2">
      <t>シリョウ</t>
    </rPh>
    <rPh sb="3" eb="5">
      <t>イリョウ</t>
    </rPh>
    <rPh sb="5" eb="7">
      <t>シセツ</t>
    </rPh>
    <rPh sb="7" eb="9">
      <t>チョウサ</t>
    </rPh>
    <rPh sb="10" eb="12">
      <t>ビョウイン</t>
    </rPh>
    <rPh sb="12" eb="14">
      <t>ホウコク</t>
    </rPh>
    <phoneticPr fontId="6"/>
  </si>
  <si>
    <t>第２－19表　一般診療所、歯科診療所数（開設者・保健所・市区町村別）</t>
    <rPh sb="0" eb="1">
      <t>ダイ</t>
    </rPh>
    <rPh sb="5" eb="6">
      <t>ヒョウ</t>
    </rPh>
    <rPh sb="7" eb="9">
      <t>イッパン</t>
    </rPh>
    <rPh sb="9" eb="12">
      <t>シンリョウジョ</t>
    </rPh>
    <rPh sb="13" eb="15">
      <t>シカ</t>
    </rPh>
    <rPh sb="15" eb="18">
      <t>シンリョウジョ</t>
    </rPh>
    <rPh sb="18" eb="19">
      <t>スウ</t>
    </rPh>
    <rPh sb="20" eb="23">
      <t>カイセツシャ</t>
    </rPh>
    <rPh sb="24" eb="27">
      <t>ホケンジョ</t>
    </rPh>
    <rPh sb="28" eb="32">
      <t>シクチョウソン</t>
    </rPh>
    <rPh sb="32" eb="33">
      <t>ベツ</t>
    </rPh>
    <phoneticPr fontId="19"/>
  </si>
  <si>
    <t>令和６年10月1日現在</t>
    <rPh sb="0" eb="2">
      <t>レイワ</t>
    </rPh>
    <rPh sb="3" eb="4">
      <t>ネン</t>
    </rPh>
    <rPh sb="6" eb="7">
      <t>ガツ</t>
    </rPh>
    <rPh sb="8" eb="9">
      <t>ニチ</t>
    </rPh>
    <rPh sb="9" eb="11">
      <t>ゲンザイ</t>
    </rPh>
    <phoneticPr fontId="19"/>
  </si>
  <si>
    <t>国</t>
    <rPh sb="0" eb="1">
      <t>コク</t>
    </rPh>
    <phoneticPr fontId="19"/>
  </si>
  <si>
    <t>社会保険関係団体</t>
    <rPh sb="0" eb="2">
      <t>シャカイ</t>
    </rPh>
    <rPh sb="2" eb="4">
      <t>ホケン</t>
    </rPh>
    <rPh sb="4" eb="6">
      <t>カンケイ</t>
    </rPh>
    <rPh sb="6" eb="8">
      <t>ダンタイ</t>
    </rPh>
    <phoneticPr fontId="19"/>
  </si>
  <si>
    <t>学校法人</t>
    <rPh sb="0" eb="2">
      <t>ガッコウ</t>
    </rPh>
    <rPh sb="2" eb="4">
      <t>ホウジン</t>
    </rPh>
    <phoneticPr fontId="19"/>
  </si>
  <si>
    <t>社会福祉法人</t>
    <rPh sb="0" eb="2">
      <t>シャカイ</t>
    </rPh>
    <rPh sb="2" eb="4">
      <t>フクシ</t>
    </rPh>
    <rPh sb="4" eb="6">
      <t>ホウジン</t>
    </rPh>
    <phoneticPr fontId="19"/>
  </si>
  <si>
    <t>医療生協</t>
    <rPh sb="0" eb="2">
      <t>イリョウ</t>
    </rPh>
    <rPh sb="2" eb="4">
      <t>セイキョウ</t>
    </rPh>
    <phoneticPr fontId="19"/>
  </si>
  <si>
    <t>会社</t>
    <rPh sb="0" eb="2">
      <t>カイシャ</t>
    </rPh>
    <phoneticPr fontId="19"/>
  </si>
  <si>
    <t>その他の法人</t>
    <rPh sb="2" eb="3">
      <t>タ</t>
    </rPh>
    <rPh sb="4" eb="6">
      <t>ホウジン</t>
    </rPh>
    <phoneticPr fontId="19"/>
  </si>
  <si>
    <t>救急告示   （再掲）</t>
    <rPh sb="8" eb="10">
      <t>サイケイ</t>
    </rPh>
    <phoneticPr fontId="19"/>
  </si>
  <si>
    <t>国立大学法人</t>
    <rPh sb="0" eb="2">
      <t>コクリツ</t>
    </rPh>
    <rPh sb="2" eb="4">
      <t>ダイガク</t>
    </rPh>
    <rPh sb="4" eb="6">
      <t>ホウジン</t>
    </rPh>
    <phoneticPr fontId="19"/>
  </si>
  <si>
    <t>越谷市保健所</t>
    <rPh sb="0" eb="2">
      <t>コシガヤ</t>
    </rPh>
    <rPh sb="2" eb="3">
      <t>シ</t>
    </rPh>
    <rPh sb="3" eb="6">
      <t>ホケンジョ</t>
    </rPh>
    <phoneticPr fontId="19"/>
  </si>
  <si>
    <t>越谷市</t>
    <rPh sb="0" eb="3">
      <t>コシガヤシ</t>
    </rPh>
    <phoneticPr fontId="19"/>
  </si>
  <si>
    <t>東秩父村</t>
    <rPh sb="0" eb="4">
      <t>ヒガシチチブムラ</t>
    </rPh>
    <phoneticPr fontId="19"/>
  </si>
  <si>
    <t>第２－20表　一般診療所数（診療科目・保健所・市区町村別）</t>
    <rPh sb="0" eb="1">
      <t>ダイ</t>
    </rPh>
    <rPh sb="5" eb="6">
      <t>ヒョウ</t>
    </rPh>
    <rPh sb="7" eb="9">
      <t>イッパン</t>
    </rPh>
    <rPh sb="9" eb="12">
      <t>シンリョウジョ</t>
    </rPh>
    <rPh sb="12" eb="13">
      <t>カズ</t>
    </rPh>
    <rPh sb="14" eb="16">
      <t>シンリョウ</t>
    </rPh>
    <rPh sb="16" eb="18">
      <t>カモク</t>
    </rPh>
    <rPh sb="19" eb="22">
      <t>ホケンジョ</t>
    </rPh>
    <rPh sb="23" eb="27">
      <t>シクチョウソン</t>
    </rPh>
    <rPh sb="27" eb="28">
      <t>ベツ</t>
    </rPh>
    <phoneticPr fontId="19"/>
  </si>
  <si>
    <t>令和６年10月1日現在</t>
    <rPh sb="0" eb="2">
      <t>レイワ</t>
    </rPh>
    <rPh sb="3" eb="4">
      <t>ネン</t>
    </rPh>
    <rPh sb="4" eb="5">
      <t>ヘイネン</t>
    </rPh>
    <rPh sb="6" eb="7">
      <t>ガツ</t>
    </rPh>
    <rPh sb="8" eb="9">
      <t>ニチ</t>
    </rPh>
    <rPh sb="9" eb="11">
      <t>ゲンザイ</t>
    </rPh>
    <phoneticPr fontId="19"/>
  </si>
  <si>
    <t>東松山保健所</t>
    <rPh sb="0" eb="1">
      <t>ヒガシ</t>
    </rPh>
    <rPh sb="1" eb="3">
      <t>マツヤマ</t>
    </rPh>
    <rPh sb="3" eb="6">
      <t>ホケンジョ</t>
    </rPh>
    <phoneticPr fontId="6"/>
  </si>
  <si>
    <t>第２－21表　一般診療所数（診療科目・年次別）</t>
    <rPh sb="0" eb="1">
      <t>ダイ</t>
    </rPh>
    <rPh sb="5" eb="6">
      <t>ヒョウ</t>
    </rPh>
    <rPh sb="7" eb="9">
      <t>イッパン</t>
    </rPh>
    <rPh sb="9" eb="12">
      <t>シンリョウジョ</t>
    </rPh>
    <rPh sb="12" eb="13">
      <t>スウ</t>
    </rPh>
    <rPh sb="14" eb="16">
      <t>シンリョウ</t>
    </rPh>
    <rPh sb="16" eb="18">
      <t>カモク</t>
    </rPh>
    <rPh sb="19" eb="21">
      <t>ネンジ</t>
    </rPh>
    <rPh sb="21" eb="22">
      <t>ベツ</t>
    </rPh>
    <phoneticPr fontId="6"/>
  </si>
  <si>
    <t>心臓血管外科</t>
  </si>
  <si>
    <t>注：昭和59年以前は12月31日現在、昭和60年以降は10月1日現在。</t>
    <rPh sb="0" eb="1">
      <t>チュウ</t>
    </rPh>
    <rPh sb="2" eb="4">
      <t>ショウワ</t>
    </rPh>
    <rPh sb="6" eb="7">
      <t>ネン</t>
    </rPh>
    <rPh sb="7" eb="9">
      <t>イゼン</t>
    </rPh>
    <rPh sb="12" eb="13">
      <t>ガツ</t>
    </rPh>
    <rPh sb="15" eb="16">
      <t>ニチ</t>
    </rPh>
    <rPh sb="16" eb="18">
      <t>ゲンザイ</t>
    </rPh>
    <rPh sb="19" eb="21">
      <t>ショウワ</t>
    </rPh>
    <rPh sb="23" eb="24">
      <t>ネン</t>
    </rPh>
    <rPh sb="24" eb="26">
      <t>イコウ</t>
    </rPh>
    <rPh sb="29" eb="30">
      <t>ガツ</t>
    </rPh>
    <rPh sb="31" eb="32">
      <t>ニチ</t>
    </rPh>
    <rPh sb="32" eb="34">
      <t>ゲンザイ</t>
    </rPh>
    <phoneticPr fontId="6"/>
  </si>
  <si>
    <t>第２－22表　歯科診療所数（診療科目・保健所・市区町村別）</t>
    <rPh sb="0" eb="1">
      <t>ダイ</t>
    </rPh>
    <rPh sb="5" eb="6">
      <t>ヒョウ</t>
    </rPh>
    <rPh sb="7" eb="9">
      <t>シカ</t>
    </rPh>
    <rPh sb="9" eb="12">
      <t>シンリョウジョ</t>
    </rPh>
    <rPh sb="12" eb="13">
      <t>スウ</t>
    </rPh>
    <rPh sb="14" eb="16">
      <t>シンリョウ</t>
    </rPh>
    <rPh sb="16" eb="18">
      <t>カモク</t>
    </rPh>
    <rPh sb="19" eb="22">
      <t>ホケンジョ</t>
    </rPh>
    <rPh sb="23" eb="25">
      <t>シク</t>
    </rPh>
    <rPh sb="25" eb="27">
      <t>チョウソン</t>
    </rPh>
    <rPh sb="27" eb="28">
      <t>ベツ</t>
    </rPh>
    <phoneticPr fontId="19"/>
  </si>
  <si>
    <t>令和６年10月1日現在</t>
    <phoneticPr fontId="3"/>
  </si>
  <si>
    <t>歯科診療所数</t>
    <rPh sb="0" eb="2">
      <t>シカ</t>
    </rPh>
    <rPh sb="2" eb="5">
      <t>シンリョウジョ</t>
    </rPh>
    <rPh sb="5" eb="6">
      <t>スウ</t>
    </rPh>
    <phoneticPr fontId="19"/>
  </si>
  <si>
    <t>診療科目（重複計上）</t>
    <rPh sb="0" eb="2">
      <t>シンリョウ</t>
    </rPh>
    <rPh sb="2" eb="4">
      <t>カモク</t>
    </rPh>
    <rPh sb="5" eb="7">
      <t>チョウフク</t>
    </rPh>
    <rPh sb="7" eb="9">
      <t>ケイジョウ</t>
    </rPh>
    <phoneticPr fontId="19"/>
  </si>
  <si>
    <t>矯正歯科</t>
    <rPh sb="2" eb="4">
      <t>シカ</t>
    </rPh>
    <phoneticPr fontId="19"/>
  </si>
  <si>
    <t>小児歯科</t>
    <rPh sb="2" eb="4">
      <t>シカ</t>
    </rPh>
    <phoneticPr fontId="19"/>
  </si>
  <si>
    <t>歯科口腔外科</t>
    <rPh sb="0" eb="2">
      <t>シカ</t>
    </rPh>
    <rPh sb="4" eb="6">
      <t>ゲカ</t>
    </rPh>
    <phoneticPr fontId="19"/>
  </si>
  <si>
    <t>南西部保健医療圏</t>
    <rPh sb="0" eb="3">
      <t>ナンセイブ</t>
    </rPh>
    <rPh sb="3" eb="5">
      <t>ホケン</t>
    </rPh>
    <rPh sb="5" eb="7">
      <t>イリョウ</t>
    </rPh>
    <rPh sb="7" eb="8">
      <t>ケン</t>
    </rPh>
    <phoneticPr fontId="19"/>
  </si>
  <si>
    <t>県央保健医療圏</t>
    <rPh sb="0" eb="2">
      <t>ケンオウ</t>
    </rPh>
    <rPh sb="2" eb="4">
      <t>ホケン</t>
    </rPh>
    <rPh sb="4" eb="6">
      <t>イリョウ</t>
    </rPh>
    <rPh sb="6" eb="7">
      <t>ケン</t>
    </rPh>
    <phoneticPr fontId="19"/>
  </si>
  <si>
    <t>秩父保健医療圏</t>
    <rPh sb="2" eb="4">
      <t>ホケン</t>
    </rPh>
    <rPh sb="4" eb="6">
      <t>イリョウ</t>
    </rPh>
    <rPh sb="6" eb="7">
      <t>ケン</t>
    </rPh>
    <phoneticPr fontId="19"/>
  </si>
  <si>
    <t>第２－23表　一般診療所数（診療所の種類・保健所・市区町村別）</t>
    <rPh sb="0" eb="1">
      <t>ダイ</t>
    </rPh>
    <rPh sb="5" eb="6">
      <t>ヒョウ</t>
    </rPh>
    <rPh sb="7" eb="8">
      <t>イチ</t>
    </rPh>
    <rPh sb="8" eb="9">
      <t>パン</t>
    </rPh>
    <rPh sb="9" eb="12">
      <t>シンリョウジョ</t>
    </rPh>
    <rPh sb="12" eb="13">
      <t>スウ</t>
    </rPh>
    <rPh sb="14" eb="17">
      <t>シンリョウジョ</t>
    </rPh>
    <rPh sb="18" eb="20">
      <t>シュルイ</t>
    </rPh>
    <rPh sb="21" eb="24">
      <t>ホケンジョ</t>
    </rPh>
    <rPh sb="25" eb="27">
      <t>シク</t>
    </rPh>
    <rPh sb="27" eb="29">
      <t>チョウソン</t>
    </rPh>
    <rPh sb="29" eb="30">
      <t>ベツ</t>
    </rPh>
    <phoneticPr fontId="19"/>
  </si>
  <si>
    <t>総　　　　計</t>
    <phoneticPr fontId="19"/>
  </si>
  <si>
    <t>一般診療業務を主とする診療所</t>
    <rPh sb="0" eb="2">
      <t>イッパン</t>
    </rPh>
    <rPh sb="2" eb="4">
      <t>シンリョウ</t>
    </rPh>
    <rPh sb="4" eb="6">
      <t>ギョウム</t>
    </rPh>
    <rPh sb="7" eb="8">
      <t>シュ</t>
    </rPh>
    <rPh sb="11" eb="14">
      <t>シンリョウジョ</t>
    </rPh>
    <phoneticPr fontId="19"/>
  </si>
  <si>
    <t>一般診療業務以外の業務を主とする診療所</t>
    <rPh sb="0" eb="2">
      <t>イッパン</t>
    </rPh>
    <rPh sb="2" eb="4">
      <t>シンリョウ</t>
    </rPh>
    <rPh sb="4" eb="6">
      <t>ギョウム</t>
    </rPh>
    <rPh sb="6" eb="8">
      <t>イガイ</t>
    </rPh>
    <rPh sb="9" eb="11">
      <t>ギョウム</t>
    </rPh>
    <rPh sb="12" eb="13">
      <t>シュ</t>
    </rPh>
    <rPh sb="16" eb="19">
      <t>シンリョウジョ</t>
    </rPh>
    <phoneticPr fontId="19"/>
  </si>
  <si>
    <t>不　　　　詳</t>
    <rPh sb="0" eb="1">
      <t>フ</t>
    </rPh>
    <rPh sb="5" eb="6">
      <t>ショウ</t>
    </rPh>
    <phoneticPr fontId="19"/>
  </si>
  <si>
    <t>特定の期間（季節）のみの診療所
（再掲）</t>
    <rPh sb="0" eb="2">
      <t>トクテイ</t>
    </rPh>
    <rPh sb="3" eb="5">
      <t>キカン</t>
    </rPh>
    <rPh sb="6" eb="8">
      <t>キセツ</t>
    </rPh>
    <rPh sb="12" eb="15">
      <t>シンリョウジョ</t>
    </rPh>
    <rPh sb="17" eb="19">
      <t>サイケイ</t>
    </rPh>
    <phoneticPr fontId="19"/>
  </si>
  <si>
    <t>事業所内の診療所　　　　　　　　（再掲）</t>
    <rPh sb="0" eb="3">
      <t>ジギョウショ</t>
    </rPh>
    <rPh sb="3" eb="4">
      <t>ナイ</t>
    </rPh>
    <rPh sb="5" eb="8">
      <t>シンリョウジョ</t>
    </rPh>
    <rPh sb="17" eb="19">
      <t>サイケイ</t>
    </rPh>
    <phoneticPr fontId="19"/>
  </si>
  <si>
    <t>相談・指導業務を主とする
診療所</t>
    <rPh sb="0" eb="2">
      <t>ソウダン</t>
    </rPh>
    <rPh sb="3" eb="5">
      <t>シドウ</t>
    </rPh>
    <rPh sb="5" eb="7">
      <t>ギョウム</t>
    </rPh>
    <rPh sb="8" eb="9">
      <t>シュ</t>
    </rPh>
    <rPh sb="13" eb="16">
      <t>シンリョウジョ</t>
    </rPh>
    <phoneticPr fontId="19"/>
  </si>
  <si>
    <t>採血及び供血を主とする
診療所</t>
    <rPh sb="0" eb="2">
      <t>サイケツ</t>
    </rPh>
    <rPh sb="2" eb="3">
      <t>オヨ</t>
    </rPh>
    <rPh sb="4" eb="6">
      <t>キョウケツ</t>
    </rPh>
    <rPh sb="7" eb="8">
      <t>シュ</t>
    </rPh>
    <rPh sb="12" eb="15">
      <t>シンリョウジョ</t>
    </rPh>
    <phoneticPr fontId="19"/>
  </si>
  <si>
    <t>検診業務（集団・個別）を主とする診療所</t>
    <rPh sb="0" eb="2">
      <t>ケンシン</t>
    </rPh>
    <rPh sb="2" eb="4">
      <t>ギョウム</t>
    </rPh>
    <rPh sb="5" eb="7">
      <t>シュウダン</t>
    </rPh>
    <rPh sb="8" eb="10">
      <t>コベツ</t>
    </rPh>
    <rPh sb="12" eb="13">
      <t>シュ</t>
    </rPh>
    <rPh sb="16" eb="19">
      <t>シンリョウジョ</t>
    </rPh>
    <phoneticPr fontId="19"/>
  </si>
  <si>
    <t>検査業務を主とする　　　　診療所</t>
    <rPh sb="0" eb="2">
      <t>ケンサ</t>
    </rPh>
    <rPh sb="2" eb="4">
      <t>ギョウム</t>
    </rPh>
    <rPh sb="5" eb="6">
      <t>シュ</t>
    </rPh>
    <rPh sb="13" eb="16">
      <t>シンリョウジョ</t>
    </rPh>
    <phoneticPr fontId="19"/>
  </si>
  <si>
    <t>人工透析を主とする診療所</t>
    <rPh sb="0" eb="2">
      <t>ジンコウ</t>
    </rPh>
    <rPh sb="2" eb="4">
      <t>トウセキ</t>
    </rPh>
    <rPh sb="5" eb="6">
      <t>シュ</t>
    </rPh>
    <rPh sb="9" eb="12">
      <t>シンリョウジョ</t>
    </rPh>
    <phoneticPr fontId="19"/>
  </si>
  <si>
    <t>巡回診療を主とする　　　　診療所</t>
    <rPh sb="0" eb="2">
      <t>ジュンカイ</t>
    </rPh>
    <rPh sb="2" eb="4">
      <t>シンリョウ</t>
    </rPh>
    <rPh sb="5" eb="6">
      <t>シュ</t>
    </rPh>
    <rPh sb="13" eb="16">
      <t>シンリョウジョ</t>
    </rPh>
    <phoneticPr fontId="19"/>
  </si>
  <si>
    <t>休日夜間救急センター</t>
    <rPh sb="0" eb="2">
      <t>キュウジツ</t>
    </rPh>
    <rPh sb="2" eb="4">
      <t>ヤカン</t>
    </rPh>
    <rPh sb="4" eb="6">
      <t>キュウキュウ</t>
    </rPh>
    <phoneticPr fontId="19"/>
  </si>
  <si>
    <t>介護保険サービス提供を主とする診療所</t>
    <rPh sb="0" eb="2">
      <t>カイゴ</t>
    </rPh>
    <rPh sb="2" eb="4">
      <t>ホケン</t>
    </rPh>
    <rPh sb="8" eb="10">
      <t>テイキョウ</t>
    </rPh>
    <rPh sb="11" eb="12">
      <t>シュ</t>
    </rPh>
    <rPh sb="15" eb="18">
      <t>シンリョウジョ</t>
    </rPh>
    <phoneticPr fontId="19"/>
  </si>
  <si>
    <t>第２－24表　病院、一般診療所の病床数（病床の種類・保健所・市区町村別）</t>
    <rPh sb="0" eb="1">
      <t>ダイ</t>
    </rPh>
    <rPh sb="5" eb="6">
      <t>ヒョウ</t>
    </rPh>
    <rPh sb="7" eb="9">
      <t>ビョウイン</t>
    </rPh>
    <rPh sb="10" eb="12">
      <t>イッパン</t>
    </rPh>
    <rPh sb="12" eb="15">
      <t>シンリョウジョ</t>
    </rPh>
    <rPh sb="16" eb="19">
      <t>ビョウショウスウ</t>
    </rPh>
    <rPh sb="20" eb="22">
      <t>ビョウショウ</t>
    </rPh>
    <rPh sb="23" eb="25">
      <t>シュルイ</t>
    </rPh>
    <rPh sb="26" eb="29">
      <t>ホケンジョ</t>
    </rPh>
    <rPh sb="30" eb="32">
      <t>シク</t>
    </rPh>
    <rPh sb="32" eb="34">
      <t>チョウソン</t>
    </rPh>
    <rPh sb="34" eb="35">
      <t>ベツ</t>
    </rPh>
    <phoneticPr fontId="6"/>
  </si>
  <si>
    <t>令和６年10月1日現在</t>
    <rPh sb="0" eb="1">
      <t>レイ</t>
    </rPh>
    <rPh sb="1" eb="2">
      <t>ネン</t>
    </rPh>
    <rPh sb="4" eb="5">
      <t>ガツ</t>
    </rPh>
    <rPh sb="6" eb="7">
      <t>ニチ</t>
    </rPh>
    <rPh sb="7" eb="9">
      <t>ゲンザイ</t>
    </rPh>
    <phoneticPr fontId="6"/>
  </si>
  <si>
    <t>病　　　　　　　　　　　　　　　　　　　院</t>
    <rPh sb="0" eb="1">
      <t>ヤマイ</t>
    </rPh>
    <rPh sb="20" eb="21">
      <t>イン</t>
    </rPh>
    <phoneticPr fontId="6"/>
  </si>
  <si>
    <t>一般診療所</t>
    <rPh sb="0" eb="2">
      <t>イッパン</t>
    </rPh>
    <rPh sb="2" eb="5">
      <t>シンリョウショ</t>
    </rPh>
    <phoneticPr fontId="6"/>
  </si>
  <si>
    <t>病　　床　　数</t>
    <rPh sb="0" eb="7">
      <t>ビョウショウスウ</t>
    </rPh>
    <phoneticPr fontId="6"/>
  </si>
  <si>
    <t>有床
施設数</t>
    <rPh sb="0" eb="1">
      <t>ユウ</t>
    </rPh>
    <rPh sb="1" eb="2">
      <t>ユカ</t>
    </rPh>
    <rPh sb="3" eb="6">
      <t>シセツスウ</t>
    </rPh>
    <phoneticPr fontId="6"/>
  </si>
  <si>
    <t>精神</t>
    <rPh sb="0" eb="2">
      <t>セイシン</t>
    </rPh>
    <phoneticPr fontId="6"/>
  </si>
  <si>
    <t>感染症</t>
    <rPh sb="0" eb="3">
      <t>カンセンショウ</t>
    </rPh>
    <phoneticPr fontId="6"/>
  </si>
  <si>
    <t>結核</t>
    <rPh sb="0" eb="2">
      <t>ケッカク</t>
    </rPh>
    <phoneticPr fontId="6"/>
  </si>
  <si>
    <t>療養</t>
    <rPh sb="0" eb="2">
      <t>リョウヨウ</t>
    </rPh>
    <phoneticPr fontId="6"/>
  </si>
  <si>
    <t>一般</t>
    <rPh sb="0" eb="2">
      <t>イッパン</t>
    </rPh>
    <phoneticPr fontId="6"/>
  </si>
  <si>
    <t>救急告
示病院
（再掲）</t>
    <rPh sb="0" eb="2">
      <t>キュウキュウ</t>
    </rPh>
    <rPh sb="2" eb="3">
      <t>コク</t>
    </rPh>
    <rPh sb="4" eb="5">
      <t>シメス</t>
    </rPh>
    <rPh sb="5" eb="7">
      <t>ビョウイン</t>
    </rPh>
    <rPh sb="9" eb="11">
      <t>サイケイ</t>
    </rPh>
    <phoneticPr fontId="6"/>
  </si>
  <si>
    <t>療養病床
（再掲）</t>
    <rPh sb="0" eb="2">
      <t>リョウヨウ</t>
    </rPh>
    <rPh sb="2" eb="3">
      <t>ビョウ</t>
    </rPh>
    <rPh sb="3" eb="4">
      <t>ショウ</t>
    </rPh>
    <rPh sb="6" eb="8">
      <t>サイケイ</t>
    </rPh>
    <phoneticPr fontId="6"/>
  </si>
  <si>
    <t>資料  医療施設調査</t>
    <rPh sb="0" eb="2">
      <t>シリョウ</t>
    </rPh>
    <rPh sb="4" eb="8">
      <t>イリョウシセツ</t>
    </rPh>
    <rPh sb="8" eb="10">
      <t>チョウサ</t>
    </rPh>
    <phoneticPr fontId="6"/>
  </si>
  <si>
    <t>第２－25表　病院、一般診療所の人口１０万対施設数及び病床数（病床の種類・保健所・市区町村別）</t>
    <rPh sb="0" eb="1">
      <t>ダイ</t>
    </rPh>
    <rPh sb="5" eb="6">
      <t>ヒョウ</t>
    </rPh>
    <rPh sb="7" eb="9">
      <t>ビョウイン</t>
    </rPh>
    <rPh sb="10" eb="12">
      <t>イッパン</t>
    </rPh>
    <rPh sb="12" eb="15">
      <t>シンリョウジョ</t>
    </rPh>
    <rPh sb="16" eb="18">
      <t>ジンコウ</t>
    </rPh>
    <rPh sb="20" eb="21">
      <t>マン</t>
    </rPh>
    <rPh sb="21" eb="22">
      <t>タイ</t>
    </rPh>
    <rPh sb="22" eb="24">
      <t>シセツ</t>
    </rPh>
    <rPh sb="24" eb="25">
      <t>スウ</t>
    </rPh>
    <rPh sb="25" eb="26">
      <t>オヨ</t>
    </rPh>
    <rPh sb="27" eb="30">
      <t>ビョウショウスウ</t>
    </rPh>
    <rPh sb="31" eb="33">
      <t>ビョウショウ</t>
    </rPh>
    <rPh sb="34" eb="36">
      <t>シュルイ</t>
    </rPh>
    <rPh sb="37" eb="40">
      <t>ホケンジョ</t>
    </rPh>
    <rPh sb="41" eb="43">
      <t>シク</t>
    </rPh>
    <rPh sb="43" eb="45">
      <t>チョウソン</t>
    </rPh>
    <rPh sb="45" eb="46">
      <t>ベツ</t>
    </rPh>
    <phoneticPr fontId="6"/>
  </si>
  <si>
    <t>令和６年10月1日現在</t>
    <rPh sb="0" eb="2">
      <t>レイワ</t>
    </rPh>
    <rPh sb="3" eb="4">
      <t>ネン</t>
    </rPh>
    <rPh sb="4" eb="5">
      <t>ヘイネン</t>
    </rPh>
    <rPh sb="6" eb="7">
      <t>ガツ</t>
    </rPh>
    <rPh sb="8" eb="9">
      <t>ニチ</t>
    </rPh>
    <rPh sb="9" eb="11">
      <t>ゲンザイ</t>
    </rPh>
    <phoneticPr fontId="6"/>
  </si>
  <si>
    <t>第２－26表　病院の病床数（年次・保健所別）</t>
    <rPh sb="0" eb="1">
      <t>ダイ</t>
    </rPh>
    <rPh sb="5" eb="6">
      <t>ヒョウ</t>
    </rPh>
    <rPh sb="7" eb="9">
      <t>ビョウイン</t>
    </rPh>
    <rPh sb="10" eb="13">
      <t>ビョウショウスウ</t>
    </rPh>
    <rPh sb="14" eb="16">
      <t>ネンジ</t>
    </rPh>
    <rPh sb="17" eb="20">
      <t>ホケンジョ</t>
    </rPh>
    <rPh sb="20" eb="21">
      <t>ベツ</t>
    </rPh>
    <phoneticPr fontId="6"/>
  </si>
  <si>
    <t>昭和 45</t>
    <rPh sb="0" eb="2">
      <t>ショウワ</t>
    </rPh>
    <phoneticPr fontId="6"/>
  </si>
  <si>
    <t>平成 2</t>
    <rPh sb="0" eb="2">
      <t>ヘイセイ</t>
    </rPh>
    <phoneticPr fontId="6"/>
  </si>
  <si>
    <t>令和元</t>
    <rPh sb="0" eb="2">
      <t>レイワ</t>
    </rPh>
    <rPh sb="2" eb="3">
      <t>ガン</t>
    </rPh>
    <phoneticPr fontId="6"/>
  </si>
  <si>
    <t>さいたま市保健所</t>
    <rPh sb="4" eb="5">
      <t>シ</t>
    </rPh>
    <rPh sb="5" eb="8">
      <t>ホ</t>
    </rPh>
    <phoneticPr fontId="6"/>
  </si>
  <si>
    <t>…</t>
    <phoneticPr fontId="6"/>
  </si>
  <si>
    <t>川越市保健所</t>
    <rPh sb="0" eb="3">
      <t>カワゴエシ</t>
    </rPh>
    <rPh sb="3" eb="6">
      <t>ホケンジョ</t>
    </rPh>
    <phoneticPr fontId="6"/>
  </si>
  <si>
    <t>越谷市保健所</t>
    <rPh sb="0" eb="3">
      <t>コシガヤシ</t>
    </rPh>
    <rPh sb="3" eb="6">
      <t>ホケンジョ</t>
    </rPh>
    <phoneticPr fontId="6"/>
  </si>
  <si>
    <t>川口市保健所</t>
    <rPh sb="0" eb="3">
      <t>カワグチシ</t>
    </rPh>
    <rPh sb="3" eb="6">
      <t>ホケンジョ</t>
    </rPh>
    <phoneticPr fontId="6"/>
  </si>
  <si>
    <t>中央保健所</t>
    <rPh sb="0" eb="2">
      <t>チュウオウ</t>
    </rPh>
    <rPh sb="2" eb="5">
      <t>ホ</t>
    </rPh>
    <phoneticPr fontId="6"/>
  </si>
  <si>
    <t>戸田蕨保健所</t>
    <rPh sb="0" eb="2">
      <t>トダ</t>
    </rPh>
    <rPh sb="2" eb="3">
      <t>ワラビ</t>
    </rPh>
    <rPh sb="3" eb="6">
      <t>ホ</t>
    </rPh>
    <phoneticPr fontId="6"/>
  </si>
  <si>
    <t>川口保健所</t>
    <rPh sb="0" eb="2">
      <t>カワグチ</t>
    </rPh>
    <rPh sb="2" eb="5">
      <t>ホ</t>
    </rPh>
    <phoneticPr fontId="6"/>
  </si>
  <si>
    <t>大宮保健所</t>
    <rPh sb="0" eb="2">
      <t>オオミヤ</t>
    </rPh>
    <rPh sb="2" eb="5">
      <t>ホ</t>
    </rPh>
    <phoneticPr fontId="6"/>
  </si>
  <si>
    <t>川越保健所</t>
    <rPh sb="0" eb="2">
      <t>カワゴエ</t>
    </rPh>
    <rPh sb="2" eb="5">
      <t>ホ</t>
    </rPh>
    <phoneticPr fontId="6"/>
  </si>
  <si>
    <t>所沢保健所</t>
    <rPh sb="0" eb="2">
      <t>トコロザワ</t>
    </rPh>
    <rPh sb="2" eb="5">
      <t>ホ</t>
    </rPh>
    <phoneticPr fontId="6"/>
  </si>
  <si>
    <t>飯能保健所</t>
    <rPh sb="0" eb="2">
      <t>ハンノウ</t>
    </rPh>
    <rPh sb="2" eb="5">
      <t>ホ</t>
    </rPh>
    <phoneticPr fontId="6"/>
  </si>
  <si>
    <t>深谷保健所</t>
    <rPh sb="0" eb="2">
      <t>フカヤ</t>
    </rPh>
    <rPh sb="2" eb="5">
      <t>ホ</t>
    </rPh>
    <phoneticPr fontId="6"/>
  </si>
  <si>
    <t>行田保健所</t>
    <rPh sb="0" eb="2">
      <t>ギョウダ</t>
    </rPh>
    <rPh sb="2" eb="5">
      <t>ホ</t>
    </rPh>
    <phoneticPr fontId="6"/>
  </si>
  <si>
    <t>越谷保健所</t>
    <rPh sb="0" eb="2">
      <t>コシガヤ</t>
    </rPh>
    <rPh sb="2" eb="5">
      <t>ホ</t>
    </rPh>
    <phoneticPr fontId="6"/>
  </si>
  <si>
    <t>吉川保健所</t>
    <rPh sb="0" eb="2">
      <t>ヨシカワ</t>
    </rPh>
    <rPh sb="2" eb="5">
      <t>ホ</t>
    </rPh>
    <phoneticPr fontId="6"/>
  </si>
  <si>
    <t>狭山保健所</t>
    <rPh sb="0" eb="2">
      <t>サヤマ</t>
    </rPh>
    <rPh sb="2" eb="5">
      <t>ホ</t>
    </rPh>
    <phoneticPr fontId="6"/>
  </si>
  <si>
    <t>東部保健医療圏</t>
    <rPh sb="0" eb="2">
      <t>トウブ</t>
    </rPh>
    <rPh sb="2" eb="4">
      <t>ホケン</t>
    </rPh>
    <rPh sb="4" eb="7">
      <t>イリョウケン</t>
    </rPh>
    <phoneticPr fontId="6"/>
  </si>
  <si>
    <t>東部（北）</t>
    <rPh sb="0" eb="2">
      <t>トウブ</t>
    </rPh>
    <rPh sb="3" eb="4">
      <t>キタ</t>
    </rPh>
    <phoneticPr fontId="6"/>
  </si>
  <si>
    <t>東部（南）</t>
    <rPh sb="0" eb="2">
      <t>トウブ</t>
    </rPh>
    <rPh sb="3" eb="4">
      <t>ミナミ</t>
    </rPh>
    <phoneticPr fontId="6"/>
  </si>
  <si>
    <t>中央保健医療圏</t>
    <rPh sb="0" eb="2">
      <t>チュウオウ</t>
    </rPh>
    <rPh sb="2" eb="7">
      <t>ホ</t>
    </rPh>
    <phoneticPr fontId="6"/>
  </si>
  <si>
    <t>中央（北）</t>
    <rPh sb="0" eb="2">
      <t>チュウオウ</t>
    </rPh>
    <rPh sb="3" eb="4">
      <t>キタ</t>
    </rPh>
    <phoneticPr fontId="6"/>
  </si>
  <si>
    <t>中央（南）</t>
    <rPh sb="0" eb="2">
      <t>チュウオウ</t>
    </rPh>
    <rPh sb="3" eb="4">
      <t>ミナミ</t>
    </rPh>
    <phoneticPr fontId="6"/>
  </si>
  <si>
    <t>南部保健医療圏</t>
    <rPh sb="0" eb="2">
      <t>ナンブ</t>
    </rPh>
    <rPh sb="2" eb="7">
      <t>ホ</t>
    </rPh>
    <phoneticPr fontId="6"/>
  </si>
  <si>
    <t>さいたま保健医療圏</t>
    <rPh sb="4" eb="9">
      <t>ホ</t>
    </rPh>
    <phoneticPr fontId="6"/>
  </si>
  <si>
    <t>県央保健医療圏</t>
    <rPh sb="0" eb="1">
      <t>ケン</t>
    </rPh>
    <rPh sb="2" eb="7">
      <t>ホ</t>
    </rPh>
    <phoneticPr fontId="6"/>
  </si>
  <si>
    <t>西部第一保健医療圏</t>
    <rPh sb="0" eb="2">
      <t>セイブ</t>
    </rPh>
    <rPh sb="2" eb="4">
      <t>ダイイチ</t>
    </rPh>
    <rPh sb="4" eb="9">
      <t>ホ</t>
    </rPh>
    <phoneticPr fontId="6"/>
  </si>
  <si>
    <t>西部第一（東）</t>
    <rPh sb="0" eb="2">
      <t>セイブ</t>
    </rPh>
    <rPh sb="2" eb="4">
      <t>ダイイチ</t>
    </rPh>
    <rPh sb="5" eb="6">
      <t>ヒガシ</t>
    </rPh>
    <phoneticPr fontId="6"/>
  </si>
  <si>
    <t>西部第一（西）</t>
    <rPh sb="0" eb="2">
      <t>セイブ</t>
    </rPh>
    <rPh sb="2" eb="3">
      <t>ダイニ</t>
    </rPh>
    <rPh sb="3" eb="4">
      <t>イチ</t>
    </rPh>
    <rPh sb="5" eb="6">
      <t>ニシ</t>
    </rPh>
    <phoneticPr fontId="6"/>
  </si>
  <si>
    <t>南西部保健医療圏</t>
    <rPh sb="0" eb="3">
      <t>ナンセイブ</t>
    </rPh>
    <rPh sb="3" eb="8">
      <t>ホ</t>
    </rPh>
    <phoneticPr fontId="6"/>
  </si>
  <si>
    <t>西部第二保健医療圏</t>
    <rPh sb="0" eb="2">
      <t>セイブ</t>
    </rPh>
    <rPh sb="2" eb="4">
      <t>ダイニ</t>
    </rPh>
    <rPh sb="4" eb="9">
      <t>ホ</t>
    </rPh>
    <phoneticPr fontId="6"/>
  </si>
  <si>
    <t>西部保健医療圏</t>
    <rPh sb="0" eb="2">
      <t>セイブ</t>
    </rPh>
    <rPh sb="2" eb="7">
      <t>ホ</t>
    </rPh>
    <phoneticPr fontId="6"/>
  </si>
  <si>
    <t>比企保健医療圏</t>
    <rPh sb="0" eb="2">
      <t>ヒキ</t>
    </rPh>
    <rPh sb="2" eb="7">
      <t>ホ</t>
    </rPh>
    <phoneticPr fontId="6"/>
  </si>
  <si>
    <t>川越比企保健医療圏</t>
    <rPh sb="0" eb="2">
      <t>カワゴエ</t>
    </rPh>
    <rPh sb="2" eb="4">
      <t>ヒキ</t>
    </rPh>
    <rPh sb="4" eb="6">
      <t>ホケン</t>
    </rPh>
    <rPh sb="6" eb="8">
      <t>イリョウ</t>
    </rPh>
    <rPh sb="8" eb="9">
      <t>ケン</t>
    </rPh>
    <phoneticPr fontId="6"/>
  </si>
  <si>
    <t>川越比企（北）</t>
    <rPh sb="0" eb="2">
      <t>カワゴエ</t>
    </rPh>
    <rPh sb="2" eb="4">
      <t>ヒキ</t>
    </rPh>
    <rPh sb="5" eb="6">
      <t>キタ</t>
    </rPh>
    <phoneticPr fontId="6"/>
  </si>
  <si>
    <t>川越比企（南）</t>
    <rPh sb="0" eb="2">
      <t>カワゴエ</t>
    </rPh>
    <rPh sb="2" eb="4">
      <t>ヒキ</t>
    </rPh>
    <rPh sb="5" eb="6">
      <t>ミナミ</t>
    </rPh>
    <phoneticPr fontId="6"/>
  </si>
  <si>
    <t>秩父保健医療圏</t>
    <rPh sb="0" eb="2">
      <t>チチブ</t>
    </rPh>
    <rPh sb="2" eb="7">
      <t>ホ</t>
    </rPh>
    <phoneticPr fontId="6"/>
  </si>
  <si>
    <t>児玉保健医療圏</t>
    <rPh sb="0" eb="2">
      <t>コダマ</t>
    </rPh>
    <rPh sb="2" eb="7">
      <t>ホ</t>
    </rPh>
    <phoneticPr fontId="6"/>
  </si>
  <si>
    <t>大里保健医療圏</t>
    <rPh sb="0" eb="2">
      <t>オオサト</t>
    </rPh>
    <rPh sb="2" eb="7">
      <t>ホ</t>
    </rPh>
    <phoneticPr fontId="6"/>
  </si>
  <si>
    <t>北部保健医療圏</t>
    <rPh sb="0" eb="2">
      <t>ホクブ</t>
    </rPh>
    <rPh sb="2" eb="7">
      <t>ホ</t>
    </rPh>
    <phoneticPr fontId="6"/>
  </si>
  <si>
    <t>北部（東）</t>
    <rPh sb="0" eb="2">
      <t>ホクブ</t>
    </rPh>
    <rPh sb="3" eb="4">
      <t>ヒガシ</t>
    </rPh>
    <phoneticPr fontId="6"/>
  </si>
  <si>
    <t>北部（西）</t>
    <rPh sb="0" eb="2">
      <t>ホクブ</t>
    </rPh>
    <rPh sb="3" eb="4">
      <t>ニシ</t>
    </rPh>
    <phoneticPr fontId="6"/>
  </si>
  <si>
    <t>利根保健医療圏</t>
    <rPh sb="0" eb="2">
      <t>トネ</t>
    </rPh>
    <rPh sb="2" eb="7">
      <t>ホ</t>
    </rPh>
    <phoneticPr fontId="6"/>
  </si>
  <si>
    <t>利根（北）</t>
    <rPh sb="0" eb="2">
      <t>トネ</t>
    </rPh>
    <rPh sb="3" eb="4">
      <t>キタ</t>
    </rPh>
    <phoneticPr fontId="6"/>
  </si>
  <si>
    <t>利根（南）</t>
    <rPh sb="0" eb="2">
      <t>トネ</t>
    </rPh>
    <rPh sb="3" eb="4">
      <t>ミナミ</t>
    </rPh>
    <phoneticPr fontId="6"/>
  </si>
  <si>
    <t>注:1  昭和55年以前は12月31日現在、昭和60年以降は10月1日現在である。</t>
    <rPh sb="0" eb="1">
      <t>チュウ</t>
    </rPh>
    <rPh sb="5" eb="7">
      <t>ショウワ</t>
    </rPh>
    <rPh sb="9" eb="10">
      <t>ネン</t>
    </rPh>
    <rPh sb="10" eb="12">
      <t>イゼン</t>
    </rPh>
    <rPh sb="15" eb="16">
      <t>ガツ</t>
    </rPh>
    <rPh sb="18" eb="19">
      <t>ニチ</t>
    </rPh>
    <rPh sb="19" eb="21">
      <t>ゲンザイ</t>
    </rPh>
    <rPh sb="22" eb="24">
      <t>ショウワ</t>
    </rPh>
    <rPh sb="26" eb="27">
      <t>ネン</t>
    </rPh>
    <rPh sb="27" eb="29">
      <t>イコウ</t>
    </rPh>
    <rPh sb="32" eb="33">
      <t>ガツ</t>
    </rPh>
    <rPh sb="34" eb="35">
      <t>ニチ</t>
    </rPh>
    <rPh sb="35" eb="37">
      <t>ゲンザイ</t>
    </rPh>
    <phoneticPr fontId="6"/>
  </si>
  <si>
    <t>　  2  それぞれの当該年の保健所の所管区域で集計している。ただし、熊谷保健所については、平成7年まで寄居保健所分を含んでいる。</t>
    <rPh sb="11" eb="13">
      <t>トウガイ</t>
    </rPh>
    <rPh sb="13" eb="14">
      <t>ネン</t>
    </rPh>
    <rPh sb="15" eb="18">
      <t>ホケンジョ</t>
    </rPh>
    <rPh sb="19" eb="21">
      <t>ショカン</t>
    </rPh>
    <rPh sb="21" eb="23">
      <t>クイキ</t>
    </rPh>
    <rPh sb="24" eb="26">
      <t>シュウケイ</t>
    </rPh>
    <rPh sb="35" eb="37">
      <t>クマガヤ</t>
    </rPh>
    <rPh sb="37" eb="40">
      <t>ホケンジョ</t>
    </rPh>
    <rPh sb="46" eb="48">
      <t>ヘイセイ</t>
    </rPh>
    <rPh sb="49" eb="50">
      <t>ネン</t>
    </rPh>
    <rPh sb="52" eb="54">
      <t>ヨリイ</t>
    </rPh>
    <rPh sb="54" eb="57">
      <t>ホケンジョ</t>
    </rPh>
    <rPh sb="57" eb="58">
      <t>ブン</t>
    </rPh>
    <rPh sb="59" eb="60">
      <t>フク</t>
    </rPh>
    <phoneticPr fontId="6"/>
  </si>
  <si>
    <t>　  3  平成14年4月1日付けでさいたま市保健所が設置され、同日付けで上尾市及び伊奈町の所管は大宮保健所から鴻巣保健所に変更となった。</t>
    <rPh sb="6" eb="8">
      <t>ヘイセイ</t>
    </rPh>
    <rPh sb="10" eb="11">
      <t>ネン</t>
    </rPh>
    <rPh sb="12" eb="13">
      <t>ガツ</t>
    </rPh>
    <rPh sb="14" eb="15">
      <t>ニチ</t>
    </rPh>
    <rPh sb="15" eb="16">
      <t>ヅ</t>
    </rPh>
    <rPh sb="22" eb="23">
      <t>シ</t>
    </rPh>
    <rPh sb="23" eb="26">
      <t>ホケンジョ</t>
    </rPh>
    <rPh sb="27" eb="29">
      <t>セッチ</t>
    </rPh>
    <rPh sb="32" eb="34">
      <t>ドウジツ</t>
    </rPh>
    <rPh sb="34" eb="35">
      <t>ヅ</t>
    </rPh>
    <rPh sb="37" eb="40">
      <t>アゲオシ</t>
    </rPh>
    <rPh sb="40" eb="41">
      <t>オヨ</t>
    </rPh>
    <rPh sb="42" eb="45">
      <t>イナマチ</t>
    </rPh>
    <rPh sb="46" eb="48">
      <t>ショカン</t>
    </rPh>
    <rPh sb="49" eb="51">
      <t>オオミヤ</t>
    </rPh>
    <rPh sb="51" eb="54">
      <t>ホケンジョ</t>
    </rPh>
    <rPh sb="56" eb="58">
      <t>コウノス</t>
    </rPh>
    <rPh sb="58" eb="61">
      <t>ホケンジョ</t>
    </rPh>
    <rPh sb="62" eb="64">
      <t>ヘンコウ</t>
    </rPh>
    <phoneticPr fontId="6"/>
  </si>
  <si>
    <t xml:space="preserve"> 　 4  平成15年4月1日付けで川越市保健所が設置され、同日付けで富士見市、上福岡市、大井町及び三芳町の所管は川越保健所から所沢保健所に変更となった。(二次保健医療圏は変更なし)</t>
    <rPh sb="6" eb="8">
      <t>ヘイセイ</t>
    </rPh>
    <rPh sb="10" eb="11">
      <t>ネン</t>
    </rPh>
    <rPh sb="12" eb="13">
      <t>ガツ</t>
    </rPh>
    <rPh sb="14" eb="15">
      <t>ニチ</t>
    </rPh>
    <rPh sb="15" eb="16">
      <t>ヅ</t>
    </rPh>
    <rPh sb="18" eb="21">
      <t>カワゴエシ</t>
    </rPh>
    <rPh sb="21" eb="24">
      <t>ホケンジョ</t>
    </rPh>
    <rPh sb="25" eb="27">
      <t>セッチ</t>
    </rPh>
    <rPh sb="30" eb="32">
      <t>ドウジツ</t>
    </rPh>
    <rPh sb="32" eb="33">
      <t>ヅ</t>
    </rPh>
    <rPh sb="35" eb="39">
      <t>フジミシ</t>
    </rPh>
    <rPh sb="40" eb="44">
      <t>カミフクオカシ</t>
    </rPh>
    <rPh sb="45" eb="48">
      <t>オオイマチ</t>
    </rPh>
    <rPh sb="48" eb="49">
      <t>オヨ</t>
    </rPh>
    <rPh sb="50" eb="53">
      <t>ミヨシマチ</t>
    </rPh>
    <rPh sb="54" eb="56">
      <t>ショカン</t>
    </rPh>
    <rPh sb="57" eb="59">
      <t>カワゴエ</t>
    </rPh>
    <rPh sb="59" eb="62">
      <t>ホケンジョ</t>
    </rPh>
    <rPh sb="64" eb="66">
      <t>トコロザワ</t>
    </rPh>
    <rPh sb="66" eb="69">
      <t>ホケンジョ</t>
    </rPh>
    <rPh sb="70" eb="71">
      <t>ヘン</t>
    </rPh>
    <rPh sb="71" eb="72">
      <t>サラ</t>
    </rPh>
    <rPh sb="78" eb="80">
      <t>ニジ</t>
    </rPh>
    <rPh sb="80" eb="84">
      <t>ホケンイリョウ</t>
    </rPh>
    <rPh sb="84" eb="85">
      <t>ケン</t>
    </rPh>
    <rPh sb="86" eb="88">
      <t>ヘンコウ</t>
    </rPh>
    <phoneticPr fontId="6"/>
  </si>
  <si>
    <t xml:space="preserve"> 　 5  平成17年4月1日付けでさいたま市と岩槻市が合併し、岩槻市はさいたま市岩槻区となり、所管が春日部保健所からさいたま市保健所に変更となっ た。（二次保健医療圏は変更なし）</t>
    <rPh sb="6" eb="8">
      <t>ヘイセイ</t>
    </rPh>
    <rPh sb="10" eb="11">
      <t>ネン</t>
    </rPh>
    <rPh sb="12" eb="13">
      <t>ガツ</t>
    </rPh>
    <rPh sb="14" eb="15">
      <t>ニチ</t>
    </rPh>
    <rPh sb="15" eb="16">
      <t>ヅ</t>
    </rPh>
    <rPh sb="22" eb="23">
      <t>シ</t>
    </rPh>
    <rPh sb="24" eb="27">
      <t>イワツキシ</t>
    </rPh>
    <rPh sb="28" eb="30">
      <t>ガッペイ</t>
    </rPh>
    <rPh sb="32" eb="35">
      <t>イワツキシ</t>
    </rPh>
    <rPh sb="40" eb="41">
      <t>シ</t>
    </rPh>
    <rPh sb="41" eb="43">
      <t>イワツキ</t>
    </rPh>
    <rPh sb="43" eb="44">
      <t>ク</t>
    </rPh>
    <rPh sb="48" eb="50">
      <t>ショカン</t>
    </rPh>
    <rPh sb="51" eb="54">
      <t>カスカベ</t>
    </rPh>
    <rPh sb="54" eb="57">
      <t>ホケンジョ</t>
    </rPh>
    <rPh sb="63" eb="64">
      <t>シ</t>
    </rPh>
    <rPh sb="64" eb="67">
      <t>ホケンジョ</t>
    </rPh>
    <rPh sb="68" eb="70">
      <t>ヘンコウ</t>
    </rPh>
    <rPh sb="77" eb="79">
      <t>ニジ</t>
    </rPh>
    <rPh sb="79" eb="83">
      <t>ホケンイリョウ</t>
    </rPh>
    <rPh sb="83" eb="84">
      <t>ケン</t>
    </rPh>
    <rPh sb="85" eb="87">
      <t>ヘンコウ</t>
    </rPh>
    <phoneticPr fontId="6"/>
  </si>
  <si>
    <t xml:space="preserve"> 　 6  平成20年4月から岩槻区の二次保健医療圏が東部（北）から中央（北）に変更となった。</t>
    <rPh sb="6" eb="8">
      <t>ヘイセイ</t>
    </rPh>
    <rPh sb="10" eb="11">
      <t>ネン</t>
    </rPh>
    <rPh sb="12" eb="13">
      <t>ガツ</t>
    </rPh>
    <rPh sb="15" eb="18">
      <t>イワツキク</t>
    </rPh>
    <rPh sb="19" eb="21">
      <t>ニジ</t>
    </rPh>
    <rPh sb="21" eb="23">
      <t>ホケン</t>
    </rPh>
    <rPh sb="23" eb="25">
      <t>イリョウ</t>
    </rPh>
    <rPh sb="25" eb="26">
      <t>ケン</t>
    </rPh>
    <rPh sb="27" eb="29">
      <t>トウブ</t>
    </rPh>
    <rPh sb="30" eb="31">
      <t>キタ</t>
    </rPh>
    <rPh sb="34" eb="36">
      <t>チュウオウ</t>
    </rPh>
    <rPh sb="37" eb="38">
      <t>キタ</t>
    </rPh>
    <rPh sb="40" eb="42">
      <t>ヘンコウ</t>
    </rPh>
    <phoneticPr fontId="6"/>
  </si>
  <si>
    <t>7  平成22年4月から保健所の担当区域が変更され、富士見市、ふじみの市、三芳町の所管は所沢保健所から朝霞保健所に変更となり、</t>
    <rPh sb="3" eb="5">
      <t>ヘイセイ</t>
    </rPh>
    <rPh sb="7" eb="8">
      <t>ネン</t>
    </rPh>
    <rPh sb="9" eb="10">
      <t>ガツ</t>
    </rPh>
    <rPh sb="12" eb="15">
      <t>ホケンジョ</t>
    </rPh>
    <rPh sb="16" eb="18">
      <t>タントウ</t>
    </rPh>
    <rPh sb="18" eb="20">
      <t>クイキ</t>
    </rPh>
    <rPh sb="21" eb="23">
      <t>ヘンコウ</t>
    </rPh>
    <phoneticPr fontId="6"/>
  </si>
  <si>
    <t>　越谷市、松伏町の所管は越谷保健所から春日部保健所に変更となり、蓮田市の所管は春日部保健所から幸手保健所に変更となり、</t>
    <phoneticPr fontId="6"/>
  </si>
  <si>
    <t>　飯能市、日高市の所管は坂戸保健所から狭山保健所に変更となった。</t>
    <phoneticPr fontId="6"/>
  </si>
  <si>
    <t xml:space="preserve"> 　 8  平成22年4月から二次保健医療圏が再編され、越谷市・松伏町が東部（南）から東部（北）に、川口市・蕨市・戸田市・鳩ケ谷市が中央から南部に、</t>
    <rPh sb="6" eb="8">
      <t>ヘイセイ</t>
    </rPh>
    <rPh sb="10" eb="11">
      <t>ネン</t>
    </rPh>
    <rPh sb="12" eb="13">
      <t>ガツ</t>
    </rPh>
    <rPh sb="15" eb="17">
      <t>ニジ</t>
    </rPh>
    <rPh sb="17" eb="19">
      <t>ホケン</t>
    </rPh>
    <rPh sb="19" eb="21">
      <t>イリョウ</t>
    </rPh>
    <rPh sb="21" eb="22">
      <t>ケン</t>
    </rPh>
    <rPh sb="23" eb="25">
      <t>サイヘン</t>
    </rPh>
    <rPh sb="70" eb="72">
      <t>ナンブ</t>
    </rPh>
    <phoneticPr fontId="6"/>
  </si>
  <si>
    <t>　さいたま市が中央からさいたま市に、鴻巣市・上尾市・桶川市・北本市・伊奈町が中央から県央に、朝霞市・志木市・和光市・新座市・富士見市・ふじみの市・三芳町が西部第一（東）から南西部に、</t>
    <phoneticPr fontId="6"/>
  </si>
  <si>
    <t>　所沢市、狭山市、入間市が西部第一（西）から西部に、飯能市・日高市が西部第二から西部に、東松山市・滑川町・嵐山町・小川町・川島町・吉見町・ときがわ町・東秩父村が比企から川越比企（北）に、</t>
    <phoneticPr fontId="6"/>
  </si>
  <si>
    <t>　川越市が西部第一（東）から川越比企（南）に、坂戸市、鶴ヶ島市・毛呂山町・越生町・鳩山町が西部第二から川越比企（南）に、</t>
    <rPh sb="1" eb="4">
      <t>カワゴエシ</t>
    </rPh>
    <rPh sb="5" eb="7">
      <t>セイブ</t>
    </rPh>
    <rPh sb="7" eb="9">
      <t>ダイイチ</t>
    </rPh>
    <rPh sb="10" eb="11">
      <t>ヒガシ</t>
    </rPh>
    <rPh sb="14" eb="16">
      <t>カワゴエ</t>
    </rPh>
    <rPh sb="16" eb="18">
      <t>ヒキ</t>
    </rPh>
    <rPh sb="19" eb="20">
      <t>ミナミ</t>
    </rPh>
    <phoneticPr fontId="6"/>
  </si>
  <si>
    <t>　熊谷市・深谷市・寄居町が大里から北部（東）に、本庄市・美里町・神川町・上里町が児玉から北部（西）に、蓮田市が東部（北）から利根（南）に、変更となった。</t>
    <rPh sb="1" eb="4">
      <t>クマガヤシ</t>
    </rPh>
    <rPh sb="69" eb="71">
      <t>ヘンコウ</t>
    </rPh>
    <phoneticPr fontId="6"/>
  </si>
  <si>
    <t>9　平成22年4月から越谷保健所及び所沢保健所が移転し、それぞれ草加保健所及び狭山保健所に名称が変更となった。</t>
    <rPh sb="2" eb="4">
      <t>ヘイセイ</t>
    </rPh>
    <rPh sb="6" eb="7">
      <t>ネン</t>
    </rPh>
    <rPh sb="8" eb="9">
      <t>ガツ</t>
    </rPh>
    <phoneticPr fontId="6"/>
  </si>
  <si>
    <t>10 平成27年4月1日付で越谷市保健所が設置され、同日付で越谷市の所管は春日部保健所から越谷市保健所に変更となった。（二次保健医療圏は変更なし）</t>
    <rPh sb="3" eb="5">
      <t>ヘイセイ</t>
    </rPh>
    <rPh sb="7" eb="8">
      <t>ネン</t>
    </rPh>
    <rPh sb="9" eb="10">
      <t>ガツ</t>
    </rPh>
    <rPh sb="11" eb="12">
      <t>ニチ</t>
    </rPh>
    <rPh sb="12" eb="13">
      <t>ヅケ</t>
    </rPh>
    <rPh sb="14" eb="16">
      <t>コシガヤ</t>
    </rPh>
    <rPh sb="16" eb="17">
      <t>シ</t>
    </rPh>
    <rPh sb="17" eb="20">
      <t>ホケンジョ</t>
    </rPh>
    <rPh sb="21" eb="23">
      <t>セッチ</t>
    </rPh>
    <rPh sb="26" eb="27">
      <t>ドウ</t>
    </rPh>
    <rPh sb="27" eb="28">
      <t>ビ</t>
    </rPh>
    <rPh sb="28" eb="29">
      <t>ヅケ</t>
    </rPh>
    <rPh sb="30" eb="33">
      <t>コシガヤシ</t>
    </rPh>
    <rPh sb="34" eb="36">
      <t>ショカン</t>
    </rPh>
    <rPh sb="37" eb="40">
      <t>カスカベ</t>
    </rPh>
    <rPh sb="40" eb="43">
      <t>ホケンジョ</t>
    </rPh>
    <rPh sb="45" eb="48">
      <t>コシガヤシ</t>
    </rPh>
    <rPh sb="48" eb="51">
      <t>ホケンジョ</t>
    </rPh>
    <rPh sb="52" eb="54">
      <t>ヘンコウ</t>
    </rPh>
    <rPh sb="60" eb="62">
      <t>ニジ</t>
    </rPh>
    <rPh sb="62" eb="64">
      <t>ホケン</t>
    </rPh>
    <rPh sb="64" eb="66">
      <t>イリョウ</t>
    </rPh>
    <rPh sb="66" eb="67">
      <t>ケン</t>
    </rPh>
    <rPh sb="68" eb="70">
      <t>ヘンコウ</t>
    </rPh>
    <phoneticPr fontId="6"/>
  </si>
  <si>
    <t>11 平成30年4月1日付で川口市保健所が設置され、同日付で川口市の所管は川口保健所から川口市保健所に変更となった。</t>
    <rPh sb="3" eb="5">
      <t>ヘイセイ</t>
    </rPh>
    <rPh sb="7" eb="8">
      <t>ネン</t>
    </rPh>
    <rPh sb="9" eb="10">
      <t>ガツ</t>
    </rPh>
    <rPh sb="11" eb="12">
      <t>ニチ</t>
    </rPh>
    <rPh sb="12" eb="13">
      <t>ヅケ</t>
    </rPh>
    <rPh sb="14" eb="16">
      <t>カワグチ</t>
    </rPh>
    <rPh sb="16" eb="17">
      <t>シ</t>
    </rPh>
    <rPh sb="17" eb="20">
      <t>ホケンジョ</t>
    </rPh>
    <rPh sb="21" eb="23">
      <t>セッチ</t>
    </rPh>
    <rPh sb="26" eb="27">
      <t>ドウ</t>
    </rPh>
    <rPh sb="27" eb="28">
      <t>ビ</t>
    </rPh>
    <rPh sb="28" eb="29">
      <t>ヅケ</t>
    </rPh>
    <rPh sb="30" eb="33">
      <t>カワグチシ</t>
    </rPh>
    <rPh sb="34" eb="36">
      <t>ショカン</t>
    </rPh>
    <rPh sb="37" eb="39">
      <t>カワグチ</t>
    </rPh>
    <rPh sb="39" eb="42">
      <t>ホケンジョ</t>
    </rPh>
    <rPh sb="44" eb="46">
      <t>カワグチ</t>
    </rPh>
    <rPh sb="46" eb="47">
      <t>シ</t>
    </rPh>
    <rPh sb="47" eb="50">
      <t>ホケンジョ</t>
    </rPh>
    <rPh sb="51" eb="53">
      <t>ヘンコウ</t>
    </rPh>
    <phoneticPr fontId="6"/>
  </si>
  <si>
    <t>　また、川口保健所は南部保健所に名称を変更した。（二次保健医療圏は変更なし）</t>
    <rPh sb="4" eb="6">
      <t>カワグチ</t>
    </rPh>
    <rPh sb="6" eb="9">
      <t>ホケンジョ</t>
    </rPh>
    <rPh sb="10" eb="12">
      <t>ナンブ</t>
    </rPh>
    <rPh sb="12" eb="15">
      <t>ホケンジョ</t>
    </rPh>
    <rPh sb="16" eb="18">
      <t>メイショウ</t>
    </rPh>
    <rPh sb="19" eb="21">
      <t>ヘンコウ</t>
    </rPh>
    <rPh sb="25" eb="27">
      <t>ニジ</t>
    </rPh>
    <rPh sb="27" eb="29">
      <t>ホケン</t>
    </rPh>
    <rPh sb="29" eb="31">
      <t>イリョウ</t>
    </rPh>
    <rPh sb="31" eb="32">
      <t>ケン</t>
    </rPh>
    <rPh sb="33" eb="35">
      <t>ヘンコウ</t>
    </rPh>
    <phoneticPr fontId="6"/>
  </si>
  <si>
    <t>保健所計</t>
    <rPh sb="0" eb="3">
      <t>ホケンジョ</t>
    </rPh>
    <rPh sb="3" eb="4">
      <t>ケイ</t>
    </rPh>
    <phoneticPr fontId="6"/>
  </si>
  <si>
    <t>医療圏計</t>
    <rPh sb="0" eb="2">
      <t>イリョウ</t>
    </rPh>
    <rPh sb="2" eb="3">
      <t>ケン</t>
    </rPh>
    <rPh sb="3" eb="4">
      <t>ケイ</t>
    </rPh>
    <phoneticPr fontId="6"/>
  </si>
  <si>
    <t>確認</t>
    <rPh sb="0" eb="2">
      <t>カクニン</t>
    </rPh>
    <phoneticPr fontId="6"/>
  </si>
  <si>
    <t>○</t>
  </si>
  <si>
    <t>越谷市、松伏町が東部（南）から東部（北）に、</t>
    <rPh sb="8" eb="10">
      <t>トウブ</t>
    </rPh>
    <rPh sb="11" eb="12">
      <t>ミナミ</t>
    </rPh>
    <rPh sb="15" eb="17">
      <t>トウブ</t>
    </rPh>
    <rPh sb="18" eb="19">
      <t>キタ</t>
    </rPh>
    <phoneticPr fontId="6"/>
  </si>
  <si>
    <t>川口市、蕨市、戸田市、鳩ケ谷市が中央から南部に、</t>
    <phoneticPr fontId="6"/>
  </si>
  <si>
    <t>さいたま市が中央からさいたま市に、</t>
    <phoneticPr fontId="6"/>
  </si>
  <si>
    <t>鴻巣市、上尾市、桶川市、北本市、伊奈町が中央から県央に、</t>
    <phoneticPr fontId="6"/>
  </si>
  <si>
    <t>朝霞市、志木市、和光市、新座市、富士見市、ふじみの市、三芳町が西部第一（東）から南西部に、</t>
    <rPh sb="0" eb="3">
      <t>アサカシ</t>
    </rPh>
    <rPh sb="4" eb="7">
      <t>シキシ</t>
    </rPh>
    <rPh sb="8" eb="11">
      <t>ワコウシ</t>
    </rPh>
    <rPh sb="12" eb="15">
      <t>ニイザシ</t>
    </rPh>
    <rPh sb="31" eb="33">
      <t>セイブ</t>
    </rPh>
    <rPh sb="33" eb="35">
      <t>ダイイチ</t>
    </rPh>
    <rPh sb="36" eb="37">
      <t>ヒガシ</t>
    </rPh>
    <rPh sb="40" eb="43">
      <t>ナンセイブ</t>
    </rPh>
    <phoneticPr fontId="6"/>
  </si>
  <si>
    <t>所沢市、狭山市、入間市が西部第一（西）から西部に、</t>
    <rPh sb="0" eb="3">
      <t>トコロザワシ</t>
    </rPh>
    <rPh sb="4" eb="7">
      <t>サヤマシ</t>
    </rPh>
    <rPh sb="8" eb="11">
      <t>イルマシ</t>
    </rPh>
    <rPh sb="12" eb="14">
      <t>セイブ</t>
    </rPh>
    <rPh sb="14" eb="16">
      <t>ダイイチ</t>
    </rPh>
    <rPh sb="17" eb="18">
      <t>ニシ</t>
    </rPh>
    <rPh sb="21" eb="23">
      <t>セイブ</t>
    </rPh>
    <phoneticPr fontId="6"/>
  </si>
  <si>
    <t>飯能市、日高市が西部第二から西部に、</t>
    <rPh sb="0" eb="3">
      <t>ハンノウシ</t>
    </rPh>
    <rPh sb="4" eb="7">
      <t>ヒダカシ</t>
    </rPh>
    <rPh sb="8" eb="10">
      <t>セイブ</t>
    </rPh>
    <rPh sb="10" eb="12">
      <t>ダイニ</t>
    </rPh>
    <rPh sb="14" eb="16">
      <t>セイブ</t>
    </rPh>
    <phoneticPr fontId="6"/>
  </si>
  <si>
    <t>東松山市、滑川町、嵐山町、小川町、川島町、吉見町、ときがわ町、東秩父村が比企から川越比企（北）に、</t>
    <rPh sb="0" eb="4">
      <t>ヒガシマツヤマシ</t>
    </rPh>
    <rPh sb="5" eb="7">
      <t>ナメカワ</t>
    </rPh>
    <rPh sb="7" eb="8">
      <t>マチ</t>
    </rPh>
    <rPh sb="9" eb="11">
      <t>ランザン</t>
    </rPh>
    <rPh sb="11" eb="12">
      <t>マチ</t>
    </rPh>
    <rPh sb="13" eb="16">
      <t>オガワマチ</t>
    </rPh>
    <rPh sb="17" eb="20">
      <t>カワシママチ</t>
    </rPh>
    <rPh sb="21" eb="23">
      <t>ヨシミ</t>
    </rPh>
    <rPh sb="23" eb="24">
      <t>マチ</t>
    </rPh>
    <rPh sb="29" eb="30">
      <t>マチ</t>
    </rPh>
    <rPh sb="31" eb="32">
      <t>ヒガシ</t>
    </rPh>
    <rPh sb="32" eb="34">
      <t>チチブ</t>
    </rPh>
    <rPh sb="34" eb="35">
      <t>ムラ</t>
    </rPh>
    <rPh sb="36" eb="38">
      <t>ヒキ</t>
    </rPh>
    <rPh sb="40" eb="42">
      <t>カワゴエ</t>
    </rPh>
    <rPh sb="42" eb="44">
      <t>ヒキ</t>
    </rPh>
    <rPh sb="45" eb="46">
      <t>キタ</t>
    </rPh>
    <phoneticPr fontId="6"/>
  </si>
  <si>
    <t>川越市が西部第一（東）から川越比企（南）に、</t>
    <rPh sb="0" eb="3">
      <t>カワゴエシ</t>
    </rPh>
    <rPh sb="4" eb="6">
      <t>セイブ</t>
    </rPh>
    <rPh sb="6" eb="8">
      <t>ダイイチ</t>
    </rPh>
    <rPh sb="9" eb="10">
      <t>ヒガシ</t>
    </rPh>
    <rPh sb="13" eb="15">
      <t>カワゴエ</t>
    </rPh>
    <rPh sb="15" eb="17">
      <t>ヒキ</t>
    </rPh>
    <rPh sb="18" eb="19">
      <t>ミナミ</t>
    </rPh>
    <phoneticPr fontId="6"/>
  </si>
  <si>
    <t>坂戸市、鶴ヶ島市、毛呂山町、越生町、鳩山町が西部第二から川越比企（南）に、</t>
    <rPh sb="0" eb="3">
      <t>サカドシ</t>
    </rPh>
    <rPh sb="4" eb="8">
      <t>ツルガシマシ</t>
    </rPh>
    <rPh sb="9" eb="12">
      <t>モロヤマ</t>
    </rPh>
    <rPh sb="12" eb="13">
      <t>マチ</t>
    </rPh>
    <rPh sb="14" eb="16">
      <t>オゴセ</t>
    </rPh>
    <rPh sb="16" eb="17">
      <t>マチ</t>
    </rPh>
    <rPh sb="18" eb="20">
      <t>ハトヤマ</t>
    </rPh>
    <rPh sb="20" eb="21">
      <t>マチ</t>
    </rPh>
    <rPh sb="22" eb="24">
      <t>セイブ</t>
    </rPh>
    <rPh sb="24" eb="26">
      <t>ダイニ</t>
    </rPh>
    <rPh sb="28" eb="30">
      <t>カワゴエ</t>
    </rPh>
    <rPh sb="30" eb="32">
      <t>ヒキ</t>
    </rPh>
    <rPh sb="33" eb="34">
      <t>ミナミ</t>
    </rPh>
    <phoneticPr fontId="6"/>
  </si>
  <si>
    <t>熊谷市、深谷市、寄居町が大里から北部（東）に、</t>
    <rPh sb="0" eb="3">
      <t>クマガヤシ</t>
    </rPh>
    <rPh sb="4" eb="7">
      <t>フカヤシ</t>
    </rPh>
    <rPh sb="8" eb="10">
      <t>ヨリイ</t>
    </rPh>
    <rPh sb="10" eb="11">
      <t>マチ</t>
    </rPh>
    <rPh sb="12" eb="14">
      <t>オオサト</t>
    </rPh>
    <rPh sb="16" eb="18">
      <t>ホクブ</t>
    </rPh>
    <rPh sb="19" eb="20">
      <t>ヒガシ</t>
    </rPh>
    <phoneticPr fontId="6"/>
  </si>
  <si>
    <t>本庄市、美里町、神川町、上里町が児玉から北部（西）に、</t>
    <rPh sb="0" eb="3">
      <t>ホンジョウシ</t>
    </rPh>
    <rPh sb="4" eb="6">
      <t>ミサト</t>
    </rPh>
    <rPh sb="6" eb="7">
      <t>マチ</t>
    </rPh>
    <rPh sb="8" eb="10">
      <t>カミカワ</t>
    </rPh>
    <rPh sb="10" eb="11">
      <t>マチ</t>
    </rPh>
    <rPh sb="12" eb="14">
      <t>カミサト</t>
    </rPh>
    <rPh sb="14" eb="15">
      <t>マチ</t>
    </rPh>
    <rPh sb="16" eb="18">
      <t>コダマ</t>
    </rPh>
    <rPh sb="20" eb="22">
      <t>ホクブ</t>
    </rPh>
    <rPh sb="23" eb="24">
      <t>ニシ</t>
    </rPh>
    <phoneticPr fontId="6"/>
  </si>
  <si>
    <t>蓮田市が東部（北）から利根（南）に、</t>
    <rPh sb="0" eb="3">
      <t>ハスダシ</t>
    </rPh>
    <rPh sb="4" eb="6">
      <t>トウブ</t>
    </rPh>
    <rPh sb="7" eb="8">
      <t>キタ</t>
    </rPh>
    <rPh sb="11" eb="13">
      <t>トネ</t>
    </rPh>
    <rPh sb="14" eb="15">
      <t>ミナミ</t>
    </rPh>
    <phoneticPr fontId="6"/>
  </si>
  <si>
    <t>富士見市、ふじみの市、三芳町の所管は所沢保健所から朝霞保健所に変更となり、</t>
    <rPh sb="18" eb="20">
      <t>トコロザワ</t>
    </rPh>
    <phoneticPr fontId="6"/>
  </si>
  <si>
    <t>越谷市、松伏町の所管は越谷保健所から春日部保健所に変更となり、</t>
    <rPh sb="0" eb="3">
      <t>コシガヤシ</t>
    </rPh>
    <rPh sb="4" eb="6">
      <t>マツブシ</t>
    </rPh>
    <rPh sb="6" eb="7">
      <t>マチ</t>
    </rPh>
    <rPh sb="8" eb="10">
      <t>ショカン</t>
    </rPh>
    <rPh sb="11" eb="13">
      <t>コシガヤ</t>
    </rPh>
    <rPh sb="13" eb="16">
      <t>ホケンジョ</t>
    </rPh>
    <rPh sb="18" eb="21">
      <t>カスカベ</t>
    </rPh>
    <rPh sb="21" eb="24">
      <t>ホケンジョ</t>
    </rPh>
    <rPh sb="25" eb="27">
      <t>ヘンコウ</t>
    </rPh>
    <phoneticPr fontId="6"/>
  </si>
  <si>
    <t>蓮田市の所管は春日部保健所から幸手保健所に変更となり、</t>
    <rPh sb="0" eb="3">
      <t>ハスダシ</t>
    </rPh>
    <rPh sb="4" eb="6">
      <t>ショカン</t>
    </rPh>
    <rPh sb="7" eb="10">
      <t>カスカベ</t>
    </rPh>
    <rPh sb="10" eb="13">
      <t>ホケンジョ</t>
    </rPh>
    <rPh sb="15" eb="17">
      <t>サッテ</t>
    </rPh>
    <rPh sb="17" eb="20">
      <t>ホケンジョ</t>
    </rPh>
    <rPh sb="21" eb="23">
      <t>ヘンコウ</t>
    </rPh>
    <phoneticPr fontId="6"/>
  </si>
  <si>
    <t>飯能市、日高市の所管は坂戸保健所から狭山保健所に変更となり、</t>
    <rPh sb="0" eb="3">
      <t>ハンノウシ</t>
    </rPh>
    <rPh sb="4" eb="7">
      <t>ヒダカシ</t>
    </rPh>
    <rPh sb="8" eb="10">
      <t>ショカン</t>
    </rPh>
    <rPh sb="11" eb="13">
      <t>サカド</t>
    </rPh>
    <rPh sb="13" eb="16">
      <t>ホケンジョ</t>
    </rPh>
    <rPh sb="18" eb="20">
      <t>サヤマ</t>
    </rPh>
    <rPh sb="20" eb="23">
      <t>ホケンジョ</t>
    </rPh>
    <rPh sb="24" eb="26">
      <t>ヘンコウ</t>
    </rPh>
    <phoneticPr fontId="6"/>
  </si>
  <si>
    <t>第２－27表　病院の人口１０万対病床数（年次・保健所別）</t>
    <rPh sb="0" eb="1">
      <t>ダイ</t>
    </rPh>
    <rPh sb="5" eb="6">
      <t>ヒョウ</t>
    </rPh>
    <rPh sb="7" eb="9">
      <t>ビョウイン</t>
    </rPh>
    <rPh sb="10" eb="12">
      <t>ジンコウ</t>
    </rPh>
    <rPh sb="14" eb="16">
      <t>マンタイ</t>
    </rPh>
    <rPh sb="16" eb="19">
      <t>ビョウショウスウ</t>
    </rPh>
    <rPh sb="20" eb="22">
      <t>ネンジ</t>
    </rPh>
    <rPh sb="23" eb="26">
      <t>ホケンジョ</t>
    </rPh>
    <rPh sb="26" eb="27">
      <t>ベツ</t>
    </rPh>
    <phoneticPr fontId="6"/>
  </si>
  <si>
    <t>比率に用いた人口</t>
    <rPh sb="0" eb="2">
      <t>ヒリツ</t>
    </rPh>
    <rPh sb="3" eb="4">
      <t>モチ</t>
    </rPh>
    <rPh sb="6" eb="8">
      <t>ジンコウ</t>
    </rPh>
    <phoneticPr fontId="6"/>
  </si>
  <si>
    <t>～Ｈ２１</t>
    <phoneticPr fontId="6"/>
  </si>
  <si>
    <t>Ｈ２２</t>
    <phoneticPr fontId="6"/>
  </si>
  <si>
    <t>南部保健所</t>
    <rPh sb="0" eb="2">
      <t>ナンブ</t>
    </rPh>
    <rPh sb="2" eb="5">
      <t>ホ</t>
    </rPh>
    <phoneticPr fontId="6"/>
  </si>
  <si>
    <t>注:1  昭和59年以前は12月31日現在、昭和60年以降は10月1日現在である。</t>
    <rPh sb="0" eb="1">
      <t>チュウ</t>
    </rPh>
    <rPh sb="5" eb="7">
      <t>ショウワ</t>
    </rPh>
    <rPh sb="9" eb="10">
      <t>ネン</t>
    </rPh>
    <rPh sb="10" eb="12">
      <t>イゼン</t>
    </rPh>
    <rPh sb="15" eb="16">
      <t>ガツ</t>
    </rPh>
    <rPh sb="18" eb="19">
      <t>ニチ</t>
    </rPh>
    <rPh sb="19" eb="21">
      <t>ゲンザイ</t>
    </rPh>
    <rPh sb="22" eb="24">
      <t>ショウワ</t>
    </rPh>
    <rPh sb="26" eb="27">
      <t>ネン</t>
    </rPh>
    <rPh sb="27" eb="29">
      <t>イコウ</t>
    </rPh>
    <rPh sb="32" eb="33">
      <t>ガツ</t>
    </rPh>
    <rPh sb="34" eb="35">
      <t>ニチ</t>
    </rPh>
    <rPh sb="35" eb="37">
      <t>ゲンザイ</t>
    </rPh>
    <phoneticPr fontId="6"/>
  </si>
  <si>
    <t>　さいたま市が中央からさいたま市に、鴻巣市・上尾市・桶川市・北本市・伊奈町が中央から県央に、</t>
    <phoneticPr fontId="6"/>
  </si>
  <si>
    <t>　朝霞市・志木市・和光市・新座市・富士見市・ふじみの市・三芳町が西部第一（東）から南西部に、</t>
    <phoneticPr fontId="6"/>
  </si>
  <si>
    <t>　所沢市、狭山市、入間市が西部第一（西）から西部に、飯能市・日高市が西部第二から西部に、</t>
    <phoneticPr fontId="6"/>
  </si>
  <si>
    <t>　東松山市・滑川町・嵐山町・小川町・川島町・吉見町・ときがわ町・東秩父村が比企から川越比企（北）に、</t>
    <phoneticPr fontId="6"/>
  </si>
  <si>
    <t>　　また、川口保健所は南部保健所に名称を変更した。（二次保健医療圏は変更なし）</t>
    <rPh sb="5" eb="7">
      <t>カワグチ</t>
    </rPh>
    <rPh sb="7" eb="10">
      <t>ホケンジョ</t>
    </rPh>
    <rPh sb="11" eb="13">
      <t>ナンブ</t>
    </rPh>
    <rPh sb="13" eb="16">
      <t>ホケンジョ</t>
    </rPh>
    <rPh sb="17" eb="19">
      <t>メイショウ</t>
    </rPh>
    <rPh sb="20" eb="22">
      <t>ヘンコウ</t>
    </rPh>
    <rPh sb="26" eb="28">
      <t>ニジ</t>
    </rPh>
    <rPh sb="28" eb="30">
      <t>ホケン</t>
    </rPh>
    <rPh sb="30" eb="32">
      <t>イリョウ</t>
    </rPh>
    <rPh sb="32" eb="33">
      <t>ケン</t>
    </rPh>
    <rPh sb="34" eb="36">
      <t>ヘンコウ</t>
    </rPh>
    <phoneticPr fontId="6"/>
  </si>
  <si>
    <t>第２－28表　一般診療所の病床数（年次・保健所別）</t>
    <rPh sb="0" eb="1">
      <t>ダイ</t>
    </rPh>
    <rPh sb="5" eb="6">
      <t>ヒョウ</t>
    </rPh>
    <rPh sb="7" eb="9">
      <t>イッパン</t>
    </rPh>
    <rPh sb="9" eb="12">
      <t>シンリョウジョ</t>
    </rPh>
    <rPh sb="13" eb="16">
      <t>ビョウショウスウ</t>
    </rPh>
    <rPh sb="17" eb="19">
      <t>ネンジ</t>
    </rPh>
    <rPh sb="20" eb="23">
      <t>ホケンジョ</t>
    </rPh>
    <rPh sb="23" eb="24">
      <t>ベツ</t>
    </rPh>
    <phoneticPr fontId="6"/>
  </si>
  <si>
    <t xml:space="preserve"> 　 4  平成15年4月1日付けで川越市保健所が設置され、同日付けで富士見市、上福岡市、大井町及び三芳町の所管は川越保健所から所沢保健所に変更となった（二次医療圏は変更なし）</t>
    <rPh sb="6" eb="8">
      <t>ヘイセイ</t>
    </rPh>
    <rPh sb="10" eb="11">
      <t>ネン</t>
    </rPh>
    <rPh sb="12" eb="13">
      <t>ガツ</t>
    </rPh>
    <rPh sb="14" eb="15">
      <t>ニチ</t>
    </rPh>
    <rPh sb="15" eb="16">
      <t>ヅ</t>
    </rPh>
    <rPh sb="18" eb="21">
      <t>カワゴエシ</t>
    </rPh>
    <rPh sb="21" eb="24">
      <t>ホケンジョ</t>
    </rPh>
    <rPh sb="25" eb="27">
      <t>セッチ</t>
    </rPh>
    <rPh sb="30" eb="32">
      <t>ドウジツ</t>
    </rPh>
    <rPh sb="32" eb="33">
      <t>ヅ</t>
    </rPh>
    <rPh sb="35" eb="39">
      <t>フジミシ</t>
    </rPh>
    <rPh sb="40" eb="44">
      <t>カミフクオカシ</t>
    </rPh>
    <rPh sb="45" eb="48">
      <t>オオイマチ</t>
    </rPh>
    <rPh sb="48" eb="49">
      <t>オヨ</t>
    </rPh>
    <rPh sb="50" eb="53">
      <t>ミヨシマチ</t>
    </rPh>
    <rPh sb="54" eb="56">
      <t>ショカン</t>
    </rPh>
    <rPh sb="57" eb="59">
      <t>カワゴエ</t>
    </rPh>
    <rPh sb="59" eb="62">
      <t>ホケンジョ</t>
    </rPh>
    <rPh sb="64" eb="66">
      <t>トコロザワ</t>
    </rPh>
    <rPh sb="66" eb="69">
      <t>ホケンジョ</t>
    </rPh>
    <rPh sb="70" eb="72">
      <t>ヘンコウ</t>
    </rPh>
    <rPh sb="77" eb="79">
      <t>ニジ</t>
    </rPh>
    <rPh sb="79" eb="81">
      <t>イリョウ</t>
    </rPh>
    <rPh sb="81" eb="82">
      <t>ケン</t>
    </rPh>
    <rPh sb="83" eb="85">
      <t>ヘンコウ</t>
    </rPh>
    <phoneticPr fontId="6"/>
  </si>
  <si>
    <t>　　7  平成22年4月から保健所の担当区域が変更され、富士見市、ふじみの市、三芳町の所管は所沢保健所から朝霞保健所に変更となり、</t>
    <rPh sb="5" eb="7">
      <t>ヘイセイ</t>
    </rPh>
    <rPh sb="9" eb="10">
      <t>ネン</t>
    </rPh>
    <rPh sb="11" eb="12">
      <t>ガツ</t>
    </rPh>
    <rPh sb="14" eb="17">
      <t>ホケンジョ</t>
    </rPh>
    <rPh sb="18" eb="20">
      <t>タントウ</t>
    </rPh>
    <rPh sb="20" eb="22">
      <t>クイキ</t>
    </rPh>
    <rPh sb="23" eb="25">
      <t>ヘンコウ</t>
    </rPh>
    <phoneticPr fontId="6"/>
  </si>
  <si>
    <t>　朝霞市・志木市・和光市・新座市・富士見市・ふじみの市・三芳町が西部第一（東）から南西部に、所沢市、狭山市、入間市が西部第一（西）から西部に、</t>
    <phoneticPr fontId="6"/>
  </si>
  <si>
    <t>　飯能市・日高市が西部第二から西部に、東松山市・滑川町・嵐山町・小川町・川島町・吉見町・ときがわ町・東秩父村が比企から川越比企（北）に、</t>
    <phoneticPr fontId="6"/>
  </si>
  <si>
    <t>　熊谷市・深谷市・寄居町が大里から北部（東）に、本庄市・美里町・神川町・上里町が児玉から北部（西）に、蓮田市が東部（北）から利根（南）に、変更となった。</t>
    <rPh sb="69" eb="71">
      <t>ヘンコウ</t>
    </rPh>
    <phoneticPr fontId="6"/>
  </si>
  <si>
    <t>第２－29表　一般診療所の人口１０万対病床数（年次・保健所別）</t>
    <rPh sb="0" eb="1">
      <t>ダイ</t>
    </rPh>
    <rPh sb="5" eb="6">
      <t>ヒョウ</t>
    </rPh>
    <rPh sb="7" eb="9">
      <t>イッパン</t>
    </rPh>
    <rPh sb="9" eb="12">
      <t>シンリョウジョ</t>
    </rPh>
    <rPh sb="13" eb="15">
      <t>ジンコウ</t>
    </rPh>
    <rPh sb="17" eb="19">
      <t>マンタイ</t>
    </rPh>
    <rPh sb="19" eb="22">
      <t>ビョウショウスウ</t>
    </rPh>
    <rPh sb="23" eb="25">
      <t>ネンジ</t>
    </rPh>
    <rPh sb="26" eb="29">
      <t>ホケンジョ</t>
    </rPh>
    <rPh sb="29" eb="30">
      <t>ベツ</t>
    </rPh>
    <phoneticPr fontId="6"/>
  </si>
  <si>
    <t>さいたま市保健所</t>
    <rPh sb="4" eb="8">
      <t>シホケンジョ</t>
    </rPh>
    <phoneticPr fontId="6"/>
  </si>
  <si>
    <t>第２－16表　病院利用状況（病床の種類・二次保健医療圏別）</t>
    <rPh sb="0" eb="1">
      <t>ダイ</t>
    </rPh>
    <rPh sb="5" eb="6">
      <t>ヒョウ</t>
    </rPh>
    <rPh sb="7" eb="9">
      <t>ビョウイン</t>
    </rPh>
    <rPh sb="9" eb="11">
      <t>リヨウ</t>
    </rPh>
    <rPh sb="11" eb="13">
      <t>ジョウキョウ</t>
    </rPh>
    <rPh sb="14" eb="16">
      <t>ビョウショウ</t>
    </rPh>
    <rPh sb="17" eb="19">
      <t>シュルイ</t>
    </rPh>
    <rPh sb="20" eb="22">
      <t>ニジ</t>
    </rPh>
    <rPh sb="22" eb="24">
      <t>ホケン</t>
    </rPh>
    <rPh sb="24" eb="27">
      <t>イリョウケン</t>
    </rPh>
    <rPh sb="27" eb="28">
      <t>ベツ</t>
    </rPh>
    <phoneticPr fontId="6"/>
  </si>
  <si>
    <t>総　　　数</t>
    <rPh sb="0" eb="5">
      <t>ソウスウ</t>
    </rPh>
    <phoneticPr fontId="6"/>
  </si>
  <si>
    <t>結　核　病　床</t>
    <rPh sb="0" eb="3">
      <t>ケッカク</t>
    </rPh>
    <rPh sb="4" eb="7">
      <t>ビョウショウ</t>
    </rPh>
    <phoneticPr fontId="6"/>
  </si>
  <si>
    <t>療　養　病　床</t>
    <rPh sb="0" eb="1">
      <t>リョウ</t>
    </rPh>
    <rPh sb="2" eb="3">
      <t>オサム</t>
    </rPh>
    <rPh sb="4" eb="5">
      <t>ビョウ</t>
    </rPh>
    <rPh sb="6" eb="7">
      <t>ユカ</t>
    </rPh>
    <phoneticPr fontId="6"/>
  </si>
  <si>
    <t>在院患者数</t>
    <rPh sb="0" eb="2">
      <t>ザイイン</t>
    </rPh>
    <rPh sb="2" eb="4">
      <t>カンジャ</t>
    </rPh>
    <rPh sb="4" eb="5">
      <t>スウ</t>
    </rPh>
    <phoneticPr fontId="6"/>
  </si>
  <si>
    <t>新入院
患者数</t>
    <rPh sb="0" eb="1">
      <t>シン</t>
    </rPh>
    <rPh sb="1" eb="3">
      <t>ニュウイン</t>
    </rPh>
    <rPh sb="4" eb="7">
      <t>カンジャスウ</t>
    </rPh>
    <phoneticPr fontId="6"/>
  </si>
  <si>
    <t>退   院
患者数</t>
    <rPh sb="0" eb="1">
      <t>タイ</t>
    </rPh>
    <rPh sb="4" eb="5">
      <t>イン</t>
    </rPh>
    <rPh sb="6" eb="9">
      <t>カンジャスウ</t>
    </rPh>
    <phoneticPr fontId="6"/>
  </si>
  <si>
    <t>病床</t>
    <rPh sb="0" eb="2">
      <t>ビョウショウ</t>
    </rPh>
    <phoneticPr fontId="6"/>
  </si>
  <si>
    <t>外来患者数</t>
    <rPh sb="0" eb="2">
      <t>ガイライ</t>
    </rPh>
    <rPh sb="2" eb="4">
      <t>カンジャ</t>
    </rPh>
    <rPh sb="4" eb="5">
      <t>ノベスウ</t>
    </rPh>
    <phoneticPr fontId="6"/>
  </si>
  <si>
    <t>１日平均</t>
    <rPh sb="1" eb="2">
      <t>ニチ</t>
    </rPh>
    <rPh sb="2" eb="4">
      <t>ヘイキン</t>
    </rPh>
    <phoneticPr fontId="6"/>
  </si>
  <si>
    <t>1施設
1日</t>
    <rPh sb="1" eb="3">
      <t>シセツ</t>
    </rPh>
    <rPh sb="5" eb="6">
      <t>ニチ</t>
    </rPh>
    <phoneticPr fontId="6"/>
  </si>
  <si>
    <t>延　　数</t>
    <rPh sb="0" eb="4">
      <t>ノベスウ</t>
    </rPh>
    <phoneticPr fontId="6"/>
  </si>
  <si>
    <t>患者数</t>
    <rPh sb="0" eb="2">
      <t>カンジャ</t>
    </rPh>
    <rPh sb="2" eb="3">
      <t>スウ</t>
    </rPh>
    <phoneticPr fontId="6"/>
  </si>
  <si>
    <t>精　神　病　床</t>
    <rPh sb="0" eb="3">
      <t>セイシン</t>
    </rPh>
    <rPh sb="4" eb="7">
      <t>ビョウショウ</t>
    </rPh>
    <phoneticPr fontId="6"/>
  </si>
  <si>
    <t>感　染　症　病　床</t>
    <rPh sb="0" eb="5">
      <t>カンセンショウ</t>
    </rPh>
    <rPh sb="6" eb="9">
      <t>ビョウショウ</t>
    </rPh>
    <phoneticPr fontId="6"/>
  </si>
  <si>
    <t>一　般　病　床</t>
    <rPh sb="0" eb="1">
      <t>イチ</t>
    </rPh>
    <rPh sb="2" eb="3">
      <t>パン</t>
    </rPh>
    <rPh sb="4" eb="5">
      <t>ビョウ</t>
    </rPh>
    <rPh sb="6" eb="7">
      <t>ユカ</t>
    </rPh>
    <phoneticPr fontId="6"/>
  </si>
  <si>
    <t>注:１　病院数及び病床数は、病院報告の令和５年９月末現在の数値である。</t>
    <rPh sb="0" eb="1">
      <t>チュウ</t>
    </rPh>
    <rPh sb="4" eb="7">
      <t>ビョウインスウ</t>
    </rPh>
    <rPh sb="7" eb="8">
      <t>オヨ</t>
    </rPh>
    <rPh sb="9" eb="12">
      <t>ビョウショウスウ</t>
    </rPh>
    <rPh sb="14" eb="16">
      <t>ビョウイン</t>
    </rPh>
    <rPh sb="16" eb="18">
      <t>ホウコク</t>
    </rPh>
    <rPh sb="19" eb="21">
      <t>レイワ</t>
    </rPh>
    <rPh sb="22" eb="23">
      <t>ネン</t>
    </rPh>
    <rPh sb="24" eb="25">
      <t>ガツ</t>
    </rPh>
    <rPh sb="25" eb="26">
      <t>マツ</t>
    </rPh>
    <rPh sb="26" eb="28">
      <t>ゲンザイ</t>
    </rPh>
    <rPh sb="29" eb="31">
      <t>スウチ</t>
    </rPh>
    <phoneticPr fontId="6"/>
  </si>
  <si>
    <t>　　2　県全体の病床利用率は、厚生労働省発表数値による。</t>
    <rPh sb="4" eb="7">
      <t>ケンゼンタイ</t>
    </rPh>
    <rPh sb="8" eb="10">
      <t>ビョウショウ</t>
    </rPh>
    <rPh sb="10" eb="13">
      <t>リヨウリツ</t>
    </rPh>
    <rPh sb="15" eb="17">
      <t>コウセイ</t>
    </rPh>
    <rPh sb="17" eb="20">
      <t>ロウドウショウ</t>
    </rPh>
    <rPh sb="20" eb="22">
      <t>ハッピョウ</t>
    </rPh>
    <rPh sb="22" eb="24">
      <t>スウチ</t>
    </rPh>
    <phoneticPr fontId="6"/>
  </si>
  <si>
    <t>　　3　医療圏ごとの病床利用率（年間）は、次の算式による（平成１６年から厚生労働省の算式に合わせた）。</t>
    <rPh sb="4" eb="6">
      <t>イリョウ</t>
    </rPh>
    <rPh sb="6" eb="7">
      <t>ケン</t>
    </rPh>
    <rPh sb="10" eb="12">
      <t>ビョウショウ</t>
    </rPh>
    <rPh sb="12" eb="15">
      <t>リヨウリツ</t>
    </rPh>
    <rPh sb="16" eb="18">
      <t>ネンカン</t>
    </rPh>
    <rPh sb="21" eb="22">
      <t>ツギ</t>
    </rPh>
    <rPh sb="23" eb="25">
      <t>サンシキ</t>
    </rPh>
    <rPh sb="29" eb="31">
      <t>ヘイセイ</t>
    </rPh>
    <rPh sb="33" eb="34">
      <t>ネン</t>
    </rPh>
    <rPh sb="36" eb="38">
      <t>コウセイ</t>
    </rPh>
    <rPh sb="38" eb="41">
      <t>ロウドウショウ</t>
    </rPh>
    <rPh sb="42" eb="44">
      <t>サンシキ</t>
    </rPh>
    <rPh sb="45" eb="46">
      <t>ア</t>
    </rPh>
    <phoneticPr fontId="6"/>
  </si>
  <si>
    <t>年間在院患者延数</t>
    <rPh sb="0" eb="2">
      <t>ネンカン</t>
    </rPh>
    <rPh sb="2" eb="4">
      <t>ザイイン</t>
    </rPh>
    <rPh sb="4" eb="6">
      <t>カンジャ</t>
    </rPh>
    <rPh sb="6" eb="7">
      <t>ノ</t>
    </rPh>
    <rPh sb="7" eb="8">
      <t>スウ</t>
    </rPh>
    <phoneticPr fontId="6"/>
  </si>
  <si>
    <t>　　4　この表では、表章記号の規約に以下の場合も含む。</t>
    <rPh sb="6" eb="7">
      <t>ヒョウ</t>
    </rPh>
    <rPh sb="10" eb="12">
      <t>ヒョウショウ</t>
    </rPh>
    <rPh sb="12" eb="14">
      <t>キゴウ</t>
    </rPh>
    <rPh sb="15" eb="17">
      <t>キヤク</t>
    </rPh>
    <rPh sb="18" eb="20">
      <t>イカ</t>
    </rPh>
    <rPh sb="21" eb="23">
      <t>バアイ</t>
    </rPh>
    <rPh sb="24" eb="25">
      <t>フク</t>
    </rPh>
    <phoneticPr fontId="6"/>
  </si>
  <si>
    <t>(月間日数×月末病床数）の１月から１２月の合計</t>
    <rPh sb="1" eb="3">
      <t>ゲッカン</t>
    </rPh>
    <rPh sb="3" eb="5">
      <t>ニッスウ</t>
    </rPh>
    <rPh sb="6" eb="8">
      <t>ゲツマツ</t>
    </rPh>
    <rPh sb="8" eb="11">
      <t>ビョウショウスウ</t>
    </rPh>
    <rPh sb="14" eb="15">
      <t>ガツ</t>
    </rPh>
    <rPh sb="19" eb="20">
      <t>ガツ</t>
    </rPh>
    <rPh sb="21" eb="22">
      <t>ゴウ</t>
    </rPh>
    <rPh sb="22" eb="23">
      <t>ケイ</t>
    </rPh>
    <phoneticPr fontId="6"/>
  </si>
  <si>
    <t>　　　　「－」：病床があるが、計上する数値がない場合</t>
    <rPh sb="8" eb="10">
      <t>ビョウショウ</t>
    </rPh>
    <rPh sb="15" eb="17">
      <t>ケイジョウ</t>
    </rPh>
    <rPh sb="19" eb="21">
      <t>スウチ</t>
    </rPh>
    <rPh sb="24" eb="26">
      <t>バアイ</t>
    </rPh>
    <phoneticPr fontId="6"/>
  </si>
  <si>
    <t>　　　　「 ・」：病床がないので、計上する数値がない場合</t>
    <rPh sb="9" eb="11">
      <t>ビョウショウ</t>
    </rPh>
    <rPh sb="17" eb="19">
      <t>ケイジョウ</t>
    </rPh>
    <rPh sb="21" eb="23">
      <t>スウチ</t>
    </rPh>
    <rPh sb="26" eb="28">
      <t>バアイ</t>
    </rPh>
    <phoneticPr fontId="6"/>
  </si>
  <si>
    <t>　　5　在院患者数は許可（指定）病床数にかかわらず、毎日24時現在に在院している患者数をいう。</t>
    <phoneticPr fontId="6"/>
  </si>
  <si>
    <t>　　 　このため、感染症病床の在院患者数には、緊急的な対応として一般病床等に在院する者を含むことから病床利用率は100％を上回ることがある。</t>
    <phoneticPr fontId="6"/>
  </si>
  <si>
    <t>第２－30表　病院の従事者数（保健所・市区町村別）</t>
    <rPh sb="0" eb="1">
      <t>ダイ</t>
    </rPh>
    <rPh sb="5" eb="6">
      <t>ヒョウ</t>
    </rPh>
    <rPh sb="7" eb="9">
      <t>ビョウイン</t>
    </rPh>
    <rPh sb="10" eb="13">
      <t>ジュウジシャ</t>
    </rPh>
    <rPh sb="13" eb="14">
      <t>スウ</t>
    </rPh>
    <rPh sb="15" eb="18">
      <t>ホケンジョ</t>
    </rPh>
    <rPh sb="19" eb="21">
      <t>シク</t>
    </rPh>
    <rPh sb="21" eb="23">
      <t>チョウソン</t>
    </rPh>
    <rPh sb="23" eb="24">
      <t>ベツ</t>
    </rPh>
    <phoneticPr fontId="6"/>
  </si>
  <si>
    <t>令和5年10月1日現在</t>
    <rPh sb="0" eb="2">
      <t>レイワ</t>
    </rPh>
    <rPh sb="3" eb="4">
      <t>ネン</t>
    </rPh>
    <rPh sb="6" eb="7">
      <t>ガツ</t>
    </rPh>
    <rPh sb="8" eb="9">
      <t>ニチ</t>
    </rPh>
    <rPh sb="9" eb="11">
      <t>ゲンザイ</t>
    </rPh>
    <phoneticPr fontId="6"/>
  </si>
  <si>
    <t>常勤換算</t>
  </si>
  <si>
    <t>常勤換算</t>
    <rPh sb="0" eb="2">
      <t>ジョウキン</t>
    </rPh>
    <rPh sb="2" eb="4">
      <t>カンサン</t>
    </rPh>
    <phoneticPr fontId="19"/>
  </si>
  <si>
    <t>医師</t>
    <rPh sb="0" eb="2">
      <t>イシ</t>
    </rPh>
    <phoneticPr fontId="6"/>
  </si>
  <si>
    <t>歯科医師</t>
    <rPh sb="0" eb="4">
      <t>シカイシ</t>
    </rPh>
    <phoneticPr fontId="6"/>
  </si>
  <si>
    <t>薬剤師</t>
    <rPh sb="0" eb="3">
      <t>ヤクザイシ</t>
    </rPh>
    <phoneticPr fontId="6"/>
  </si>
  <si>
    <t>保健師</t>
    <rPh sb="0" eb="3">
      <t>ホケンシ</t>
    </rPh>
    <phoneticPr fontId="6"/>
  </si>
  <si>
    <t>助産師</t>
    <rPh sb="0" eb="3">
      <t>ジョサンシ</t>
    </rPh>
    <phoneticPr fontId="6"/>
  </si>
  <si>
    <t>看護師</t>
    <rPh sb="0" eb="3">
      <t>カンゴシ</t>
    </rPh>
    <phoneticPr fontId="6"/>
  </si>
  <si>
    <t>准看護師</t>
    <rPh sb="0" eb="4">
      <t>ジュンカンゴシ</t>
    </rPh>
    <phoneticPr fontId="6"/>
  </si>
  <si>
    <t>看護業務補助者</t>
    <rPh sb="0" eb="2">
      <t>カンゴ</t>
    </rPh>
    <rPh sb="2" eb="4">
      <t>ギョウム</t>
    </rPh>
    <rPh sb="4" eb="6">
      <t>ホジョ</t>
    </rPh>
    <rPh sb="6" eb="7">
      <t>シャ</t>
    </rPh>
    <phoneticPr fontId="6"/>
  </si>
  <si>
    <t>理学療法士
（ＰＴ）</t>
    <rPh sb="0" eb="2">
      <t>リガク</t>
    </rPh>
    <rPh sb="2" eb="5">
      <t>リョウホウシ</t>
    </rPh>
    <phoneticPr fontId="6"/>
  </si>
  <si>
    <t>作業療法士
（ＯＴ）</t>
    <rPh sb="0" eb="2">
      <t>サギョウ</t>
    </rPh>
    <rPh sb="2" eb="5">
      <t>リョウホウシ</t>
    </rPh>
    <phoneticPr fontId="6"/>
  </si>
  <si>
    <t>視能訓練士</t>
    <rPh sb="0" eb="1">
      <t>シリョク</t>
    </rPh>
    <rPh sb="1" eb="2">
      <t>ノウリョク</t>
    </rPh>
    <rPh sb="2" eb="5">
      <t>クンレンシ</t>
    </rPh>
    <phoneticPr fontId="6"/>
  </si>
  <si>
    <t>言語聴覚士</t>
    <rPh sb="0" eb="2">
      <t>ゲンゴ</t>
    </rPh>
    <rPh sb="2" eb="4">
      <t>チョウカク</t>
    </rPh>
    <rPh sb="4" eb="5">
      <t>シ</t>
    </rPh>
    <phoneticPr fontId="6"/>
  </si>
  <si>
    <t>義肢装具士</t>
    <rPh sb="0" eb="2">
      <t>ギシ</t>
    </rPh>
    <rPh sb="2" eb="4">
      <t>ソウグ</t>
    </rPh>
    <rPh sb="4" eb="5">
      <t>シ</t>
    </rPh>
    <phoneticPr fontId="6"/>
  </si>
  <si>
    <t>歯科衛生士</t>
    <rPh sb="0" eb="2">
      <t>シカ</t>
    </rPh>
    <rPh sb="2" eb="5">
      <t>エイセイシ</t>
    </rPh>
    <phoneticPr fontId="6"/>
  </si>
  <si>
    <t>歯科技工士</t>
    <rPh sb="0" eb="2">
      <t>シカ</t>
    </rPh>
    <rPh sb="2" eb="5">
      <t>ギコウシ</t>
    </rPh>
    <phoneticPr fontId="6"/>
  </si>
  <si>
    <t>診療放射線技師</t>
    <rPh sb="0" eb="2">
      <t>シンリョウ</t>
    </rPh>
    <rPh sb="2" eb="5">
      <t>ホウシャセン</t>
    </rPh>
    <rPh sb="5" eb="7">
      <t>ギシ</t>
    </rPh>
    <phoneticPr fontId="6"/>
  </si>
  <si>
    <t>診療エックス線
技師</t>
    <rPh sb="0" eb="2">
      <t>シンリョウ</t>
    </rPh>
    <rPh sb="6" eb="7">
      <t>セン</t>
    </rPh>
    <rPh sb="8" eb="10">
      <t>ギシ</t>
    </rPh>
    <phoneticPr fontId="6"/>
  </si>
  <si>
    <t>臨床検査技師</t>
    <rPh sb="0" eb="2">
      <t>リンショウ</t>
    </rPh>
    <rPh sb="2" eb="4">
      <t>ケンサ</t>
    </rPh>
    <rPh sb="4" eb="6">
      <t>ギシ</t>
    </rPh>
    <phoneticPr fontId="6"/>
  </si>
  <si>
    <t>衛生検査技師</t>
    <rPh sb="0" eb="2">
      <t>エイセイ</t>
    </rPh>
    <rPh sb="2" eb="4">
      <t>ケンサ</t>
    </rPh>
    <rPh sb="4" eb="6">
      <t>ギシ</t>
    </rPh>
    <phoneticPr fontId="6"/>
  </si>
  <si>
    <t>臨床工学技士</t>
    <rPh sb="0" eb="2">
      <t>リンショウ</t>
    </rPh>
    <rPh sb="2" eb="4">
      <t>コウガク</t>
    </rPh>
    <rPh sb="4" eb="6">
      <t>ギシ</t>
    </rPh>
    <phoneticPr fontId="6"/>
  </si>
  <si>
    <t>あん摩マッサージ
指圧師</t>
    <rPh sb="0" eb="3">
      <t>アンマ</t>
    </rPh>
    <rPh sb="9" eb="12">
      <t>シアツシ</t>
    </rPh>
    <phoneticPr fontId="6"/>
  </si>
  <si>
    <t>柔道整復師</t>
    <rPh sb="0" eb="2">
      <t>ジュウドウ</t>
    </rPh>
    <rPh sb="2" eb="5">
      <t>セイフクシ</t>
    </rPh>
    <phoneticPr fontId="6"/>
  </si>
  <si>
    <t>管理栄養士</t>
    <rPh sb="0" eb="2">
      <t>カンリ</t>
    </rPh>
    <rPh sb="2" eb="5">
      <t>エイヨウシ</t>
    </rPh>
    <phoneticPr fontId="6"/>
  </si>
  <si>
    <t>栄養士</t>
    <rPh sb="0" eb="3">
      <t>エイヨウシ</t>
    </rPh>
    <phoneticPr fontId="6"/>
  </si>
  <si>
    <t>精神保健福祉士</t>
    <rPh sb="0" eb="2">
      <t>セイシン</t>
    </rPh>
    <rPh sb="2" eb="4">
      <t>ホケン</t>
    </rPh>
    <rPh sb="4" eb="7">
      <t>フクシシ</t>
    </rPh>
    <phoneticPr fontId="6"/>
  </si>
  <si>
    <t>社会福祉士</t>
    <rPh sb="0" eb="2">
      <t>シャカイ</t>
    </rPh>
    <rPh sb="2" eb="5">
      <t>フクシシ</t>
    </rPh>
    <phoneticPr fontId="6"/>
  </si>
  <si>
    <t>介護福祉士</t>
    <rPh sb="0" eb="2">
      <t>カイゴ</t>
    </rPh>
    <rPh sb="2" eb="5">
      <t>フクシシ</t>
    </rPh>
    <phoneticPr fontId="6"/>
  </si>
  <si>
    <t>保育士</t>
    <rPh sb="0" eb="2">
      <t>ホイク</t>
    </rPh>
    <rPh sb="2" eb="3">
      <t>シ</t>
    </rPh>
    <phoneticPr fontId="19"/>
  </si>
  <si>
    <t>公認心理師</t>
    <rPh sb="0" eb="2">
      <t>コウニン</t>
    </rPh>
    <rPh sb="2" eb="4">
      <t>シンリ</t>
    </rPh>
    <rPh sb="4" eb="5">
      <t>シ</t>
    </rPh>
    <phoneticPr fontId="6"/>
  </si>
  <si>
    <t>救急救命士</t>
    <rPh sb="0" eb="2">
      <t>キュウキュウ</t>
    </rPh>
    <rPh sb="2" eb="5">
      <t>キュウメイシ</t>
    </rPh>
    <phoneticPr fontId="6"/>
  </si>
  <si>
    <t>その他の技術員</t>
    <rPh sb="0" eb="3">
      <t>ソノタ</t>
    </rPh>
    <rPh sb="4" eb="7">
      <t>ギジュツイン</t>
    </rPh>
    <phoneticPr fontId="6"/>
  </si>
  <si>
    <t>医療社会事業
従事者</t>
    <rPh sb="0" eb="2">
      <t>イリョウ</t>
    </rPh>
    <rPh sb="2" eb="4">
      <t>シャカイ</t>
    </rPh>
    <rPh sb="4" eb="6">
      <t>ジギョウ</t>
    </rPh>
    <rPh sb="7" eb="10">
      <t>ジュウジシャ</t>
    </rPh>
    <phoneticPr fontId="6"/>
  </si>
  <si>
    <t>事務職員</t>
    <rPh sb="0" eb="2">
      <t>ジム</t>
    </rPh>
    <rPh sb="2" eb="4">
      <t>ショクイン</t>
    </rPh>
    <phoneticPr fontId="6"/>
  </si>
  <si>
    <t>その他の職員</t>
    <rPh sb="0" eb="3">
      <t>ソノタ</t>
    </rPh>
    <rPh sb="4" eb="6">
      <t>ショクイン</t>
    </rPh>
    <phoneticPr fontId="6"/>
  </si>
  <si>
    <t>常　　勤</t>
    <rPh sb="0" eb="4">
      <t>ジョウキン</t>
    </rPh>
    <phoneticPr fontId="6"/>
  </si>
  <si>
    <t>非常勤</t>
    <rPh sb="0" eb="3">
      <t>ヒジョウキン</t>
    </rPh>
    <phoneticPr fontId="6"/>
  </si>
  <si>
    <t>第２－31表　病院の人口10万対従事者数（保健所・市区町村別）</t>
    <rPh sb="0" eb="1">
      <t>ダイ</t>
    </rPh>
    <rPh sb="5" eb="6">
      <t>ヒョウ</t>
    </rPh>
    <rPh sb="7" eb="9">
      <t>ビョウイン</t>
    </rPh>
    <rPh sb="10" eb="12">
      <t>ジンコウ</t>
    </rPh>
    <rPh sb="14" eb="15">
      <t>マン</t>
    </rPh>
    <rPh sb="15" eb="16">
      <t>タイ</t>
    </rPh>
    <rPh sb="16" eb="19">
      <t>ジュウジシャ</t>
    </rPh>
    <rPh sb="19" eb="20">
      <t>スウ</t>
    </rPh>
    <rPh sb="21" eb="24">
      <t>ホケンジョ</t>
    </rPh>
    <rPh sb="25" eb="27">
      <t>シク</t>
    </rPh>
    <rPh sb="27" eb="29">
      <t>チョウソン</t>
    </rPh>
    <rPh sb="29" eb="30">
      <t>ベツ</t>
    </rPh>
    <phoneticPr fontId="6"/>
  </si>
  <si>
    <t>常勤換算</t>
    <rPh sb="0" eb="2">
      <t>ジョウキン</t>
    </rPh>
    <rPh sb="2" eb="4">
      <t>カンサン</t>
    </rPh>
    <phoneticPr fontId="6"/>
  </si>
  <si>
    <t>保育士</t>
    <rPh sb="0" eb="3">
      <t>ホイクシ</t>
    </rPh>
    <phoneticPr fontId="19"/>
  </si>
  <si>
    <t>公認心理士</t>
    <rPh sb="0" eb="2">
      <t>コウニン</t>
    </rPh>
    <rPh sb="2" eb="5">
      <t>シンリシ</t>
    </rPh>
    <phoneticPr fontId="6"/>
  </si>
  <si>
    <t>救急救命士</t>
    <phoneticPr fontId="6"/>
  </si>
  <si>
    <t>第２－32表　一般診療所の従事者数（保健所・市区町村別）</t>
    <rPh sb="0" eb="1">
      <t>ダイ</t>
    </rPh>
    <rPh sb="5" eb="6">
      <t>ヒョウ</t>
    </rPh>
    <rPh sb="7" eb="9">
      <t>イッパン</t>
    </rPh>
    <rPh sb="9" eb="12">
      <t>シンリョウジョ</t>
    </rPh>
    <rPh sb="13" eb="16">
      <t>ジュウジシャ</t>
    </rPh>
    <rPh sb="16" eb="17">
      <t>カズ</t>
    </rPh>
    <rPh sb="18" eb="21">
      <t>ホケンジョ</t>
    </rPh>
    <rPh sb="22" eb="24">
      <t>シク</t>
    </rPh>
    <rPh sb="24" eb="26">
      <t>チョウソン</t>
    </rPh>
    <rPh sb="26" eb="27">
      <t>ベツ</t>
    </rPh>
    <phoneticPr fontId="19"/>
  </si>
  <si>
    <t>令和5年10月1日</t>
    <rPh sb="0" eb="2">
      <t>レイワ</t>
    </rPh>
    <rPh sb="3" eb="4">
      <t>ネン</t>
    </rPh>
    <rPh sb="6" eb="7">
      <t>ガツ</t>
    </rPh>
    <rPh sb="8" eb="9">
      <t>ニチ</t>
    </rPh>
    <phoneticPr fontId="19"/>
  </si>
  <si>
    <t>医師</t>
    <rPh sb="0" eb="2">
      <t>イシ</t>
    </rPh>
    <phoneticPr fontId="19"/>
  </si>
  <si>
    <t>歯科医師</t>
    <rPh sb="0" eb="4">
      <t>シカイシ</t>
    </rPh>
    <phoneticPr fontId="19"/>
  </si>
  <si>
    <t>薬剤師</t>
    <rPh sb="0" eb="3">
      <t>ヤクザイシ</t>
    </rPh>
    <phoneticPr fontId="19"/>
  </si>
  <si>
    <t>保健師</t>
    <rPh sb="0" eb="3">
      <t>ホケンシ</t>
    </rPh>
    <phoneticPr fontId="19"/>
  </si>
  <si>
    <t>助産師</t>
    <rPh sb="0" eb="3">
      <t>ジョサンシ</t>
    </rPh>
    <phoneticPr fontId="19"/>
  </si>
  <si>
    <t>看護師</t>
    <rPh sb="0" eb="3">
      <t>カンゴシ</t>
    </rPh>
    <phoneticPr fontId="19"/>
  </si>
  <si>
    <t>准看護師</t>
    <rPh sb="0" eb="4">
      <t>ジュンカンゴシ</t>
    </rPh>
    <phoneticPr fontId="19"/>
  </si>
  <si>
    <t>看護業務補助者</t>
    <rPh sb="0" eb="2">
      <t>カンゴ</t>
    </rPh>
    <rPh sb="2" eb="4">
      <t>ギョウム</t>
    </rPh>
    <rPh sb="4" eb="6">
      <t>ホジョ</t>
    </rPh>
    <rPh sb="6" eb="7">
      <t>シャ</t>
    </rPh>
    <phoneticPr fontId="19"/>
  </si>
  <si>
    <t>理学療法士（ＰＴ）</t>
    <rPh sb="0" eb="2">
      <t>リガク</t>
    </rPh>
    <rPh sb="2" eb="5">
      <t>リョウホウシ</t>
    </rPh>
    <phoneticPr fontId="19"/>
  </si>
  <si>
    <t>作業療法士（ＯＴ）</t>
    <rPh sb="0" eb="2">
      <t>サギョウ</t>
    </rPh>
    <rPh sb="2" eb="5">
      <t>リョウホウシ</t>
    </rPh>
    <phoneticPr fontId="19"/>
  </si>
  <si>
    <t>視能　　　　訓練士</t>
    <rPh sb="0" eb="1">
      <t>シ</t>
    </rPh>
    <rPh sb="1" eb="2">
      <t>ノウ</t>
    </rPh>
    <rPh sb="6" eb="8">
      <t>クンレン</t>
    </rPh>
    <rPh sb="8" eb="9">
      <t>シ</t>
    </rPh>
    <phoneticPr fontId="19"/>
  </si>
  <si>
    <t>言語　　　　聴覚士</t>
    <rPh sb="0" eb="2">
      <t>ゲンゴ</t>
    </rPh>
    <rPh sb="6" eb="8">
      <t>チョウカク</t>
    </rPh>
    <rPh sb="8" eb="9">
      <t>シ</t>
    </rPh>
    <phoneticPr fontId="19"/>
  </si>
  <si>
    <t>義肢　　　　装具士</t>
    <rPh sb="0" eb="2">
      <t>ギシ</t>
    </rPh>
    <rPh sb="6" eb="8">
      <t>ソウグ</t>
    </rPh>
    <rPh sb="8" eb="9">
      <t>シ</t>
    </rPh>
    <phoneticPr fontId="19"/>
  </si>
  <si>
    <t>歯科　　　　衛生士</t>
    <rPh sb="0" eb="2">
      <t>シカ</t>
    </rPh>
    <rPh sb="6" eb="9">
      <t>エイセイシ</t>
    </rPh>
    <phoneticPr fontId="19"/>
  </si>
  <si>
    <t>歯科　　　　技工士</t>
    <rPh sb="0" eb="2">
      <t>シカ</t>
    </rPh>
    <rPh sb="6" eb="9">
      <t>ギコウシ</t>
    </rPh>
    <phoneticPr fontId="19"/>
  </si>
  <si>
    <t>診療放射線技師</t>
    <rPh sb="0" eb="2">
      <t>シンリョウ</t>
    </rPh>
    <rPh sb="2" eb="5">
      <t>ホウシャセン</t>
    </rPh>
    <rPh sb="5" eb="7">
      <t>ギシ</t>
    </rPh>
    <phoneticPr fontId="19"/>
  </si>
  <si>
    <t>診療　　　　エックス線　技師</t>
    <rPh sb="0" eb="2">
      <t>シンリョウ</t>
    </rPh>
    <rPh sb="10" eb="11">
      <t>セン</t>
    </rPh>
    <rPh sb="12" eb="14">
      <t>ギシ</t>
    </rPh>
    <phoneticPr fontId="19"/>
  </si>
  <si>
    <t>臨床　　　　検査技師</t>
    <rPh sb="0" eb="2">
      <t>リンショウ</t>
    </rPh>
    <rPh sb="6" eb="8">
      <t>ケンサ</t>
    </rPh>
    <rPh sb="8" eb="10">
      <t>ギシ</t>
    </rPh>
    <phoneticPr fontId="19"/>
  </si>
  <si>
    <t>衛生　　　　検査技師</t>
    <rPh sb="0" eb="2">
      <t>エイセイ</t>
    </rPh>
    <rPh sb="6" eb="8">
      <t>ケンサ</t>
    </rPh>
    <rPh sb="8" eb="10">
      <t>ギシ</t>
    </rPh>
    <phoneticPr fontId="19"/>
  </si>
  <si>
    <t>臨床　　　　工学技士</t>
    <rPh sb="0" eb="2">
      <t>リンショウ</t>
    </rPh>
    <rPh sb="6" eb="8">
      <t>コウガク</t>
    </rPh>
    <rPh sb="8" eb="10">
      <t>ギシ</t>
    </rPh>
    <phoneticPr fontId="19"/>
  </si>
  <si>
    <t>あん摩　　　マッサージ　指圧師</t>
    <rPh sb="2" eb="3">
      <t>マ</t>
    </rPh>
    <rPh sb="12" eb="14">
      <t>シアツ</t>
    </rPh>
    <rPh sb="14" eb="15">
      <t>シ</t>
    </rPh>
    <phoneticPr fontId="19"/>
  </si>
  <si>
    <t>柔道　　　　整復師</t>
    <rPh sb="0" eb="2">
      <t>ジュウドウ</t>
    </rPh>
    <rPh sb="6" eb="8">
      <t>セイフク</t>
    </rPh>
    <rPh sb="8" eb="9">
      <t>シ</t>
    </rPh>
    <phoneticPr fontId="19"/>
  </si>
  <si>
    <t>管理
栄養士</t>
    <rPh sb="0" eb="2">
      <t>カンリ</t>
    </rPh>
    <rPh sb="3" eb="6">
      <t>エイヨウシ</t>
    </rPh>
    <phoneticPr fontId="19"/>
  </si>
  <si>
    <t>栄養士</t>
    <rPh sb="0" eb="3">
      <t>エイヨウシ</t>
    </rPh>
    <phoneticPr fontId="19"/>
  </si>
  <si>
    <t>精神保健福祉士</t>
    <rPh sb="0" eb="2">
      <t>セイシン</t>
    </rPh>
    <rPh sb="2" eb="4">
      <t>ホケン</t>
    </rPh>
    <rPh sb="4" eb="7">
      <t>フクシシ</t>
    </rPh>
    <phoneticPr fontId="19"/>
  </si>
  <si>
    <t>社会　　　　福祉士</t>
    <rPh sb="0" eb="2">
      <t>シャカイ</t>
    </rPh>
    <rPh sb="6" eb="9">
      <t>フクシシ</t>
    </rPh>
    <phoneticPr fontId="19"/>
  </si>
  <si>
    <t>介護　　　　福祉士</t>
    <rPh sb="0" eb="2">
      <t>カイゴ</t>
    </rPh>
    <rPh sb="6" eb="8">
      <t>フクシ</t>
    </rPh>
    <rPh sb="8" eb="9">
      <t>シ</t>
    </rPh>
    <phoneticPr fontId="19"/>
  </si>
  <si>
    <t>公認　　　心理士</t>
    <rPh sb="0" eb="2">
      <t>コウニン</t>
    </rPh>
    <rPh sb="5" eb="8">
      <t>シンリシ</t>
    </rPh>
    <phoneticPr fontId="19"/>
  </si>
  <si>
    <t>救急　　　　救命士</t>
    <rPh sb="0" eb="2">
      <t>キュウキュウ</t>
    </rPh>
    <rPh sb="6" eb="9">
      <t>キュウメイシ</t>
    </rPh>
    <phoneticPr fontId="19"/>
  </si>
  <si>
    <t>その他の　　技術員</t>
    <rPh sb="2" eb="3">
      <t>タ</t>
    </rPh>
    <rPh sb="6" eb="9">
      <t>ギジュツイン</t>
    </rPh>
    <phoneticPr fontId="19"/>
  </si>
  <si>
    <t>医療社会　　　事業従事者</t>
    <rPh sb="0" eb="2">
      <t>イリョウ</t>
    </rPh>
    <rPh sb="2" eb="4">
      <t>シャカイ</t>
    </rPh>
    <rPh sb="7" eb="9">
      <t>ジギョウ</t>
    </rPh>
    <rPh sb="9" eb="12">
      <t>ジュウジシャ</t>
    </rPh>
    <phoneticPr fontId="19"/>
  </si>
  <si>
    <t>事務職員</t>
    <rPh sb="0" eb="2">
      <t>ジム</t>
    </rPh>
    <rPh sb="2" eb="4">
      <t>ショクイン</t>
    </rPh>
    <phoneticPr fontId="19"/>
  </si>
  <si>
    <t>その他の　職員</t>
    <rPh sb="2" eb="3">
      <t>タ</t>
    </rPh>
    <rPh sb="5" eb="7">
      <t>ショクイン</t>
    </rPh>
    <phoneticPr fontId="19"/>
  </si>
  <si>
    <t>実　　　　　人　　　　　員</t>
    <rPh sb="0" eb="1">
      <t>ジツ</t>
    </rPh>
    <rPh sb="6" eb="7">
      <t>ジン</t>
    </rPh>
    <rPh sb="12" eb="13">
      <t>イン</t>
    </rPh>
    <phoneticPr fontId="19"/>
  </si>
  <si>
    <t>常勤</t>
    <rPh sb="0" eb="2">
      <t>ジョウキン</t>
    </rPh>
    <phoneticPr fontId="19"/>
  </si>
  <si>
    <t>非常勤</t>
    <rPh sb="0" eb="3">
      <t>ヒジョウキン</t>
    </rPh>
    <phoneticPr fontId="19"/>
  </si>
  <si>
    <t>白岡市</t>
    <rPh sb="0" eb="2">
      <t>シラオカ</t>
    </rPh>
    <rPh sb="2" eb="3">
      <t>シ</t>
    </rPh>
    <phoneticPr fontId="6"/>
  </si>
  <si>
    <t>草加保健所</t>
    <rPh sb="0" eb="2">
      <t>ソウカ</t>
    </rPh>
    <rPh sb="2" eb="5">
      <t>ホケンジョ</t>
    </rPh>
    <phoneticPr fontId="6"/>
  </si>
  <si>
    <r>
      <t>第２－33</t>
    </r>
    <r>
      <rPr>
        <sz val="11"/>
        <color theme="1"/>
        <rFont val="ＭＳ Ｐゴシック"/>
        <family val="2"/>
        <charset val="128"/>
      </rPr>
      <t>表　歯科診療所の従事者数（保健所・市区町村別）</t>
    </r>
    <rPh sb="0" eb="1">
      <t>ダイ</t>
    </rPh>
    <rPh sb="5" eb="6">
      <t>ヒョウ</t>
    </rPh>
    <rPh sb="7" eb="9">
      <t>シカ</t>
    </rPh>
    <rPh sb="9" eb="12">
      <t>シンリョウジョ</t>
    </rPh>
    <rPh sb="13" eb="16">
      <t>ジュウジシャ</t>
    </rPh>
    <rPh sb="16" eb="17">
      <t>スウ</t>
    </rPh>
    <rPh sb="18" eb="21">
      <t>ホケンジョ</t>
    </rPh>
    <rPh sb="22" eb="24">
      <t>シク</t>
    </rPh>
    <rPh sb="24" eb="26">
      <t>チョウソン</t>
    </rPh>
    <rPh sb="26" eb="27">
      <t>ベツ</t>
    </rPh>
    <phoneticPr fontId="19"/>
  </si>
  <si>
    <t>歯科　　医師</t>
    <rPh sb="0" eb="2">
      <t>シカ</t>
    </rPh>
    <rPh sb="4" eb="6">
      <t>イシ</t>
    </rPh>
    <phoneticPr fontId="19"/>
  </si>
  <si>
    <t>歯科　　衛生士</t>
    <rPh sb="0" eb="2">
      <t>シカ</t>
    </rPh>
    <rPh sb="4" eb="7">
      <t>エイセイシ</t>
    </rPh>
    <phoneticPr fontId="19"/>
  </si>
  <si>
    <t>歯科　　技工士</t>
    <rPh sb="0" eb="2">
      <t>シカ</t>
    </rPh>
    <rPh sb="4" eb="7">
      <t>ギコウシ</t>
    </rPh>
    <phoneticPr fontId="19"/>
  </si>
  <si>
    <t>准看　　護師</t>
    <rPh sb="0" eb="1">
      <t>ジュン</t>
    </rPh>
    <rPh sb="1" eb="2">
      <t>ミ</t>
    </rPh>
    <rPh sb="4" eb="5">
      <t>ユズル</t>
    </rPh>
    <rPh sb="5" eb="6">
      <t>シ</t>
    </rPh>
    <phoneticPr fontId="19"/>
  </si>
  <si>
    <t>歯科業務補助者</t>
    <rPh sb="0" eb="2">
      <t>シカ</t>
    </rPh>
    <rPh sb="2" eb="4">
      <t>ギョウム</t>
    </rPh>
    <rPh sb="4" eb="6">
      <t>ホジョ</t>
    </rPh>
    <rPh sb="6" eb="7">
      <t>シャ</t>
    </rPh>
    <phoneticPr fontId="19"/>
  </si>
  <si>
    <t>事務　　職員</t>
    <rPh sb="0" eb="2">
      <t>ジム</t>
    </rPh>
    <rPh sb="4" eb="6">
      <t>ショクイン</t>
    </rPh>
    <phoneticPr fontId="19"/>
  </si>
  <si>
    <t>その他の職員</t>
    <rPh sb="2" eb="3">
      <t>タ</t>
    </rPh>
    <rPh sb="4" eb="6">
      <t>ショクイン</t>
    </rPh>
    <phoneticPr fontId="19"/>
  </si>
  <si>
    <t>実　人　員</t>
    <rPh sb="0" eb="1">
      <t>ジツ</t>
    </rPh>
    <rPh sb="2" eb="3">
      <t>ジン</t>
    </rPh>
    <rPh sb="4" eb="5">
      <t>イン</t>
    </rPh>
    <phoneticPr fontId="19"/>
  </si>
  <si>
    <t>児玉保健医療圏</t>
    <rPh sb="0" eb="2">
      <t>コダマ</t>
    </rPh>
    <rPh sb="2" eb="4">
      <t>ホケン</t>
    </rPh>
    <rPh sb="4" eb="6">
      <t>イリョウ</t>
    </rPh>
    <rPh sb="6" eb="7">
      <t>ケン</t>
    </rPh>
    <phoneticPr fontId="19"/>
  </si>
  <si>
    <t>大里保健医療圏</t>
    <rPh sb="0" eb="2">
      <t>オオサト</t>
    </rPh>
    <rPh sb="2" eb="4">
      <t>ホケン</t>
    </rPh>
    <rPh sb="4" eb="6">
      <t>イリョウ</t>
    </rPh>
    <rPh sb="6" eb="7">
      <t>ケン</t>
    </rPh>
    <phoneticPr fontId="19"/>
  </si>
  <si>
    <t>資料　病院報告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</si>
</sst>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3">
    <numFmt numFmtId="41" formatCode="_ * #,##0_ ;_ * \-#,##0_ ;_ * &quot;-&quot;_ ;_ @_ "/>
    <numFmt numFmtId="43" formatCode="_ * #,##0.00_ ;_ * \-#,##0.00_ ;_ * &quot;-&quot;??_ ;_ @_ "/>
    <numFmt numFmtId="176" formatCode="###\ ###\ ##0;&quot;△&quot;\ ###\ ##0;&quot;-&quot;"/>
    <numFmt numFmtId="177" formatCode="###\ ###\ ##0&quot; &quot;"/>
    <numFmt numFmtId="178" formatCode="0.0_ "/>
    <numFmt numFmtId="179" formatCode="#\ ###.0&quot; &quot;"/>
    <numFmt numFmtId="180" formatCode="0_);[Red]\(0\)"/>
    <numFmt numFmtId="181" formatCode="###\ ###\ ##0"/>
    <numFmt numFmtId="182" formatCode="#\ ##0"/>
    <numFmt numFmtId="183" formatCode="0.0_);[Red]\(0.0\)"/>
    <numFmt numFmtId="184" formatCode="#\ ##0.0"/>
    <numFmt numFmtId="185" formatCode="\ #\ ##0.0"/>
    <numFmt numFmtId="186" formatCode="###\ ###\ ##0.0;&quot;△&quot;\ ###\ ##0;&quot;-&quot;"/>
    <numFmt numFmtId="187" formatCode="#,##0.0_ "/>
    <numFmt numFmtId="188" formatCode="_ * #,##0.0_ ;_ * \-#,##0.0_ ;_ * &quot;-&quot;?_ ;_ @_ "/>
    <numFmt numFmtId="189" formatCode="###\ ###\ ##0;&quot;△&quot;###\ ###\ ##0"/>
    <numFmt numFmtId="190" formatCode="0.0"/>
    <numFmt numFmtId="191" formatCode="#,##0.0;[Red]\-#,##0.0"/>
    <numFmt numFmtId="192" formatCode="_ * #,##0.0_ ;_ * \-#,##0.0_ ;_ * &quot;-&quot;_ ;_ @_ "/>
    <numFmt numFmtId="193" formatCode="#\ ##0.0\ "/>
    <numFmt numFmtId="194" formatCode="#\ ##0\ "/>
    <numFmt numFmtId="195" formatCode="_ * #\ ##0.0_ ;_ * \-#\ ##0.0_ ;_ * &quot;-&quot;_ ;_ @_ "/>
    <numFmt numFmtId="196" formatCode="_ * #\ ##0_ ;_ &quot;¥&quot;* \-#\ ##0_ ;_ &quot;¥&quot;* &quot;-&quot;_ ;_ @_ "/>
    <numFmt numFmtId="197" formatCode="####&quot; &quot;"/>
    <numFmt numFmtId="198" formatCode="#\ ###\ ##0"/>
    <numFmt numFmtId="199" formatCode="\･\･\･"/>
    <numFmt numFmtId="200" formatCode="0_ "/>
    <numFmt numFmtId="201" formatCode="_ * #\ ##0_ ;_ * \-#\ ##0_ ;_ * &quot;-&quot;_ ;_ @_ "/>
    <numFmt numFmtId="202" formatCode="\ * #\ ##0;\ * \-#\ ##0;\ * &quot;-&quot;;\ @\ "/>
    <numFmt numFmtId="203" formatCode="_ * #\ ##0.0;_ * \-#\ ##0.0;_ * &quot;-&quot;;_ @\ "/>
    <numFmt numFmtId="204" formatCode="###\ ##0.0"/>
    <numFmt numFmtId="205" formatCode="##\ ##0.0"/>
    <numFmt numFmtId="206" formatCode="#,##0_);[Red]\(#,##0\)"/>
    <numFmt numFmtId="207" formatCode="\ * #\ ###\ ##0;\ * \-#\ ##0;\ * &quot;-&quot;;\ @"/>
    <numFmt numFmtId="208" formatCode="\ * #\ ##0;\ * \-#\ ##0;\ * &quot;-&quot;;\ @"/>
    <numFmt numFmtId="209" formatCode="_ * #\ ##0.0;_ * \-#,##0.0;_ * &quot;-&quot;;_ @_ "/>
    <numFmt numFmtId="210" formatCode="_ * #\ ##0;_ * \-#,##0;_ * &quot;-&quot;;_ @_ "/>
    <numFmt numFmtId="211" formatCode="#,##0_ "/>
    <numFmt numFmtId="212" formatCode="_ * .\ #;_ * \-#,##0;_ * &quot;-&quot;;_ @_ⴆ"/>
    <numFmt numFmtId="213" formatCode="0.000"/>
    <numFmt numFmtId="214" formatCode="_ * ##\ ##0;_ * \-#,##0;_ * &quot;-&quot;;_ @_ "/>
    <numFmt numFmtId="215" formatCode="_ * ##.\ ##0;_ * \-#,##0;_ * &quot;-&quot;;_ @_ "/>
    <numFmt numFmtId="216" formatCode="_ * ###\ ##0.0;_ * \-#,##0.000;_ * &quot;-&quot;;_ @_ "/>
  </numFmts>
  <fonts count="40">
    <font>
      <sz val="11"/>
      <color theme="1"/>
      <name val="ＭＳ Ｐゴシック"/>
      <family val="2"/>
      <charset val="128"/>
    </font>
    <font>
      <sz val="11"/>
      <name val="ＭＳ Ｐ明朝"/>
      <family val="1"/>
      <charset val="128"/>
    </font>
    <font>
      <sz val="14"/>
      <name val="ＭＳ Ｐゴシック"/>
      <family val="3"/>
      <charset val="128"/>
    </font>
    <font>
      <sz val="6"/>
      <name val="ＭＳ Ｐゴシック"/>
      <family val="2"/>
      <charset val="128"/>
    </font>
    <font>
      <sz val="11"/>
      <name val="ＭＳ ゴシック"/>
      <family val="3"/>
      <charset val="128"/>
    </font>
    <font>
      <sz val="6"/>
      <name val="ＭＳ ゴシック"/>
      <family val="3"/>
      <charset val="128"/>
    </font>
    <font>
      <sz val="6"/>
      <name val="ＭＳ Ｐ明朝"/>
      <family val="1"/>
      <charset val="128"/>
    </font>
    <font>
      <sz val="14"/>
      <color indexed="8"/>
      <name val="ＭＳ Ｐゴシック"/>
      <family val="3"/>
      <charset val="128"/>
    </font>
    <font>
      <b/>
      <sz val="14"/>
      <color indexed="8"/>
      <name val="ＭＳ Ｐゴシック"/>
      <family val="3"/>
      <charset val="128"/>
    </font>
    <font>
      <b/>
      <sz val="14"/>
      <name val="ＭＳ Ｐゴシック"/>
      <family val="3"/>
      <charset val="128"/>
    </font>
    <font>
      <sz val="16"/>
      <name val="ＭＳ Ｐゴシック"/>
      <family val="3"/>
      <charset val="128"/>
    </font>
    <font>
      <sz val="14"/>
      <color theme="1"/>
      <name val="ＭＳ Ｐゴシック"/>
      <family val="3"/>
      <charset val="128"/>
    </font>
    <font>
      <sz val="14"/>
      <color rgb="FFFF0000"/>
      <name val="ＭＳ Ｐゴシック"/>
      <family val="3"/>
      <charset val="128"/>
    </font>
    <font>
      <sz val="12"/>
      <name val="ＭＳ Ｐ明朝"/>
      <family val="1"/>
      <charset val="128"/>
    </font>
    <font>
      <sz val="12"/>
      <color theme="1"/>
      <name val="ＭＳ ゴシック"/>
      <family val="3"/>
      <charset val="128"/>
    </font>
    <font>
      <sz val="12"/>
      <name val="ＭＳ Ｐゴシック"/>
      <family val="3"/>
      <charset val="128"/>
    </font>
    <font>
      <sz val="11"/>
      <name val="ＭＳ 明朝"/>
      <family val="1"/>
      <charset val="128"/>
    </font>
    <font>
      <sz val="10"/>
      <name val="ＭＳ Ｐゴシック"/>
      <family val="3"/>
      <charset val="128"/>
    </font>
    <font>
      <sz val="11"/>
      <name val="ＭＳ Ｐゴシック"/>
      <family val="3"/>
      <charset val="128"/>
    </font>
    <font>
      <sz val="6"/>
      <name val="ＭＳ Ｐゴシック"/>
      <family val="3"/>
      <charset val="128"/>
    </font>
    <font>
      <sz val="11"/>
      <color theme="1"/>
      <name val="游ゴシック"/>
      <family val="3"/>
      <charset val="128"/>
      <scheme val="minor"/>
    </font>
    <font>
      <sz val="6"/>
      <name val="明朝"/>
      <family val="3"/>
      <charset val="128"/>
    </font>
    <font>
      <sz val="10"/>
      <color theme="1"/>
      <name val="ＭＳ Ｐゴシック"/>
      <family val="3"/>
      <charset val="128"/>
    </font>
    <font>
      <sz val="10"/>
      <name val="ＭＳ Ｐ明朝"/>
      <family val="1"/>
      <charset val="128"/>
    </font>
    <font>
      <sz val="8"/>
      <name val="ＭＳ Ｐゴシック"/>
      <family val="3"/>
      <charset val="128"/>
    </font>
    <font>
      <sz val="9"/>
      <name val="ＭＳ Ｐゴシック"/>
      <family val="3"/>
      <charset val="128"/>
    </font>
    <font>
      <sz val="11"/>
      <color theme="1"/>
      <name val="ＭＳ Ｐゴシック"/>
      <family val="3"/>
      <charset val="128"/>
    </font>
    <font>
      <b/>
      <sz val="9"/>
      <color rgb="FFFF0066"/>
      <name val="ＭＳ Ｐゴシック"/>
      <family val="3"/>
      <charset val="128"/>
    </font>
    <font>
      <b/>
      <sz val="9"/>
      <name val="ＭＳ Ｐゴシック"/>
      <family val="3"/>
      <charset val="128"/>
    </font>
    <font>
      <sz val="7"/>
      <name val="ＭＳ Ｐゴシック"/>
      <family val="3"/>
      <charset val="128"/>
    </font>
    <font>
      <sz val="10.5"/>
      <name val="ＭＳ Ｐゴシック"/>
      <family val="3"/>
      <charset val="128"/>
    </font>
    <font>
      <b/>
      <sz val="12"/>
      <name val="ＭＳ Ｐゴシック"/>
      <family val="3"/>
      <charset val="128"/>
    </font>
    <font>
      <sz val="12"/>
      <color rgb="FFFF0000"/>
      <name val="ＭＳ Ｐゴシック"/>
      <family val="3"/>
      <charset val="128"/>
    </font>
    <font>
      <sz val="11"/>
      <color rgb="FFFF0000"/>
      <name val="ＭＳ Ｐゴシック"/>
      <family val="3"/>
      <charset val="128"/>
    </font>
    <font>
      <sz val="12"/>
      <color rgb="FFFFC000"/>
      <name val="ＭＳ Ｐゴシック"/>
      <family val="3"/>
      <charset val="128"/>
    </font>
    <font>
      <sz val="12"/>
      <color rgb="FFFF0000"/>
      <name val="ＭＳ Ｐ明朝"/>
      <family val="1"/>
      <charset val="128"/>
    </font>
    <font>
      <sz val="12"/>
      <name val="游ゴシック"/>
      <family val="3"/>
      <charset val="128"/>
      <scheme val="minor"/>
    </font>
    <font>
      <sz val="14"/>
      <name val="游ゴシック"/>
      <family val="3"/>
      <charset val="128"/>
      <scheme val="minor"/>
    </font>
    <font>
      <sz val="11"/>
      <color theme="1"/>
      <name val="游ゴシック"/>
      <family val="2"/>
      <charset val="128"/>
      <scheme val="minor"/>
    </font>
    <font>
      <sz val="18"/>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7" tint="0.59999389629810485"/>
        <bgColor indexed="64"/>
      </patternFill>
    </fill>
  </fills>
  <borders count="2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top style="thin">
        <color indexed="8"/>
      </top>
      <bottom/>
      <diagonal/>
    </border>
    <border>
      <left/>
      <right/>
      <top/>
      <bottom style="thin">
        <color indexed="8"/>
      </bottom>
      <diagonal/>
    </border>
    <border>
      <left style="thin">
        <color indexed="64"/>
      </left>
      <right/>
      <top style="thin">
        <color indexed="8"/>
      </top>
      <bottom/>
      <diagonal/>
    </border>
    <border>
      <left style="thin">
        <color indexed="64"/>
      </left>
      <right/>
      <top/>
      <bottom style="thin">
        <color indexed="8"/>
      </bottom>
      <diagonal/>
    </border>
  </borders>
  <cellStyleXfs count="20">
    <xf numFmtId="0" fontId="0" fillId="0" borderId="0">
      <alignment vertical="center"/>
    </xf>
    <xf numFmtId="0" fontId="1" fillId="0" borderId="0">
      <alignment vertical="center"/>
    </xf>
    <xf numFmtId="176" fontId="4" fillId="0" borderId="0"/>
    <xf numFmtId="38" fontId="1" fillId="0" borderId="0" applyFont="0" applyFill="0" applyBorder="0" applyAlignment="0" applyProtection="0">
      <alignment vertical="center"/>
    </xf>
    <xf numFmtId="0" fontId="1" fillId="0" borderId="0">
      <alignment vertical="center"/>
    </xf>
    <xf numFmtId="0" fontId="16" fillId="0" borderId="0"/>
    <xf numFmtId="38" fontId="18" fillId="0" borderId="0" applyFont="0" applyFill="0" applyBorder="0" applyAlignment="0" applyProtection="0"/>
    <xf numFmtId="0" fontId="18" fillId="0" borderId="0">
      <alignment vertical="center"/>
    </xf>
    <xf numFmtId="0" fontId="20" fillId="0" borderId="0">
      <alignment vertical="center"/>
    </xf>
    <xf numFmtId="176" fontId="4" fillId="0" borderId="0"/>
    <xf numFmtId="0" fontId="18" fillId="0" borderId="0">
      <alignment vertical="center"/>
    </xf>
    <xf numFmtId="0" fontId="16" fillId="0" borderId="0"/>
    <xf numFmtId="0" fontId="16" fillId="0" borderId="0"/>
    <xf numFmtId="38" fontId="16" fillId="0" borderId="0" applyFont="0" applyFill="0" applyBorder="0" applyAlignment="0" applyProtection="0"/>
    <xf numFmtId="0" fontId="16" fillId="0" borderId="0"/>
    <xf numFmtId="38" fontId="18" fillId="0" borderId="0" applyFont="0" applyFill="0" applyBorder="0" applyAlignment="0" applyProtection="0">
      <alignment vertical="center"/>
    </xf>
    <xf numFmtId="0" fontId="16" fillId="0" borderId="0"/>
    <xf numFmtId="0" fontId="38" fillId="0" borderId="0">
      <alignment vertical="center"/>
    </xf>
    <xf numFmtId="38" fontId="38" fillId="0" borderId="0" applyFont="0" applyFill="0" applyBorder="0" applyAlignment="0" applyProtection="0">
      <alignment vertical="center"/>
    </xf>
    <xf numFmtId="0" fontId="16" fillId="0" borderId="0"/>
  </cellStyleXfs>
  <cellXfs count="1285">
    <xf numFmtId="0" fontId="0" fillId="0" borderId="0" xfId="0">
      <alignment vertical="center"/>
    </xf>
    <xf numFmtId="0" fontId="2" fillId="0" borderId="0" xfId="1" applyFont="1">
      <alignment vertical="center"/>
    </xf>
    <xf numFmtId="176" fontId="2" fillId="0" borderId="0" xfId="2" applyFont="1" applyAlignment="1">
      <alignment horizontal="left"/>
    </xf>
    <xf numFmtId="0" fontId="2" fillId="0" borderId="0" xfId="1" applyFont="1" applyAlignment="1">
      <alignment horizontal="left" vertical="center"/>
    </xf>
    <xf numFmtId="0" fontId="2" fillId="0" borderId="0" xfId="1" applyFont="1" applyAlignment="1">
      <alignment horizontal="center" vertical="center"/>
    </xf>
    <xf numFmtId="0" fontId="2" fillId="0" borderId="0" xfId="1" quotePrefix="1" applyFont="1" applyAlignment="1">
      <alignment horizontal="right" vertical="center"/>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2" xfId="1" applyFont="1" applyBorder="1">
      <alignment vertical="center"/>
    </xf>
    <xf numFmtId="0" fontId="2" fillId="0" borderId="3" xfId="1" applyFont="1" applyBorder="1">
      <alignment vertical="center"/>
    </xf>
    <xf numFmtId="0" fontId="2" fillId="0" borderId="1" xfId="1" applyFont="1" applyBorder="1">
      <alignment vertical="center"/>
    </xf>
    <xf numFmtId="0" fontId="2" fillId="0" borderId="4" xfId="1" applyFont="1" applyBorder="1" applyAlignment="1">
      <alignment horizontal="center" vertical="center"/>
    </xf>
    <xf numFmtId="0" fontId="2" fillId="0" borderId="5" xfId="1" applyFont="1" applyBorder="1" applyAlignment="1">
      <alignment horizontal="center" vertical="center"/>
    </xf>
    <xf numFmtId="0" fontId="2" fillId="0" borderId="6" xfId="1" applyFont="1" applyBorder="1" applyAlignment="1">
      <alignment horizontal="center" vertical="center"/>
    </xf>
    <xf numFmtId="0" fontId="2" fillId="0" borderId="7" xfId="1" applyFont="1" applyBorder="1" applyAlignment="1">
      <alignment horizontal="center" vertical="center"/>
    </xf>
    <xf numFmtId="0" fontId="2" fillId="0" borderId="8" xfId="1" applyFont="1" applyBorder="1" applyAlignment="1">
      <alignment horizontal="center" vertical="center"/>
    </xf>
    <xf numFmtId="0" fontId="2" fillId="0" borderId="9" xfId="1" applyFont="1" applyBorder="1">
      <alignment vertical="center"/>
    </xf>
    <xf numFmtId="0" fontId="7" fillId="0" borderId="1" xfId="1" applyFont="1" applyBorder="1">
      <alignment vertical="center"/>
    </xf>
    <xf numFmtId="176" fontId="2" fillId="0" borderId="0" xfId="2" applyFont="1" applyAlignment="1">
      <alignment horizontal="distributed"/>
    </xf>
    <xf numFmtId="176" fontId="2" fillId="0" borderId="3" xfId="2" applyFont="1" applyBorder="1" applyAlignment="1">
      <alignment horizontal="distributed"/>
    </xf>
    <xf numFmtId="177" fontId="2" fillId="0" borderId="10" xfId="1" applyNumberFormat="1" applyFont="1" applyBorder="1" applyAlignment="1">
      <alignment horizontal="right"/>
    </xf>
    <xf numFmtId="177" fontId="2" fillId="0" borderId="11" xfId="1" applyNumberFormat="1" applyFont="1" applyBorder="1" applyAlignment="1">
      <alignment horizontal="right"/>
    </xf>
    <xf numFmtId="177" fontId="2" fillId="0" borderId="3" xfId="1" applyNumberFormat="1" applyFont="1" applyBorder="1" applyAlignment="1">
      <alignment horizontal="right"/>
    </xf>
    <xf numFmtId="177" fontId="2" fillId="0" borderId="12" xfId="1" applyNumberFormat="1" applyFont="1" applyBorder="1" applyAlignment="1">
      <alignment horizontal="right"/>
    </xf>
    <xf numFmtId="0" fontId="7" fillId="0" borderId="13" xfId="1" applyFont="1" applyBorder="1">
      <alignment vertical="center"/>
    </xf>
    <xf numFmtId="176" fontId="2" fillId="0" borderId="12" xfId="2" applyFont="1" applyBorder="1" applyAlignment="1">
      <alignment horizontal="distributed"/>
    </xf>
    <xf numFmtId="0" fontId="8" fillId="0" borderId="13" xfId="1" applyFont="1" applyBorder="1">
      <alignment vertical="center"/>
    </xf>
    <xf numFmtId="176" fontId="9" fillId="0" borderId="0" xfId="2" applyFont="1" applyAlignment="1">
      <alignment horizontal="distributed"/>
    </xf>
    <xf numFmtId="176" fontId="9" fillId="0" borderId="12" xfId="2" applyFont="1" applyBorder="1" applyAlignment="1">
      <alignment horizontal="distributed"/>
    </xf>
    <xf numFmtId="177" fontId="9" fillId="0" borderId="11" xfId="1" applyNumberFormat="1" applyFont="1" applyBorder="1" applyAlignment="1">
      <alignment horizontal="right"/>
    </xf>
    <xf numFmtId="177" fontId="9" fillId="0" borderId="12" xfId="1" applyNumberFormat="1" applyFont="1" applyBorder="1" applyAlignment="1">
      <alignment horizontal="right"/>
    </xf>
    <xf numFmtId="0" fontId="9" fillId="0" borderId="0" xfId="1" applyFont="1">
      <alignment vertical="center"/>
    </xf>
    <xf numFmtId="0" fontId="7" fillId="0" borderId="4" xfId="1" applyFont="1" applyBorder="1">
      <alignment vertical="center"/>
    </xf>
    <xf numFmtId="176" fontId="2" fillId="0" borderId="5" xfId="2" applyFont="1" applyBorder="1" applyAlignment="1">
      <alignment horizontal="distributed"/>
    </xf>
    <xf numFmtId="176" fontId="2" fillId="0" borderId="6" xfId="2" applyFont="1" applyBorder="1" applyAlignment="1">
      <alignment horizontal="distributed"/>
    </xf>
    <xf numFmtId="177" fontId="2" fillId="0" borderId="9" xfId="1" applyNumberFormat="1" applyFont="1" applyBorder="1" applyAlignment="1">
      <alignment horizontal="right"/>
    </xf>
    <xf numFmtId="177" fontId="2" fillId="0" borderId="6" xfId="1" applyNumberFormat="1" applyFont="1" applyBorder="1" applyAlignment="1">
      <alignment horizontal="right"/>
    </xf>
    <xf numFmtId="0" fontId="7" fillId="0" borderId="0" xfId="1" applyFont="1" applyAlignment="1">
      <alignment horizontal="right" vertical="center"/>
    </xf>
    <xf numFmtId="0" fontId="2" fillId="0" borderId="0" xfId="1" applyFont="1" applyAlignment="1">
      <alignment horizontal="right" vertical="center"/>
    </xf>
    <xf numFmtId="0" fontId="2" fillId="0" borderId="9" xfId="1" applyFont="1" applyBorder="1" applyAlignment="1">
      <alignment horizontal="center" vertical="center"/>
    </xf>
    <xf numFmtId="0" fontId="2" fillId="0" borderId="4" xfId="1" applyFont="1" applyBorder="1">
      <alignment vertical="center"/>
    </xf>
    <xf numFmtId="178" fontId="2" fillId="0" borderId="11" xfId="1" applyNumberFormat="1" applyFont="1" applyBorder="1" applyAlignment="1">
      <alignment horizontal="right"/>
    </xf>
    <xf numFmtId="178" fontId="2" fillId="0" borderId="10" xfId="1" applyNumberFormat="1" applyFont="1" applyBorder="1" applyAlignment="1">
      <alignment horizontal="right"/>
    </xf>
    <xf numFmtId="178" fontId="2" fillId="0" borderId="12" xfId="1" applyNumberFormat="1" applyFont="1" applyBorder="1" applyAlignment="1">
      <alignment horizontal="right"/>
    </xf>
    <xf numFmtId="178" fontId="2" fillId="0" borderId="0" xfId="1" applyNumberFormat="1" applyFont="1" applyAlignment="1">
      <alignment horizontal="right"/>
    </xf>
    <xf numFmtId="0" fontId="2" fillId="0" borderId="11" xfId="1" applyFont="1" applyBorder="1" applyAlignment="1">
      <alignment horizontal="center"/>
    </xf>
    <xf numFmtId="38" fontId="2" fillId="0" borderId="11" xfId="3" applyFont="1" applyBorder="1" applyAlignment="1">
      <alignment horizontal="right"/>
    </xf>
    <xf numFmtId="38" fontId="2" fillId="0" borderId="12" xfId="3" applyFont="1" applyBorder="1" applyAlignment="1">
      <alignment horizontal="right"/>
    </xf>
    <xf numFmtId="178" fontId="9" fillId="0" borderId="11" xfId="1" applyNumberFormat="1" applyFont="1" applyBorder="1" applyAlignment="1">
      <alignment horizontal="right"/>
    </xf>
    <xf numFmtId="38" fontId="9" fillId="0" borderId="11" xfId="3" applyFont="1" applyBorder="1" applyAlignment="1">
      <alignment horizontal="right"/>
    </xf>
    <xf numFmtId="38" fontId="9" fillId="0" borderId="12" xfId="3" applyFont="1" applyBorder="1" applyAlignment="1">
      <alignment horizontal="right"/>
    </xf>
    <xf numFmtId="178" fontId="9" fillId="0" borderId="0" xfId="1" applyNumberFormat="1" applyFont="1" applyAlignment="1">
      <alignment horizontal="right"/>
    </xf>
    <xf numFmtId="178" fontId="2" fillId="0" borderId="9" xfId="1" applyNumberFormat="1" applyFont="1" applyBorder="1" applyAlignment="1">
      <alignment horizontal="right"/>
    </xf>
    <xf numFmtId="38" fontId="2" fillId="0" borderId="9" xfId="3" applyFont="1" applyBorder="1" applyAlignment="1">
      <alignment horizontal="right"/>
    </xf>
    <xf numFmtId="38" fontId="2" fillId="0" borderId="6" xfId="3" applyFont="1" applyBorder="1" applyAlignment="1">
      <alignment horizontal="right"/>
    </xf>
    <xf numFmtId="178" fontId="2" fillId="0" borderId="5" xfId="1" applyNumberFormat="1" applyFont="1" applyBorder="1" applyAlignment="1">
      <alignment horizontal="right"/>
    </xf>
    <xf numFmtId="0" fontId="7" fillId="0" borderId="0" xfId="1" applyFont="1">
      <alignment vertical="center"/>
    </xf>
    <xf numFmtId="176" fontId="10" fillId="0" borderId="0" xfId="2" applyFont="1" applyAlignment="1">
      <alignment horizontal="left"/>
    </xf>
    <xf numFmtId="0" fontId="7" fillId="0" borderId="0" xfId="1" applyFont="1" applyAlignment="1">
      <alignment horizontal="left" vertical="center"/>
    </xf>
    <xf numFmtId="0" fontId="7" fillId="0" borderId="0" xfId="1" quotePrefix="1" applyFont="1" applyAlignment="1">
      <alignment horizontal="right" vertical="center"/>
    </xf>
    <xf numFmtId="0" fontId="7" fillId="0" borderId="2" xfId="1" applyFont="1" applyBorder="1">
      <alignment vertical="center"/>
    </xf>
    <xf numFmtId="0" fontId="7" fillId="0" borderId="3" xfId="1" applyFont="1" applyBorder="1">
      <alignment vertical="center"/>
    </xf>
    <xf numFmtId="0" fontId="7" fillId="0" borderId="8" xfId="1" applyFont="1" applyBorder="1" applyAlignment="1">
      <alignment horizontal="left" vertical="center"/>
    </xf>
    <xf numFmtId="0" fontId="7" fillId="0" borderId="4" xfId="1" applyFont="1" applyBorder="1" applyAlignment="1">
      <alignment horizontal="center" vertical="center"/>
    </xf>
    <xf numFmtId="0" fontId="7" fillId="0" borderId="5" xfId="1" applyFont="1" applyBorder="1" applyAlignment="1">
      <alignment horizontal="center" vertical="center"/>
    </xf>
    <xf numFmtId="0" fontId="7" fillId="0" borderId="7" xfId="1" applyFont="1" applyBorder="1" applyAlignment="1">
      <alignment horizontal="center" vertical="center"/>
    </xf>
    <xf numFmtId="0" fontId="7" fillId="0" borderId="4" xfId="1" applyFont="1" applyBorder="1" applyAlignment="1">
      <alignment vertical="center" wrapText="1"/>
    </xf>
    <xf numFmtId="0" fontId="7" fillId="0" borderId="0" xfId="1" applyFont="1" applyAlignment="1">
      <alignment horizontal="center" vertical="center"/>
    </xf>
    <xf numFmtId="177" fontId="7" fillId="0" borderId="10" xfId="1" applyNumberFormat="1" applyFont="1" applyBorder="1" applyAlignment="1">
      <alignment horizontal="right" shrinkToFit="1"/>
    </xf>
    <xf numFmtId="177" fontId="7" fillId="0" borderId="10" xfId="1" applyNumberFormat="1" applyFont="1" applyBorder="1" applyAlignment="1">
      <alignment horizontal="right"/>
    </xf>
    <xf numFmtId="177" fontId="7" fillId="0" borderId="2" xfId="1" applyNumberFormat="1" applyFont="1" applyBorder="1" applyAlignment="1">
      <alignment horizontal="right"/>
    </xf>
    <xf numFmtId="177" fontId="7" fillId="0" borderId="11" xfId="1" applyNumberFormat="1" applyFont="1" applyBorder="1" applyAlignment="1">
      <alignment horizontal="right"/>
    </xf>
    <xf numFmtId="177" fontId="7" fillId="0" borderId="0" xfId="1" applyNumberFormat="1" applyFont="1" applyAlignment="1">
      <alignment horizontal="right"/>
    </xf>
    <xf numFmtId="177" fontId="8" fillId="0" borderId="11" xfId="1" applyNumberFormat="1" applyFont="1" applyBorder="1" applyAlignment="1">
      <alignment horizontal="right"/>
    </xf>
    <xf numFmtId="177" fontId="8" fillId="0" borderId="0" xfId="1" applyNumberFormat="1" applyFont="1" applyAlignment="1">
      <alignment horizontal="right"/>
    </xf>
    <xf numFmtId="0" fontId="8" fillId="0" borderId="0" xfId="1" applyFont="1">
      <alignment vertical="center"/>
    </xf>
    <xf numFmtId="177" fontId="7" fillId="0" borderId="9" xfId="1" applyNumberFormat="1" applyFont="1" applyBorder="1" applyAlignment="1">
      <alignment horizontal="right"/>
    </xf>
    <xf numFmtId="177" fontId="7" fillId="0" borderId="5" xfId="1" applyNumberFormat="1" applyFont="1" applyBorder="1" applyAlignment="1">
      <alignment horizontal="right"/>
    </xf>
    <xf numFmtId="177" fontId="7" fillId="0" borderId="0" xfId="1" applyNumberFormat="1" applyFont="1">
      <alignment vertical="center"/>
    </xf>
    <xf numFmtId="0" fontId="7" fillId="0" borderId="5" xfId="1" applyFont="1" applyBorder="1" applyAlignment="1">
      <alignment vertical="center" wrapText="1"/>
    </xf>
    <xf numFmtId="179" fontId="7" fillId="0" borderId="10" xfId="1" applyNumberFormat="1" applyFont="1" applyBorder="1" applyAlignment="1">
      <alignment horizontal="right"/>
    </xf>
    <xf numFmtId="179" fontId="7" fillId="0" borderId="0" xfId="1" applyNumberFormat="1" applyFont="1" applyAlignment="1">
      <alignment horizontal="right"/>
    </xf>
    <xf numFmtId="0" fontId="7" fillId="0" borderId="10" xfId="1" applyFont="1" applyBorder="1" applyAlignment="1"/>
    <xf numFmtId="0" fontId="7" fillId="0" borderId="12" xfId="1" applyFont="1" applyBorder="1">
      <alignment vertical="center"/>
    </xf>
    <xf numFmtId="179" fontId="7" fillId="0" borderId="11" xfId="1" applyNumberFormat="1" applyFont="1" applyBorder="1" applyAlignment="1">
      <alignment horizontal="right"/>
    </xf>
    <xf numFmtId="38" fontId="7" fillId="0" borderId="11" xfId="3" applyFont="1" applyBorder="1" applyAlignment="1">
      <alignment horizontal="right"/>
    </xf>
    <xf numFmtId="0" fontId="7" fillId="0" borderId="13" xfId="1" applyFont="1" applyBorder="1" applyAlignment="1">
      <alignment horizontal="center" vertical="center"/>
    </xf>
    <xf numFmtId="0" fontId="8" fillId="0" borderId="12" xfId="1" applyFont="1" applyBorder="1">
      <alignment vertical="center"/>
    </xf>
    <xf numFmtId="179" fontId="8" fillId="0" borderId="11" xfId="1" applyNumberFormat="1" applyFont="1" applyBorder="1" applyAlignment="1">
      <alignment horizontal="right"/>
    </xf>
    <xf numFmtId="38" fontId="8" fillId="0" borderId="11" xfId="3" applyFont="1" applyBorder="1" applyAlignment="1">
      <alignment horizontal="right"/>
    </xf>
    <xf numFmtId="179" fontId="8" fillId="0" borderId="0" xfId="1" applyNumberFormat="1" applyFont="1" applyAlignment="1">
      <alignment horizontal="right"/>
    </xf>
    <xf numFmtId="0" fontId="7" fillId="0" borderId="6" xfId="1" applyFont="1" applyBorder="1">
      <alignment vertical="center"/>
    </xf>
    <xf numFmtId="179" fontId="7" fillId="0" borderId="9" xfId="1" applyNumberFormat="1" applyFont="1" applyBorder="1" applyAlignment="1">
      <alignment horizontal="right"/>
    </xf>
    <xf numFmtId="38" fontId="7" fillId="0" borderId="9" xfId="3" applyFont="1" applyBorder="1" applyAlignment="1">
      <alignment horizontal="right"/>
    </xf>
    <xf numFmtId="179" fontId="7" fillId="0" borderId="5" xfId="1" applyNumberFormat="1" applyFont="1" applyBorder="1" applyAlignment="1">
      <alignment horizontal="right"/>
    </xf>
    <xf numFmtId="0" fontId="7" fillId="0" borderId="0" xfId="4" applyFont="1">
      <alignment vertical="center"/>
    </xf>
    <xf numFmtId="180" fontId="10" fillId="0" borderId="0" xfId="2" applyNumberFormat="1" applyFont="1" applyAlignment="1">
      <alignment horizontal="left"/>
    </xf>
    <xf numFmtId="0" fontId="7" fillId="0" borderId="12" xfId="4" applyFont="1" applyBorder="1">
      <alignment vertical="center"/>
    </xf>
    <xf numFmtId="0" fontId="7" fillId="0" borderId="0" xfId="4" applyFont="1" applyAlignment="1">
      <alignment horizontal="left" vertical="center"/>
    </xf>
    <xf numFmtId="180" fontId="7" fillId="0" borderId="0" xfId="4" applyNumberFormat="1" applyFont="1">
      <alignment vertical="center"/>
    </xf>
    <xf numFmtId="0" fontId="7" fillId="0" borderId="0" xfId="4" applyFont="1" applyAlignment="1">
      <alignment horizontal="right" vertical="center"/>
    </xf>
    <xf numFmtId="0" fontId="7" fillId="0" borderId="0" xfId="4" quotePrefix="1" applyFont="1" applyAlignment="1">
      <alignment horizontal="right" vertical="center"/>
    </xf>
    <xf numFmtId="0" fontId="7" fillId="0" borderId="1" xfId="4" applyFont="1" applyBorder="1">
      <alignment vertical="center"/>
    </xf>
    <xf numFmtId="0" fontId="7" fillId="0" borderId="2" xfId="4" applyFont="1" applyBorder="1">
      <alignment vertical="center"/>
    </xf>
    <xf numFmtId="0" fontId="7" fillId="0" borderId="3" xfId="4" applyFont="1" applyBorder="1">
      <alignment vertical="center"/>
    </xf>
    <xf numFmtId="180" fontId="7" fillId="0" borderId="1" xfId="4" applyNumberFormat="1" applyFont="1" applyBorder="1" applyAlignment="1">
      <alignment horizontal="left" vertical="center"/>
    </xf>
    <xf numFmtId="0" fontId="7" fillId="0" borderId="8" xfId="4" applyFont="1" applyBorder="1" applyAlignment="1">
      <alignment horizontal="left" vertical="center"/>
    </xf>
    <xf numFmtId="0" fontId="7" fillId="0" borderId="1" xfId="4" applyFont="1" applyBorder="1" applyAlignment="1">
      <alignment horizontal="left" vertical="center"/>
    </xf>
    <xf numFmtId="0" fontId="7" fillId="0" borderId="3" xfId="4" applyFont="1" applyBorder="1" applyAlignment="1">
      <alignment horizontal="left" vertical="center"/>
    </xf>
    <xf numFmtId="0" fontId="7" fillId="0" borderId="4" xfId="4" applyFont="1" applyBorder="1" applyAlignment="1">
      <alignment horizontal="center" vertical="center"/>
    </xf>
    <xf numFmtId="0" fontId="7" fillId="0" borderId="5" xfId="4" applyFont="1" applyBorder="1" applyAlignment="1">
      <alignment horizontal="center" vertical="center"/>
    </xf>
    <xf numFmtId="180" fontId="7" fillId="0" borderId="4" xfId="4" applyNumberFormat="1" applyFont="1" applyBorder="1" applyAlignment="1">
      <alignment horizontal="center" vertical="center"/>
    </xf>
    <xf numFmtId="0" fontId="7" fillId="0" borderId="7" xfId="4" applyFont="1" applyBorder="1" applyAlignment="1">
      <alignment horizontal="center" vertical="center"/>
    </xf>
    <xf numFmtId="0" fontId="7" fillId="0" borderId="6" xfId="4" applyFont="1" applyBorder="1" applyAlignment="1">
      <alignment horizontal="center" vertical="center"/>
    </xf>
    <xf numFmtId="0" fontId="7" fillId="0" borderId="9" xfId="4" applyFont="1" applyBorder="1" applyAlignment="1">
      <alignment horizontal="center" vertical="center"/>
    </xf>
    <xf numFmtId="0" fontId="7" fillId="0" borderId="4" xfId="4" applyFont="1" applyBorder="1" applyAlignment="1">
      <alignment vertical="center" wrapText="1"/>
    </xf>
    <xf numFmtId="0" fontId="7" fillId="0" borderId="13" xfId="4" applyFont="1" applyBorder="1">
      <alignment vertical="center"/>
    </xf>
    <xf numFmtId="181" fontId="7" fillId="0" borderId="0" xfId="4" applyNumberFormat="1" applyFont="1" applyAlignment="1">
      <alignment horizontal="right"/>
    </xf>
    <xf numFmtId="179" fontId="7" fillId="0" borderId="12" xfId="4" applyNumberFormat="1" applyFont="1" applyBorder="1" applyAlignment="1">
      <alignment horizontal="right"/>
    </xf>
    <xf numFmtId="176" fontId="7" fillId="0" borderId="0" xfId="4" applyNumberFormat="1" applyFont="1" applyAlignment="1">
      <alignment horizontal="right"/>
    </xf>
    <xf numFmtId="179" fontId="7" fillId="0" borderId="0" xfId="4" applyNumberFormat="1" applyFont="1" applyAlignment="1">
      <alignment horizontal="right"/>
    </xf>
    <xf numFmtId="181" fontId="7" fillId="0" borderId="1" xfId="4" applyNumberFormat="1" applyFont="1" applyBorder="1" applyAlignment="1">
      <alignment horizontal="right"/>
    </xf>
    <xf numFmtId="179" fontId="7" fillId="0" borderId="3" xfId="4" applyNumberFormat="1" applyFont="1" applyBorder="1" applyAlignment="1">
      <alignment horizontal="right"/>
    </xf>
    <xf numFmtId="0" fontId="7" fillId="0" borderId="3" xfId="4" applyFont="1" applyBorder="1" applyAlignment="1"/>
    <xf numFmtId="38" fontId="7" fillId="0" borderId="12" xfId="3" applyFont="1" applyBorder="1" applyAlignment="1">
      <alignment horizontal="right"/>
    </xf>
    <xf numFmtId="38" fontId="7" fillId="0" borderId="0" xfId="3" applyFont="1" applyBorder="1" applyAlignment="1">
      <alignment horizontal="right"/>
    </xf>
    <xf numFmtId="181" fontId="7" fillId="0" borderId="13" xfId="4" applyNumberFormat="1" applyFont="1" applyBorder="1" applyAlignment="1">
      <alignment horizontal="right"/>
    </xf>
    <xf numFmtId="0" fontId="7" fillId="0" borderId="13" xfId="4" applyFont="1" applyBorder="1" applyAlignment="1">
      <alignment horizontal="center" vertical="center"/>
    </xf>
    <xf numFmtId="0" fontId="7" fillId="0" borderId="12" xfId="4" applyFont="1" applyBorder="1" applyAlignment="1">
      <alignment horizontal="center" vertical="center"/>
    </xf>
    <xf numFmtId="0" fontId="7" fillId="0" borderId="0" xfId="4" applyFont="1" applyAlignment="1">
      <alignment horizontal="center" vertical="center"/>
    </xf>
    <xf numFmtId="0" fontId="8" fillId="0" borderId="13" xfId="4" applyFont="1" applyBorder="1">
      <alignment vertical="center"/>
    </xf>
    <xf numFmtId="0" fontId="8" fillId="0" borderId="12" xfId="4" applyFont="1" applyBorder="1">
      <alignment vertical="center"/>
    </xf>
    <xf numFmtId="181" fontId="8" fillId="0" borderId="0" xfId="4" applyNumberFormat="1" applyFont="1" applyAlignment="1">
      <alignment horizontal="right"/>
    </xf>
    <xf numFmtId="38" fontId="8" fillId="0" borderId="12" xfId="3" applyFont="1" applyBorder="1" applyAlignment="1">
      <alignment horizontal="right"/>
    </xf>
    <xf numFmtId="176" fontId="8" fillId="0" borderId="0" xfId="4" applyNumberFormat="1" applyFont="1" applyAlignment="1">
      <alignment horizontal="right"/>
    </xf>
    <xf numFmtId="38" fontId="8" fillId="0" borderId="0" xfId="3" applyFont="1" applyBorder="1" applyAlignment="1">
      <alignment horizontal="right"/>
    </xf>
    <xf numFmtId="181" fontId="8" fillId="0" borderId="13" xfId="4" applyNumberFormat="1" applyFont="1" applyBorder="1" applyAlignment="1">
      <alignment horizontal="right"/>
    </xf>
    <xf numFmtId="0" fontId="8" fillId="0" borderId="0" xfId="4" applyFont="1">
      <alignment vertical="center"/>
    </xf>
    <xf numFmtId="0" fontId="7" fillId="0" borderId="4" xfId="4" applyFont="1" applyBorder="1">
      <alignment vertical="center"/>
    </xf>
    <xf numFmtId="0" fontId="7" fillId="0" borderId="6" xfId="4" applyFont="1" applyBorder="1">
      <alignment vertical="center"/>
    </xf>
    <xf numFmtId="181" fontId="7" fillId="0" borderId="5" xfId="4" applyNumberFormat="1" applyFont="1" applyBorder="1" applyAlignment="1">
      <alignment horizontal="right"/>
    </xf>
    <xf numFmtId="38" fontId="7" fillId="0" borderId="6" xfId="3" applyFont="1" applyBorder="1" applyAlignment="1">
      <alignment horizontal="right"/>
    </xf>
    <xf numFmtId="176" fontId="7" fillId="0" borderId="5" xfId="4" applyNumberFormat="1" applyFont="1" applyBorder="1" applyAlignment="1">
      <alignment horizontal="right"/>
    </xf>
    <xf numFmtId="38" fontId="7" fillId="0" borderId="5" xfId="3" applyFont="1" applyBorder="1" applyAlignment="1">
      <alignment horizontal="right"/>
    </xf>
    <xf numFmtId="181" fontId="7" fillId="0" borderId="4" xfId="4" applyNumberFormat="1" applyFont="1" applyBorder="1" applyAlignment="1">
      <alignment horizontal="right"/>
    </xf>
    <xf numFmtId="0" fontId="11" fillId="0" borderId="0" xfId="4" applyFont="1">
      <alignment vertical="center"/>
    </xf>
    <xf numFmtId="0" fontId="12" fillId="0" borderId="0" xfId="4" applyFont="1">
      <alignment vertical="center"/>
    </xf>
    <xf numFmtId="182" fontId="10" fillId="0" borderId="0" xfId="2" applyNumberFormat="1" applyFont="1" applyAlignment="1">
      <alignment horizontal="left"/>
    </xf>
    <xf numFmtId="182" fontId="7" fillId="0" borderId="0" xfId="4" applyNumberFormat="1" applyFont="1">
      <alignment vertical="center"/>
    </xf>
    <xf numFmtId="182" fontId="7" fillId="0" borderId="1" xfId="4" applyNumberFormat="1" applyFont="1" applyBorder="1" applyAlignment="1">
      <alignment horizontal="left" vertical="center"/>
    </xf>
    <xf numFmtId="182" fontId="7" fillId="0" borderId="4" xfId="4" applyNumberFormat="1" applyFont="1" applyBorder="1" applyAlignment="1">
      <alignment horizontal="center" vertical="center"/>
    </xf>
    <xf numFmtId="0" fontId="7" fillId="0" borderId="5" xfId="4" applyFont="1" applyBorder="1" applyAlignment="1">
      <alignment vertical="center" wrapText="1"/>
    </xf>
    <xf numFmtId="183" fontId="7" fillId="0" borderId="0" xfId="4" applyNumberFormat="1" applyFont="1" applyAlignment="1">
      <alignment horizontal="right"/>
    </xf>
    <xf numFmtId="184" fontId="7" fillId="0" borderId="1" xfId="4" applyNumberFormat="1" applyFont="1" applyBorder="1" applyAlignment="1">
      <alignment horizontal="right"/>
    </xf>
    <xf numFmtId="185" fontId="7" fillId="0" borderId="0" xfId="4" applyNumberFormat="1" applyFont="1" applyAlignment="1">
      <alignment horizontal="right"/>
    </xf>
    <xf numFmtId="186" fontId="7" fillId="0" borderId="0" xfId="4" applyNumberFormat="1" applyFont="1" applyAlignment="1">
      <alignment horizontal="right"/>
    </xf>
    <xf numFmtId="184" fontId="7" fillId="0" borderId="13" xfId="4" applyNumberFormat="1" applyFont="1" applyBorder="1" applyAlignment="1">
      <alignment horizontal="right"/>
    </xf>
    <xf numFmtId="183" fontId="8" fillId="0" borderId="0" xfId="4" applyNumberFormat="1" applyFont="1" applyAlignment="1">
      <alignment horizontal="right"/>
    </xf>
    <xf numFmtId="184" fontId="8" fillId="0" borderId="13" xfId="4" applyNumberFormat="1" applyFont="1" applyBorder="1" applyAlignment="1">
      <alignment horizontal="right"/>
    </xf>
    <xf numFmtId="185" fontId="8" fillId="0" borderId="0" xfId="4" applyNumberFormat="1" applyFont="1" applyAlignment="1">
      <alignment horizontal="right"/>
    </xf>
    <xf numFmtId="186" fontId="8" fillId="0" borderId="0" xfId="4" applyNumberFormat="1" applyFont="1" applyAlignment="1">
      <alignment horizontal="right"/>
    </xf>
    <xf numFmtId="183" fontId="7" fillId="0" borderId="5" xfId="4" applyNumberFormat="1" applyFont="1" applyBorder="1" applyAlignment="1">
      <alignment horizontal="right"/>
    </xf>
    <xf numFmtId="184" fontId="7" fillId="0" borderId="4" xfId="4" applyNumberFormat="1" applyFont="1" applyBorder="1" applyAlignment="1">
      <alignment horizontal="right"/>
    </xf>
    <xf numFmtId="185" fontId="7" fillId="0" borderId="5" xfId="4" applyNumberFormat="1" applyFont="1" applyBorder="1" applyAlignment="1">
      <alignment horizontal="right"/>
    </xf>
    <xf numFmtId="186" fontId="7" fillId="0" borderId="5" xfId="4" applyNumberFormat="1" applyFont="1" applyBorder="1" applyAlignment="1">
      <alignment horizontal="right"/>
    </xf>
    <xf numFmtId="180" fontId="7" fillId="0" borderId="0" xfId="4" applyNumberFormat="1" applyFont="1" applyAlignment="1">
      <alignment vertical="center" shrinkToFit="1"/>
    </xf>
    <xf numFmtId="0" fontId="7" fillId="0" borderId="0" xfId="4" applyFont="1" applyAlignment="1"/>
    <xf numFmtId="0" fontId="7" fillId="0" borderId="5" xfId="4" applyFont="1" applyBorder="1">
      <alignment vertical="center"/>
    </xf>
    <xf numFmtId="0" fontId="7" fillId="0" borderId="0" xfId="4" quotePrefix="1" applyFont="1" applyAlignment="1">
      <alignment horizontal="right"/>
    </xf>
    <xf numFmtId="180" fontId="7" fillId="0" borderId="3" xfId="4" applyNumberFormat="1" applyFont="1" applyBorder="1" applyAlignment="1">
      <alignment horizontal="left" vertical="center" shrinkToFit="1"/>
    </xf>
    <xf numFmtId="180" fontId="7" fillId="0" borderId="7" xfId="4" applyNumberFormat="1" applyFont="1" applyBorder="1" applyAlignment="1">
      <alignment horizontal="center" vertical="center" shrinkToFit="1"/>
    </xf>
    <xf numFmtId="0" fontId="7" fillId="0" borderId="7" xfId="4" applyFont="1" applyBorder="1" applyAlignment="1">
      <alignment horizontal="center"/>
    </xf>
    <xf numFmtId="0" fontId="7" fillId="0" borderId="4" xfId="4" applyFont="1" applyBorder="1" applyAlignment="1">
      <alignment wrapText="1"/>
    </xf>
    <xf numFmtId="180" fontId="7" fillId="0" borderId="0" xfId="4" applyNumberFormat="1" applyFont="1" applyAlignment="1">
      <alignment horizontal="right" shrinkToFit="1"/>
    </xf>
    <xf numFmtId="179" fontId="7" fillId="0" borderId="1" xfId="4" applyNumberFormat="1" applyFont="1" applyBorder="1" applyAlignment="1">
      <alignment horizontal="right"/>
    </xf>
    <xf numFmtId="178" fontId="7" fillId="0" borderId="1" xfId="4" applyNumberFormat="1" applyFont="1" applyBorder="1" applyAlignment="1"/>
    <xf numFmtId="0" fontId="7" fillId="0" borderId="12" xfId="4" applyFont="1" applyBorder="1" applyAlignment="1"/>
    <xf numFmtId="187" fontId="7" fillId="0" borderId="0" xfId="4" applyNumberFormat="1" applyFont="1" applyAlignment="1">
      <alignment horizontal="right"/>
    </xf>
    <xf numFmtId="179" fontId="7" fillId="0" borderId="13" xfId="4" applyNumberFormat="1" applyFont="1" applyBorder="1" applyAlignment="1">
      <alignment horizontal="right"/>
    </xf>
    <xf numFmtId="178" fontId="7" fillId="0" borderId="13" xfId="4" applyNumberFormat="1" applyFont="1" applyBorder="1" applyAlignment="1"/>
    <xf numFmtId="176" fontId="2" fillId="0" borderId="0" xfId="1" applyNumberFormat="1" applyFont="1" applyAlignment="1">
      <alignment horizontal="right"/>
    </xf>
    <xf numFmtId="176" fontId="2" fillId="0" borderId="12" xfId="1" applyNumberFormat="1" applyFont="1" applyBorder="1" applyAlignment="1">
      <alignment horizontal="right"/>
    </xf>
    <xf numFmtId="179" fontId="8" fillId="0" borderId="0" xfId="4" applyNumberFormat="1" applyFont="1" applyAlignment="1">
      <alignment horizontal="right"/>
    </xf>
    <xf numFmtId="187" fontId="8" fillId="0" borderId="0" xfId="4" applyNumberFormat="1" applyFont="1" applyAlignment="1">
      <alignment horizontal="right"/>
    </xf>
    <xf numFmtId="179" fontId="8" fillId="0" borderId="13" xfId="4" applyNumberFormat="1" applyFont="1" applyBorder="1" applyAlignment="1">
      <alignment horizontal="right"/>
    </xf>
    <xf numFmtId="178" fontId="8" fillId="0" borderId="13" xfId="4" applyNumberFormat="1" applyFont="1" applyBorder="1" applyAlignment="1"/>
    <xf numFmtId="188" fontId="7" fillId="0" borderId="0" xfId="4" applyNumberFormat="1" applyFont="1" applyAlignment="1">
      <alignment horizontal="right"/>
    </xf>
    <xf numFmtId="178" fontId="7" fillId="0" borderId="13" xfId="4" applyNumberFormat="1" applyFont="1" applyBorder="1" applyAlignment="1">
      <alignment horizontal="right"/>
    </xf>
    <xf numFmtId="179" fontId="7" fillId="0" borderId="5" xfId="4" applyNumberFormat="1" applyFont="1" applyBorder="1" applyAlignment="1">
      <alignment horizontal="right"/>
    </xf>
    <xf numFmtId="187" fontId="7" fillId="0" borderId="4" xfId="4" applyNumberFormat="1" applyFont="1" applyBorder="1" applyAlignment="1">
      <alignment horizontal="right"/>
    </xf>
    <xf numFmtId="179" fontId="7" fillId="0" borderId="4" xfId="4" applyNumberFormat="1" applyFont="1" applyBorder="1" applyAlignment="1">
      <alignment horizontal="right"/>
    </xf>
    <xf numFmtId="178" fontId="7" fillId="0" borderId="4" xfId="4" applyNumberFormat="1" applyFont="1" applyBorder="1" applyAlignment="1"/>
    <xf numFmtId="0" fontId="7" fillId="0" borderId="0" xfId="4" applyFont="1" applyAlignment="1">
      <alignment horizontal="right"/>
    </xf>
    <xf numFmtId="180" fontId="7" fillId="0" borderId="3" xfId="4" applyNumberFormat="1" applyFont="1" applyBorder="1" applyAlignment="1">
      <alignment horizontal="left" vertical="center"/>
    </xf>
    <xf numFmtId="180" fontId="7" fillId="0" borderId="7" xfId="4" applyNumberFormat="1" applyFont="1" applyBorder="1" applyAlignment="1">
      <alignment horizontal="center" vertical="center"/>
    </xf>
    <xf numFmtId="0" fontId="7" fillId="0" borderId="7" xfId="4" applyFont="1" applyBorder="1" applyAlignment="1">
      <alignment horizontal="right"/>
    </xf>
    <xf numFmtId="180" fontId="7" fillId="0" borderId="0" xfId="4" applyNumberFormat="1" applyFont="1" applyAlignment="1">
      <alignment horizontal="right"/>
    </xf>
    <xf numFmtId="0" fontId="7" fillId="0" borderId="3" xfId="4" applyFont="1" applyBorder="1" applyAlignment="1">
      <alignment horizontal="right"/>
    </xf>
    <xf numFmtId="188" fontId="8" fillId="0" borderId="0" xfId="4" applyNumberFormat="1" applyFont="1" applyAlignment="1">
      <alignment horizontal="right"/>
    </xf>
    <xf numFmtId="188" fontId="7" fillId="0" borderId="4" xfId="4" applyNumberFormat="1" applyFont="1" applyBorder="1" applyAlignment="1">
      <alignment horizontal="right"/>
    </xf>
    <xf numFmtId="176" fontId="2" fillId="0" borderId="0" xfId="2" applyFont="1" applyAlignment="1">
      <alignment horizontal="left" vertical="center"/>
    </xf>
    <xf numFmtId="0" fontId="11" fillId="0" borderId="0" xfId="1" quotePrefix="1" applyFont="1" applyAlignment="1">
      <alignment horizontal="right" vertical="center"/>
    </xf>
    <xf numFmtId="0" fontId="2" fillId="0" borderId="13" xfId="1" applyFont="1" applyBorder="1" applyAlignment="1">
      <alignment horizontal="center" vertical="center"/>
    </xf>
    <xf numFmtId="0" fontId="2" fillId="0" borderId="12" xfId="1" applyFont="1" applyBorder="1" applyAlignment="1">
      <alignment horizontal="center" vertical="center"/>
    </xf>
    <xf numFmtId="0" fontId="14" fillId="2" borderId="7" xfId="1" applyFont="1" applyFill="1" applyBorder="1" applyAlignment="1">
      <alignment horizontal="center" vertical="center" wrapText="1"/>
    </xf>
    <xf numFmtId="0" fontId="14" fillId="2" borderId="7" xfId="1" applyFont="1" applyFill="1" applyBorder="1" applyAlignment="1">
      <alignment horizontal="center" vertical="center"/>
    </xf>
    <xf numFmtId="0" fontId="14" fillId="2" borderId="16" xfId="1" applyFont="1" applyFill="1" applyBorder="1" applyAlignment="1">
      <alignment horizontal="center" vertical="center"/>
    </xf>
    <xf numFmtId="0" fontId="15" fillId="0" borderId="0" xfId="1" applyFont="1" applyAlignment="1">
      <alignment horizontal="center" vertical="center"/>
    </xf>
    <xf numFmtId="0" fontId="2" fillId="0" borderId="13" xfId="1" applyFont="1" applyBorder="1">
      <alignment vertical="center"/>
    </xf>
    <xf numFmtId="0" fontId="2" fillId="0" borderId="2" xfId="1" applyFont="1" applyBorder="1" applyAlignment="1">
      <alignment horizontal="distributed"/>
    </xf>
    <xf numFmtId="0" fontId="2" fillId="0" borderId="3" xfId="1" applyFont="1" applyBorder="1" applyAlignment="1">
      <alignment horizontal="distributed"/>
    </xf>
    <xf numFmtId="189" fontId="2" fillId="0" borderId="0" xfId="1" applyNumberFormat="1" applyFont="1" applyAlignment="1">
      <alignment horizontal="right"/>
    </xf>
    <xf numFmtId="176" fontId="2" fillId="0" borderId="3" xfId="1" applyNumberFormat="1" applyFont="1" applyBorder="1" applyAlignment="1">
      <alignment horizontal="right"/>
    </xf>
    <xf numFmtId="176" fontId="2" fillId="0" borderId="2" xfId="1" applyNumberFormat="1" applyFont="1" applyBorder="1" applyAlignment="1">
      <alignment horizontal="right"/>
    </xf>
    <xf numFmtId="189" fontId="2" fillId="0" borderId="1" xfId="1" applyNumberFormat="1" applyFont="1" applyBorder="1" applyAlignment="1">
      <alignment horizontal="right"/>
    </xf>
    <xf numFmtId="189" fontId="2" fillId="0" borderId="2" xfId="1" applyNumberFormat="1" applyFont="1" applyBorder="1" applyAlignment="1">
      <alignment horizontal="right"/>
    </xf>
    <xf numFmtId="184" fontId="2" fillId="0" borderId="13" xfId="1" applyNumberFormat="1" applyFont="1" applyBorder="1" applyAlignment="1"/>
    <xf numFmtId="184" fontId="2" fillId="0" borderId="3" xfId="1" applyNumberFormat="1" applyFont="1" applyBorder="1" applyAlignment="1"/>
    <xf numFmtId="190" fontId="2" fillId="0" borderId="0" xfId="1" applyNumberFormat="1" applyFont="1">
      <alignment vertical="center"/>
    </xf>
    <xf numFmtId="0" fontId="2" fillId="0" borderId="0" xfId="1" applyFont="1" applyAlignment="1">
      <alignment horizontal="distributed"/>
    </xf>
    <xf numFmtId="0" fontId="2" fillId="0" borderId="12" xfId="1" applyFont="1" applyBorder="1" applyAlignment="1">
      <alignment horizontal="distributed"/>
    </xf>
    <xf numFmtId="189" fontId="2" fillId="0" borderId="13" xfId="1" applyNumberFormat="1" applyFont="1" applyBorder="1" applyAlignment="1">
      <alignment horizontal="right"/>
    </xf>
    <xf numFmtId="184" fontId="2" fillId="0" borderId="12" xfId="1" applyNumberFormat="1" applyFont="1" applyBorder="1" applyAlignment="1"/>
    <xf numFmtId="0" fontId="9" fillId="0" borderId="13" xfId="1" applyFont="1" applyBorder="1" applyAlignment="1"/>
    <xf numFmtId="0" fontId="9" fillId="0" borderId="0" xfId="1" applyFont="1" applyAlignment="1">
      <alignment horizontal="distributed"/>
    </xf>
    <xf numFmtId="0" fontId="9" fillId="0" borderId="12" xfId="1" applyFont="1" applyBorder="1" applyAlignment="1">
      <alignment horizontal="distributed"/>
    </xf>
    <xf numFmtId="189" fontId="9" fillId="0" borderId="0" xfId="1" applyNumberFormat="1" applyFont="1" applyAlignment="1">
      <alignment horizontal="right"/>
    </xf>
    <xf numFmtId="176" fontId="9" fillId="0" borderId="12" xfId="1" applyNumberFormat="1" applyFont="1" applyBorder="1" applyAlignment="1">
      <alignment horizontal="right"/>
    </xf>
    <xf numFmtId="176" fontId="9" fillId="0" borderId="0" xfId="1" applyNumberFormat="1" applyFont="1" applyAlignment="1">
      <alignment horizontal="right"/>
    </xf>
    <xf numFmtId="189" fontId="9" fillId="0" borderId="13" xfId="1" applyNumberFormat="1" applyFont="1" applyBorder="1" applyAlignment="1">
      <alignment horizontal="right"/>
    </xf>
    <xf numFmtId="184" fontId="9" fillId="0" borderId="13" xfId="1" applyNumberFormat="1" applyFont="1" applyBorder="1" applyAlignment="1"/>
    <xf numFmtId="184" fontId="9" fillId="0" borderId="12" xfId="1" applyNumberFormat="1" applyFont="1" applyBorder="1" applyAlignment="1"/>
    <xf numFmtId="0" fontId="9" fillId="0" borderId="0" xfId="1" applyFont="1" applyAlignment="1"/>
    <xf numFmtId="190" fontId="9" fillId="0" borderId="0" xfId="1" applyNumberFormat="1" applyFont="1" applyAlignment="1"/>
    <xf numFmtId="0" fontId="2" fillId="0" borderId="13" xfId="1" applyFont="1" applyBorder="1" applyAlignment="1">
      <alignment horizontal="right"/>
    </xf>
    <xf numFmtId="0" fontId="2" fillId="0" borderId="0" xfId="1" applyFont="1" applyAlignment="1">
      <alignment horizontal="right"/>
    </xf>
    <xf numFmtId="176" fontId="2" fillId="0" borderId="13" xfId="1" applyNumberFormat="1" applyFont="1" applyBorder="1" applyAlignment="1">
      <alignment horizontal="right"/>
    </xf>
    <xf numFmtId="184" fontId="2" fillId="0" borderId="13" xfId="1" applyNumberFormat="1" applyFont="1" applyBorder="1" applyAlignment="1">
      <alignment horizontal="right"/>
    </xf>
    <xf numFmtId="0" fontId="2" fillId="0" borderId="13" xfId="1" applyFont="1" applyBorder="1" applyAlignment="1"/>
    <xf numFmtId="0" fontId="2" fillId="0" borderId="0" xfId="1" applyFont="1" applyAlignment="1"/>
    <xf numFmtId="190" fontId="2" fillId="0" borderId="0" xfId="1" applyNumberFormat="1" applyFont="1" applyAlignment="1"/>
    <xf numFmtId="0" fontId="2" fillId="0" borderId="6" xfId="1" applyFont="1" applyBorder="1" applyAlignment="1">
      <alignment horizontal="distributed"/>
    </xf>
    <xf numFmtId="189" fontId="2" fillId="0" borderId="4" xfId="1" applyNumberFormat="1" applyFont="1" applyBorder="1" applyAlignment="1">
      <alignment horizontal="right"/>
    </xf>
    <xf numFmtId="189" fontId="2" fillId="0" borderId="5" xfId="1" applyNumberFormat="1" applyFont="1" applyBorder="1" applyAlignment="1">
      <alignment horizontal="right"/>
    </xf>
    <xf numFmtId="176" fontId="2" fillId="0" borderId="5" xfId="1" applyNumberFormat="1" applyFont="1" applyBorder="1" applyAlignment="1">
      <alignment horizontal="right"/>
    </xf>
    <xf numFmtId="176" fontId="2" fillId="0" borderId="6" xfId="1" applyNumberFormat="1" applyFont="1" applyBorder="1" applyAlignment="1">
      <alignment horizontal="right"/>
    </xf>
    <xf numFmtId="184" fontId="2" fillId="0" borderId="4" xfId="1" applyNumberFormat="1" applyFont="1" applyBorder="1" applyAlignment="1"/>
    <xf numFmtId="184" fontId="2" fillId="0" borderId="6" xfId="1" applyNumberFormat="1" applyFont="1" applyBorder="1" applyAlignment="1"/>
    <xf numFmtId="0" fontId="11" fillId="0" borderId="2" xfId="1" applyFont="1" applyBorder="1" applyAlignment="1"/>
    <xf numFmtId="189" fontId="2" fillId="0" borderId="0" xfId="1" applyNumberFormat="1" applyFont="1" applyAlignment="1"/>
    <xf numFmtId="0" fontId="15" fillId="0" borderId="0" xfId="5" applyFont="1" applyAlignment="1">
      <alignment vertical="center"/>
    </xf>
    <xf numFmtId="0" fontId="15" fillId="0" borderId="0" xfId="5" applyFont="1" applyAlignment="1">
      <alignment horizontal="left" vertical="center"/>
    </xf>
    <xf numFmtId="0" fontId="17" fillId="0" borderId="5" xfId="5" applyFont="1" applyBorder="1" applyAlignment="1">
      <alignment vertical="center"/>
    </xf>
    <xf numFmtId="182" fontId="17" fillId="0" borderId="5" xfId="5" applyNumberFormat="1" applyFont="1" applyBorder="1" applyAlignment="1">
      <alignment vertical="center"/>
    </xf>
    <xf numFmtId="0" fontId="17" fillId="0" borderId="0" xfId="5" applyFont="1" applyAlignment="1">
      <alignment vertical="center"/>
    </xf>
    <xf numFmtId="0" fontId="17" fillId="0" borderId="12" xfId="5" applyFont="1" applyBorder="1" applyAlignment="1">
      <alignment vertical="center"/>
    </xf>
    <xf numFmtId="182" fontId="17" fillId="0" borderId="4" xfId="5" applyNumberFormat="1" applyFont="1" applyBorder="1" applyAlignment="1">
      <alignment horizontal="centerContinuous" vertical="center"/>
    </xf>
    <xf numFmtId="0" fontId="17" fillId="0" borderId="5" xfId="5" applyFont="1" applyBorder="1" applyAlignment="1">
      <alignment horizontal="centerContinuous" vertical="center"/>
    </xf>
    <xf numFmtId="182" fontId="17" fillId="0" borderId="5" xfId="5" applyNumberFormat="1" applyFont="1" applyBorder="1" applyAlignment="1">
      <alignment horizontal="centerContinuous" vertical="center"/>
    </xf>
    <xf numFmtId="0" fontId="17" fillId="0" borderId="8" xfId="5" applyFont="1" applyBorder="1" applyAlignment="1">
      <alignment horizontal="centerContinuous" vertical="center"/>
    </xf>
    <xf numFmtId="0" fontId="17" fillId="0" borderId="14" xfId="5" applyFont="1" applyBorder="1" applyAlignment="1">
      <alignment horizontal="centerContinuous" vertical="center"/>
    </xf>
    <xf numFmtId="0" fontId="17" fillId="0" borderId="6" xfId="5" applyFont="1" applyBorder="1" applyAlignment="1">
      <alignment horizontal="centerContinuous" vertical="center"/>
    </xf>
    <xf numFmtId="0" fontId="17" fillId="0" borderId="13" xfId="5" applyFont="1" applyBorder="1" applyAlignment="1">
      <alignment vertical="center"/>
    </xf>
    <xf numFmtId="182" fontId="17" fillId="0" borderId="14" xfId="5" applyNumberFormat="1" applyFont="1" applyBorder="1" applyAlignment="1">
      <alignment horizontal="centerContinuous" vertical="center"/>
    </xf>
    <xf numFmtId="182" fontId="17" fillId="0" borderId="14" xfId="5" applyNumberFormat="1" applyFont="1" applyBorder="1" applyAlignment="1">
      <alignment horizontal="center" vertical="center"/>
    </xf>
    <xf numFmtId="0" fontId="17" fillId="0" borderId="7" xfId="5" applyFont="1" applyBorder="1" applyAlignment="1">
      <alignment horizontal="center" vertical="center"/>
    </xf>
    <xf numFmtId="0" fontId="17" fillId="0" borderId="14" xfId="5" applyFont="1" applyBorder="1" applyAlignment="1">
      <alignment horizontal="center" vertical="center"/>
    </xf>
    <xf numFmtId="0" fontId="17" fillId="0" borderId="4" xfId="5" applyFont="1" applyBorder="1" applyAlignment="1">
      <alignment vertical="center"/>
    </xf>
    <xf numFmtId="182" fontId="17" fillId="0" borderId="1" xfId="5" applyNumberFormat="1" applyFont="1" applyBorder="1" applyAlignment="1">
      <alignment vertical="center"/>
    </xf>
    <xf numFmtId="182" fontId="17" fillId="0" borderId="0" xfId="5" applyNumberFormat="1" applyFont="1" applyAlignment="1">
      <alignment vertical="center"/>
    </xf>
    <xf numFmtId="0" fontId="17" fillId="0" borderId="2" xfId="5" applyFont="1" applyBorder="1" applyAlignment="1">
      <alignment vertical="center"/>
    </xf>
    <xf numFmtId="191" fontId="17" fillId="0" borderId="0" xfId="5" applyNumberFormat="1" applyFont="1" applyAlignment="1">
      <alignment vertical="center"/>
    </xf>
    <xf numFmtId="0" fontId="17" fillId="0" borderId="0" xfId="5" applyFont="1" applyAlignment="1">
      <alignment horizontal="right" vertical="center"/>
    </xf>
    <xf numFmtId="0" fontId="17" fillId="0" borderId="0" xfId="5" applyFont="1" applyAlignment="1">
      <alignment horizontal="center" vertical="center"/>
    </xf>
    <xf numFmtId="182" fontId="17" fillId="0" borderId="13" xfId="6" applyNumberFormat="1" applyFont="1" applyBorder="1" applyAlignment="1">
      <alignment vertical="center"/>
    </xf>
    <xf numFmtId="191" fontId="17" fillId="0" borderId="0" xfId="6" applyNumberFormat="1" applyFont="1" applyAlignment="1">
      <alignment vertical="center"/>
    </xf>
    <xf numFmtId="182" fontId="17" fillId="0" borderId="0" xfId="6" applyNumberFormat="1" applyFont="1" applyAlignment="1">
      <alignment vertical="center"/>
    </xf>
    <xf numFmtId="191" fontId="17" fillId="0" borderId="0" xfId="6" applyNumberFormat="1" applyFont="1" applyBorder="1" applyAlignment="1">
      <alignment vertical="center"/>
    </xf>
    <xf numFmtId="38" fontId="17" fillId="0" borderId="0" xfId="6" applyFont="1" applyBorder="1" applyAlignment="1">
      <alignment vertical="center"/>
    </xf>
    <xf numFmtId="0" fontId="17" fillId="0" borderId="13" xfId="5" applyFont="1" applyBorder="1" applyAlignment="1">
      <alignment horizontal="right" vertical="center"/>
    </xf>
    <xf numFmtId="182" fontId="17" fillId="0" borderId="13" xfId="5" applyNumberFormat="1" applyFont="1" applyBorder="1" applyAlignment="1">
      <alignment vertical="center"/>
    </xf>
    <xf numFmtId="191" fontId="17" fillId="0" borderId="12" xfId="5" applyNumberFormat="1" applyFont="1" applyBorder="1" applyAlignment="1">
      <alignment vertical="center"/>
    </xf>
    <xf numFmtId="0" fontId="17" fillId="0" borderId="5" xfId="5" applyFont="1" applyBorder="1" applyAlignment="1">
      <alignment horizontal="center" vertical="center"/>
    </xf>
    <xf numFmtId="191" fontId="17" fillId="0" borderId="5" xfId="5" applyNumberFormat="1" applyFont="1" applyBorder="1" applyAlignment="1">
      <alignment vertical="center"/>
    </xf>
    <xf numFmtId="0" fontId="17" fillId="0" borderId="4" xfId="5" applyFont="1" applyBorder="1" applyAlignment="1">
      <alignment horizontal="right" vertical="center"/>
    </xf>
    <xf numFmtId="182" fontId="17" fillId="0" borderId="0" xfId="5" applyNumberFormat="1" applyFont="1" applyAlignment="1">
      <alignment horizontal="right" vertical="center"/>
    </xf>
    <xf numFmtId="0" fontId="18" fillId="0" borderId="0" xfId="5" applyFont="1" applyAlignment="1">
      <alignment vertical="center"/>
    </xf>
    <xf numFmtId="0" fontId="0" fillId="0" borderId="0" xfId="5" applyFont="1" applyAlignment="1">
      <alignment vertical="center"/>
    </xf>
    <xf numFmtId="182" fontId="18" fillId="0" borderId="0" xfId="5" applyNumberFormat="1" applyFont="1" applyAlignment="1">
      <alignment vertical="center"/>
    </xf>
    <xf numFmtId="41" fontId="18" fillId="0" borderId="0" xfId="7" applyNumberFormat="1">
      <alignment vertical="center"/>
    </xf>
    <xf numFmtId="192" fontId="18" fillId="0" borderId="0" xfId="7" applyNumberFormat="1">
      <alignment vertical="center"/>
    </xf>
    <xf numFmtId="192" fontId="18" fillId="0" borderId="0" xfId="7" applyNumberFormat="1" applyAlignment="1">
      <alignment horizontal="right" vertical="center"/>
    </xf>
    <xf numFmtId="41" fontId="18" fillId="0" borderId="0" xfId="7" applyNumberFormat="1" applyAlignment="1">
      <alignment vertical="center" wrapText="1"/>
    </xf>
    <xf numFmtId="41" fontId="18" fillId="0" borderId="2" xfId="7" applyNumberFormat="1" applyBorder="1">
      <alignment vertical="center"/>
    </xf>
    <xf numFmtId="41" fontId="18" fillId="0" borderId="3" xfId="7" applyNumberFormat="1" applyBorder="1">
      <alignment vertical="center"/>
    </xf>
    <xf numFmtId="41" fontId="18" fillId="0" borderId="14" xfId="7" applyNumberFormat="1" applyBorder="1">
      <alignment vertical="center"/>
    </xf>
    <xf numFmtId="192" fontId="18" fillId="0" borderId="15" xfId="7" applyNumberFormat="1" applyBorder="1">
      <alignment vertical="center"/>
    </xf>
    <xf numFmtId="41" fontId="18" fillId="0" borderId="15" xfId="7" applyNumberFormat="1" applyBorder="1">
      <alignment vertical="center"/>
    </xf>
    <xf numFmtId="192" fontId="18" fillId="0" borderId="8" xfId="7" applyNumberFormat="1" applyBorder="1">
      <alignment vertical="center"/>
    </xf>
    <xf numFmtId="41" fontId="18" fillId="0" borderId="12" xfId="7" applyNumberFormat="1" applyBorder="1">
      <alignment vertical="center"/>
    </xf>
    <xf numFmtId="41" fontId="18" fillId="0" borderId="8" xfId="7" applyNumberFormat="1" applyBorder="1">
      <alignment vertical="center"/>
    </xf>
    <xf numFmtId="41" fontId="18" fillId="0" borderId="7" xfId="7" applyNumberFormat="1" applyBorder="1" applyAlignment="1">
      <alignment horizontal="center" vertical="center"/>
    </xf>
    <xf numFmtId="41" fontId="18" fillId="0" borderId="5" xfId="7" applyNumberFormat="1" applyBorder="1">
      <alignment vertical="center"/>
    </xf>
    <xf numFmtId="41" fontId="18" fillId="0" borderId="6" xfId="7" applyNumberFormat="1" applyBorder="1">
      <alignment vertical="center"/>
    </xf>
    <xf numFmtId="192" fontId="18" fillId="0" borderId="7" xfId="7" applyNumberFormat="1" applyBorder="1" applyAlignment="1">
      <alignment horizontal="center" vertical="center"/>
    </xf>
    <xf numFmtId="41" fontId="18" fillId="0" borderId="0" xfId="7" applyNumberFormat="1" applyAlignment="1"/>
    <xf numFmtId="0" fontId="18" fillId="0" borderId="0" xfId="7" applyAlignment="1">
      <alignment horizontal="distributed"/>
    </xf>
    <xf numFmtId="41" fontId="18" fillId="0" borderId="3" xfId="7" applyNumberFormat="1" applyBorder="1" applyAlignment="1">
      <alignment horizontal="distributed"/>
    </xf>
    <xf numFmtId="176" fontId="18" fillId="0" borderId="13" xfId="6" applyNumberFormat="1" applyFont="1" applyFill="1" applyBorder="1"/>
    <xf numFmtId="193" fontId="18" fillId="0" borderId="0" xfId="7" applyNumberFormat="1" applyAlignment="1"/>
    <xf numFmtId="194" fontId="18" fillId="0" borderId="0" xfId="7" applyNumberFormat="1" applyAlignment="1"/>
    <xf numFmtId="195" fontId="18" fillId="0" borderId="0" xfId="7" applyNumberFormat="1" applyAlignment="1"/>
    <xf numFmtId="196" fontId="18" fillId="0" borderId="0" xfId="7" applyNumberFormat="1" applyAlignment="1"/>
    <xf numFmtId="192" fontId="18" fillId="0" borderId="0" xfId="7" applyNumberFormat="1" applyAlignment="1"/>
    <xf numFmtId="192" fontId="18" fillId="0" borderId="3" xfId="7" applyNumberFormat="1" applyBorder="1" applyAlignment="1"/>
    <xf numFmtId="41" fontId="18" fillId="0" borderId="12" xfId="7" applyNumberFormat="1" applyBorder="1" applyAlignment="1">
      <alignment horizontal="distributed"/>
    </xf>
    <xf numFmtId="176" fontId="18" fillId="0" borderId="0" xfId="7" applyNumberFormat="1" applyAlignment="1"/>
    <xf numFmtId="192" fontId="18" fillId="0" borderId="12" xfId="7" applyNumberFormat="1" applyBorder="1" applyAlignment="1"/>
    <xf numFmtId="0" fontId="18" fillId="0" borderId="0" xfId="7" applyAlignment="1">
      <alignment horizontal="right"/>
    </xf>
    <xf numFmtId="41" fontId="18" fillId="0" borderId="12" xfId="7" applyNumberFormat="1" applyBorder="1" applyAlignment="1">
      <alignment horizontal="right"/>
    </xf>
    <xf numFmtId="176" fontId="18" fillId="0" borderId="0" xfId="7" applyNumberFormat="1">
      <alignment vertical="center"/>
    </xf>
    <xf numFmtId="194" fontId="18" fillId="0" borderId="0" xfId="7" applyNumberFormat="1">
      <alignment vertical="center"/>
    </xf>
    <xf numFmtId="196" fontId="18" fillId="0" borderId="0" xfId="7" applyNumberFormat="1">
      <alignment vertical="center"/>
    </xf>
    <xf numFmtId="176" fontId="18" fillId="0" borderId="13" xfId="7" applyNumberFormat="1" applyBorder="1" applyAlignment="1"/>
    <xf numFmtId="176" fontId="18" fillId="0" borderId="13" xfId="8" applyNumberFormat="1" applyFont="1" applyBorder="1" applyAlignment="1"/>
    <xf numFmtId="41" fontId="18" fillId="0" borderId="0" xfId="7" applyNumberFormat="1" applyAlignment="1">
      <alignment horizontal="right"/>
    </xf>
    <xf numFmtId="41" fontId="18" fillId="0" borderId="0" xfId="7" applyNumberFormat="1" applyAlignment="1">
      <alignment horizontal="right" vertical="center"/>
    </xf>
    <xf numFmtId="192" fontId="18" fillId="0" borderId="0" xfId="7" applyNumberFormat="1" applyAlignment="1">
      <alignment horizontal="right"/>
    </xf>
    <xf numFmtId="176" fontId="18" fillId="0" borderId="13" xfId="7" applyNumberFormat="1" applyBorder="1">
      <alignment vertical="center"/>
    </xf>
    <xf numFmtId="41" fontId="18" fillId="0" borderId="12" xfId="7" applyNumberFormat="1" applyBorder="1" applyAlignment="1"/>
    <xf numFmtId="195" fontId="18" fillId="0" borderId="12" xfId="7" applyNumberFormat="1" applyBorder="1" applyAlignment="1"/>
    <xf numFmtId="0" fontId="18" fillId="0" borderId="0" xfId="7" applyAlignment="1">
      <alignment horizontal="left" indent="1"/>
    </xf>
    <xf numFmtId="176" fontId="18" fillId="0" borderId="5" xfId="7" applyNumberFormat="1" applyBorder="1" applyAlignment="1"/>
    <xf numFmtId="194" fontId="18" fillId="0" borderId="5" xfId="7" applyNumberFormat="1" applyBorder="1" applyAlignment="1"/>
    <xf numFmtId="192" fontId="18" fillId="0" borderId="6" xfId="7" applyNumberFormat="1" applyBorder="1" applyAlignment="1"/>
    <xf numFmtId="1" fontId="17" fillId="0" borderId="0" xfId="9" applyNumberFormat="1" applyFont="1" applyAlignment="1">
      <alignment horizontal="left" vertical="center"/>
    </xf>
    <xf numFmtId="0" fontId="17" fillId="0" borderId="2" xfId="7" applyFont="1" applyBorder="1" applyAlignment="1">
      <alignment horizontal="center" vertical="center" wrapText="1"/>
    </xf>
    <xf numFmtId="0" fontId="17" fillId="0" borderId="2" xfId="7" applyFont="1" applyBorder="1" applyAlignment="1">
      <alignment horizontal="right" vertical="center" wrapText="1"/>
    </xf>
    <xf numFmtId="197" fontId="22" fillId="0" borderId="0" xfId="7" applyNumberFormat="1" applyFont="1">
      <alignment vertical="center"/>
    </xf>
    <xf numFmtId="0" fontId="23" fillId="0" borderId="2" xfId="7" applyFont="1" applyBorder="1" applyAlignment="1">
      <alignment horizontal="left" vertical="center" wrapText="1"/>
    </xf>
    <xf numFmtId="0" fontId="17" fillId="0" borderId="0" xfId="7" applyFont="1" applyAlignment="1">
      <alignment horizontal="left" vertical="center" wrapText="1"/>
    </xf>
    <xf numFmtId="0" fontId="17" fillId="0" borderId="0" xfId="8" applyFont="1">
      <alignment vertical="center"/>
    </xf>
    <xf numFmtId="0" fontId="17" fillId="0" borderId="0" xfId="7" applyFont="1" applyAlignment="1">
      <alignment horizontal="center" vertical="center" wrapText="1"/>
    </xf>
    <xf numFmtId="192" fontId="18" fillId="0" borderId="0" xfId="7" applyNumberFormat="1" applyAlignment="1">
      <alignment horizontal="right" vertical="top"/>
    </xf>
    <xf numFmtId="0" fontId="18" fillId="0" borderId="0" xfId="7" applyAlignment="1">
      <alignment horizontal="left" vertical="center" wrapText="1"/>
    </xf>
    <xf numFmtId="0" fontId="18" fillId="0" borderId="0" xfId="7" applyAlignment="1">
      <alignment horizontal="center" vertical="center" wrapText="1"/>
    </xf>
    <xf numFmtId="41" fontId="15" fillId="0" borderId="0" xfId="10" applyNumberFormat="1" applyFont="1">
      <alignment vertical="center"/>
    </xf>
    <xf numFmtId="41" fontId="15" fillId="0" borderId="0" xfId="10" applyNumberFormat="1" applyFont="1" applyAlignment="1">
      <alignment horizontal="right" vertical="center"/>
    </xf>
    <xf numFmtId="41" fontId="15" fillId="0" borderId="2" xfId="10" applyNumberFormat="1" applyFont="1" applyBorder="1">
      <alignment vertical="center"/>
    </xf>
    <xf numFmtId="41" fontId="15" fillId="0" borderId="3" xfId="10" applyNumberFormat="1" applyFont="1" applyBorder="1">
      <alignment vertical="center"/>
    </xf>
    <xf numFmtId="41" fontId="15" fillId="0" borderId="12" xfId="10" applyNumberFormat="1" applyFont="1" applyBorder="1">
      <alignment vertical="center"/>
    </xf>
    <xf numFmtId="0" fontId="15" fillId="0" borderId="2" xfId="10" applyFont="1" applyBorder="1" applyAlignment="1">
      <alignment horizontal="center" vertical="center"/>
    </xf>
    <xf numFmtId="0" fontId="15" fillId="0" borderId="3" xfId="10" applyFont="1" applyBorder="1" applyAlignment="1">
      <alignment horizontal="center" vertical="center"/>
    </xf>
    <xf numFmtId="0" fontId="15" fillId="0" borderId="0" xfId="10" applyFont="1" applyAlignment="1">
      <alignment horizontal="center" vertical="center" textRotation="255"/>
    </xf>
    <xf numFmtId="0" fontId="15" fillId="0" borderId="12" xfId="10" applyFont="1" applyBorder="1" applyAlignment="1">
      <alignment horizontal="center" vertical="center" textRotation="255"/>
    </xf>
    <xf numFmtId="41" fontId="15" fillId="0" borderId="5" xfId="10" applyNumberFormat="1" applyFont="1" applyBorder="1">
      <alignment vertical="center"/>
    </xf>
    <xf numFmtId="41" fontId="15" fillId="0" borderId="6" xfId="10" applyNumberFormat="1" applyFont="1" applyBorder="1">
      <alignment vertical="center"/>
    </xf>
    <xf numFmtId="0" fontId="15" fillId="0" borderId="5" xfId="10" applyFont="1" applyBorder="1" applyAlignment="1">
      <alignment horizontal="center" vertical="center"/>
    </xf>
    <xf numFmtId="0" fontId="15" fillId="0" borderId="6" xfId="10" applyFont="1" applyBorder="1" applyAlignment="1">
      <alignment horizontal="center" vertical="center"/>
    </xf>
    <xf numFmtId="0" fontId="15" fillId="0" borderId="0" xfId="10" applyFont="1" applyAlignment="1">
      <alignment horizontal="distributed"/>
    </xf>
    <xf numFmtId="0" fontId="15" fillId="0" borderId="3" xfId="10" applyFont="1" applyBorder="1" applyAlignment="1">
      <alignment horizontal="distributed"/>
    </xf>
    <xf numFmtId="41" fontId="15" fillId="0" borderId="1" xfId="10" applyNumberFormat="1" applyFont="1" applyBorder="1" applyAlignment="1"/>
    <xf numFmtId="41" fontId="15" fillId="0" borderId="2" xfId="10" applyNumberFormat="1" applyFont="1" applyBorder="1" applyAlignment="1"/>
    <xf numFmtId="41" fontId="15" fillId="0" borderId="3" xfId="10" applyNumberFormat="1" applyFont="1" applyBorder="1" applyAlignment="1"/>
    <xf numFmtId="0" fontId="15" fillId="0" borderId="12" xfId="10" applyFont="1" applyBorder="1" applyAlignment="1">
      <alignment horizontal="left"/>
    </xf>
    <xf numFmtId="41" fontId="15" fillId="0" borderId="13" xfId="10" applyNumberFormat="1" applyFont="1" applyBorder="1" applyAlignment="1"/>
    <xf numFmtId="41" fontId="15" fillId="0" borderId="0" xfId="10" applyNumberFormat="1" applyFont="1" applyAlignment="1"/>
    <xf numFmtId="41" fontId="15" fillId="0" borderId="12" xfId="10" applyNumberFormat="1" applyFont="1" applyBorder="1" applyAlignment="1"/>
    <xf numFmtId="0" fontId="15" fillId="0" borderId="12" xfId="10" applyFont="1" applyBorder="1" applyAlignment="1">
      <alignment horizontal="distributed"/>
    </xf>
    <xf numFmtId="0" fontId="15" fillId="0" borderId="0" xfId="10" applyFont="1" applyAlignment="1">
      <alignment horizontal="center"/>
    </xf>
    <xf numFmtId="0" fontId="15" fillId="0" borderId="12" xfId="10" applyFont="1" applyBorder="1" applyAlignment="1">
      <alignment horizontal="center"/>
    </xf>
    <xf numFmtId="0" fontId="18" fillId="0" borderId="0" xfId="10" applyAlignment="1"/>
    <xf numFmtId="0" fontId="18" fillId="0" borderId="0" xfId="10">
      <alignment vertical="center"/>
    </xf>
    <xf numFmtId="41" fontId="15" fillId="0" borderId="13" xfId="10" applyNumberFormat="1" applyFont="1" applyBorder="1">
      <alignment vertical="center"/>
    </xf>
    <xf numFmtId="0" fontId="15" fillId="0" borderId="6" xfId="10" applyFont="1" applyBorder="1" applyAlignment="1">
      <alignment horizontal="distributed"/>
    </xf>
    <xf numFmtId="41" fontId="15" fillId="0" borderId="4" xfId="10" applyNumberFormat="1" applyFont="1" applyBorder="1">
      <alignment vertical="center"/>
    </xf>
    <xf numFmtId="41" fontId="17" fillId="0" borderId="0" xfId="10" applyNumberFormat="1" applyFont="1">
      <alignment vertical="center"/>
    </xf>
    <xf numFmtId="0" fontId="18" fillId="0" borderId="0" xfId="10" applyAlignment="1">
      <alignment horizontal="right" vertical="center"/>
    </xf>
    <xf numFmtId="0" fontId="18" fillId="0" borderId="2" xfId="10" applyBorder="1">
      <alignment vertical="center"/>
    </xf>
    <xf numFmtId="0" fontId="18" fillId="0" borderId="3" xfId="10" applyBorder="1">
      <alignment vertical="center"/>
    </xf>
    <xf numFmtId="0" fontId="24" fillId="0" borderId="7" xfId="10" applyFont="1" applyBorder="1" applyAlignment="1">
      <alignment horizontal="center" vertical="distributed" textRotation="255" wrapText="1"/>
    </xf>
    <xf numFmtId="0" fontId="18" fillId="0" borderId="5" xfId="10" applyBorder="1">
      <alignment vertical="center"/>
    </xf>
    <xf numFmtId="0" fontId="18" fillId="0" borderId="6" xfId="10" applyBorder="1">
      <alignment vertical="center"/>
    </xf>
    <xf numFmtId="0" fontId="24" fillId="0" borderId="7" xfId="10" applyFont="1" applyBorder="1" applyAlignment="1">
      <alignment vertical="distributed" textRotation="255" wrapText="1"/>
    </xf>
    <xf numFmtId="0" fontId="18" fillId="0" borderId="12" xfId="10" applyBorder="1">
      <alignment vertical="center"/>
    </xf>
    <xf numFmtId="41" fontId="18" fillId="0" borderId="1" xfId="10" applyNumberFormat="1" applyBorder="1" applyAlignment="1">
      <alignment horizontal="right"/>
    </xf>
    <xf numFmtId="41" fontId="18" fillId="0" borderId="2" xfId="10" applyNumberFormat="1" applyBorder="1" applyAlignment="1">
      <alignment horizontal="right"/>
    </xf>
    <xf numFmtId="41" fontId="18" fillId="0" borderId="3" xfId="10" applyNumberFormat="1" applyBorder="1" applyAlignment="1">
      <alignment horizontal="right"/>
    </xf>
    <xf numFmtId="0" fontId="18" fillId="0" borderId="0" xfId="10" applyAlignment="1">
      <alignment horizontal="distributed"/>
    </xf>
    <xf numFmtId="0" fontId="18" fillId="0" borderId="12" xfId="10" applyBorder="1" applyAlignment="1"/>
    <xf numFmtId="41" fontId="18" fillId="0" borderId="13" xfId="10" applyNumberFormat="1" applyBorder="1" applyAlignment="1">
      <alignment horizontal="right"/>
    </xf>
    <xf numFmtId="41" fontId="18" fillId="0" borderId="0" xfId="10" applyNumberFormat="1" applyAlignment="1">
      <alignment horizontal="right"/>
    </xf>
    <xf numFmtId="41" fontId="18" fillId="0" borderId="12" xfId="10" applyNumberFormat="1" applyBorder="1" applyAlignment="1">
      <alignment horizontal="right"/>
    </xf>
    <xf numFmtId="0" fontId="18" fillId="0" borderId="0" xfId="10" applyAlignment="1">
      <alignment horizontal="right"/>
    </xf>
    <xf numFmtId="41" fontId="18" fillId="0" borderId="0" xfId="10" applyNumberFormat="1">
      <alignment vertical="center"/>
    </xf>
    <xf numFmtId="0" fontId="18" fillId="0" borderId="0" xfId="10" applyAlignment="1">
      <alignment horizontal="left" indent="1"/>
    </xf>
    <xf numFmtId="0" fontId="18" fillId="0" borderId="6" xfId="10" applyBorder="1" applyAlignment="1"/>
    <xf numFmtId="41" fontId="18" fillId="0" borderId="4" xfId="10" applyNumberFormat="1" applyBorder="1" applyAlignment="1">
      <alignment horizontal="right"/>
    </xf>
    <xf numFmtId="41" fontId="18" fillId="0" borderId="5" xfId="10" applyNumberFormat="1" applyBorder="1" applyAlignment="1">
      <alignment horizontal="right"/>
    </xf>
    <xf numFmtId="41" fontId="18" fillId="0" borderId="6" xfId="10" applyNumberFormat="1" applyBorder="1" applyAlignment="1">
      <alignment horizontal="right"/>
    </xf>
    <xf numFmtId="41" fontId="18" fillId="0" borderId="0" xfId="10" applyNumberFormat="1" applyAlignment="1">
      <alignment horizontal="left" indent="1"/>
    </xf>
    <xf numFmtId="41" fontId="18" fillId="0" borderId="0" xfId="10" applyNumberFormat="1" applyAlignment="1">
      <alignment horizontal="distributed"/>
    </xf>
    <xf numFmtId="0" fontId="18" fillId="0" borderId="15" xfId="10" applyBorder="1">
      <alignment vertical="center"/>
    </xf>
    <xf numFmtId="0" fontId="18" fillId="0" borderId="8" xfId="10" applyBorder="1">
      <alignment vertical="center"/>
    </xf>
    <xf numFmtId="0" fontId="25" fillId="0" borderId="7" xfId="10" applyFont="1" applyBorder="1" applyAlignment="1">
      <alignment vertical="distributed" textRotation="255"/>
    </xf>
    <xf numFmtId="0" fontId="25" fillId="0" borderId="7" xfId="10" applyFont="1" applyBorder="1" applyAlignment="1">
      <alignment vertical="distributed" textRotation="255" wrapText="1"/>
    </xf>
    <xf numFmtId="0" fontId="25" fillId="0" borderId="13" xfId="10" applyFont="1" applyBorder="1" applyAlignment="1">
      <alignment vertical="distributed" textRotation="255" wrapText="1"/>
    </xf>
    <xf numFmtId="41" fontId="18" fillId="0" borderId="2" xfId="10" applyNumberFormat="1" applyBorder="1" applyAlignment="1"/>
    <xf numFmtId="41" fontId="18" fillId="0" borderId="3" xfId="10" applyNumberFormat="1" applyBorder="1" applyAlignment="1"/>
    <xf numFmtId="41" fontId="18" fillId="0" borderId="0" xfId="10" applyNumberFormat="1" applyAlignment="1"/>
    <xf numFmtId="41" fontId="18" fillId="0" borderId="13" xfId="10" applyNumberFormat="1" applyBorder="1">
      <alignment vertical="center"/>
    </xf>
    <xf numFmtId="41" fontId="18" fillId="0" borderId="0" xfId="10" applyNumberFormat="1" applyAlignment="1">
      <alignment horizontal="right" vertical="center"/>
    </xf>
    <xf numFmtId="41" fontId="18" fillId="0" borderId="12" xfId="10" applyNumberFormat="1" applyBorder="1" applyAlignment="1">
      <alignment horizontal="right" vertical="center"/>
    </xf>
    <xf numFmtId="41" fontId="18" fillId="0" borderId="13" xfId="10" applyNumberFormat="1" applyBorder="1" applyAlignment="1"/>
    <xf numFmtId="41" fontId="18" fillId="0" borderId="13" xfId="10" applyNumberFormat="1" applyBorder="1" applyAlignment="1">
      <alignment horizontal="right" vertical="center"/>
    </xf>
    <xf numFmtId="41" fontId="18" fillId="0" borderId="12" xfId="10" applyNumberFormat="1" applyBorder="1">
      <alignment vertical="center"/>
    </xf>
    <xf numFmtId="41" fontId="18" fillId="0" borderId="12" xfId="10" applyNumberFormat="1" applyBorder="1" applyAlignment="1"/>
    <xf numFmtId="41" fontId="18" fillId="0" borderId="4" xfId="10" applyNumberFormat="1" applyBorder="1" applyAlignment="1"/>
    <xf numFmtId="41" fontId="18" fillId="0" borderId="5" xfId="10" applyNumberFormat="1" applyBorder="1" applyAlignment="1"/>
    <xf numFmtId="41" fontId="18" fillId="0" borderId="6" xfId="10" applyNumberFormat="1" applyBorder="1" applyAlignment="1"/>
    <xf numFmtId="0" fontId="18" fillId="0" borderId="0" xfId="11" applyFont="1" applyAlignment="1">
      <alignment vertical="center"/>
    </xf>
    <xf numFmtId="0" fontId="2" fillId="0" borderId="0" xfId="11" applyFont="1" applyAlignment="1">
      <alignment horizontal="left" vertical="center"/>
    </xf>
    <xf numFmtId="0" fontId="18" fillId="0" borderId="0" xfId="11" applyFont="1" applyAlignment="1">
      <alignment horizontal="right" vertical="center"/>
    </xf>
    <xf numFmtId="0" fontId="18" fillId="0" borderId="0" xfId="11" applyFont="1" applyAlignment="1">
      <alignment horizontal="left" vertical="center"/>
    </xf>
    <xf numFmtId="0" fontId="18" fillId="0" borderId="5" xfId="11" applyFont="1" applyBorder="1" applyAlignment="1">
      <alignment vertical="center"/>
    </xf>
    <xf numFmtId="0" fontId="15" fillId="0" borderId="5" xfId="11" applyFont="1" applyBorder="1" applyAlignment="1">
      <alignment horizontal="right" vertical="center"/>
    </xf>
    <xf numFmtId="0" fontId="15" fillId="0" borderId="0" xfId="11" applyFont="1" applyAlignment="1">
      <alignment vertical="center"/>
    </xf>
    <xf numFmtId="0" fontId="15" fillId="0" borderId="10" xfId="11" applyFont="1" applyBorder="1" applyAlignment="1">
      <alignment vertical="center"/>
    </xf>
    <xf numFmtId="0" fontId="15" fillId="0" borderId="10" xfId="11" applyFont="1" applyBorder="1" applyAlignment="1">
      <alignment horizontal="center" vertical="distributed" textRotation="255" wrapText="1"/>
    </xf>
    <xf numFmtId="0" fontId="15" fillId="0" borderId="1" xfId="11" applyFont="1" applyBorder="1" applyAlignment="1">
      <alignment vertical="center"/>
    </xf>
    <xf numFmtId="0" fontId="15" fillId="0" borderId="2" xfId="11" applyFont="1" applyBorder="1" applyAlignment="1">
      <alignment vertical="center"/>
    </xf>
    <xf numFmtId="0" fontId="15" fillId="0" borderId="0" xfId="11" applyFont="1" applyAlignment="1">
      <alignment horizontal="center" vertical="distributed" textRotation="255"/>
    </xf>
    <xf numFmtId="0" fontId="15" fillId="0" borderId="11" xfId="11" applyFont="1" applyBorder="1" applyAlignment="1">
      <alignment horizontal="center" vertical="distributed" textRotation="255"/>
    </xf>
    <xf numFmtId="0" fontId="15" fillId="0" borderId="11" xfId="11" applyFont="1" applyBorder="1" applyAlignment="1">
      <alignment horizontal="center" vertical="distributed" textRotation="255" wrapText="1"/>
    </xf>
    <xf numFmtId="0" fontId="15" fillId="0" borderId="13" xfId="11" applyFont="1" applyBorder="1" applyAlignment="1">
      <alignment horizontal="center" vertical="distributed" textRotation="255"/>
    </xf>
    <xf numFmtId="0" fontId="15" fillId="0" borderId="5" xfId="11" applyFont="1" applyBorder="1" applyAlignment="1">
      <alignment vertical="center"/>
    </xf>
    <xf numFmtId="0" fontId="15" fillId="0" borderId="6" xfId="11" applyFont="1" applyBorder="1" applyAlignment="1">
      <alignment vertical="center"/>
    </xf>
    <xf numFmtId="0" fontId="15" fillId="0" borderId="9" xfId="11" applyFont="1" applyBorder="1" applyAlignment="1">
      <alignment vertical="center"/>
    </xf>
    <xf numFmtId="0" fontId="15" fillId="0" borderId="9" xfId="11" applyFont="1" applyBorder="1" applyAlignment="1">
      <alignment horizontal="center" vertical="distributed" textRotation="255" wrapText="1"/>
    </xf>
    <xf numFmtId="0" fontId="15" fillId="0" borderId="4" xfId="11" applyFont="1" applyBorder="1" applyAlignment="1">
      <alignment vertical="center"/>
    </xf>
    <xf numFmtId="0" fontId="15" fillId="0" borderId="0" xfId="11" applyFont="1" applyAlignment="1">
      <alignment horizontal="right" vertical="center"/>
    </xf>
    <xf numFmtId="0" fontId="15" fillId="0" borderId="0" xfId="11" applyFont="1" applyAlignment="1">
      <alignment horizontal="center" vertical="center"/>
    </xf>
    <xf numFmtId="0" fontId="15" fillId="0" borderId="12" xfId="11" applyFont="1" applyBorder="1" applyAlignment="1">
      <alignment vertical="center"/>
    </xf>
    <xf numFmtId="0" fontId="15" fillId="0" borderId="13" xfId="11" applyFont="1" applyBorder="1" applyAlignment="1">
      <alignment horizontal="right" vertical="center"/>
    </xf>
    <xf numFmtId="0" fontId="15" fillId="0" borderId="13" xfId="11" applyFont="1" applyBorder="1" applyAlignment="1">
      <alignment vertical="center"/>
    </xf>
    <xf numFmtId="0" fontId="15" fillId="0" borderId="17" xfId="11" applyFont="1" applyBorder="1" applyAlignment="1">
      <alignment vertical="center"/>
    </xf>
    <xf numFmtId="0" fontId="15" fillId="0" borderId="17" xfId="11" applyFont="1" applyBorder="1" applyAlignment="1">
      <alignment horizontal="center" vertical="center"/>
    </xf>
    <xf numFmtId="0" fontId="15" fillId="0" borderId="18" xfId="11" applyFont="1" applyBorder="1" applyAlignment="1">
      <alignment vertical="center"/>
    </xf>
    <xf numFmtId="0" fontId="15" fillId="0" borderId="17" xfId="11" applyFont="1" applyBorder="1" applyAlignment="1">
      <alignment horizontal="right" vertical="center"/>
    </xf>
    <xf numFmtId="0" fontId="15" fillId="0" borderId="19" xfId="11" applyFont="1" applyBorder="1" applyAlignment="1">
      <alignment vertical="center"/>
    </xf>
    <xf numFmtId="0" fontId="15" fillId="0" borderId="12" xfId="11" applyFont="1" applyBorder="1" applyAlignment="1">
      <alignment horizontal="right" vertical="center"/>
    </xf>
    <xf numFmtId="0" fontId="18" fillId="0" borderId="0" xfId="11" applyFont="1" applyAlignment="1">
      <alignment horizontal="center" vertical="center"/>
    </xf>
    <xf numFmtId="0" fontId="15" fillId="0" borderId="0" xfId="7" applyFont="1" applyAlignment="1">
      <alignment horizontal="right" vertical="center"/>
    </xf>
    <xf numFmtId="0" fontId="15" fillId="0" borderId="5" xfId="11" applyFont="1" applyBorder="1" applyAlignment="1">
      <alignment horizontal="center" vertical="center"/>
    </xf>
    <xf numFmtId="0" fontId="2" fillId="0" borderId="0" xfId="12" applyFont="1" applyAlignment="1">
      <alignment horizontal="center" vertical="center"/>
    </xf>
    <xf numFmtId="0" fontId="2" fillId="0" borderId="0" xfId="12" applyFont="1" applyAlignment="1">
      <alignment horizontal="left" vertical="center"/>
    </xf>
    <xf numFmtId="0" fontId="18" fillId="0" borderId="0" xfId="12" applyFont="1" applyAlignment="1">
      <alignment vertical="center"/>
    </xf>
    <xf numFmtId="0" fontId="1" fillId="0" borderId="0" xfId="12" applyFont="1" applyAlignment="1">
      <alignment vertical="center"/>
    </xf>
    <xf numFmtId="0" fontId="15" fillId="0" borderId="5" xfId="12" applyFont="1" applyBorder="1" applyAlignment="1">
      <alignment vertical="center"/>
    </xf>
    <xf numFmtId="0" fontId="13" fillId="0" borderId="5" xfId="12" applyFont="1" applyBorder="1" applyAlignment="1">
      <alignment vertical="center"/>
    </xf>
    <xf numFmtId="0" fontId="15" fillId="0" borderId="0" xfId="12" applyFont="1" applyAlignment="1">
      <alignment vertical="center"/>
    </xf>
    <xf numFmtId="0" fontId="15" fillId="0" borderId="5" xfId="12" applyFont="1" applyBorder="1" applyAlignment="1">
      <alignment horizontal="right" vertical="center"/>
    </xf>
    <xf numFmtId="0" fontId="13" fillId="0" borderId="0" xfId="12" applyFont="1" applyAlignment="1">
      <alignment vertical="center"/>
    </xf>
    <xf numFmtId="0" fontId="15" fillId="0" borderId="10" xfId="12" applyFont="1" applyBorder="1" applyAlignment="1">
      <alignment horizontal="center" vertical="center"/>
    </xf>
    <xf numFmtId="0" fontId="15" fillId="0" borderId="14" xfId="12" applyFont="1" applyBorder="1" applyAlignment="1">
      <alignment horizontal="center" vertical="center"/>
    </xf>
    <xf numFmtId="0" fontId="15" fillId="0" borderId="15" xfId="12" applyFont="1" applyBorder="1" applyAlignment="1">
      <alignment horizontal="center" vertical="center"/>
    </xf>
    <xf numFmtId="0" fontId="15" fillId="0" borderId="11" xfId="12" applyFont="1" applyBorder="1" applyAlignment="1">
      <alignment horizontal="distributed"/>
    </xf>
    <xf numFmtId="0" fontId="15" fillId="0" borderId="4" xfId="12" applyFont="1" applyBorder="1" applyAlignment="1">
      <alignment horizontal="centerContinuous" vertical="center"/>
    </xf>
    <xf numFmtId="0" fontId="15" fillId="0" borderId="8" xfId="12" applyFont="1" applyBorder="1" applyAlignment="1">
      <alignment horizontal="centerContinuous" vertical="center"/>
    </xf>
    <xf numFmtId="0" fontId="15" fillId="0" borderId="6" xfId="12" applyFont="1" applyBorder="1" applyAlignment="1">
      <alignment vertical="center"/>
    </xf>
    <xf numFmtId="0" fontId="15" fillId="0" borderId="9" xfId="12" applyFont="1" applyBorder="1" applyAlignment="1">
      <alignment horizontal="center" vertical="center"/>
    </xf>
    <xf numFmtId="0" fontId="15" fillId="0" borderId="9" xfId="12" applyFont="1" applyBorder="1" applyAlignment="1">
      <alignment horizontal="distributed" vertical="top"/>
    </xf>
    <xf numFmtId="0" fontId="15" fillId="0" borderId="7" xfId="12" applyFont="1" applyBorder="1" applyAlignment="1">
      <alignment horizontal="center" vertical="center"/>
    </xf>
    <xf numFmtId="0" fontId="15" fillId="0" borderId="1" xfId="12" applyFont="1" applyBorder="1" applyAlignment="1">
      <alignment vertical="center"/>
    </xf>
    <xf numFmtId="198" fontId="15" fillId="0" borderId="0" xfId="12" applyNumberFormat="1" applyFont="1" applyAlignment="1">
      <alignment vertical="center"/>
    </xf>
    <xf numFmtId="0" fontId="15" fillId="0" borderId="0" xfId="12" applyFont="1" applyAlignment="1">
      <alignment horizontal="centerContinuous"/>
    </xf>
    <xf numFmtId="0" fontId="15" fillId="0" borderId="12" xfId="12" applyFont="1" applyBorder="1" applyAlignment="1">
      <alignment horizontal="centerContinuous"/>
    </xf>
    <xf numFmtId="198" fontId="15" fillId="0" borderId="13" xfId="13" applyNumberFormat="1" applyFont="1" applyFill="1" applyBorder="1" applyAlignment="1" applyProtection="1">
      <alignment horizontal="right"/>
      <protection locked="0"/>
    </xf>
    <xf numFmtId="198" fontId="15" fillId="0" borderId="0" xfId="13" applyNumberFormat="1" applyFont="1" applyFill="1" applyBorder="1" applyAlignment="1" applyProtection="1">
      <alignment horizontal="right"/>
      <protection locked="0"/>
    </xf>
    <xf numFmtId="198" fontId="15" fillId="0" borderId="0" xfId="13" applyNumberFormat="1" applyFont="1" applyFill="1" applyAlignment="1" applyProtection="1"/>
    <xf numFmtId="191" fontId="15" fillId="0" borderId="0" xfId="13" applyNumberFormat="1" applyFont="1" applyFill="1" applyAlignment="1"/>
    <xf numFmtId="0" fontId="15" fillId="0" borderId="0" xfId="12" applyFont="1"/>
    <xf numFmtId="0" fontId="15" fillId="0" borderId="0" xfId="12" applyFont="1" applyAlignment="1">
      <alignment horizontal="center"/>
    </xf>
    <xf numFmtId="198" fontId="15" fillId="0" borderId="13" xfId="13" applyNumberFormat="1" applyFont="1" applyFill="1" applyBorder="1" applyAlignment="1" applyProtection="1">
      <protection locked="0"/>
    </xf>
    <xf numFmtId="198" fontId="15" fillId="0" borderId="0" xfId="13" applyNumberFormat="1" applyFont="1" applyFill="1" applyAlignment="1" applyProtection="1">
      <protection locked="0"/>
    </xf>
    <xf numFmtId="198" fontId="15" fillId="0" borderId="0" xfId="13" applyNumberFormat="1" applyFont="1" applyFill="1" applyAlignment="1"/>
    <xf numFmtId="198" fontId="15" fillId="0" borderId="0" xfId="12" applyNumberFormat="1" applyFont="1"/>
    <xf numFmtId="0" fontId="13" fillId="0" borderId="0" xfId="12" applyFont="1"/>
    <xf numFmtId="0" fontId="15" fillId="0" borderId="4" xfId="12" applyFont="1" applyBorder="1" applyAlignment="1">
      <alignment vertical="center"/>
    </xf>
    <xf numFmtId="0" fontId="15" fillId="0" borderId="0" xfId="12" applyFont="1" applyAlignment="1">
      <alignment horizontal="right" vertical="center"/>
    </xf>
    <xf numFmtId="0" fontId="15" fillId="0" borderId="5" xfId="12" applyFont="1" applyBorder="1" applyAlignment="1">
      <alignment horizontal="center" vertical="center"/>
    </xf>
    <xf numFmtId="0" fontId="15" fillId="0" borderId="0" xfId="12" applyFont="1" applyAlignment="1">
      <alignment horizontal="center" vertical="center"/>
    </xf>
    <xf numFmtId="0" fontId="2" fillId="0" borderId="0" xfId="12" applyFont="1" applyAlignment="1">
      <alignment vertical="center"/>
    </xf>
    <xf numFmtId="0" fontId="18" fillId="0" borderId="5" xfId="12" applyFont="1" applyBorder="1" applyAlignment="1">
      <alignment vertical="center"/>
    </xf>
    <xf numFmtId="200" fontId="18" fillId="0" borderId="4" xfId="12" applyNumberFormat="1" applyFont="1" applyBorder="1" applyAlignment="1">
      <alignment horizontal="centerContinuous" vertical="center"/>
    </xf>
    <xf numFmtId="200" fontId="18" fillId="0" borderId="5" xfId="12" applyNumberFormat="1" applyFont="1" applyBorder="1" applyAlignment="1">
      <alignment horizontal="centerContinuous" vertical="center"/>
    </xf>
    <xf numFmtId="200" fontId="18" fillId="0" borderId="6" xfId="12" applyNumberFormat="1" applyFont="1" applyBorder="1" applyAlignment="1">
      <alignment horizontal="centerContinuous" vertical="center"/>
    </xf>
    <xf numFmtId="0" fontId="18" fillId="0" borderId="4" xfId="12" applyFont="1" applyBorder="1" applyAlignment="1">
      <alignment horizontal="centerContinuous" vertical="center"/>
    </xf>
    <xf numFmtId="0" fontId="18" fillId="0" borderId="6" xfId="12" applyFont="1" applyBorder="1" applyAlignment="1">
      <alignment horizontal="centerContinuous" vertical="center"/>
    </xf>
    <xf numFmtId="0" fontId="18" fillId="0" borderId="13" xfId="12" applyFont="1" applyBorder="1" applyAlignment="1">
      <alignment horizontal="center"/>
    </xf>
    <xf numFmtId="0" fontId="18" fillId="0" borderId="10" xfId="12" applyFont="1" applyBorder="1" applyAlignment="1">
      <alignment horizontal="center"/>
    </xf>
    <xf numFmtId="0" fontId="18" fillId="0" borderId="12" xfId="12" applyFont="1" applyBorder="1" applyAlignment="1">
      <alignment horizontal="distributed"/>
    </xf>
    <xf numFmtId="0" fontId="18" fillId="0" borderId="4" xfId="12" applyFont="1" applyBorder="1" applyAlignment="1">
      <alignment horizontal="center" vertical="top"/>
    </xf>
    <xf numFmtId="0" fontId="18" fillId="0" borderId="9" xfId="12" applyFont="1" applyBorder="1" applyAlignment="1">
      <alignment vertical="center"/>
    </xf>
    <xf numFmtId="0" fontId="18" fillId="0" borderId="6" xfId="12" applyFont="1" applyBorder="1" applyAlignment="1">
      <alignment horizontal="distributed" vertical="top"/>
    </xf>
    <xf numFmtId="0" fontId="15" fillId="0" borderId="0" xfId="12" applyFont="1" applyAlignment="1">
      <alignment horizontal="right"/>
    </xf>
    <xf numFmtId="38" fontId="15" fillId="0" borderId="13" xfId="13" applyFont="1" applyBorder="1" applyAlignment="1"/>
    <xf numFmtId="198" fontId="15" fillId="0" borderId="0" xfId="13" applyNumberFormat="1" applyFont="1" applyAlignment="1"/>
    <xf numFmtId="191" fontId="15" fillId="0" borderId="0" xfId="13" applyNumberFormat="1" applyFont="1" applyAlignment="1"/>
    <xf numFmtId="38" fontId="15" fillId="0" borderId="0" xfId="13" applyFont="1" applyAlignment="1"/>
    <xf numFmtId="198" fontId="15" fillId="0" borderId="0" xfId="13" applyNumberFormat="1" applyFont="1" applyAlignment="1">
      <alignment horizontal="right"/>
    </xf>
    <xf numFmtId="191" fontId="15" fillId="0" borderId="0" xfId="13" applyNumberFormat="1" applyFont="1" applyAlignment="1">
      <alignment horizontal="right"/>
    </xf>
    <xf numFmtId="38" fontId="15" fillId="0" borderId="0" xfId="13" applyFont="1" applyFill="1" applyAlignment="1"/>
    <xf numFmtId="198" fontId="15" fillId="0" borderId="0" xfId="13" applyNumberFormat="1" applyFont="1" applyBorder="1" applyAlignment="1"/>
    <xf numFmtId="191" fontId="15" fillId="0" borderId="0" xfId="13" applyNumberFormat="1" applyFont="1" applyBorder="1" applyAlignment="1"/>
    <xf numFmtId="38" fontId="15" fillId="0" borderId="0" xfId="13" applyFont="1" applyFill="1" applyBorder="1" applyAlignment="1"/>
    <xf numFmtId="191" fontId="15" fillId="0" borderId="0" xfId="13" applyNumberFormat="1" applyFont="1" applyFill="1" applyBorder="1" applyAlignment="1"/>
    <xf numFmtId="198" fontId="15" fillId="0" borderId="0" xfId="13" applyNumberFormat="1" applyFont="1" applyFill="1" applyBorder="1" applyAlignment="1"/>
    <xf numFmtId="38" fontId="15" fillId="0" borderId="0" xfId="13" applyFont="1" applyBorder="1" applyAlignment="1"/>
    <xf numFmtId="0" fontId="15" fillId="0" borderId="5" xfId="12" applyFont="1" applyBorder="1" applyAlignment="1">
      <alignment horizontal="right"/>
    </xf>
    <xf numFmtId="0" fontId="15" fillId="0" borderId="5" xfId="12" applyFont="1" applyBorder="1" applyAlignment="1">
      <alignment horizontal="center"/>
    </xf>
    <xf numFmtId="0" fontId="15" fillId="0" borderId="5" xfId="12" applyFont="1" applyBorder="1"/>
    <xf numFmtId="38" fontId="15" fillId="0" borderId="5" xfId="13" applyFont="1" applyBorder="1" applyAlignment="1"/>
    <xf numFmtId="198" fontId="15" fillId="0" borderId="5" xfId="13" applyNumberFormat="1" applyFont="1" applyBorder="1" applyAlignment="1"/>
    <xf numFmtId="191" fontId="15" fillId="0" borderId="5" xfId="13" applyNumberFormat="1" applyFont="1" applyBorder="1" applyAlignment="1"/>
    <xf numFmtId="38" fontId="15" fillId="0" borderId="5" xfId="13" applyFont="1" applyFill="1" applyBorder="1" applyAlignment="1"/>
    <xf numFmtId="191" fontId="15" fillId="0" borderId="5" xfId="13" applyNumberFormat="1" applyFont="1" applyFill="1" applyBorder="1" applyAlignment="1"/>
    <xf numFmtId="198" fontId="15" fillId="0" borderId="5" xfId="13" applyNumberFormat="1" applyFont="1" applyFill="1" applyBorder="1" applyAlignment="1"/>
    <xf numFmtId="0" fontId="18" fillId="0" borderId="0" xfId="12" applyFont="1"/>
    <xf numFmtId="0" fontId="15" fillId="0" borderId="0" xfId="12" applyFont="1" applyAlignment="1">
      <alignment horizontal="right" vertical="top"/>
    </xf>
    <xf numFmtId="0" fontId="18" fillId="0" borderId="0" xfId="10" applyAlignment="1">
      <alignment horizontal="center" vertical="center"/>
    </xf>
    <xf numFmtId="0" fontId="18" fillId="0" borderId="3" xfId="10" applyBorder="1" applyAlignment="1">
      <alignment horizontal="center"/>
    </xf>
    <xf numFmtId="201" fontId="18" fillId="0" borderId="2" xfId="10" applyNumberFormat="1" applyBorder="1" applyAlignment="1">
      <alignment horizontal="center"/>
    </xf>
    <xf numFmtId="201" fontId="18" fillId="0" borderId="2" xfId="10" applyNumberFormat="1" applyBorder="1" applyAlignment="1">
      <alignment horizontal="right"/>
    </xf>
    <xf numFmtId="201" fontId="18" fillId="0" borderId="3" xfId="10" applyNumberFormat="1" applyBorder="1" applyAlignment="1">
      <alignment horizontal="right"/>
    </xf>
    <xf numFmtId="201" fontId="18" fillId="0" borderId="0" xfId="10" applyNumberFormat="1" applyAlignment="1">
      <alignment horizontal="center" vertical="center"/>
    </xf>
    <xf numFmtId="0" fontId="18" fillId="0" borderId="12" xfId="10" applyBorder="1" applyAlignment="1">
      <alignment horizontal="distributed"/>
    </xf>
    <xf numFmtId="201" fontId="18" fillId="0" borderId="13" xfId="10" applyNumberFormat="1" applyBorder="1" applyAlignment="1"/>
    <xf numFmtId="201" fontId="18" fillId="0" borderId="0" xfId="10" applyNumberFormat="1" applyAlignment="1">
      <alignment horizontal="right"/>
    </xf>
    <xf numFmtId="201" fontId="18" fillId="0" borderId="12" xfId="10" applyNumberFormat="1" applyBorder="1" applyAlignment="1">
      <alignment horizontal="right"/>
    </xf>
    <xf numFmtId="0" fontId="18" fillId="0" borderId="12" xfId="10" applyBorder="1" applyAlignment="1">
      <alignment horizontal="right"/>
    </xf>
    <xf numFmtId="201" fontId="18" fillId="0" borderId="0" xfId="10" applyNumberFormat="1" applyAlignment="1"/>
    <xf numFmtId="201" fontId="18" fillId="0" borderId="12" xfId="10" applyNumberFormat="1" applyBorder="1" applyAlignment="1"/>
    <xf numFmtId="0" fontId="18" fillId="0" borderId="6" xfId="10" applyBorder="1" applyAlignment="1">
      <alignment horizontal="distributed"/>
    </xf>
    <xf numFmtId="201" fontId="18" fillId="0" borderId="5" xfId="10" applyNumberFormat="1" applyBorder="1" applyAlignment="1"/>
    <xf numFmtId="201" fontId="18" fillId="0" borderId="6" xfId="10" applyNumberFormat="1" applyBorder="1" applyAlignment="1"/>
    <xf numFmtId="194" fontId="18" fillId="0" borderId="0" xfId="10" applyNumberFormat="1">
      <alignment vertical="center"/>
    </xf>
    <xf numFmtId="201" fontId="18" fillId="0" borderId="0" xfId="10" applyNumberFormat="1">
      <alignment vertical="center"/>
    </xf>
    <xf numFmtId="201" fontId="18" fillId="0" borderId="1" xfId="10" applyNumberFormat="1" applyBorder="1" applyAlignment="1">
      <alignment horizontal="right"/>
    </xf>
    <xf numFmtId="201" fontId="18" fillId="0" borderId="13" xfId="10" applyNumberFormat="1" applyBorder="1" applyAlignment="1">
      <alignment horizontal="right"/>
    </xf>
    <xf numFmtId="201" fontId="26" fillId="0" borderId="0" xfId="10" applyNumberFormat="1" applyFont="1" applyAlignment="1">
      <alignment horizontal="right"/>
    </xf>
    <xf numFmtId="201" fontId="26" fillId="0" borderId="12" xfId="10" applyNumberFormat="1" applyFont="1" applyBorder="1" applyAlignment="1">
      <alignment horizontal="right"/>
    </xf>
    <xf numFmtId="201" fontId="26" fillId="0" borderId="0" xfId="10" applyNumberFormat="1" applyFont="1" applyAlignment="1"/>
    <xf numFmtId="201" fontId="26" fillId="0" borderId="12" xfId="10" applyNumberFormat="1" applyFont="1" applyBorder="1" applyAlignment="1"/>
    <xf numFmtId="201" fontId="18" fillId="0" borderId="4" xfId="10" applyNumberFormat="1" applyBorder="1" applyAlignment="1"/>
    <xf numFmtId="0" fontId="18" fillId="0" borderId="0" xfId="12" applyFont="1" applyAlignment="1">
      <alignment horizontal="right" vertical="center"/>
    </xf>
    <xf numFmtId="0" fontId="18" fillId="0" borderId="0" xfId="12" applyFont="1" applyAlignment="1">
      <alignment horizontal="left" vertical="center"/>
    </xf>
    <xf numFmtId="0" fontId="15" fillId="0" borderId="10" xfId="12" applyFont="1" applyBorder="1" applyAlignment="1">
      <alignment vertical="center"/>
    </xf>
    <xf numFmtId="0" fontId="15" fillId="0" borderId="2" xfId="12" applyFont="1" applyBorder="1" applyAlignment="1">
      <alignment vertical="center"/>
    </xf>
    <xf numFmtId="0" fontId="15" fillId="0" borderId="0" xfId="12" applyFont="1" applyAlignment="1">
      <alignment horizontal="center" vertical="distributed" textRotation="255"/>
    </xf>
    <xf numFmtId="0" fontId="15" fillId="0" borderId="11" xfId="12" applyFont="1" applyBorder="1" applyAlignment="1">
      <alignment horizontal="center" vertical="distributed" textRotation="255"/>
    </xf>
    <xf numFmtId="0" fontId="15" fillId="0" borderId="11" xfId="12" applyFont="1" applyBorder="1" applyAlignment="1">
      <alignment horizontal="center" vertical="distributed" textRotation="255" wrapText="1"/>
    </xf>
    <xf numFmtId="0" fontId="15" fillId="0" borderId="13" xfId="12" applyFont="1" applyBorder="1" applyAlignment="1">
      <alignment horizontal="center" vertical="distributed" textRotation="255"/>
    </xf>
    <xf numFmtId="0" fontId="15" fillId="0" borderId="9" xfId="12" applyFont="1" applyBorder="1" applyAlignment="1">
      <alignment vertical="center"/>
    </xf>
    <xf numFmtId="0" fontId="15" fillId="0" borderId="12" xfId="12" applyFont="1" applyBorder="1" applyAlignment="1">
      <alignment vertical="center"/>
    </xf>
    <xf numFmtId="201" fontId="15" fillId="0" borderId="0" xfId="12" applyNumberFormat="1" applyFont="1" applyAlignment="1">
      <alignment vertical="center"/>
    </xf>
    <xf numFmtId="0" fontId="15" fillId="0" borderId="13" xfId="12" applyFont="1" applyBorder="1" applyAlignment="1">
      <alignment vertical="center"/>
    </xf>
    <xf numFmtId="0" fontId="15" fillId="0" borderId="13" xfId="12" applyFont="1" applyBorder="1" applyAlignment="1">
      <alignment horizontal="right" vertical="center"/>
    </xf>
    <xf numFmtId="0" fontId="15" fillId="0" borderId="17" xfId="12" applyFont="1" applyBorder="1" applyAlignment="1">
      <alignment vertical="center"/>
    </xf>
    <xf numFmtId="0" fontId="15" fillId="0" borderId="17" xfId="12" applyFont="1" applyBorder="1" applyAlignment="1">
      <alignment horizontal="center" vertical="center"/>
    </xf>
    <xf numFmtId="0" fontId="15" fillId="0" borderId="18" xfId="12" applyFont="1" applyBorder="1" applyAlignment="1">
      <alignment vertical="center"/>
    </xf>
    <xf numFmtId="201" fontId="15" fillId="0" borderId="17" xfId="12" applyNumberFormat="1" applyFont="1" applyBorder="1" applyAlignment="1">
      <alignment vertical="center"/>
    </xf>
    <xf numFmtId="0" fontId="15" fillId="0" borderId="17" xfId="12" applyFont="1" applyBorder="1" applyAlignment="1">
      <alignment horizontal="right" vertical="center"/>
    </xf>
    <xf numFmtId="0" fontId="15" fillId="0" borderId="19" xfId="12" applyFont="1" applyBorder="1" applyAlignment="1">
      <alignment vertical="center"/>
    </xf>
    <xf numFmtId="201" fontId="15" fillId="0" borderId="0" xfId="12" applyNumberFormat="1" applyFont="1" applyAlignment="1">
      <alignment horizontal="right" vertical="center"/>
    </xf>
    <xf numFmtId="0" fontId="15" fillId="0" borderId="12" xfId="12" applyFont="1" applyBorder="1" applyAlignment="1">
      <alignment horizontal="right" vertical="center"/>
    </xf>
    <xf numFmtId="201" fontId="18" fillId="0" borderId="0" xfId="12" applyNumberFormat="1" applyFont="1" applyAlignment="1">
      <alignment vertical="center"/>
    </xf>
    <xf numFmtId="41" fontId="25" fillId="0" borderId="0" xfId="10" applyNumberFormat="1" applyFont="1">
      <alignment vertical="center"/>
    </xf>
    <xf numFmtId="49" fontId="25" fillId="0" borderId="5" xfId="10" applyNumberFormat="1" applyFont="1" applyBorder="1">
      <alignment vertical="center"/>
    </xf>
    <xf numFmtId="41" fontId="25" fillId="0" borderId="0" xfId="10" applyNumberFormat="1" applyFont="1" applyAlignment="1">
      <alignment horizontal="right" vertical="center"/>
    </xf>
    <xf numFmtId="0" fontId="25" fillId="0" borderId="2" xfId="10" applyFont="1" applyBorder="1">
      <alignment vertical="center"/>
    </xf>
    <xf numFmtId="0" fontId="25" fillId="0" borderId="3" xfId="10" applyFont="1" applyBorder="1">
      <alignment vertical="center"/>
    </xf>
    <xf numFmtId="0" fontId="25" fillId="0" borderId="0" xfId="10" applyFont="1">
      <alignment vertical="center"/>
    </xf>
    <xf numFmtId="0" fontId="27" fillId="0" borderId="0" xfId="10" applyFont="1">
      <alignment vertical="center"/>
    </xf>
    <xf numFmtId="0" fontId="25" fillId="0" borderId="12" xfId="10" applyFont="1" applyBorder="1">
      <alignment vertical="center"/>
    </xf>
    <xf numFmtId="0" fontId="28" fillId="0" borderId="0" xfId="10" applyFont="1">
      <alignment vertical="center"/>
    </xf>
    <xf numFmtId="0" fontId="25" fillId="0" borderId="5" xfId="10" applyFont="1" applyBorder="1">
      <alignment vertical="center"/>
    </xf>
    <xf numFmtId="0" fontId="25" fillId="0" borderId="6" xfId="10" applyFont="1" applyBorder="1">
      <alignment vertical="center"/>
    </xf>
    <xf numFmtId="201" fontId="18" fillId="0" borderId="0" xfId="10" applyNumberFormat="1" applyAlignment="1">
      <alignment horizontal="center"/>
    </xf>
    <xf numFmtId="201" fontId="18" fillId="0" borderId="3" xfId="10" applyNumberFormat="1" applyBorder="1" applyAlignment="1">
      <alignment horizontal="center"/>
    </xf>
    <xf numFmtId="201" fontId="18" fillId="0" borderId="12" xfId="10" applyNumberFormat="1" applyBorder="1">
      <alignment vertical="center"/>
    </xf>
    <xf numFmtId="202" fontId="15" fillId="0" borderId="0" xfId="14" applyNumberFormat="1" applyFont="1"/>
    <xf numFmtId="202" fontId="15" fillId="0" borderId="12" xfId="14" applyNumberFormat="1" applyFont="1" applyBorder="1"/>
    <xf numFmtId="202" fontId="15" fillId="0" borderId="5" xfId="14" applyNumberFormat="1" applyFont="1" applyBorder="1"/>
    <xf numFmtId="0" fontId="0" fillId="0" borderId="0" xfId="14" applyFont="1" applyAlignment="1">
      <alignment vertical="center"/>
    </xf>
    <xf numFmtId="0" fontId="15" fillId="0" borderId="0" xfId="14" applyFont="1" applyAlignment="1">
      <alignment horizontal="right" vertical="center"/>
    </xf>
    <xf numFmtId="41" fontId="25" fillId="0" borderId="0" xfId="10" applyNumberFormat="1" applyFont="1" applyAlignment="1">
      <alignment horizontal="center" vertical="center"/>
    </xf>
    <xf numFmtId="0" fontId="25" fillId="0" borderId="0" xfId="10" applyFont="1" applyAlignment="1">
      <alignment vertical="distributed" textRotation="255" wrapText="1"/>
    </xf>
    <xf numFmtId="0" fontId="18" fillId="0" borderId="20" xfId="10" applyBorder="1">
      <alignment vertical="center"/>
    </xf>
    <xf numFmtId="0" fontId="18" fillId="0" borderId="21" xfId="10" applyBorder="1">
      <alignment vertical="center"/>
    </xf>
    <xf numFmtId="0" fontId="24" fillId="0" borderId="5" xfId="10" applyFont="1" applyBorder="1">
      <alignment vertical="center"/>
    </xf>
    <xf numFmtId="201" fontId="18" fillId="0" borderId="13" xfId="10" applyNumberFormat="1" applyBorder="1" applyAlignment="1">
      <alignment horizontal="right" vertical="center"/>
    </xf>
    <xf numFmtId="201" fontId="18" fillId="0" borderId="0" xfId="10" applyNumberFormat="1" applyAlignment="1">
      <alignment horizontal="right" vertical="center"/>
    </xf>
    <xf numFmtId="201" fontId="18" fillId="0" borderId="13" xfId="10" applyNumberFormat="1" applyBorder="1">
      <alignment vertical="center"/>
    </xf>
    <xf numFmtId="202" fontId="18" fillId="0" borderId="0" xfId="10" applyNumberFormat="1">
      <alignment vertical="center"/>
    </xf>
    <xf numFmtId="0" fontId="2" fillId="0" borderId="0" xfId="14" applyFont="1" applyAlignment="1">
      <alignment vertical="center"/>
    </xf>
    <xf numFmtId="0" fontId="18" fillId="0" borderId="0" xfId="14" applyFont="1" applyAlignment="1">
      <alignment vertical="center"/>
    </xf>
    <xf numFmtId="0" fontId="15" fillId="0" borderId="2" xfId="14" applyFont="1" applyBorder="1" applyAlignment="1">
      <alignment vertical="center"/>
    </xf>
    <xf numFmtId="0" fontId="15" fillId="0" borderId="0" xfId="14" applyFont="1" applyAlignment="1">
      <alignment vertical="center"/>
    </xf>
    <xf numFmtId="0" fontId="15" fillId="0" borderId="0" xfId="14" applyFont="1" applyAlignment="1">
      <alignment horizontal="center" vertical="center" textRotation="255"/>
    </xf>
    <xf numFmtId="0" fontId="15" fillId="0" borderId="14" xfId="14" applyFont="1" applyBorder="1" applyAlignment="1">
      <alignment horizontal="centerContinuous" vertical="center"/>
    </xf>
    <xf numFmtId="0" fontId="15" fillId="0" borderId="15" xfId="14" applyFont="1" applyBorder="1" applyAlignment="1">
      <alignment horizontal="centerContinuous" vertical="center"/>
    </xf>
    <xf numFmtId="0" fontId="15" fillId="0" borderId="8" xfId="14" applyFont="1" applyBorder="1" applyAlignment="1">
      <alignment horizontal="centerContinuous" vertical="center"/>
    </xf>
    <xf numFmtId="0" fontId="15" fillId="0" borderId="3" xfId="14" applyFont="1" applyBorder="1" applyAlignment="1">
      <alignment horizontal="centerContinuous" vertical="center"/>
    </xf>
    <xf numFmtId="0" fontId="15" fillId="0" borderId="8" xfId="14" applyFont="1" applyBorder="1" applyAlignment="1">
      <alignment vertical="center"/>
    </xf>
    <xf numFmtId="0" fontId="15" fillId="0" borderId="5" xfId="14" applyFont="1" applyBorder="1" applyAlignment="1">
      <alignment vertical="center"/>
    </xf>
    <xf numFmtId="0" fontId="31" fillId="0" borderId="0" xfId="14" applyFont="1"/>
    <xf numFmtId="202" fontId="15" fillId="0" borderId="1" xfId="14" applyNumberFormat="1" applyFont="1" applyBorder="1" applyAlignment="1">
      <alignment horizontal="right"/>
    </xf>
    <xf numFmtId="202" fontId="15" fillId="0" borderId="2" xfId="14" applyNumberFormat="1" applyFont="1" applyBorder="1" applyAlignment="1">
      <alignment horizontal="right"/>
    </xf>
    <xf numFmtId="202" fontId="15" fillId="0" borderId="3" xfId="14" applyNumberFormat="1" applyFont="1" applyBorder="1" applyAlignment="1">
      <alignment horizontal="right"/>
    </xf>
    <xf numFmtId="0" fontId="15" fillId="0" borderId="0" xfId="14" applyFont="1"/>
    <xf numFmtId="0" fontId="18" fillId="0" borderId="0" xfId="14" applyFont="1" applyAlignment="1">
      <alignment horizontal="distributed"/>
    </xf>
    <xf numFmtId="202" fontId="15" fillId="0" borderId="13" xfId="14" applyNumberFormat="1" applyFont="1" applyBorder="1" applyAlignment="1">
      <alignment horizontal="right"/>
    </xf>
    <xf numFmtId="202" fontId="15" fillId="0" borderId="0" xfId="14" applyNumberFormat="1" applyFont="1" applyAlignment="1">
      <alignment horizontal="right"/>
    </xf>
    <xf numFmtId="202" fontId="15" fillId="0" borderId="12" xfId="14" applyNumberFormat="1" applyFont="1" applyBorder="1" applyAlignment="1">
      <alignment horizontal="right"/>
    </xf>
    <xf numFmtId="0" fontId="18" fillId="0" borderId="0" xfId="14" applyFont="1" applyAlignment="1">
      <alignment horizontal="right"/>
    </xf>
    <xf numFmtId="0" fontId="0" fillId="0" borderId="0" xfId="14" applyFont="1" applyAlignment="1">
      <alignment horizontal="distributed"/>
    </xf>
    <xf numFmtId="41" fontId="18" fillId="0" borderId="0" xfId="14" applyNumberFormat="1" applyFont="1"/>
    <xf numFmtId="0" fontId="15" fillId="0" borderId="0" xfId="10" applyFont="1" applyAlignment="1">
      <alignment horizontal="right" vertical="center"/>
    </xf>
    <xf numFmtId="0" fontId="15" fillId="0" borderId="12" xfId="10" applyFont="1" applyBorder="1" applyAlignment="1">
      <alignment horizontal="right" vertical="center"/>
    </xf>
    <xf numFmtId="202" fontId="15" fillId="0" borderId="0" xfId="10" applyNumberFormat="1" applyFont="1" applyAlignment="1">
      <alignment horizontal="right"/>
    </xf>
    <xf numFmtId="202" fontId="15" fillId="0" borderId="0" xfId="10" applyNumberFormat="1" applyFont="1" applyAlignment="1">
      <alignment horizontal="right" vertical="center"/>
    </xf>
    <xf numFmtId="202" fontId="15" fillId="0" borderId="13" xfId="14" applyNumberFormat="1" applyFont="1" applyBorder="1" applyProtection="1">
      <protection locked="0"/>
    </xf>
    <xf numFmtId="202" fontId="15" fillId="0" borderId="0" xfId="14" applyNumberFormat="1" applyFont="1" applyProtection="1">
      <protection locked="0"/>
    </xf>
    <xf numFmtId="202" fontId="15" fillId="0" borderId="12" xfId="14" applyNumberFormat="1" applyFont="1" applyBorder="1" applyProtection="1">
      <protection locked="0"/>
    </xf>
    <xf numFmtId="202" fontId="15" fillId="0" borderId="13" xfId="14" applyNumberFormat="1" applyFont="1" applyBorder="1"/>
    <xf numFmtId="0" fontId="15" fillId="0" borderId="12" xfId="14" applyFont="1" applyBorder="1"/>
    <xf numFmtId="0" fontId="15" fillId="0" borderId="0" xfId="14" applyFont="1" applyAlignment="1">
      <alignment horizontal="distributed"/>
    </xf>
    <xf numFmtId="0" fontId="15" fillId="0" borderId="4" xfId="14" applyFont="1" applyBorder="1" applyAlignment="1">
      <alignment vertical="center"/>
    </xf>
    <xf numFmtId="0" fontId="15" fillId="0" borderId="6" xfId="14" applyFont="1" applyBorder="1" applyAlignment="1">
      <alignment vertical="center"/>
    </xf>
    <xf numFmtId="1" fontId="15" fillId="0" borderId="0" xfId="9" applyNumberFormat="1" applyFont="1" applyAlignment="1">
      <alignment horizontal="left"/>
    </xf>
    <xf numFmtId="202" fontId="18" fillId="0" borderId="0" xfId="14" applyNumberFormat="1" applyFont="1" applyAlignment="1">
      <alignment vertical="center"/>
    </xf>
    <xf numFmtId="202" fontId="18" fillId="0" borderId="0" xfId="14" applyNumberFormat="1" applyFont="1" applyAlignment="1">
      <alignment horizontal="center" vertical="center"/>
    </xf>
    <xf numFmtId="188" fontId="15" fillId="0" borderId="0" xfId="14" applyNumberFormat="1" applyFont="1" applyAlignment="1">
      <alignment vertical="center"/>
    </xf>
    <xf numFmtId="188" fontId="2" fillId="0" borderId="0" xfId="14" applyNumberFormat="1" applyFont="1" applyAlignment="1">
      <alignment vertical="center"/>
    </xf>
    <xf numFmtId="188" fontId="18" fillId="0" borderId="0" xfId="14" applyNumberFormat="1" applyFont="1" applyAlignment="1">
      <alignment vertical="center"/>
    </xf>
    <xf numFmtId="188" fontId="15" fillId="0" borderId="0" xfId="14" applyNumberFormat="1" applyFont="1" applyAlignment="1">
      <alignment horizontal="right" vertical="center"/>
    </xf>
    <xf numFmtId="0" fontId="32" fillId="0" borderId="0" xfId="14" applyFont="1" applyAlignment="1">
      <alignment vertical="center"/>
    </xf>
    <xf numFmtId="57" fontId="15" fillId="0" borderId="0" xfId="14" applyNumberFormat="1" applyFont="1" applyAlignment="1">
      <alignment vertical="center"/>
    </xf>
    <xf numFmtId="0" fontId="15" fillId="0" borderId="0" xfId="14" applyFont="1" applyAlignment="1">
      <alignment vertical="center" wrapText="1"/>
    </xf>
    <xf numFmtId="203" fontId="15" fillId="0" borderId="13" xfId="14" applyNumberFormat="1" applyFont="1" applyBorder="1"/>
    <xf numFmtId="203" fontId="15" fillId="0" borderId="0" xfId="14" applyNumberFormat="1" applyFont="1"/>
    <xf numFmtId="203" fontId="15" fillId="0" borderId="12" xfId="14" applyNumberFormat="1" applyFont="1" applyBorder="1"/>
    <xf numFmtId="194" fontId="33" fillId="0" borderId="0" xfId="10" applyNumberFormat="1" applyFont="1" applyAlignment="1"/>
    <xf numFmtId="203" fontId="15" fillId="0" borderId="0" xfId="14" applyNumberFormat="1" applyFont="1" applyProtection="1">
      <protection locked="0"/>
    </xf>
    <xf numFmtId="203" fontId="15" fillId="0" borderId="13" xfId="14" applyNumberFormat="1" applyFont="1" applyBorder="1" applyProtection="1">
      <protection locked="0"/>
    </xf>
    <xf numFmtId="203" fontId="15" fillId="0" borderId="12" xfId="14" applyNumberFormat="1" applyFont="1" applyBorder="1" applyProtection="1">
      <protection locked="0"/>
    </xf>
    <xf numFmtId="194" fontId="18" fillId="0" borderId="0" xfId="10" applyNumberFormat="1" applyAlignment="1"/>
    <xf numFmtId="194" fontId="33" fillId="0" borderId="0" xfId="10" applyNumberFormat="1" applyFont="1">
      <alignment vertical="center"/>
    </xf>
    <xf numFmtId="194" fontId="18" fillId="0" borderId="0" xfId="15" applyNumberFormat="1" applyFont="1" applyFill="1" applyBorder="1">
      <alignment vertical="center"/>
    </xf>
    <xf numFmtId="188" fontId="15" fillId="0" borderId="13" xfId="14" applyNumberFormat="1" applyFont="1" applyBorder="1" applyProtection="1">
      <protection locked="0"/>
    </xf>
    <xf numFmtId="188" fontId="15" fillId="0" borderId="0" xfId="14" applyNumberFormat="1" applyFont="1"/>
    <xf numFmtId="188" fontId="15" fillId="0" borderId="0" xfId="14" applyNumberFormat="1" applyFont="1" applyProtection="1">
      <protection locked="0"/>
    </xf>
    <xf numFmtId="188" fontId="15" fillId="0" borderId="12" xfId="14" applyNumberFormat="1" applyFont="1" applyBorder="1" applyProtection="1">
      <protection locked="0"/>
    </xf>
    <xf numFmtId="188" fontId="15" fillId="0" borderId="4" xfId="14" applyNumberFormat="1" applyFont="1" applyBorder="1" applyAlignment="1">
      <alignment vertical="center"/>
    </xf>
    <xf numFmtId="188" fontId="15" fillId="0" borderId="5" xfId="14" applyNumberFormat="1" applyFont="1" applyBorder="1" applyAlignment="1">
      <alignment vertical="center"/>
    </xf>
    <xf numFmtId="188" fontId="15" fillId="0" borderId="6" xfId="14" applyNumberFormat="1" applyFont="1" applyBorder="1" applyAlignment="1">
      <alignment vertical="center"/>
    </xf>
    <xf numFmtId="0" fontId="15" fillId="0" borderId="0" xfId="12" applyFont="1" applyAlignment="1">
      <alignment horizontal="distributed" vertical="center"/>
    </xf>
    <xf numFmtId="182" fontId="15" fillId="0" borderId="7" xfId="12" applyNumberFormat="1" applyFont="1" applyBorder="1" applyAlignment="1">
      <alignment horizontal="center" vertical="center"/>
    </xf>
    <xf numFmtId="0" fontId="15" fillId="0" borderId="1" xfId="12" applyFont="1" applyBorder="1" applyAlignment="1">
      <alignment horizontal="center" vertical="center"/>
    </xf>
    <xf numFmtId="204" fontId="15" fillId="0" borderId="0" xfId="12" applyNumberFormat="1" applyFont="1" applyAlignment="1">
      <alignment vertical="center"/>
    </xf>
    <xf numFmtId="204" fontId="15" fillId="0" borderId="2" xfId="12" applyNumberFormat="1" applyFont="1" applyBorder="1" applyAlignment="1">
      <alignment vertical="center"/>
    </xf>
    <xf numFmtId="0" fontId="15" fillId="0" borderId="0" xfId="12" applyFont="1" applyAlignment="1">
      <alignment horizontal="distributed"/>
    </xf>
    <xf numFmtId="198" fontId="15" fillId="0" borderId="13" xfId="12" applyNumberFormat="1" applyFont="1" applyBorder="1"/>
    <xf numFmtId="182" fontId="15" fillId="0" borderId="0" xfId="12" applyNumberFormat="1" applyFont="1"/>
    <xf numFmtId="194" fontId="15" fillId="0" borderId="0" xfId="12" applyNumberFormat="1" applyFont="1"/>
    <xf numFmtId="198" fontId="15" fillId="0" borderId="13" xfId="12" applyNumberFormat="1" applyFont="1" applyBorder="1" applyAlignment="1">
      <alignment horizontal="right"/>
    </xf>
    <xf numFmtId="198" fontId="15" fillId="0" borderId="0" xfId="12" applyNumberFormat="1" applyFont="1" applyAlignment="1">
      <alignment horizontal="right"/>
    </xf>
    <xf numFmtId="182" fontId="15" fillId="0" borderId="0" xfId="12" applyNumberFormat="1" applyFont="1" applyAlignment="1">
      <alignment horizontal="right"/>
    </xf>
    <xf numFmtId="194" fontId="15" fillId="0" borderId="0" xfId="12" applyNumberFormat="1" applyFont="1" applyAlignment="1">
      <alignment horizontal="right"/>
    </xf>
    <xf numFmtId="0" fontId="15" fillId="0" borderId="5" xfId="12" applyFont="1" applyBorder="1" applyAlignment="1">
      <alignment horizontal="distributed" vertical="center"/>
    </xf>
    <xf numFmtId="182" fontId="15" fillId="0" borderId="5" xfId="12" applyNumberFormat="1" applyFont="1" applyBorder="1" applyAlignment="1">
      <alignment vertical="center"/>
    </xf>
    <xf numFmtId="204" fontId="15" fillId="0" borderId="5" xfId="12" applyNumberFormat="1" applyFont="1" applyBorder="1" applyAlignment="1">
      <alignment vertical="center"/>
    </xf>
    <xf numFmtId="0" fontId="18" fillId="0" borderId="0" xfId="12" applyFont="1" applyAlignment="1">
      <alignment vertical="top"/>
    </xf>
    <xf numFmtId="204" fontId="18" fillId="0" borderId="0" xfId="12" applyNumberFormat="1" applyFont="1" applyAlignment="1">
      <alignment vertical="center"/>
    </xf>
    <xf numFmtId="0" fontId="18" fillId="0" borderId="0" xfId="12" applyFont="1" applyAlignment="1">
      <alignment horizontal="left" vertical="top" wrapText="1"/>
    </xf>
    <xf numFmtId="194" fontId="15" fillId="0" borderId="0" xfId="12" applyNumberFormat="1" applyFont="1" applyAlignment="1">
      <alignment horizontal="right" vertical="center"/>
    </xf>
    <xf numFmtId="180" fontId="18" fillId="0" borderId="0" xfId="12" applyNumberFormat="1" applyFont="1" applyAlignment="1">
      <alignment horizontal="distributed" vertical="center"/>
    </xf>
    <xf numFmtId="180" fontId="18" fillId="0" borderId="0" xfId="12" applyNumberFormat="1" applyFont="1" applyAlignment="1">
      <alignment vertical="center"/>
    </xf>
    <xf numFmtId="0" fontId="18" fillId="0" borderId="0" xfId="12" applyFont="1" applyAlignment="1">
      <alignment horizontal="distributed" vertical="center"/>
    </xf>
    <xf numFmtId="0" fontId="18" fillId="0" borderId="0" xfId="12" applyFont="1" applyAlignment="1">
      <alignment horizontal="center" vertical="center"/>
    </xf>
    <xf numFmtId="183" fontId="18" fillId="0" borderId="0" xfId="12" applyNumberFormat="1" applyFont="1" applyAlignment="1">
      <alignment vertical="center"/>
    </xf>
    <xf numFmtId="38" fontId="18" fillId="0" borderId="0" xfId="13" applyFont="1" applyAlignment="1">
      <alignment vertical="center"/>
    </xf>
    <xf numFmtId="38" fontId="33" fillId="0" borderId="0" xfId="13" applyFont="1" applyAlignment="1">
      <alignment vertical="center"/>
    </xf>
    <xf numFmtId="38" fontId="33" fillId="0" borderId="0" xfId="13" applyFont="1" applyAlignment="1">
      <alignment horizontal="center" vertical="center"/>
    </xf>
    <xf numFmtId="183" fontId="15" fillId="0" borderId="0" xfId="12" applyNumberFormat="1" applyFont="1" applyAlignment="1">
      <alignment vertical="center"/>
    </xf>
    <xf numFmtId="38" fontId="19" fillId="0" borderId="0" xfId="13" applyFont="1" applyAlignment="1">
      <alignment horizontal="right" vertical="center" shrinkToFit="1"/>
    </xf>
    <xf numFmtId="38" fontId="18" fillId="0" borderId="0" xfId="13" applyFont="1" applyAlignment="1">
      <alignment horizontal="center" vertical="center" shrinkToFit="1"/>
    </xf>
    <xf numFmtId="38" fontId="15" fillId="0" borderId="0" xfId="13" applyFont="1" applyAlignment="1">
      <alignment vertical="center"/>
    </xf>
    <xf numFmtId="0" fontId="34" fillId="0" borderId="0" xfId="12" applyFont="1" applyAlignment="1">
      <alignment vertical="center"/>
    </xf>
    <xf numFmtId="38" fontId="18" fillId="0" borderId="0" xfId="13" applyFont="1" applyAlignment="1">
      <alignment horizontal="center" vertical="center"/>
    </xf>
    <xf numFmtId="38" fontId="15" fillId="0" borderId="0" xfId="13" applyFont="1" applyAlignment="1">
      <alignment horizontal="center" vertical="center"/>
    </xf>
    <xf numFmtId="205" fontId="15" fillId="0" borderId="13" xfId="12" applyNumberFormat="1" applyFont="1" applyBorder="1" applyAlignment="1">
      <alignment vertical="center"/>
    </xf>
    <xf numFmtId="205" fontId="15" fillId="0" borderId="0" xfId="12" applyNumberFormat="1" applyFont="1" applyAlignment="1">
      <alignment vertical="center"/>
    </xf>
    <xf numFmtId="0" fontId="32" fillId="0" borderId="0" xfId="12" applyFont="1" applyAlignment="1">
      <alignment vertical="center"/>
    </xf>
    <xf numFmtId="205" fontId="15" fillId="0" borderId="13" xfId="13" applyNumberFormat="1" applyFont="1" applyBorder="1" applyAlignment="1"/>
    <xf numFmtId="205" fontId="15" fillId="0" borderId="0" xfId="13" applyNumberFormat="1" applyFont="1" applyAlignment="1"/>
    <xf numFmtId="205" fontId="15" fillId="0" borderId="0" xfId="13" applyNumberFormat="1" applyFont="1" applyFill="1" applyAlignment="1"/>
    <xf numFmtId="205" fontId="15" fillId="0" borderId="0" xfId="12" applyNumberFormat="1" applyFont="1"/>
    <xf numFmtId="38" fontId="18" fillId="0" borderId="0" xfId="13" applyFont="1" applyAlignment="1"/>
    <xf numFmtId="206" fontId="32" fillId="0" borderId="0" xfId="12" applyNumberFormat="1" applyFont="1"/>
    <xf numFmtId="0" fontId="32" fillId="0" borderId="0" xfId="12" applyFont="1"/>
    <xf numFmtId="0" fontId="32" fillId="0" borderId="0" xfId="12" applyFont="1" applyAlignment="1">
      <alignment horizontal="right"/>
    </xf>
    <xf numFmtId="205" fontId="15" fillId="0" borderId="13" xfId="13" applyNumberFormat="1" applyFont="1" applyBorder="1" applyAlignment="1">
      <alignment horizontal="right"/>
    </xf>
    <xf numFmtId="205" fontId="15" fillId="0" borderId="0" xfId="13" applyNumberFormat="1" applyFont="1" applyAlignment="1">
      <alignment horizontal="right"/>
    </xf>
    <xf numFmtId="38" fontId="18" fillId="2" borderId="0" xfId="13" applyFont="1" applyFill="1" applyBorder="1" applyAlignment="1"/>
    <xf numFmtId="3" fontId="32" fillId="0" borderId="0" xfId="12" applyNumberFormat="1" applyFont="1"/>
    <xf numFmtId="0" fontId="35" fillId="0" borderId="0" xfId="12" applyFont="1" applyAlignment="1">
      <alignment horizontal="right"/>
    </xf>
    <xf numFmtId="205" fontId="15" fillId="0" borderId="0" xfId="13" applyNumberFormat="1" applyFont="1" applyBorder="1" applyAlignment="1">
      <alignment horizontal="right"/>
    </xf>
    <xf numFmtId="183" fontId="15" fillId="0" borderId="0" xfId="13" applyNumberFormat="1" applyFont="1" applyFill="1" applyAlignment="1">
      <alignment horizontal="right"/>
    </xf>
    <xf numFmtId="205" fontId="15" fillId="0" borderId="0" xfId="13" applyNumberFormat="1" applyFont="1" applyFill="1" applyAlignment="1">
      <alignment horizontal="right"/>
    </xf>
    <xf numFmtId="205" fontId="15" fillId="0" borderId="0" xfId="13" applyNumberFormat="1" applyFont="1" applyFill="1" applyBorder="1" applyAlignment="1">
      <alignment horizontal="right"/>
    </xf>
    <xf numFmtId="205" fontId="15" fillId="0" borderId="12" xfId="13" applyNumberFormat="1" applyFont="1" applyBorder="1" applyAlignment="1">
      <alignment horizontal="right"/>
    </xf>
    <xf numFmtId="205" fontId="15" fillId="0" borderId="12" xfId="12" applyNumberFormat="1" applyFont="1" applyBorder="1"/>
    <xf numFmtId="38" fontId="18" fillId="0" borderId="0" xfId="13" applyFont="1" applyBorder="1" applyAlignment="1"/>
    <xf numFmtId="3" fontId="15" fillId="0" borderId="0" xfId="12" applyNumberFormat="1" applyFont="1"/>
    <xf numFmtId="205" fontId="15" fillId="0" borderId="12" xfId="13" applyNumberFormat="1" applyFont="1" applyFill="1" applyBorder="1" applyAlignment="1">
      <alignment horizontal="right"/>
    </xf>
    <xf numFmtId="38" fontId="18" fillId="0" borderId="0" xfId="13" applyFont="1" applyFill="1" applyBorder="1" applyAlignment="1"/>
    <xf numFmtId="176" fontId="15" fillId="0" borderId="0" xfId="12" applyNumberFormat="1" applyFont="1"/>
    <xf numFmtId="181" fontId="20" fillId="3" borderId="0" xfId="8" applyNumberFormat="1" applyFill="1">
      <alignment vertical="center"/>
    </xf>
    <xf numFmtId="38" fontId="18" fillId="0" borderId="0" xfId="13" applyFont="1" applyAlignment="1">
      <alignment horizontal="right"/>
    </xf>
    <xf numFmtId="205" fontId="15" fillId="0" borderId="0" xfId="12" applyNumberFormat="1" applyFont="1" applyAlignment="1">
      <alignment horizontal="right"/>
    </xf>
    <xf numFmtId="205" fontId="15" fillId="0" borderId="13" xfId="12" applyNumberFormat="1" applyFont="1" applyBorder="1" applyAlignment="1">
      <alignment horizontal="right"/>
    </xf>
    <xf numFmtId="38" fontId="18" fillId="0" borderId="0" xfId="13" applyFont="1" applyFill="1" applyBorder="1" applyAlignment="1">
      <alignment vertical="center"/>
    </xf>
    <xf numFmtId="205" fontId="15" fillId="0" borderId="4" xfId="12" applyNumberFormat="1" applyFont="1" applyBorder="1" applyAlignment="1">
      <alignment vertical="center"/>
    </xf>
    <xf numFmtId="205" fontId="15" fillId="0" borderId="5" xfId="12" applyNumberFormat="1" applyFont="1" applyBorder="1" applyAlignment="1">
      <alignment vertical="center"/>
    </xf>
    <xf numFmtId="205" fontId="15" fillId="0" borderId="6" xfId="12" applyNumberFormat="1" applyFont="1" applyBorder="1" applyAlignment="1">
      <alignment vertical="center"/>
    </xf>
    <xf numFmtId="3" fontId="15" fillId="0" borderId="0" xfId="12" applyNumberFormat="1" applyFont="1" applyAlignment="1">
      <alignment vertical="center"/>
    </xf>
    <xf numFmtId="182" fontId="18" fillId="0" borderId="0" xfId="12" applyNumberFormat="1" applyFont="1" applyAlignment="1">
      <alignment vertical="center"/>
    </xf>
    <xf numFmtId="0" fontId="18" fillId="0" borderId="1" xfId="12" applyFont="1" applyBorder="1" applyAlignment="1">
      <alignment vertical="center"/>
    </xf>
    <xf numFmtId="0" fontId="18" fillId="0" borderId="2" xfId="12" applyFont="1" applyBorder="1" applyAlignment="1">
      <alignment vertical="center"/>
    </xf>
    <xf numFmtId="0" fontId="18" fillId="0" borderId="12" xfId="12" applyFont="1" applyBorder="1" applyAlignment="1">
      <alignment vertical="center"/>
    </xf>
    <xf numFmtId="182" fontId="15" fillId="0" borderId="13" xfId="13" applyNumberFormat="1" applyFont="1" applyBorder="1" applyAlignment="1"/>
    <xf numFmtId="182" fontId="15" fillId="0" borderId="0" xfId="13" applyNumberFormat="1" applyFont="1" applyAlignment="1"/>
    <xf numFmtId="0" fontId="15" fillId="0" borderId="12" xfId="12" applyFont="1" applyBorder="1"/>
    <xf numFmtId="182" fontId="15" fillId="0" borderId="13" xfId="13" applyNumberFormat="1" applyFont="1" applyBorder="1" applyAlignment="1">
      <alignment horizontal="right"/>
    </xf>
    <xf numFmtId="182" fontId="15" fillId="0" borderId="0" xfId="13" applyNumberFormat="1" applyFont="1" applyAlignment="1">
      <alignment horizontal="right"/>
    </xf>
    <xf numFmtId="194" fontId="36" fillId="0" borderId="0" xfId="12" applyNumberFormat="1" applyFont="1"/>
    <xf numFmtId="194" fontId="15" fillId="0" borderId="0" xfId="13" applyNumberFormat="1" applyFont="1" applyAlignment="1">
      <alignment horizontal="right"/>
    </xf>
    <xf numFmtId="194" fontId="36" fillId="0" borderId="0" xfId="13" applyNumberFormat="1" applyFont="1" applyAlignment="1">
      <alignment horizontal="right"/>
    </xf>
    <xf numFmtId="194" fontId="36" fillId="0" borderId="0" xfId="13" applyNumberFormat="1" applyFont="1" applyBorder="1" applyAlignment="1">
      <alignment horizontal="right"/>
    </xf>
    <xf numFmtId="201" fontId="15" fillId="0" borderId="13" xfId="13" applyNumberFormat="1" applyFont="1" applyBorder="1" applyAlignment="1">
      <alignment horizontal="right"/>
    </xf>
    <xf numFmtId="201" fontId="15" fillId="0" borderId="0" xfId="13" applyNumberFormat="1" applyFont="1" applyAlignment="1"/>
    <xf numFmtId="201" fontId="15" fillId="0" borderId="0" xfId="12" applyNumberFormat="1" applyFont="1"/>
    <xf numFmtId="201" fontId="15" fillId="0" borderId="0" xfId="13" applyNumberFormat="1" applyFont="1" applyAlignment="1">
      <alignment horizontal="right"/>
    </xf>
    <xf numFmtId="194" fontId="15" fillId="0" borderId="0" xfId="13" applyNumberFormat="1" applyFont="1" applyBorder="1" applyAlignment="1">
      <alignment horizontal="right"/>
    </xf>
    <xf numFmtId="0" fontId="15" fillId="0" borderId="12" xfId="12" applyFont="1" applyBorder="1" applyAlignment="1">
      <alignment horizontal="right"/>
    </xf>
    <xf numFmtId="0" fontId="18" fillId="0" borderId="0" xfId="12" applyFont="1" applyAlignment="1">
      <alignment horizontal="left" vertical="center" wrapText="1"/>
    </xf>
    <xf numFmtId="0" fontId="37" fillId="0" borderId="0" xfId="12" applyFont="1" applyAlignment="1">
      <alignment vertical="center"/>
    </xf>
    <xf numFmtId="206" fontId="18" fillId="0" borderId="0" xfId="12" applyNumberFormat="1" applyFont="1" applyAlignment="1">
      <alignment vertical="center"/>
    </xf>
    <xf numFmtId="0" fontId="1" fillId="0" borderId="0" xfId="12" applyFont="1" applyAlignment="1">
      <alignment horizontal="distributed" vertical="center"/>
    </xf>
    <xf numFmtId="0" fontId="1" fillId="0" borderId="5" xfId="12" applyFont="1" applyBorder="1" applyAlignment="1">
      <alignment vertical="center"/>
    </xf>
    <xf numFmtId="38" fontId="15" fillId="0" borderId="0" xfId="13" applyFont="1" applyAlignment="1">
      <alignment horizontal="center" vertical="center" shrinkToFit="1"/>
    </xf>
    <xf numFmtId="0" fontId="34" fillId="0" borderId="0" xfId="12" applyFont="1" applyAlignment="1">
      <alignment horizontal="center" vertical="center"/>
    </xf>
    <xf numFmtId="0" fontId="13" fillId="0" borderId="15" xfId="12" applyFont="1" applyBorder="1" applyAlignment="1">
      <alignment horizontal="center" vertical="center"/>
    </xf>
    <xf numFmtId="0" fontId="36" fillId="0" borderId="14" xfId="12" applyFont="1" applyBorder="1" applyAlignment="1">
      <alignment horizontal="center" vertical="center"/>
    </xf>
    <xf numFmtId="0" fontId="36" fillId="0" borderId="7" xfId="12" applyFont="1" applyBorder="1" applyAlignment="1">
      <alignment horizontal="center" vertical="center"/>
    </xf>
    <xf numFmtId="0" fontId="13" fillId="0" borderId="14" xfId="12" applyFont="1" applyBorder="1" applyAlignment="1">
      <alignment horizontal="center" vertical="center"/>
    </xf>
    <xf numFmtId="0" fontId="13" fillId="0" borderId="10" xfId="12" applyFont="1" applyBorder="1" applyAlignment="1">
      <alignment horizontal="center" vertical="center"/>
    </xf>
    <xf numFmtId="206" fontId="15" fillId="0" borderId="0" xfId="12" applyNumberFormat="1" applyFont="1" applyAlignment="1">
      <alignment horizontal="center" vertical="center"/>
    </xf>
    <xf numFmtId="0" fontId="13" fillId="0" borderId="0" xfId="12" applyFont="1" applyAlignment="1">
      <alignment horizontal="center" vertical="center"/>
    </xf>
    <xf numFmtId="0" fontId="13" fillId="0" borderId="0" xfId="12" applyFont="1" applyAlignment="1">
      <alignment horizontal="distributed" vertical="center"/>
    </xf>
    <xf numFmtId="0" fontId="13" fillId="0" borderId="1" xfId="12" applyFont="1" applyBorder="1" applyAlignment="1">
      <alignment vertical="center"/>
    </xf>
    <xf numFmtId="0" fontId="13" fillId="0" borderId="2" xfId="12" applyFont="1" applyBorder="1" applyAlignment="1">
      <alignment vertical="center"/>
    </xf>
    <xf numFmtId="0" fontId="13" fillId="0" borderId="12" xfId="12" applyFont="1" applyBorder="1" applyAlignment="1">
      <alignment vertical="center"/>
    </xf>
    <xf numFmtId="206" fontId="15" fillId="0" borderId="0" xfId="12" applyNumberFormat="1" applyFont="1" applyAlignment="1">
      <alignment vertical="center"/>
    </xf>
    <xf numFmtId="191" fontId="15" fillId="0" borderId="13" xfId="13" applyNumberFormat="1" applyFont="1" applyBorder="1" applyAlignment="1"/>
    <xf numFmtId="183" fontId="15" fillId="0" borderId="0" xfId="12" applyNumberFormat="1" applyFont="1"/>
    <xf numFmtId="178" fontId="15" fillId="0" borderId="0" xfId="12" applyNumberFormat="1" applyFont="1"/>
    <xf numFmtId="178" fontId="15" fillId="0" borderId="12" xfId="12" applyNumberFormat="1" applyFont="1" applyBorder="1"/>
    <xf numFmtId="38" fontId="15" fillId="0" borderId="0" xfId="13" applyFont="1" applyAlignment="1">
      <alignment horizontal="right"/>
    </xf>
    <xf numFmtId="0" fontId="36" fillId="0" borderId="0" xfId="12" applyFont="1" applyAlignment="1">
      <alignment horizontal="distributed"/>
    </xf>
    <xf numFmtId="0" fontId="36" fillId="0" borderId="0" xfId="12" applyFont="1"/>
    <xf numFmtId="191" fontId="36" fillId="0" borderId="13" xfId="13" applyNumberFormat="1" applyFont="1" applyBorder="1" applyAlignment="1">
      <alignment horizontal="right"/>
    </xf>
    <xf numFmtId="191" fontId="36" fillId="0" borderId="0" xfId="13" applyNumberFormat="1" applyFont="1" applyAlignment="1">
      <alignment horizontal="right"/>
    </xf>
    <xf numFmtId="191" fontId="36" fillId="0" borderId="0" xfId="13" applyNumberFormat="1" applyFont="1" applyAlignment="1"/>
    <xf numFmtId="183" fontId="36" fillId="0" borderId="0" xfId="12" applyNumberFormat="1" applyFont="1"/>
    <xf numFmtId="178" fontId="36" fillId="0" borderId="0" xfId="12" applyNumberFormat="1" applyFont="1"/>
    <xf numFmtId="38" fontId="13" fillId="0" borderId="0" xfId="13" applyFont="1" applyAlignment="1">
      <alignment horizontal="right"/>
    </xf>
    <xf numFmtId="191" fontId="36" fillId="0" borderId="13" xfId="13" applyNumberFormat="1" applyFont="1" applyBorder="1" applyAlignment="1"/>
    <xf numFmtId="183" fontId="36" fillId="0" borderId="0" xfId="12" applyNumberFormat="1" applyFont="1" applyAlignment="1">
      <alignment horizontal="right"/>
    </xf>
    <xf numFmtId="183" fontId="36" fillId="0" borderId="12" xfId="12" applyNumberFormat="1" applyFont="1" applyBorder="1" applyAlignment="1">
      <alignment horizontal="right"/>
    </xf>
    <xf numFmtId="206" fontId="15" fillId="0" borderId="0" xfId="12" applyNumberFormat="1" applyFont="1" applyAlignment="1">
      <alignment horizontal="right"/>
    </xf>
    <xf numFmtId="0" fontId="13" fillId="0" borderId="0" xfId="12" applyFont="1" applyAlignment="1">
      <alignment horizontal="right"/>
    </xf>
    <xf numFmtId="206" fontId="15" fillId="0" borderId="0" xfId="12" applyNumberFormat="1" applyFont="1"/>
    <xf numFmtId="183" fontId="36" fillId="0" borderId="0" xfId="13" applyNumberFormat="1" applyFont="1" applyAlignment="1">
      <alignment horizontal="right"/>
    </xf>
    <xf numFmtId="203" fontId="36" fillId="0" borderId="0" xfId="12" applyNumberFormat="1" applyFont="1"/>
    <xf numFmtId="0" fontId="36" fillId="0" borderId="0" xfId="12" applyFont="1" applyAlignment="1">
      <alignment horizontal="right"/>
    </xf>
    <xf numFmtId="182" fontId="36" fillId="0" borderId="0" xfId="12" applyNumberFormat="1" applyFont="1" applyAlignment="1">
      <alignment horizontal="right"/>
    </xf>
    <xf numFmtId="198" fontId="36" fillId="0" borderId="13" xfId="12" applyNumberFormat="1" applyFont="1" applyBorder="1" applyAlignment="1">
      <alignment horizontal="right"/>
    </xf>
    <xf numFmtId="198" fontId="36" fillId="0" borderId="0" xfId="12" applyNumberFormat="1" applyFont="1" applyAlignment="1">
      <alignment horizontal="right"/>
    </xf>
    <xf numFmtId="0" fontId="36" fillId="0" borderId="5" xfId="12" applyFont="1" applyBorder="1" applyAlignment="1">
      <alignment horizontal="distributed" vertical="center"/>
    </xf>
    <xf numFmtId="0" fontId="36" fillId="0" borderId="5" xfId="12" applyFont="1" applyBorder="1" applyAlignment="1">
      <alignment vertical="center"/>
    </xf>
    <xf numFmtId="0" fontId="36" fillId="0" borderId="4" xfId="12" applyFont="1" applyBorder="1" applyAlignment="1">
      <alignment vertical="center"/>
    </xf>
    <xf numFmtId="0" fontId="36" fillId="0" borderId="6" xfId="12" applyFont="1" applyBorder="1" applyAlignment="1">
      <alignment vertical="center"/>
    </xf>
    <xf numFmtId="0" fontId="13" fillId="0" borderId="0" xfId="12" applyFont="1" applyAlignment="1">
      <alignment horizontal="right" vertical="center"/>
    </xf>
    <xf numFmtId="0" fontId="18" fillId="0" borderId="0" xfId="12" applyFont="1" applyAlignment="1">
      <alignment horizontal="left" vertical="top"/>
    </xf>
    <xf numFmtId="194" fontId="33" fillId="2" borderId="0" xfId="12" applyNumberFormat="1" applyFont="1" applyFill="1"/>
    <xf numFmtId="194" fontId="18" fillId="0" borderId="0" xfId="12" applyNumberFormat="1" applyFont="1"/>
    <xf numFmtId="0" fontId="18" fillId="0" borderId="7" xfId="10" applyBorder="1" applyAlignment="1">
      <alignment horizontal="center" vertical="center"/>
    </xf>
    <xf numFmtId="0" fontId="10" fillId="0" borderId="0" xfId="16" applyFont="1" applyAlignment="1">
      <alignment horizontal="center" vertical="center"/>
    </xf>
    <xf numFmtId="0" fontId="2" fillId="0" borderId="0" xfId="16" applyFont="1" applyAlignment="1">
      <alignment horizontal="left" vertical="center"/>
    </xf>
    <xf numFmtId="0" fontId="2" fillId="0" borderId="0" xfId="16" applyFont="1" applyAlignment="1">
      <alignment vertical="center"/>
    </xf>
    <xf numFmtId="0" fontId="38" fillId="0" borderId="0" xfId="17">
      <alignment vertical="center"/>
    </xf>
    <xf numFmtId="0" fontId="15" fillId="0" borderId="5" xfId="16" applyFont="1" applyBorder="1" applyAlignment="1">
      <alignment vertical="center"/>
    </xf>
    <xf numFmtId="0" fontId="15" fillId="0" borderId="0" xfId="16" applyFont="1" applyAlignment="1">
      <alignment horizontal="right" vertical="center"/>
    </xf>
    <xf numFmtId="0" fontId="15" fillId="0" borderId="5" xfId="16" applyFont="1" applyBorder="1" applyAlignment="1">
      <alignment horizontal="right" vertical="center"/>
    </xf>
    <xf numFmtId="0" fontId="15" fillId="0" borderId="0" xfId="16" applyFont="1" applyAlignment="1">
      <alignment vertical="center"/>
    </xf>
    <xf numFmtId="0" fontId="15" fillId="0" borderId="4" xfId="16" applyFont="1" applyBorder="1" applyAlignment="1">
      <alignment horizontal="centerContinuous" vertical="center"/>
    </xf>
    <xf numFmtId="0" fontId="15" fillId="0" borderId="5" xfId="16" applyFont="1" applyBorder="1" applyAlignment="1">
      <alignment horizontal="centerContinuous" vertical="center"/>
    </xf>
    <xf numFmtId="0" fontId="15" fillId="0" borderId="15" xfId="16" applyFont="1" applyBorder="1" applyAlignment="1">
      <alignment horizontal="centerContinuous" vertical="center"/>
    </xf>
    <xf numFmtId="0" fontId="15" fillId="0" borderId="8" xfId="16" applyFont="1" applyBorder="1" applyAlignment="1">
      <alignment vertical="center"/>
    </xf>
    <xf numFmtId="41" fontId="15" fillId="0" borderId="4" xfId="16" applyNumberFormat="1" applyFont="1" applyBorder="1" applyAlignment="1">
      <alignment horizontal="centerContinuous" vertical="center"/>
    </xf>
    <xf numFmtId="41" fontId="15" fillId="0" borderId="5" xfId="16" applyNumberFormat="1" applyFont="1" applyBorder="1" applyAlignment="1">
      <alignment horizontal="centerContinuous" vertical="center"/>
    </xf>
    <xf numFmtId="41" fontId="15" fillId="0" borderId="6" xfId="16" applyNumberFormat="1" applyFont="1" applyBorder="1" applyAlignment="1">
      <alignment horizontal="centerContinuous" vertical="center"/>
    </xf>
    <xf numFmtId="41" fontId="15" fillId="0" borderId="8" xfId="16" applyNumberFormat="1" applyFont="1" applyBorder="1" applyAlignment="1">
      <alignment horizontal="centerContinuous" vertical="center"/>
    </xf>
    <xf numFmtId="0" fontId="15" fillId="0" borderId="10" xfId="16" applyFont="1" applyBorder="1" applyAlignment="1">
      <alignment horizontal="center"/>
    </xf>
    <xf numFmtId="0" fontId="15" fillId="0" borderId="10" xfId="16" applyFont="1" applyBorder="1" applyAlignment="1">
      <alignment horizontal="distributed" wrapText="1"/>
    </xf>
    <xf numFmtId="0" fontId="36" fillId="0" borderId="14" xfId="16" applyFont="1" applyBorder="1" applyAlignment="1">
      <alignment horizontal="centerContinuous" vertical="center"/>
    </xf>
    <xf numFmtId="0" fontId="36" fillId="0" borderId="15" xfId="16" applyFont="1" applyBorder="1" applyAlignment="1">
      <alignment horizontal="centerContinuous" vertical="center"/>
    </xf>
    <xf numFmtId="0" fontId="36" fillId="0" borderId="8" xfId="16" applyFont="1" applyBorder="1" applyAlignment="1">
      <alignment horizontal="centerContinuous" vertical="center"/>
    </xf>
    <xf numFmtId="0" fontId="15" fillId="0" borderId="10" xfId="16" applyFont="1" applyBorder="1" applyAlignment="1">
      <alignment horizontal="distributed"/>
    </xf>
    <xf numFmtId="0" fontId="15" fillId="0" borderId="1" xfId="16" applyFont="1" applyBorder="1" applyAlignment="1">
      <alignment horizontal="distributed"/>
    </xf>
    <xf numFmtId="0" fontId="15" fillId="0" borderId="9" xfId="16" applyFont="1" applyBorder="1" applyAlignment="1">
      <alignment vertical="center"/>
    </xf>
    <xf numFmtId="0" fontId="15" fillId="0" borderId="9" xfId="16" applyFont="1" applyBorder="1" applyAlignment="1">
      <alignment horizontal="center" vertical="center"/>
    </xf>
    <xf numFmtId="0" fontId="15" fillId="0" borderId="7" xfId="16" applyFont="1" applyBorder="1" applyAlignment="1">
      <alignment horizontal="center" vertical="center"/>
    </xf>
    <xf numFmtId="0" fontId="15" fillId="0" borderId="9" xfId="16" applyFont="1" applyBorder="1" applyAlignment="1">
      <alignment horizontal="distributed" vertical="top"/>
    </xf>
    <xf numFmtId="0" fontId="36" fillId="0" borderId="7" xfId="16" applyFont="1" applyBorder="1" applyAlignment="1">
      <alignment horizontal="center" vertical="center"/>
    </xf>
    <xf numFmtId="0" fontId="36" fillId="0" borderId="7" xfId="16" applyFont="1" applyBorder="1" applyAlignment="1">
      <alignment horizontal="center" vertical="center" shrinkToFit="1"/>
    </xf>
    <xf numFmtId="0" fontId="36" fillId="0" borderId="7" xfId="16" applyFont="1" applyBorder="1" applyAlignment="1">
      <alignment horizontal="distributed" vertical="distributed" wrapText="1" shrinkToFit="1"/>
    </xf>
    <xf numFmtId="0" fontId="15" fillId="0" borderId="4" xfId="16" applyFont="1" applyBorder="1" applyAlignment="1">
      <alignment horizontal="distributed" vertical="top"/>
    </xf>
    <xf numFmtId="0" fontId="15" fillId="0" borderId="1" xfId="16" applyFont="1" applyBorder="1" applyAlignment="1">
      <alignment vertical="center"/>
    </xf>
    <xf numFmtId="0" fontId="15" fillId="0" borderId="12" xfId="16" applyFont="1" applyBorder="1" applyAlignment="1">
      <alignment vertical="center"/>
    </xf>
    <xf numFmtId="0" fontId="13" fillId="0" borderId="0" xfId="16" applyFont="1" applyAlignment="1">
      <alignment vertical="center"/>
    </xf>
    <xf numFmtId="0" fontId="13" fillId="0" borderId="3" xfId="16" applyFont="1" applyBorder="1" applyAlignment="1">
      <alignment vertical="center"/>
    </xf>
    <xf numFmtId="0" fontId="15" fillId="0" borderId="13" xfId="16" applyFont="1" applyBorder="1" applyAlignment="1">
      <alignment vertical="center"/>
    </xf>
    <xf numFmtId="0" fontId="15" fillId="0" borderId="3" xfId="16" applyFont="1" applyBorder="1" applyAlignment="1">
      <alignment vertical="center"/>
    </xf>
    <xf numFmtId="0" fontId="31" fillId="0" borderId="0" xfId="16" applyFont="1" applyAlignment="1">
      <alignment vertical="center"/>
    </xf>
    <xf numFmtId="208" fontId="31" fillId="0" borderId="0" xfId="16" applyNumberFormat="1" applyFont="1" applyAlignment="1">
      <alignment vertical="center"/>
    </xf>
    <xf numFmtId="0" fontId="15" fillId="0" borderId="0" xfId="16" applyFont="1"/>
    <xf numFmtId="0" fontId="15" fillId="0" borderId="0" xfId="17" applyFont="1" applyAlignment="1">
      <alignment horizontal="distributed"/>
    </xf>
    <xf numFmtId="207" fontId="15" fillId="0" borderId="13" xfId="16" applyNumberFormat="1" applyFont="1" applyBorder="1"/>
    <xf numFmtId="207" fontId="15" fillId="0" borderId="0" xfId="16" applyNumberFormat="1" applyFont="1"/>
    <xf numFmtId="188" fontId="15" fillId="0" borderId="12" xfId="16" applyNumberFormat="1" applyFont="1" applyBorder="1"/>
    <xf numFmtId="207" fontId="36" fillId="0" borderId="0" xfId="16" applyNumberFormat="1" applyFont="1"/>
    <xf numFmtId="207" fontId="15" fillId="0" borderId="0" xfId="18" applyNumberFormat="1" applyFont="1" applyFill="1" applyAlignment="1">
      <alignment vertical="center"/>
    </xf>
    <xf numFmtId="207" fontId="15" fillId="0" borderId="12" xfId="18" applyNumberFormat="1" applyFont="1" applyFill="1" applyBorder="1" applyAlignment="1">
      <alignment vertical="center"/>
    </xf>
    <xf numFmtId="208" fontId="15" fillId="0" borderId="0" xfId="16" applyNumberFormat="1" applyFont="1"/>
    <xf numFmtId="41" fontId="15" fillId="0" borderId="13" xfId="16" applyNumberFormat="1" applyFont="1" applyBorder="1"/>
    <xf numFmtId="41" fontId="15" fillId="0" borderId="0" xfId="16" applyNumberFormat="1" applyFont="1" applyAlignment="1">
      <alignment horizontal="right" vertical="center"/>
    </xf>
    <xf numFmtId="41" fontId="15" fillId="0" borderId="12" xfId="16" applyNumberFormat="1" applyFont="1" applyBorder="1" applyAlignment="1">
      <alignment horizontal="right" vertical="center"/>
    </xf>
    <xf numFmtId="188" fontId="15" fillId="0" borderId="12" xfId="18" applyNumberFormat="1" applyFont="1" applyFill="1" applyBorder="1" applyAlignment="1"/>
    <xf numFmtId="207" fontId="15" fillId="0" borderId="0" xfId="18" applyNumberFormat="1" applyFont="1" applyFill="1" applyAlignment="1"/>
    <xf numFmtId="0" fontId="15" fillId="0" borderId="0" xfId="17" applyFont="1" applyAlignment="1">
      <alignment horizontal="left" indent="1"/>
    </xf>
    <xf numFmtId="0" fontId="15" fillId="0" borderId="0" xfId="17" applyFont="1" applyAlignment="1">
      <alignment horizontal="right"/>
    </xf>
    <xf numFmtId="41" fontId="15" fillId="0" borderId="0" xfId="16" applyNumberFormat="1" applyFont="1"/>
    <xf numFmtId="41" fontId="15" fillId="0" borderId="12" xfId="16" applyNumberFormat="1" applyFont="1" applyBorder="1"/>
    <xf numFmtId="41" fontId="15" fillId="0" borderId="0" xfId="16" applyNumberFormat="1" applyFont="1" applyAlignment="1">
      <alignment horizontal="right"/>
    </xf>
    <xf numFmtId="41" fontId="15" fillId="0" borderId="12" xfId="16" applyNumberFormat="1" applyFont="1" applyBorder="1" applyAlignment="1">
      <alignment horizontal="right"/>
    </xf>
    <xf numFmtId="208" fontId="15" fillId="0" borderId="0" xfId="16" applyNumberFormat="1" applyFont="1" applyAlignment="1">
      <alignment horizontal="right"/>
    </xf>
    <xf numFmtId="41" fontId="15" fillId="0" borderId="4" xfId="16" applyNumberFormat="1" applyFont="1" applyBorder="1" applyAlignment="1">
      <alignment vertical="center"/>
    </xf>
    <xf numFmtId="41" fontId="15" fillId="0" borderId="5" xfId="16" applyNumberFormat="1" applyFont="1" applyBorder="1" applyAlignment="1">
      <alignment vertical="center"/>
    </xf>
    <xf numFmtId="183" fontId="15" fillId="0" borderId="6" xfId="16" applyNumberFormat="1" applyFont="1" applyBorder="1" applyAlignment="1">
      <alignment vertical="center"/>
    </xf>
    <xf numFmtId="41" fontId="13" fillId="0" borderId="5" xfId="16" applyNumberFormat="1" applyFont="1" applyBorder="1" applyAlignment="1">
      <alignment vertical="center"/>
    </xf>
    <xf numFmtId="41" fontId="13" fillId="0" borderId="6" xfId="16" applyNumberFormat="1" applyFont="1" applyBorder="1" applyAlignment="1">
      <alignment vertical="center"/>
    </xf>
    <xf numFmtId="41" fontId="15" fillId="0" borderId="5" xfId="16" applyNumberFormat="1" applyFont="1" applyBorder="1" applyAlignment="1">
      <alignment horizontal="right" vertical="center"/>
    </xf>
    <xf numFmtId="41" fontId="15" fillId="0" borderId="6" xfId="16" applyNumberFormat="1" applyFont="1" applyBorder="1" applyAlignment="1">
      <alignment vertical="center"/>
    </xf>
    <xf numFmtId="41" fontId="15" fillId="0" borderId="0" xfId="16" applyNumberFormat="1" applyFont="1" applyAlignment="1">
      <alignment vertical="center"/>
    </xf>
    <xf numFmtId="0" fontId="15" fillId="0" borderId="2" xfId="16" applyFont="1" applyBorder="1" applyAlignment="1">
      <alignment vertical="center"/>
    </xf>
    <xf numFmtId="0" fontId="15" fillId="0" borderId="14" xfId="16" applyFont="1" applyBorder="1" applyAlignment="1">
      <alignment horizontal="centerContinuous" vertical="center"/>
    </xf>
    <xf numFmtId="0" fontId="15" fillId="0" borderId="8" xfId="16" applyFont="1" applyBorder="1" applyAlignment="1">
      <alignment horizontal="centerContinuous" vertical="center"/>
    </xf>
    <xf numFmtId="41" fontId="15" fillId="0" borderId="0" xfId="16" applyNumberFormat="1" applyFont="1" applyAlignment="1">
      <alignment horizontal="centerContinuous" vertical="center"/>
    </xf>
    <xf numFmtId="41" fontId="15" fillId="0" borderId="12" xfId="16" applyNumberFormat="1" applyFont="1" applyBorder="1" applyAlignment="1">
      <alignment vertical="center"/>
    </xf>
    <xf numFmtId="41" fontId="15" fillId="0" borderId="10" xfId="16" applyNumberFormat="1" applyFont="1" applyBorder="1" applyAlignment="1">
      <alignment horizontal="center"/>
    </xf>
    <xf numFmtId="0" fontId="15" fillId="0" borderId="0" xfId="16" applyFont="1" applyAlignment="1">
      <alignment horizontal="center"/>
    </xf>
    <xf numFmtId="0" fontId="15" fillId="0" borderId="0" xfId="16" applyFont="1" applyAlignment="1">
      <alignment horizontal="distributed"/>
    </xf>
    <xf numFmtId="0" fontId="15" fillId="0" borderId="0" xfId="16" applyFont="1" applyAlignment="1">
      <alignment horizontal="distributed" wrapText="1"/>
    </xf>
    <xf numFmtId="41" fontId="15" fillId="0" borderId="9" xfId="16" applyNumberFormat="1" applyFont="1" applyBorder="1" applyAlignment="1">
      <alignment horizontal="center" vertical="center"/>
    </xf>
    <xf numFmtId="0" fontId="15" fillId="0" borderId="0" xfId="16" applyFont="1" applyAlignment="1">
      <alignment horizontal="distributed" vertical="top"/>
    </xf>
    <xf numFmtId="208" fontId="15" fillId="0" borderId="0" xfId="16" applyNumberFormat="1" applyFont="1" applyAlignment="1">
      <alignment vertical="center"/>
    </xf>
    <xf numFmtId="208" fontId="15" fillId="0" borderId="13" xfId="16" applyNumberFormat="1" applyFont="1" applyBorder="1" applyAlignment="1">
      <alignment vertical="center"/>
    </xf>
    <xf numFmtId="208" fontId="15" fillId="0" borderId="3" xfId="16" applyNumberFormat="1" applyFont="1" applyBorder="1" applyAlignment="1">
      <alignment vertical="center"/>
    </xf>
    <xf numFmtId="208" fontId="31" fillId="0" borderId="0" xfId="16" applyNumberFormat="1" applyFont="1"/>
    <xf numFmtId="207" fontId="31" fillId="0" borderId="0" xfId="18" applyNumberFormat="1" applyFont="1" applyFill="1" applyBorder="1" applyAlignment="1">
      <alignment vertical="center"/>
    </xf>
    <xf numFmtId="208" fontId="31" fillId="0" borderId="0" xfId="18" applyNumberFormat="1" applyFont="1" applyFill="1" applyBorder="1" applyAlignment="1">
      <alignment vertical="center"/>
    </xf>
    <xf numFmtId="188" fontId="31" fillId="0" borderId="0" xfId="18" applyNumberFormat="1" applyFont="1" applyFill="1" applyBorder="1" applyAlignment="1">
      <alignment vertical="center"/>
    </xf>
    <xf numFmtId="208" fontId="15" fillId="0" borderId="13" xfId="16" applyNumberFormat="1" applyFont="1" applyBorder="1"/>
    <xf numFmtId="188" fontId="15" fillId="0" borderId="0" xfId="18" applyNumberFormat="1" applyFont="1" applyFill="1" applyBorder="1" applyAlignment="1"/>
    <xf numFmtId="208" fontId="15" fillId="0" borderId="13" xfId="16" applyNumberFormat="1" applyFont="1" applyBorder="1" applyAlignment="1">
      <alignment horizontal="right"/>
    </xf>
    <xf numFmtId="188" fontId="15" fillId="0" borderId="0" xfId="16" applyNumberFormat="1" applyFont="1"/>
    <xf numFmtId="188" fontId="15" fillId="0" borderId="13" xfId="16" applyNumberFormat="1" applyFont="1" applyBorder="1" applyAlignment="1">
      <alignment horizontal="right" vertical="center"/>
    </xf>
    <xf numFmtId="188" fontId="15" fillId="0" borderId="0" xfId="16" applyNumberFormat="1" applyFont="1" applyAlignment="1">
      <alignment horizontal="right" vertical="center"/>
    </xf>
    <xf numFmtId="188" fontId="15" fillId="0" borderId="12" xfId="16" applyNumberFormat="1" applyFont="1" applyBorder="1" applyAlignment="1">
      <alignment horizontal="right" vertical="center"/>
    </xf>
    <xf numFmtId="41" fontId="15" fillId="0" borderId="0" xfId="16" applyNumberFormat="1" applyFont="1" applyAlignment="1">
      <alignment horizontal="center" vertical="center"/>
    </xf>
    <xf numFmtId="208" fontId="15" fillId="0" borderId="5" xfId="16" applyNumberFormat="1" applyFont="1" applyBorder="1" applyAlignment="1">
      <alignment vertical="center"/>
    </xf>
    <xf numFmtId="208" fontId="15" fillId="0" borderId="5" xfId="16" applyNumberFormat="1" applyFont="1" applyBorder="1" applyAlignment="1">
      <alignment horizontal="right" vertical="center"/>
    </xf>
    <xf numFmtId="208" fontId="15" fillId="0" borderId="4" xfId="16" applyNumberFormat="1" applyFont="1" applyBorder="1" applyAlignment="1">
      <alignment vertical="center"/>
    </xf>
    <xf numFmtId="208" fontId="15" fillId="0" borderId="6" xfId="16" applyNumberFormat="1" applyFont="1" applyBorder="1" applyAlignment="1">
      <alignment vertical="center"/>
    </xf>
    <xf numFmtId="0" fontId="18" fillId="0" borderId="0" xfId="16" applyFont="1" applyAlignment="1">
      <alignment vertical="center"/>
    </xf>
    <xf numFmtId="0" fontId="39" fillId="0" borderId="0" xfId="19" applyFont="1" applyAlignment="1">
      <alignment vertical="center"/>
    </xf>
    <xf numFmtId="0" fontId="10" fillId="0" borderId="0" xfId="19" applyFont="1" applyAlignment="1">
      <alignment vertical="center"/>
    </xf>
    <xf numFmtId="0" fontId="18" fillId="0" borderId="0" xfId="19" applyFont="1" applyAlignment="1">
      <alignment vertical="center"/>
    </xf>
    <xf numFmtId="0" fontId="2" fillId="0" borderId="0" xfId="19" applyFont="1" applyAlignment="1">
      <alignment horizontal="right" vertical="center"/>
    </xf>
    <xf numFmtId="0" fontId="15" fillId="0" borderId="2" xfId="19" applyFont="1" applyBorder="1" applyAlignment="1">
      <alignment vertical="center"/>
    </xf>
    <xf numFmtId="0" fontId="2" fillId="0" borderId="14" xfId="19" applyFont="1" applyBorder="1" applyAlignment="1">
      <alignment vertical="center"/>
    </xf>
    <xf numFmtId="0" fontId="2" fillId="0" borderId="15" xfId="10" applyFont="1" applyBorder="1" applyAlignment="1">
      <alignment horizontal="center" vertical="center"/>
    </xf>
    <xf numFmtId="0" fontId="2" fillId="0" borderId="15" xfId="19" applyFont="1" applyBorder="1" applyAlignment="1">
      <alignment vertical="center"/>
    </xf>
    <xf numFmtId="0" fontId="2" fillId="0" borderId="15" xfId="19" applyFont="1" applyBorder="1" applyAlignment="1">
      <alignment horizontal="center" vertical="center"/>
    </xf>
    <xf numFmtId="0" fontId="2" fillId="0" borderId="8" xfId="19" applyFont="1" applyBorder="1" applyAlignment="1">
      <alignment vertical="center"/>
    </xf>
    <xf numFmtId="0" fontId="15" fillId="0" borderId="0" xfId="19" applyFont="1" applyAlignment="1">
      <alignment vertical="center"/>
    </xf>
    <xf numFmtId="0" fontId="15" fillId="0" borderId="5" xfId="19" applyFont="1" applyBorder="1" applyAlignment="1">
      <alignment horizontal="center" vertical="center" textRotation="255"/>
    </xf>
    <xf numFmtId="0" fontId="2" fillId="0" borderId="9" xfId="19" applyFont="1" applyBorder="1" applyAlignment="1">
      <alignment horizontal="center" vertical="distributed" textRotation="255" shrinkToFit="1"/>
    </xf>
    <xf numFmtId="0" fontId="2" fillId="0" borderId="4" xfId="19" applyFont="1" applyBorder="1" applyAlignment="1">
      <alignment horizontal="center" vertical="distributed" textRotation="255" shrinkToFit="1"/>
    </xf>
    <xf numFmtId="0" fontId="15" fillId="0" borderId="0" xfId="19" applyFont="1"/>
    <xf numFmtId="0" fontId="2" fillId="0" borderId="0" xfId="14" applyFont="1" applyAlignment="1">
      <alignment horizontal="distributed"/>
    </xf>
    <xf numFmtId="209" fontId="2" fillId="0" borderId="1" xfId="10" applyNumberFormat="1" applyFont="1" applyBorder="1" applyAlignment="1"/>
    <xf numFmtId="0" fontId="2" fillId="0" borderId="0" xfId="10" applyFont="1" applyAlignment="1"/>
    <xf numFmtId="209" fontId="2" fillId="0" borderId="0" xfId="15" applyNumberFormat="1" applyFont="1" applyFill="1" applyAlignment="1"/>
    <xf numFmtId="210" fontId="2" fillId="0" borderId="0" xfId="15" applyNumberFormat="1" applyFont="1" applyFill="1" applyAlignment="1"/>
    <xf numFmtId="209" fontId="2" fillId="0" borderId="2" xfId="15" applyNumberFormat="1" applyFont="1" applyFill="1" applyBorder="1" applyAlignment="1"/>
    <xf numFmtId="209" fontId="2" fillId="0" borderId="0" xfId="15" applyNumberFormat="1" applyFont="1" applyFill="1" applyBorder="1" applyAlignment="1"/>
    <xf numFmtId="209" fontId="2" fillId="0" borderId="3" xfId="15" applyNumberFormat="1" applyFont="1" applyFill="1" applyBorder="1" applyAlignment="1"/>
    <xf numFmtId="209" fontId="2" fillId="0" borderId="13" xfId="10" applyNumberFormat="1" applyFont="1" applyBorder="1" applyAlignment="1"/>
    <xf numFmtId="210" fontId="2" fillId="0" borderId="0" xfId="15" applyNumberFormat="1" applyFont="1" applyFill="1" applyBorder="1" applyAlignment="1"/>
    <xf numFmtId="209" fontId="2" fillId="0" borderId="12" xfId="15" applyNumberFormat="1" applyFont="1" applyFill="1" applyBorder="1" applyAlignment="1"/>
    <xf numFmtId="0" fontId="2" fillId="0" borderId="0" xfId="14" applyFont="1" applyAlignment="1">
      <alignment horizontal="right"/>
    </xf>
    <xf numFmtId="210" fontId="2" fillId="0" borderId="0" xfId="15" applyNumberFormat="1" applyFont="1" applyFill="1" applyBorder="1" applyAlignment="1" applyProtection="1">
      <protection locked="0"/>
    </xf>
    <xf numFmtId="209" fontId="2" fillId="0" borderId="0" xfId="15" applyNumberFormat="1" applyFont="1" applyFill="1" applyBorder="1" applyAlignment="1" applyProtection="1">
      <protection locked="0"/>
    </xf>
    <xf numFmtId="210" fontId="11" fillId="0" borderId="0" xfId="15" applyNumberFormat="1" applyFont="1" applyFill="1" applyBorder="1" applyAlignment="1"/>
    <xf numFmtId="209" fontId="11" fillId="0" borderId="0" xfId="15" applyNumberFormat="1" applyFont="1" applyFill="1" applyBorder="1" applyAlignment="1"/>
    <xf numFmtId="209" fontId="2" fillId="0" borderId="12" xfId="15" applyNumberFormat="1" applyFont="1" applyFill="1" applyBorder="1" applyAlignment="1" applyProtection="1">
      <protection locked="0"/>
    </xf>
    <xf numFmtId="41" fontId="2" fillId="0" borderId="0" xfId="14" applyNumberFormat="1" applyFont="1"/>
    <xf numFmtId="209" fontId="2" fillId="0" borderId="0" xfId="19" applyNumberFormat="1" applyFont="1"/>
    <xf numFmtId="209" fontId="2" fillId="0" borderId="12" xfId="19" applyNumberFormat="1" applyFont="1" applyBorder="1"/>
    <xf numFmtId="209" fontId="2" fillId="0" borderId="12" xfId="19" applyNumberFormat="1" applyFont="1" applyBorder="1" applyProtection="1">
      <protection locked="0"/>
    </xf>
    <xf numFmtId="209" fontId="2" fillId="0" borderId="0" xfId="19" applyNumberFormat="1" applyFont="1" applyProtection="1">
      <protection locked="0"/>
    </xf>
    <xf numFmtId="210" fontId="11" fillId="0" borderId="12" xfId="15" applyNumberFormat="1" applyFont="1" applyFill="1" applyBorder="1" applyAlignment="1"/>
    <xf numFmtId="210" fontId="2" fillId="0" borderId="0" xfId="19" applyNumberFormat="1" applyFont="1" applyProtection="1">
      <protection locked="0"/>
    </xf>
    <xf numFmtId="210" fontId="2" fillId="0" borderId="0" xfId="19" applyNumberFormat="1" applyFont="1"/>
    <xf numFmtId="210" fontId="2" fillId="0" borderId="12" xfId="19" applyNumberFormat="1" applyFont="1" applyBorder="1" applyProtection="1">
      <protection locked="0"/>
    </xf>
    <xf numFmtId="210" fontId="2" fillId="0" borderId="12" xfId="15" applyNumberFormat="1" applyFont="1" applyFill="1" applyBorder="1" applyAlignment="1" applyProtection="1">
      <protection locked="0"/>
    </xf>
    <xf numFmtId="209" fontId="2" fillId="0" borderId="13" xfId="15" applyNumberFormat="1" applyFont="1" applyFill="1" applyBorder="1" applyAlignment="1"/>
    <xf numFmtId="0" fontId="2" fillId="0" borderId="0" xfId="10" applyFont="1" applyAlignment="1">
      <alignment horizontal="distributed"/>
    </xf>
    <xf numFmtId="0" fontId="2" fillId="0" borderId="0" xfId="10" applyFont="1" applyAlignment="1">
      <alignment horizontal="left" indent="1"/>
    </xf>
    <xf numFmtId="210" fontId="2" fillId="0" borderId="0" xfId="15" applyNumberFormat="1" applyFont="1" applyFill="1" applyAlignment="1" applyProtection="1">
      <protection locked="0"/>
    </xf>
    <xf numFmtId="209" fontId="2" fillId="0" borderId="0" xfId="15" applyNumberFormat="1" applyFont="1" applyFill="1" applyAlignment="1" applyProtection="1">
      <protection locked="0"/>
    </xf>
    <xf numFmtId="0" fontId="15" fillId="0" borderId="5" xfId="19" applyFont="1" applyBorder="1" applyAlignment="1">
      <alignment vertical="center"/>
    </xf>
    <xf numFmtId="0" fontId="2" fillId="0" borderId="4" xfId="19" applyFont="1" applyBorder="1" applyAlignment="1">
      <alignment vertical="center"/>
    </xf>
    <xf numFmtId="0" fontId="2" fillId="0" borderId="5" xfId="19" applyFont="1" applyBorder="1" applyAlignment="1">
      <alignment vertical="center"/>
    </xf>
    <xf numFmtId="0" fontId="2" fillId="0" borderId="6" xfId="19" applyFont="1" applyBorder="1" applyAlignment="1">
      <alignment vertical="center"/>
    </xf>
    <xf numFmtId="0" fontId="2" fillId="0" borderId="0" xfId="19" applyFont="1" applyAlignment="1">
      <alignment vertical="center"/>
    </xf>
    <xf numFmtId="0" fontId="18" fillId="0" borderId="0" xfId="19" applyFont="1"/>
    <xf numFmtId="38" fontId="18" fillId="0" borderId="0" xfId="15" applyFont="1" applyFill="1" applyAlignment="1">
      <alignment vertical="center"/>
    </xf>
    <xf numFmtId="0" fontId="13" fillId="0" borderId="0" xfId="10" applyFont="1" applyAlignment="1">
      <alignment horizontal="center" vertical="center"/>
    </xf>
    <xf numFmtId="0" fontId="2" fillId="0" borderId="14" xfId="19" applyFont="1" applyBorder="1" applyAlignment="1">
      <alignment horizontal="centerContinuous" vertical="center"/>
    </xf>
    <xf numFmtId="0" fontId="18" fillId="0" borderId="15" xfId="10" applyBorder="1" applyAlignment="1">
      <alignment horizontal="centerContinuous" vertical="center"/>
    </xf>
    <xf numFmtId="0" fontId="2" fillId="0" borderId="14" xfId="10" applyFont="1" applyBorder="1" applyAlignment="1">
      <alignment horizontal="centerContinuous" vertical="center"/>
    </xf>
    <xf numFmtId="0" fontId="2" fillId="0" borderId="15" xfId="19" applyFont="1" applyBorder="1" applyAlignment="1">
      <alignment horizontal="centerContinuous" vertical="center"/>
    </xf>
    <xf numFmtId="0" fontId="2" fillId="0" borderId="8" xfId="19" applyFont="1" applyBorder="1" applyAlignment="1">
      <alignment horizontal="centerContinuous" vertical="center"/>
    </xf>
    <xf numFmtId="38" fontId="15" fillId="0" borderId="0" xfId="15" applyFont="1" applyFill="1" applyAlignment="1">
      <alignment vertical="center"/>
    </xf>
    <xf numFmtId="0" fontId="13" fillId="0" borderId="0" xfId="10" applyFont="1">
      <alignment vertical="center"/>
    </xf>
    <xf numFmtId="0" fontId="15" fillId="0" borderId="6" xfId="19" applyFont="1" applyBorder="1" applyAlignment="1">
      <alignment vertical="center"/>
    </xf>
    <xf numFmtId="0" fontId="13" fillId="0" borderId="0" xfId="10" applyFont="1" applyAlignment="1">
      <alignment horizontal="center"/>
    </xf>
    <xf numFmtId="57" fontId="15" fillId="0" borderId="0" xfId="19" applyNumberFormat="1" applyFont="1"/>
    <xf numFmtId="38" fontId="15" fillId="0" borderId="0" xfId="15" applyFont="1" applyFill="1" applyAlignment="1"/>
    <xf numFmtId="194" fontId="33" fillId="2" borderId="0" xfId="10" applyNumberFormat="1" applyFont="1" applyFill="1" applyAlignment="1"/>
    <xf numFmtId="206" fontId="32" fillId="0" borderId="0" xfId="15" applyNumberFormat="1" applyFont="1" applyFill="1" applyAlignment="1"/>
    <xf numFmtId="38" fontId="32" fillId="0" borderId="0" xfId="15" applyFont="1" applyFill="1" applyAlignment="1"/>
    <xf numFmtId="206" fontId="15" fillId="0" borderId="0" xfId="19" applyNumberFormat="1" applyFont="1"/>
    <xf numFmtId="0" fontId="13" fillId="0" borderId="0" xfId="10" applyFont="1" applyAlignment="1"/>
    <xf numFmtId="206" fontId="15" fillId="0" borderId="0" xfId="10" applyNumberFormat="1" applyFont="1" applyAlignment="1"/>
    <xf numFmtId="206" fontId="15" fillId="0" borderId="0" xfId="10" applyNumberFormat="1" applyFont="1" applyAlignment="1">
      <alignment horizontal="right"/>
    </xf>
    <xf numFmtId="206" fontId="15" fillId="0" borderId="0" xfId="10" applyNumberFormat="1" applyFont="1">
      <alignment vertical="center"/>
    </xf>
    <xf numFmtId="0" fontId="15" fillId="0" borderId="12" xfId="19" applyFont="1" applyBorder="1"/>
    <xf numFmtId="0" fontId="15" fillId="0" borderId="0" xfId="8" applyFont="1" applyAlignment="1">
      <alignment horizontal="center"/>
    </xf>
    <xf numFmtId="211" fontId="26" fillId="0" borderId="0" xfId="10" applyNumberFormat="1" applyFont="1" applyAlignment="1"/>
    <xf numFmtId="212" fontId="2" fillId="0" borderId="0" xfId="19" applyNumberFormat="1" applyFont="1" applyAlignment="1">
      <alignment vertical="center"/>
    </xf>
    <xf numFmtId="210" fontId="2" fillId="0" borderId="0" xfId="19" applyNumberFormat="1" applyFont="1" applyAlignment="1">
      <alignment vertical="center"/>
    </xf>
    <xf numFmtId="213" fontId="2" fillId="0" borderId="0" xfId="19" applyNumberFormat="1" applyFont="1" applyAlignment="1">
      <alignment vertical="center"/>
    </xf>
    <xf numFmtId="38" fontId="2" fillId="0" borderId="0" xfId="15" applyFont="1" applyFill="1" applyAlignment="1">
      <alignment vertical="center"/>
    </xf>
    <xf numFmtId="0" fontId="2" fillId="0" borderId="0" xfId="19" applyFont="1"/>
    <xf numFmtId="58" fontId="18" fillId="0" borderId="0" xfId="10" quotePrefix="1" applyNumberFormat="1" applyAlignment="1">
      <alignment horizontal="right" vertical="center"/>
    </xf>
    <xf numFmtId="58" fontId="18" fillId="0" borderId="0" xfId="10" quotePrefix="1" applyNumberFormat="1">
      <alignment vertical="center"/>
    </xf>
    <xf numFmtId="0" fontId="0" fillId="0" borderId="0" xfId="19" applyFont="1"/>
    <xf numFmtId="0" fontId="0" fillId="0" borderId="12" xfId="19" applyFont="1" applyBorder="1"/>
    <xf numFmtId="209" fontId="18" fillId="0" borderId="1" xfId="15" applyNumberFormat="1" applyFont="1" applyFill="1" applyBorder="1" applyAlignment="1"/>
    <xf numFmtId="209" fontId="18" fillId="0" borderId="2" xfId="15" applyNumberFormat="1" applyFont="1" applyFill="1" applyBorder="1" applyAlignment="1"/>
    <xf numFmtId="210" fontId="18" fillId="0" borderId="2" xfId="15" applyNumberFormat="1" applyFont="1" applyFill="1" applyBorder="1" applyAlignment="1"/>
    <xf numFmtId="201" fontId="18" fillId="0" borderId="2" xfId="15" applyNumberFormat="1" applyFont="1" applyFill="1" applyBorder="1" applyAlignment="1"/>
    <xf numFmtId="209" fontId="18" fillId="0" borderId="13" xfId="15" applyNumberFormat="1" applyFont="1" applyFill="1" applyBorder="1" applyAlignment="1"/>
    <xf numFmtId="209" fontId="18" fillId="0" borderId="0" xfId="15" applyNumberFormat="1" applyFont="1" applyFill="1" applyBorder="1" applyAlignment="1"/>
    <xf numFmtId="214" fontId="18" fillId="0" borderId="0" xfId="15" applyNumberFormat="1" applyFont="1" applyFill="1" applyBorder="1" applyAlignment="1"/>
    <xf numFmtId="210" fontId="18" fillId="0" borderId="0" xfId="15" applyNumberFormat="1" applyFont="1" applyFill="1" applyBorder="1" applyAlignment="1"/>
    <xf numFmtId="201" fontId="18" fillId="0" borderId="0" xfId="15" applyNumberFormat="1" applyFont="1" applyFill="1" applyBorder="1" applyAlignment="1"/>
    <xf numFmtId="0" fontId="0" fillId="0" borderId="0" xfId="14" applyFont="1" applyAlignment="1">
      <alignment horizontal="right"/>
    </xf>
    <xf numFmtId="201" fontId="18" fillId="0" borderId="0" xfId="19" applyNumberFormat="1" applyFont="1"/>
    <xf numFmtId="41" fontId="0" fillId="0" borderId="0" xfId="14" applyNumberFormat="1" applyFont="1"/>
    <xf numFmtId="210" fontId="18" fillId="0" borderId="0" xfId="19" applyNumberFormat="1" applyFont="1" applyProtection="1">
      <protection locked="0"/>
    </xf>
    <xf numFmtId="215" fontId="0" fillId="0" borderId="0" xfId="19" applyNumberFormat="1" applyFont="1" applyProtection="1">
      <protection locked="0"/>
    </xf>
    <xf numFmtId="209" fontId="18" fillId="0" borderId="0" xfId="19" applyNumberFormat="1" applyFont="1" applyProtection="1">
      <protection locked="0"/>
    </xf>
    <xf numFmtId="210" fontId="0" fillId="0" borderId="0" xfId="19" applyNumberFormat="1" applyFont="1" applyProtection="1">
      <protection locked="0"/>
    </xf>
    <xf numFmtId="209" fontId="0" fillId="0" borderId="0" xfId="19" applyNumberFormat="1" applyFont="1" applyProtection="1">
      <protection locked="0"/>
    </xf>
    <xf numFmtId="201" fontId="0" fillId="0" borderId="0" xfId="19" applyNumberFormat="1" applyFont="1"/>
    <xf numFmtId="216" fontId="18" fillId="0" borderId="13" xfId="15" applyNumberFormat="1" applyFont="1" applyFill="1" applyBorder="1" applyAlignment="1"/>
    <xf numFmtId="216" fontId="26" fillId="0" borderId="0" xfId="15" applyNumberFormat="1" applyFont="1" applyFill="1" applyBorder="1" applyAlignment="1"/>
    <xf numFmtId="214" fontId="18" fillId="0" borderId="0" xfId="15" applyNumberFormat="1" applyFont="1" applyFill="1" applyBorder="1" applyAlignment="1" applyProtection="1">
      <protection locked="0"/>
    </xf>
    <xf numFmtId="216" fontId="18" fillId="0" borderId="0" xfId="15" applyNumberFormat="1" applyFont="1" applyFill="1" applyBorder="1" applyAlignment="1" applyProtection="1">
      <protection locked="0"/>
    </xf>
    <xf numFmtId="214" fontId="26" fillId="0" borderId="0" xfId="15" applyNumberFormat="1" applyFont="1" applyFill="1" applyBorder="1" applyAlignment="1"/>
    <xf numFmtId="216" fontId="18" fillId="0" borderId="0" xfId="15" applyNumberFormat="1" applyFont="1" applyFill="1" applyBorder="1" applyAlignment="1"/>
    <xf numFmtId="201" fontId="26" fillId="0" borderId="0" xfId="15" applyNumberFormat="1" applyFont="1" applyFill="1" applyBorder="1" applyAlignment="1"/>
    <xf numFmtId="209" fontId="0" fillId="0" borderId="0" xfId="15" applyNumberFormat="1" applyFont="1" applyFill="1" applyBorder="1" applyAlignment="1" applyProtection="1">
      <protection locked="0"/>
    </xf>
    <xf numFmtId="0" fontId="0" fillId="0" borderId="5" xfId="19" applyFont="1" applyBorder="1" applyAlignment="1">
      <alignment vertical="center"/>
    </xf>
    <xf numFmtId="0" fontId="0" fillId="0" borderId="6" xfId="19" applyFont="1" applyBorder="1" applyAlignment="1">
      <alignment vertical="center"/>
    </xf>
    <xf numFmtId="0" fontId="0" fillId="0" borderId="4" xfId="19" applyFont="1" applyBorder="1" applyAlignment="1">
      <alignment vertical="center"/>
    </xf>
    <xf numFmtId="201" fontId="0" fillId="0" borderId="5" xfId="19" applyNumberFormat="1" applyFont="1" applyBorder="1" applyAlignment="1">
      <alignment vertical="center"/>
    </xf>
    <xf numFmtId="0" fontId="0" fillId="0" borderId="0" xfId="19" applyFont="1" applyAlignment="1">
      <alignment vertical="center"/>
    </xf>
    <xf numFmtId="0" fontId="18" fillId="0" borderId="2" xfId="10" applyBorder="1" applyAlignment="1">
      <alignment vertical="center" wrapText="1"/>
    </xf>
    <xf numFmtId="1" fontId="0" fillId="0" borderId="0" xfId="9" applyNumberFormat="1" applyFont="1" applyAlignment="1">
      <alignment horizontal="right" vertical="center"/>
    </xf>
    <xf numFmtId="0" fontId="18" fillId="0" borderId="0" xfId="10" applyAlignment="1">
      <alignment vertical="center" wrapText="1"/>
    </xf>
    <xf numFmtId="0" fontId="0" fillId="0" borderId="0" xfId="19" applyFont="1" applyAlignment="1">
      <alignment horizontal="right" vertical="center"/>
    </xf>
    <xf numFmtId="209" fontId="18" fillId="0" borderId="0" xfId="10" applyNumberFormat="1">
      <alignment vertical="center"/>
    </xf>
    <xf numFmtId="43" fontId="18" fillId="0" borderId="0" xfId="10" applyNumberFormat="1">
      <alignment vertical="center"/>
    </xf>
    <xf numFmtId="209" fontId="18" fillId="0" borderId="0" xfId="19" applyNumberFormat="1" applyFont="1" applyAlignment="1">
      <alignment vertical="center"/>
    </xf>
    <xf numFmtId="191" fontId="0" fillId="0" borderId="0" xfId="15" applyNumberFormat="1" applyFont="1" applyFill="1">
      <alignment vertical="center"/>
    </xf>
    <xf numFmtId="191" fontId="18" fillId="0" borderId="0" xfId="15" applyNumberFormat="1" applyFont="1" applyFill="1">
      <alignment vertical="center"/>
    </xf>
    <xf numFmtId="201" fontId="0" fillId="0" borderId="0" xfId="15" applyNumberFormat="1" applyFont="1" applyFill="1">
      <alignment vertical="center"/>
    </xf>
    <xf numFmtId="191" fontId="18" fillId="0" borderId="0" xfId="15" quotePrefix="1" applyNumberFormat="1" applyFont="1" applyFill="1">
      <alignment vertical="center"/>
    </xf>
    <xf numFmtId="201" fontId="0" fillId="0" borderId="0" xfId="15" quotePrefix="1" applyNumberFormat="1" applyFont="1" applyFill="1" applyAlignment="1">
      <alignment horizontal="right" vertical="center"/>
    </xf>
    <xf numFmtId="191" fontId="18" fillId="0" borderId="7" xfId="15" applyNumberFormat="1" applyFont="1" applyFill="1" applyBorder="1" applyAlignment="1">
      <alignment horizontal="distributed" vertical="center"/>
    </xf>
    <xf numFmtId="191" fontId="0" fillId="0" borderId="15" xfId="15" applyNumberFormat="1" applyFont="1" applyFill="1" applyBorder="1" applyAlignment="1">
      <alignment horizontal="distributed" vertical="center"/>
    </xf>
    <xf numFmtId="191" fontId="18" fillId="0" borderId="8" xfId="15" applyNumberFormat="1" applyFont="1" applyFill="1" applyBorder="1" applyAlignment="1">
      <alignment horizontal="distributed" vertical="center"/>
    </xf>
    <xf numFmtId="201" fontId="0" fillId="0" borderId="7" xfId="15" applyNumberFormat="1" applyFont="1" applyFill="1" applyBorder="1" applyAlignment="1">
      <alignment horizontal="center" vertical="center"/>
    </xf>
    <xf numFmtId="191" fontId="0" fillId="0" borderId="7" xfId="15" applyNumberFormat="1" applyFont="1" applyFill="1" applyBorder="1" applyAlignment="1">
      <alignment horizontal="distributed" vertical="center"/>
    </xf>
    <xf numFmtId="201" fontId="25" fillId="0" borderId="7" xfId="15" applyNumberFormat="1" applyFont="1" applyFill="1" applyBorder="1" applyAlignment="1">
      <alignment horizontal="center" vertical="center" shrinkToFit="1"/>
    </xf>
    <xf numFmtId="0" fontId="18" fillId="0" borderId="12" xfId="19" applyFont="1" applyBorder="1"/>
    <xf numFmtId="0" fontId="18" fillId="0" borderId="4" xfId="19" applyFont="1" applyBorder="1" applyAlignment="1">
      <alignment vertical="center"/>
    </xf>
    <xf numFmtId="0" fontId="18" fillId="0" borderId="5" xfId="19" applyFont="1" applyBorder="1" applyAlignment="1">
      <alignment vertical="center"/>
    </xf>
    <xf numFmtId="1" fontId="0" fillId="0" borderId="0" xfId="9" applyNumberFormat="1" applyFont="1" applyAlignment="1">
      <alignment horizontal="left" vertical="center"/>
    </xf>
    <xf numFmtId="1" fontId="0" fillId="0" borderId="0" xfId="9" applyNumberFormat="1" applyFont="1" applyAlignment="1">
      <alignment horizontal="right" vertical="top"/>
    </xf>
    <xf numFmtId="201" fontId="0" fillId="0" borderId="0" xfId="19" applyNumberFormat="1" applyFont="1" applyAlignment="1">
      <alignment vertical="center"/>
    </xf>
    <xf numFmtId="0" fontId="0" fillId="0" borderId="0" xfId="19" applyFont="1" applyAlignment="1">
      <alignment horizontal="right"/>
    </xf>
    <xf numFmtId="38" fontId="18" fillId="0" borderId="0" xfId="15" applyFont="1" applyFill="1">
      <alignment vertical="center"/>
    </xf>
    <xf numFmtId="0" fontId="18" fillId="0" borderId="4" xfId="10" applyBorder="1">
      <alignment vertical="center"/>
    </xf>
    <xf numFmtId="209" fontId="18" fillId="0" borderId="1" xfId="15" applyNumberFormat="1" applyFont="1" applyFill="1" applyBorder="1" applyAlignment="1">
      <alignment shrinkToFit="1"/>
    </xf>
    <xf numFmtId="209" fontId="18" fillId="0" borderId="0" xfId="15" applyNumberFormat="1" applyFont="1" applyFill="1" applyBorder="1" applyAlignment="1">
      <alignment shrinkToFit="1"/>
    </xf>
    <xf numFmtId="210" fontId="18" fillId="0" borderId="0" xfId="15" applyNumberFormat="1" applyFont="1" applyFill="1" applyBorder="1" applyAlignment="1">
      <alignment shrinkToFit="1"/>
    </xf>
    <xf numFmtId="209" fontId="18" fillId="0" borderId="13" xfId="15" applyNumberFormat="1" applyFont="1" applyFill="1" applyBorder="1" applyAlignment="1">
      <alignment shrinkToFit="1"/>
    </xf>
    <xf numFmtId="214" fontId="18" fillId="0" borderId="0" xfId="15" applyNumberFormat="1" applyFont="1" applyFill="1" applyBorder="1" applyAlignment="1">
      <alignment shrinkToFit="1"/>
    </xf>
    <xf numFmtId="210" fontId="18" fillId="0" borderId="0" xfId="19" applyNumberFormat="1" applyFont="1" applyAlignment="1" applyProtection="1">
      <alignment shrinkToFit="1"/>
      <protection locked="0"/>
    </xf>
    <xf numFmtId="214" fontId="0" fillId="0" borderId="0" xfId="15" applyNumberFormat="1" applyFont="1" applyFill="1" applyBorder="1" applyAlignment="1">
      <alignment shrinkToFit="1"/>
    </xf>
    <xf numFmtId="209" fontId="18" fillId="0" borderId="0" xfId="19" applyNumberFormat="1" applyFont="1" applyAlignment="1" applyProtection="1">
      <alignment shrinkToFit="1"/>
      <protection locked="0"/>
    </xf>
    <xf numFmtId="210" fontId="0" fillId="0" borderId="0" xfId="15" applyNumberFormat="1" applyFont="1" applyFill="1" applyBorder="1" applyAlignment="1">
      <alignment shrinkToFit="1"/>
    </xf>
    <xf numFmtId="0" fontId="18" fillId="0" borderId="22" xfId="10" applyBorder="1">
      <alignment vertical="center"/>
    </xf>
    <xf numFmtId="0" fontId="18" fillId="0" borderId="23" xfId="10" applyBorder="1">
      <alignment vertical="center"/>
    </xf>
    <xf numFmtId="0" fontId="18" fillId="0" borderId="13" xfId="10" applyBorder="1" applyAlignment="1">
      <alignment horizontal="distributed"/>
    </xf>
    <xf numFmtId="0" fontId="18" fillId="0" borderId="13" xfId="10" applyBorder="1" applyAlignment="1">
      <alignment horizontal="left" indent="1"/>
    </xf>
    <xf numFmtId="0" fontId="25" fillId="0" borderId="1" xfId="10" applyFont="1" applyBorder="1">
      <alignment vertical="center"/>
    </xf>
    <xf numFmtId="0" fontId="25" fillId="0" borderId="13" xfId="10" applyFont="1" applyBorder="1">
      <alignment vertical="center"/>
    </xf>
    <xf numFmtId="0" fontId="25" fillId="0" borderId="4" xfId="10" applyFont="1" applyBorder="1">
      <alignment vertical="center"/>
    </xf>
    <xf numFmtId="0" fontId="18" fillId="0" borderId="13" xfId="10" applyBorder="1" applyAlignment="1">
      <alignment horizontal="center" vertical="center"/>
    </xf>
    <xf numFmtId="0" fontId="18" fillId="0" borderId="13" xfId="10" applyBorder="1" applyAlignment="1"/>
    <xf numFmtId="0" fontId="18" fillId="0" borderId="13" xfId="10" applyBorder="1">
      <alignment vertical="center"/>
    </xf>
    <xf numFmtId="0" fontId="18" fillId="0" borderId="14" xfId="10" applyBorder="1">
      <alignment vertical="center"/>
    </xf>
    <xf numFmtId="0" fontId="18" fillId="0" borderId="4" xfId="10" applyBorder="1" applyAlignment="1"/>
    <xf numFmtId="0" fontId="18" fillId="0" borderId="1" xfId="10" applyBorder="1">
      <alignment vertical="center"/>
    </xf>
    <xf numFmtId="0" fontId="15" fillId="0" borderId="10" xfId="12" applyFont="1" applyBorder="1" applyAlignment="1">
      <alignment horizontal="distributed"/>
    </xf>
    <xf numFmtId="199" fontId="15" fillId="0" borderId="12" xfId="13" applyNumberFormat="1" applyFont="1" applyFill="1" applyBorder="1" applyAlignment="1" applyProtection="1">
      <alignment horizontal="right"/>
      <protection locked="0"/>
    </xf>
    <xf numFmtId="191" fontId="15" fillId="0" borderId="12" xfId="13" applyNumberFormat="1" applyFont="1" applyFill="1" applyBorder="1" applyAlignment="1"/>
    <xf numFmtId="0" fontId="15" fillId="0" borderId="13" xfId="12" applyFont="1" applyBorder="1" applyAlignment="1">
      <alignment horizontal="centerContinuous"/>
    </xf>
    <xf numFmtId="0" fontId="15" fillId="0" borderId="13" xfId="12" applyFont="1" applyBorder="1"/>
    <xf numFmtId="0" fontId="15" fillId="0" borderId="4" xfId="16" applyFont="1" applyBorder="1" applyAlignment="1">
      <alignment vertical="center"/>
    </xf>
    <xf numFmtId="0" fontId="31" fillId="0" borderId="13" xfId="16" applyFont="1" applyBorder="1" applyAlignment="1">
      <alignment vertical="center"/>
    </xf>
    <xf numFmtId="0" fontId="15" fillId="0" borderId="13" xfId="16" applyFont="1" applyBorder="1"/>
    <xf numFmtId="41" fontId="15" fillId="0" borderId="1" xfId="16" applyNumberFormat="1" applyFont="1" applyBorder="1" applyAlignment="1">
      <alignment vertical="center"/>
    </xf>
    <xf numFmtId="41" fontId="15" fillId="0" borderId="13" xfId="16" applyNumberFormat="1" applyFont="1" applyBorder="1" applyAlignment="1">
      <alignment vertical="center"/>
    </xf>
    <xf numFmtId="207" fontId="31" fillId="0" borderId="13" xfId="18" applyNumberFormat="1" applyFont="1" applyFill="1" applyBorder="1" applyAlignment="1">
      <alignment vertical="center" shrinkToFit="1"/>
    </xf>
    <xf numFmtId="207" fontId="31" fillId="0" borderId="0" xfId="18" applyNumberFormat="1" applyFont="1" applyFill="1" applyAlignment="1">
      <alignment vertical="center" shrinkToFit="1"/>
    </xf>
    <xf numFmtId="207" fontId="31" fillId="0" borderId="0" xfId="16" applyNumberFormat="1" applyFont="1" applyAlignment="1">
      <alignment shrinkToFit="1"/>
    </xf>
    <xf numFmtId="188" fontId="31" fillId="0" borderId="12" xfId="18" applyNumberFormat="1" applyFont="1" applyFill="1" applyBorder="1" applyAlignment="1">
      <alignment vertical="center" shrinkToFit="1"/>
    </xf>
    <xf numFmtId="207" fontId="31" fillId="0" borderId="12" xfId="18" applyNumberFormat="1" applyFont="1" applyFill="1" applyBorder="1" applyAlignment="1">
      <alignment vertical="center" shrinkToFit="1"/>
    </xf>
    <xf numFmtId="41" fontId="31" fillId="0" borderId="13" xfId="18" applyNumberFormat="1" applyFont="1" applyFill="1" applyBorder="1" applyAlignment="1">
      <alignment vertical="center" shrinkToFit="1"/>
    </xf>
    <xf numFmtId="41" fontId="31" fillId="0" borderId="0" xfId="16" applyNumberFormat="1" applyFont="1" applyAlignment="1">
      <alignment shrinkToFit="1"/>
    </xf>
    <xf numFmtId="41" fontId="31" fillId="0" borderId="12" xfId="18" applyNumberFormat="1" applyFont="1" applyFill="1" applyBorder="1" applyAlignment="1">
      <alignment vertical="center" shrinkToFit="1"/>
    </xf>
    <xf numFmtId="208" fontId="31" fillId="0" borderId="0" xfId="18" applyNumberFormat="1" applyFont="1" applyFill="1" applyAlignment="1">
      <alignment vertical="center" shrinkToFit="1"/>
    </xf>
    <xf numFmtId="207" fontId="31" fillId="0" borderId="0" xfId="18" applyNumberFormat="1" applyFont="1" applyFill="1" applyBorder="1" applyAlignment="1">
      <alignment vertical="center" shrinkToFit="1"/>
    </xf>
    <xf numFmtId="208" fontId="31" fillId="0" borderId="0" xfId="16" applyNumberFormat="1" applyFont="1" applyAlignment="1">
      <alignment shrinkToFit="1"/>
    </xf>
    <xf numFmtId="188" fontId="31" fillId="0" borderId="12" xfId="16" applyNumberFormat="1" applyFont="1" applyBorder="1" applyAlignment="1">
      <alignment shrinkToFit="1"/>
    </xf>
    <xf numFmtId="188" fontId="31" fillId="0" borderId="12" xfId="18" applyNumberFormat="1" applyFont="1" applyFill="1" applyBorder="1" applyAlignment="1">
      <alignment shrinkToFit="1"/>
    </xf>
    <xf numFmtId="41" fontId="31" fillId="0" borderId="0" xfId="18" applyNumberFormat="1" applyFont="1" applyFill="1" applyAlignment="1">
      <alignment vertical="center" shrinkToFit="1"/>
    </xf>
    <xf numFmtId="41" fontId="31" fillId="0" borderId="12" xfId="16" applyNumberFormat="1" applyFont="1" applyBorder="1" applyAlignment="1">
      <alignment horizontal="right" shrinkToFit="1"/>
    </xf>
    <xf numFmtId="0" fontId="15" fillId="0" borderId="3" xfId="11" applyFont="1" applyBorder="1" applyAlignment="1">
      <alignment vertical="center"/>
    </xf>
    <xf numFmtId="0" fontId="15" fillId="0" borderId="12" xfId="11" applyFont="1" applyBorder="1" applyAlignment="1">
      <alignment horizontal="center" vertical="distributed" textRotation="255"/>
    </xf>
    <xf numFmtId="0" fontId="18" fillId="0" borderId="13" xfId="11" applyFont="1" applyBorder="1" applyAlignment="1">
      <alignment vertical="center"/>
    </xf>
    <xf numFmtId="41" fontId="15" fillId="0" borderId="1" xfId="10" applyNumberFormat="1" applyFont="1" applyBorder="1">
      <alignment vertical="center"/>
    </xf>
    <xf numFmtId="41" fontId="18" fillId="0" borderId="1" xfId="7" applyNumberFormat="1" applyBorder="1">
      <alignment vertical="center"/>
    </xf>
    <xf numFmtId="41" fontId="18" fillId="0" borderId="13" xfId="7" applyNumberFormat="1" applyBorder="1">
      <alignment vertical="center"/>
    </xf>
    <xf numFmtId="41" fontId="18" fillId="0" borderId="4" xfId="7" applyNumberFormat="1" applyBorder="1">
      <alignment vertical="center"/>
    </xf>
    <xf numFmtId="41" fontId="18" fillId="0" borderId="13" xfId="7" applyNumberFormat="1" applyBorder="1" applyAlignment="1"/>
    <xf numFmtId="0" fontId="17" fillId="0" borderId="3" xfId="5" applyFont="1" applyBorder="1" applyAlignment="1">
      <alignment vertical="center"/>
    </xf>
    <xf numFmtId="0" fontId="17" fillId="0" borderId="6" xfId="5" applyFont="1" applyBorder="1" applyAlignment="1">
      <alignment vertical="center"/>
    </xf>
    <xf numFmtId="0" fontId="17" fillId="0" borderId="1" xfId="5" applyFont="1" applyBorder="1" applyAlignment="1">
      <alignment vertical="center"/>
    </xf>
    <xf numFmtId="0" fontId="2" fillId="0" borderId="12" xfId="1" applyFont="1" applyBorder="1" applyAlignment="1">
      <alignment horizontal="right"/>
    </xf>
    <xf numFmtId="176" fontId="7" fillId="0" borderId="13" xfId="4" applyNumberFormat="1" applyFont="1" applyBorder="1" applyAlignment="1">
      <alignment horizontal="right"/>
    </xf>
    <xf numFmtId="176" fontId="8" fillId="0" borderId="13" xfId="4" applyNumberFormat="1" applyFont="1" applyBorder="1" applyAlignment="1">
      <alignment horizontal="right"/>
    </xf>
    <xf numFmtId="176" fontId="7" fillId="0" borderId="4" xfId="4" applyNumberFormat="1" applyFont="1" applyBorder="1" applyAlignment="1">
      <alignment horizontal="right"/>
    </xf>
    <xf numFmtId="0" fontId="2" fillId="0" borderId="1" xfId="1" applyFont="1" applyBorder="1" applyAlignment="1">
      <alignment horizontal="left" vertical="center"/>
    </xf>
    <xf numFmtId="0" fontId="2" fillId="0" borderId="3" xfId="1" applyFont="1" applyBorder="1" applyAlignment="1">
      <alignment horizontal="left" vertical="center"/>
    </xf>
    <xf numFmtId="0" fontId="7" fillId="0" borderId="1" xfId="1" applyFont="1" applyBorder="1" applyAlignment="1">
      <alignment horizontal="left" vertical="center"/>
    </xf>
    <xf numFmtId="0" fontId="7" fillId="0" borderId="2" xfId="1" applyFont="1" applyBorder="1" applyAlignment="1">
      <alignment horizontal="left" vertical="center"/>
    </xf>
    <xf numFmtId="0" fontId="7" fillId="0" borderId="3" xfId="1" applyFont="1" applyBorder="1" applyAlignment="1">
      <alignment horizontal="left" vertical="center"/>
    </xf>
    <xf numFmtId="0" fontId="7" fillId="0" borderId="1" xfId="4" applyFont="1" applyBorder="1" applyAlignment="1">
      <alignment horizontal="left" vertical="center"/>
    </xf>
    <xf numFmtId="0" fontId="7" fillId="0" borderId="3" xfId="4" applyFont="1" applyBorder="1" applyAlignment="1">
      <alignment horizontal="left" vertical="center"/>
    </xf>
    <xf numFmtId="0" fontId="7" fillId="0" borderId="1" xfId="4" applyFont="1" applyBorder="1" applyAlignment="1">
      <alignment horizontal="left"/>
    </xf>
    <xf numFmtId="0" fontId="7" fillId="0" borderId="3" xfId="4" applyFont="1" applyBorder="1" applyAlignment="1">
      <alignment horizontal="left"/>
    </xf>
    <xf numFmtId="0" fontId="13" fillId="0" borderId="0" xfId="1" applyFont="1" applyAlignment="1">
      <alignment horizontal="left" vertical="center" wrapText="1"/>
    </xf>
    <xf numFmtId="0" fontId="2" fillId="0" borderId="14" xfId="1" applyFont="1" applyBorder="1" applyAlignment="1">
      <alignment horizontal="center" vertical="center"/>
    </xf>
    <xf numFmtId="0" fontId="2" fillId="0" borderId="15" xfId="1" applyFont="1" applyBorder="1" applyAlignment="1">
      <alignment horizontal="center" vertical="center"/>
    </xf>
    <xf numFmtId="0" fontId="2" fillId="0" borderId="8" xfId="1" applyFont="1" applyBorder="1" applyAlignment="1">
      <alignment horizontal="center" vertical="center"/>
    </xf>
    <xf numFmtId="0" fontId="2" fillId="0" borderId="1" xfId="1" applyFont="1" applyBorder="1" applyAlignment="1">
      <alignment horizontal="center" vertical="center" wrapText="1"/>
    </xf>
    <xf numFmtId="0" fontId="2" fillId="0" borderId="3" xfId="1" applyFont="1" applyBorder="1" applyAlignment="1">
      <alignment horizontal="center" vertical="center" wrapText="1"/>
    </xf>
    <xf numFmtId="0" fontId="2" fillId="0" borderId="4" xfId="1" applyFont="1" applyBorder="1" applyAlignment="1">
      <alignment horizontal="center" vertical="center" wrapText="1"/>
    </xf>
    <xf numFmtId="0" fontId="2" fillId="0" borderId="6" xfId="1" applyFont="1" applyBorder="1" applyAlignment="1">
      <alignment horizontal="center" vertical="center" wrapText="1"/>
    </xf>
    <xf numFmtId="0" fontId="18" fillId="0" borderId="0" xfId="7" applyAlignment="1">
      <alignment horizontal="distributed"/>
    </xf>
    <xf numFmtId="0" fontId="18" fillId="0" borderId="5" xfId="7" applyBorder="1" applyAlignment="1">
      <alignment horizontal="distributed"/>
    </xf>
    <xf numFmtId="41" fontId="18" fillId="0" borderId="10" xfId="7" applyNumberFormat="1" applyBorder="1" applyAlignment="1">
      <alignment horizontal="center" vertical="center" wrapText="1"/>
    </xf>
    <xf numFmtId="41" fontId="18" fillId="0" borderId="11" xfId="7" applyNumberFormat="1" applyBorder="1" applyAlignment="1">
      <alignment horizontal="center" vertical="center" wrapText="1"/>
    </xf>
    <xf numFmtId="41" fontId="18" fillId="0" borderId="9" xfId="7" applyNumberFormat="1" applyBorder="1" applyAlignment="1">
      <alignment horizontal="center" vertical="center" wrapText="1"/>
    </xf>
    <xf numFmtId="41" fontId="18" fillId="0" borderId="14" xfId="7" applyNumberFormat="1" applyBorder="1" applyAlignment="1">
      <alignment horizontal="center" vertical="center"/>
    </xf>
    <xf numFmtId="41" fontId="18" fillId="0" borderId="15" xfId="7" applyNumberFormat="1" applyBorder="1" applyAlignment="1">
      <alignment horizontal="center" vertical="center"/>
    </xf>
    <xf numFmtId="41" fontId="18" fillId="0" borderId="8" xfId="7" applyNumberFormat="1" applyBorder="1" applyAlignment="1">
      <alignment horizontal="center" vertical="center"/>
    </xf>
    <xf numFmtId="41" fontId="18" fillId="0" borderId="9" xfId="7" applyNumberFormat="1" applyBorder="1" applyAlignment="1">
      <alignment horizontal="center" vertical="center"/>
    </xf>
    <xf numFmtId="41" fontId="18" fillId="0" borderId="7" xfId="7" applyNumberFormat="1" applyBorder="1" applyAlignment="1">
      <alignment horizontal="center" vertical="center"/>
    </xf>
    <xf numFmtId="41" fontId="15" fillId="0" borderId="0" xfId="10" applyNumberFormat="1" applyFont="1" applyAlignment="1">
      <alignment vertical="center" shrinkToFit="1"/>
    </xf>
    <xf numFmtId="0" fontId="15" fillId="0" borderId="5" xfId="10" applyFont="1" applyBorder="1" applyAlignment="1">
      <alignment horizontal="distributed" vertical="center"/>
    </xf>
    <xf numFmtId="0" fontId="15" fillId="0" borderId="0" xfId="10" applyFont="1" applyAlignment="1">
      <alignment horizontal="distributed"/>
    </xf>
    <xf numFmtId="0" fontId="18" fillId="0" borderId="0" xfId="10" applyAlignment="1"/>
    <xf numFmtId="0" fontId="15" fillId="0" borderId="0" xfId="10" applyFont="1" applyAlignment="1">
      <alignment horizontal="distributed" vertical="center"/>
    </xf>
    <xf numFmtId="0" fontId="18" fillId="0" borderId="0" xfId="10">
      <alignment vertical="center"/>
    </xf>
    <xf numFmtId="0" fontId="15" fillId="0" borderId="10" xfId="10" applyFont="1" applyBorder="1" applyAlignment="1">
      <alignment horizontal="center" vertical="center" textRotation="255"/>
    </xf>
    <xf numFmtId="0" fontId="15" fillId="0" borderId="11" xfId="10" applyFont="1" applyBorder="1" applyAlignment="1">
      <alignment horizontal="center" vertical="center" textRotation="255"/>
    </xf>
    <xf numFmtId="0" fontId="15" fillId="0" borderId="9" xfId="10" applyFont="1" applyBorder="1" applyAlignment="1">
      <alignment horizontal="center" vertical="center" textRotation="255"/>
    </xf>
    <xf numFmtId="41" fontId="15" fillId="0" borderId="8" xfId="10" applyNumberFormat="1" applyFont="1" applyBorder="1" applyAlignment="1">
      <alignment horizontal="center" vertical="center"/>
    </xf>
    <xf numFmtId="41" fontId="15" fillId="0" borderId="7" xfId="10" applyNumberFormat="1" applyFont="1" applyBorder="1" applyAlignment="1">
      <alignment horizontal="center" vertical="center"/>
    </xf>
    <xf numFmtId="0" fontId="15" fillId="0" borderId="0" xfId="10" applyFont="1" applyAlignment="1">
      <alignment horizontal="left"/>
    </xf>
    <xf numFmtId="0" fontId="18" fillId="0" borderId="0" xfId="10" applyAlignment="1">
      <alignment horizontal="distributed"/>
    </xf>
    <xf numFmtId="0" fontId="18" fillId="0" borderId="5" xfId="10" applyBorder="1" applyAlignment="1">
      <alignment horizontal="distributed"/>
    </xf>
    <xf numFmtId="0" fontId="24" fillId="0" borderId="7" xfId="10" applyFont="1" applyBorder="1" applyAlignment="1">
      <alignment horizontal="center" vertical="distributed" textRotation="255" wrapText="1"/>
    </xf>
    <xf numFmtId="0" fontId="24" fillId="0" borderId="8" xfId="10" applyFont="1" applyBorder="1" applyAlignment="1">
      <alignment horizontal="center" vertical="distributed" textRotation="255" wrapText="1"/>
    </xf>
    <xf numFmtId="0" fontId="18" fillId="0" borderId="0" xfId="10" applyAlignment="1">
      <alignment horizontal="distributed" vertical="center"/>
    </xf>
    <xf numFmtId="0" fontId="24" fillId="0" borderId="10" xfId="10" applyFont="1" applyBorder="1" applyAlignment="1">
      <alignment vertical="distributed" textRotation="255"/>
    </xf>
    <xf numFmtId="0" fontId="18" fillId="0" borderId="4" xfId="10" applyBorder="1">
      <alignment vertical="center"/>
    </xf>
    <xf numFmtId="0" fontId="25" fillId="0" borderId="7" xfId="10" applyFont="1" applyBorder="1" applyAlignment="1">
      <alignment horizontal="center" vertical="center"/>
    </xf>
    <xf numFmtId="0" fontId="25" fillId="0" borderId="7" xfId="10" applyFont="1" applyBorder="1" applyAlignment="1">
      <alignment horizontal="center" vertical="center" wrapText="1"/>
    </xf>
    <xf numFmtId="0" fontId="18" fillId="0" borderId="2" xfId="10" applyBorder="1" applyAlignment="1">
      <alignment horizontal="distributed"/>
    </xf>
    <xf numFmtId="0" fontId="31" fillId="0" borderId="0" xfId="16" applyFont="1" applyAlignment="1">
      <alignment horizontal="distributed" vertical="center"/>
    </xf>
    <xf numFmtId="0" fontId="15" fillId="0" borderId="5" xfId="16" applyFont="1" applyBorder="1" applyAlignment="1">
      <alignment horizontal="right" vertical="center"/>
    </xf>
    <xf numFmtId="0" fontId="15" fillId="0" borderId="1" xfId="16" applyFont="1" applyBorder="1" applyAlignment="1">
      <alignment horizontal="center" vertical="center"/>
    </xf>
    <xf numFmtId="0" fontId="15" fillId="0" borderId="3" xfId="16" applyFont="1" applyBorder="1" applyAlignment="1">
      <alignment horizontal="center" vertical="center"/>
    </xf>
    <xf numFmtId="0" fontId="15" fillId="0" borderId="10" xfId="16" applyFont="1" applyBorder="1" applyAlignment="1">
      <alignment horizontal="distributed" vertical="center" wrapText="1"/>
    </xf>
    <xf numFmtId="0" fontId="15" fillId="0" borderId="9" xfId="16" applyFont="1" applyBorder="1" applyAlignment="1">
      <alignment horizontal="distributed" vertical="center" wrapText="1"/>
    </xf>
    <xf numFmtId="0" fontId="15" fillId="0" borderId="9" xfId="16" applyFont="1" applyBorder="1" applyAlignment="1">
      <alignment horizontal="distributed" vertical="center"/>
    </xf>
    <xf numFmtId="0" fontId="15" fillId="0" borderId="0" xfId="17" applyFont="1" applyAlignment="1">
      <alignment horizontal="distributed"/>
    </xf>
    <xf numFmtId="41" fontId="15" fillId="0" borderId="14" xfId="16" applyNumberFormat="1" applyFont="1" applyBorder="1" applyAlignment="1">
      <alignment horizontal="center" vertical="center"/>
    </xf>
    <xf numFmtId="41" fontId="15" fillId="0" borderId="15" xfId="16" applyNumberFormat="1" applyFont="1" applyBorder="1" applyAlignment="1">
      <alignment horizontal="center" vertical="center"/>
    </xf>
    <xf numFmtId="41" fontId="15" fillId="0" borderId="8" xfId="16" applyNumberFormat="1" applyFont="1" applyBorder="1" applyAlignment="1">
      <alignment horizontal="center" vertical="center"/>
    </xf>
    <xf numFmtId="0" fontId="15" fillId="0" borderId="0" xfId="16" applyFont="1" applyAlignment="1">
      <alignment horizontal="center" vertical="center"/>
    </xf>
    <xf numFmtId="0" fontId="15" fillId="0" borderId="2" xfId="16" applyFont="1" applyBorder="1" applyAlignment="1">
      <alignment horizontal="center" vertical="center"/>
    </xf>
    <xf numFmtId="0" fontId="15" fillId="0" borderId="5" xfId="16" applyFont="1" applyBorder="1" applyAlignment="1">
      <alignment horizontal="center" vertical="center"/>
    </xf>
    <xf numFmtId="0" fontId="15" fillId="0" borderId="5" xfId="12" applyFont="1" applyBorder="1" applyAlignment="1">
      <alignment horizontal="center" vertical="center"/>
    </xf>
    <xf numFmtId="0" fontId="15" fillId="0" borderId="0" xfId="12" applyFont="1" applyAlignment="1">
      <alignment vertical="center"/>
    </xf>
    <xf numFmtId="0" fontId="15" fillId="0" borderId="0" xfId="12" applyFont="1" applyAlignment="1">
      <alignment horizontal="center" vertical="center"/>
    </xf>
    <xf numFmtId="0" fontId="15" fillId="0" borderId="10" xfId="12" applyFont="1" applyBorder="1" applyAlignment="1">
      <alignment horizontal="center" vertical="center"/>
    </xf>
    <xf numFmtId="0" fontId="15" fillId="0" borderId="9" xfId="12" applyFont="1" applyBorder="1" applyAlignment="1">
      <alignment horizontal="center" vertical="center"/>
    </xf>
    <xf numFmtId="0" fontId="15" fillId="0" borderId="14" xfId="12" applyFont="1" applyBorder="1" applyAlignment="1">
      <alignment horizontal="center" vertical="center"/>
    </xf>
    <xf numFmtId="0" fontId="15" fillId="0" borderId="15" xfId="12" applyFont="1" applyBorder="1" applyAlignment="1">
      <alignment horizontal="center" vertical="center"/>
    </xf>
    <xf numFmtId="0" fontId="15" fillId="0" borderId="8" xfId="12" applyFont="1" applyBorder="1" applyAlignment="1">
      <alignment horizontal="center" vertical="center"/>
    </xf>
    <xf numFmtId="0" fontId="15" fillId="0" borderId="2" xfId="12" applyFont="1" applyBorder="1" applyAlignment="1">
      <alignment horizontal="center" vertical="center"/>
    </xf>
    <xf numFmtId="0" fontId="15" fillId="0" borderId="0" xfId="12" applyFont="1" applyAlignment="1">
      <alignment horizontal="left" vertical="top" wrapText="1"/>
    </xf>
    <xf numFmtId="0" fontId="25" fillId="0" borderId="7" xfId="10" applyFont="1" applyBorder="1" applyAlignment="1">
      <alignment horizontal="center" vertical="distributed" textRotation="255"/>
    </xf>
    <xf numFmtId="0" fontId="25" fillId="0" borderId="7" xfId="10" applyFont="1" applyBorder="1" applyAlignment="1">
      <alignment horizontal="center" vertical="center" textRotation="255"/>
    </xf>
    <xf numFmtId="0" fontId="25" fillId="0" borderId="14" xfId="10" applyFont="1" applyBorder="1" applyAlignment="1">
      <alignment horizontal="center" vertical="center"/>
    </xf>
    <xf numFmtId="0" fontId="25" fillId="0" borderId="15" xfId="10" applyFont="1" applyBorder="1" applyAlignment="1">
      <alignment horizontal="center" vertical="center"/>
    </xf>
    <xf numFmtId="0" fontId="25" fillId="0" borderId="8" xfId="10" applyFont="1" applyBorder="1" applyAlignment="1">
      <alignment horizontal="center" vertical="center"/>
    </xf>
    <xf numFmtId="0" fontId="18" fillId="0" borderId="14" xfId="10" applyBorder="1" applyAlignment="1">
      <alignment horizontal="center" vertical="center"/>
    </xf>
    <xf numFmtId="0" fontId="18" fillId="0" borderId="15" xfId="10" applyBorder="1" applyAlignment="1">
      <alignment horizontal="center" vertical="center"/>
    </xf>
    <xf numFmtId="0" fontId="18" fillId="0" borderId="8" xfId="10" applyBorder="1" applyAlignment="1">
      <alignment horizontal="center" vertical="center"/>
    </xf>
    <xf numFmtId="0" fontId="18" fillId="0" borderId="7" xfId="10" applyBorder="1" applyAlignment="1">
      <alignment horizontal="center" vertical="center"/>
    </xf>
    <xf numFmtId="0" fontId="18" fillId="0" borderId="2" xfId="10" applyBorder="1" applyAlignment="1">
      <alignment horizontal="distributed" vertical="center"/>
    </xf>
    <xf numFmtId="0" fontId="25" fillId="0" borderId="1" xfId="10" applyFont="1" applyBorder="1" applyAlignment="1">
      <alignment horizontal="center" vertical="distributed" textRotation="255"/>
    </xf>
    <xf numFmtId="0" fontId="25" fillId="0" borderId="4" xfId="10" applyFont="1" applyBorder="1" applyAlignment="1">
      <alignment horizontal="center" vertical="distributed" textRotation="255"/>
    </xf>
    <xf numFmtId="0" fontId="25" fillId="0" borderId="0" xfId="10" applyFont="1" applyAlignment="1">
      <alignment horizontal="center" vertical="distributed" textRotation="255" wrapText="1"/>
    </xf>
    <xf numFmtId="0" fontId="25" fillId="0" borderId="0" xfId="10" applyFont="1" applyAlignment="1">
      <alignment horizontal="distributed" vertical="distributed" indent="1"/>
    </xf>
    <xf numFmtId="0" fontId="25" fillId="0" borderId="10" xfId="10" applyFont="1" applyBorder="1" applyAlignment="1">
      <alignment horizontal="center" vertical="distributed" textRotation="255"/>
    </xf>
    <xf numFmtId="0" fontId="25" fillId="0" borderId="11" xfId="10" applyFont="1" applyBorder="1" applyAlignment="1">
      <alignment horizontal="center" vertical="distributed" textRotation="255"/>
    </xf>
    <xf numFmtId="0" fontId="25" fillId="0" borderId="9" xfId="10" applyFont="1" applyBorder="1" applyAlignment="1">
      <alignment horizontal="center" vertical="distributed" textRotation="255"/>
    </xf>
    <xf numFmtId="0" fontId="25" fillId="0" borderId="14" xfId="10" applyFont="1" applyBorder="1" applyAlignment="1">
      <alignment horizontal="distributed" vertical="center" indent="1"/>
    </xf>
    <xf numFmtId="0" fontId="25" fillId="0" borderId="15" xfId="10" applyFont="1" applyBorder="1" applyAlignment="1">
      <alignment horizontal="distributed" vertical="center" indent="1"/>
    </xf>
    <xf numFmtId="0" fontId="25" fillId="0" borderId="0" xfId="10" applyFont="1" applyAlignment="1">
      <alignment horizontal="distributed" vertical="center"/>
    </xf>
    <xf numFmtId="0" fontId="25" fillId="0" borderId="0" xfId="10" applyFont="1" applyAlignment="1">
      <alignment horizontal="distributed" vertical="center" indent="1"/>
    </xf>
    <xf numFmtId="0" fontId="24" fillId="0" borderId="0" xfId="10" applyFont="1" applyAlignment="1">
      <alignment horizontal="center" vertical="center" textRotation="255" shrinkToFit="1"/>
    </xf>
    <xf numFmtId="0" fontId="24" fillId="0" borderId="5" xfId="10" applyFont="1" applyBorder="1" applyAlignment="1">
      <alignment horizontal="center" vertical="center" textRotation="255" shrinkToFit="1"/>
    </xf>
    <xf numFmtId="0" fontId="18" fillId="0" borderId="4" xfId="10" applyBorder="1" applyAlignment="1">
      <alignment horizontal="distributed"/>
    </xf>
    <xf numFmtId="0" fontId="18" fillId="0" borderId="13" xfId="10" applyBorder="1" applyAlignment="1">
      <alignment horizontal="distributed"/>
    </xf>
    <xf numFmtId="0" fontId="30" fillId="0" borderId="13" xfId="10" applyFont="1" applyBorder="1" applyAlignment="1">
      <alignment horizontal="distributed"/>
    </xf>
    <xf numFmtId="0" fontId="30" fillId="0" borderId="0" xfId="10" applyFont="1" applyAlignment="1">
      <alignment horizontal="distributed"/>
    </xf>
    <xf numFmtId="0" fontId="24" fillId="0" borderId="0" xfId="10" applyFont="1" applyAlignment="1">
      <alignment vertical="distributed" textRotation="255" wrapText="1"/>
    </xf>
    <xf numFmtId="0" fontId="18" fillId="0" borderId="1" xfId="10" applyBorder="1" applyAlignment="1">
      <alignment horizontal="distributed"/>
    </xf>
    <xf numFmtId="0" fontId="29" fillId="0" borderId="10" xfId="10" applyFont="1" applyBorder="1" applyAlignment="1">
      <alignment vertical="distributed" textRotation="255" wrapText="1"/>
    </xf>
    <xf numFmtId="0" fontId="29" fillId="0" borderId="9" xfId="10" applyFont="1" applyBorder="1" applyAlignment="1">
      <alignment vertical="distributed" textRotation="255" wrapText="1"/>
    </xf>
    <xf numFmtId="0" fontId="24" fillId="0" borderId="1" xfId="10" applyFont="1" applyBorder="1" applyAlignment="1">
      <alignment vertical="distributed" textRotation="255" wrapText="1"/>
    </xf>
    <xf numFmtId="0" fontId="24" fillId="0" borderId="4" xfId="10" applyFont="1" applyBorder="1" applyAlignment="1">
      <alignment vertical="distributed" textRotation="255" wrapText="1"/>
    </xf>
    <xf numFmtId="0" fontId="24" fillId="0" borderId="10" xfId="10" applyFont="1" applyBorder="1" applyAlignment="1">
      <alignment horizontal="center" vertical="center" textRotation="255" shrinkToFit="1"/>
    </xf>
    <xf numFmtId="0" fontId="24" fillId="0" borderId="9" xfId="10" applyFont="1" applyBorder="1" applyAlignment="1">
      <alignment horizontal="center" vertical="center" textRotation="255" shrinkToFit="1"/>
    </xf>
    <xf numFmtId="0" fontId="24" fillId="0" borderId="10" xfId="10" applyFont="1" applyBorder="1" applyAlignment="1">
      <alignment horizontal="center" vertical="distributed" textRotation="255"/>
    </xf>
    <xf numFmtId="0" fontId="24" fillId="0" borderId="9" xfId="10" applyFont="1" applyBorder="1" applyAlignment="1">
      <alignment horizontal="center" vertical="distributed" textRotation="255"/>
    </xf>
    <xf numFmtId="0" fontId="24" fillId="0" borderId="2" xfId="10" applyFont="1" applyBorder="1" applyAlignment="1">
      <alignment horizontal="center" vertical="center"/>
    </xf>
    <xf numFmtId="0" fontId="24" fillId="0" borderId="3" xfId="10" applyFont="1" applyBorder="1" applyAlignment="1">
      <alignment horizontal="center" vertical="center"/>
    </xf>
    <xf numFmtId="0" fontId="24" fillId="0" borderId="10" xfId="10" applyFont="1" applyBorder="1" applyAlignment="1">
      <alignment horizontal="center" vertical="center" textRotation="255" wrapText="1"/>
    </xf>
    <xf numFmtId="0" fontId="24" fillId="0" borderId="9" xfId="10" applyFont="1" applyBorder="1" applyAlignment="1">
      <alignment horizontal="center" vertical="center" textRotation="255" wrapText="1"/>
    </xf>
    <xf numFmtId="0" fontId="18" fillId="0" borderId="0" xfId="14" applyFont="1" applyAlignment="1">
      <alignment horizontal="distributed"/>
    </xf>
    <xf numFmtId="0" fontId="0" fillId="0" borderId="0" xfId="14" applyFont="1" applyAlignment="1">
      <alignment horizontal="distributed"/>
    </xf>
    <xf numFmtId="0" fontId="15" fillId="0" borderId="10" xfId="14" applyFont="1" applyBorder="1" applyAlignment="1">
      <alignment horizontal="distributed" vertical="center" wrapText="1"/>
    </xf>
    <xf numFmtId="0" fontId="15" fillId="0" borderId="9" xfId="14" applyFont="1" applyBorder="1" applyAlignment="1">
      <alignment horizontal="distributed" vertical="center" wrapText="1"/>
    </xf>
    <xf numFmtId="0" fontId="15" fillId="0" borderId="10" xfId="14" applyFont="1" applyBorder="1" applyAlignment="1">
      <alignment horizontal="center" vertical="center" wrapText="1"/>
    </xf>
    <xf numFmtId="0" fontId="15" fillId="0" borderId="9" xfId="14" applyFont="1" applyBorder="1" applyAlignment="1">
      <alignment horizontal="center" vertical="center" wrapText="1"/>
    </xf>
    <xf numFmtId="0" fontId="18" fillId="0" borderId="2" xfId="14" applyFont="1" applyBorder="1" applyAlignment="1">
      <alignment horizontal="distributed"/>
    </xf>
    <xf numFmtId="0" fontId="15" fillId="0" borderId="14" xfId="14" applyFont="1" applyBorder="1" applyAlignment="1">
      <alignment horizontal="center" vertical="center"/>
    </xf>
    <xf numFmtId="0" fontId="15" fillId="0" borderId="15" xfId="14" applyFont="1" applyBorder="1" applyAlignment="1">
      <alignment horizontal="center" vertical="center"/>
    </xf>
    <xf numFmtId="0" fontId="15" fillId="0" borderId="8" xfId="14" applyFont="1" applyBorder="1" applyAlignment="1">
      <alignment horizontal="center" vertical="center"/>
    </xf>
    <xf numFmtId="0" fontId="15" fillId="0" borderId="10" xfId="14" applyFont="1" applyBorder="1" applyAlignment="1">
      <alignment horizontal="center" vertical="center"/>
    </xf>
    <xf numFmtId="0" fontId="15" fillId="0" borderId="11" xfId="14" applyFont="1" applyBorder="1" applyAlignment="1">
      <alignment horizontal="center" vertical="center"/>
    </xf>
    <xf numFmtId="0" fontId="15" fillId="0" borderId="9" xfId="14" applyFont="1" applyBorder="1" applyAlignment="1">
      <alignment horizontal="center" vertical="center"/>
    </xf>
    <xf numFmtId="0" fontId="15" fillId="0" borderId="11" xfId="14" applyFont="1" applyBorder="1" applyAlignment="1">
      <alignment horizontal="distributed" vertical="center" wrapText="1"/>
    </xf>
    <xf numFmtId="0" fontId="15" fillId="0" borderId="11" xfId="14" applyFont="1" applyBorder="1" applyAlignment="1">
      <alignment horizontal="distributed" vertical="center"/>
    </xf>
    <xf numFmtId="0" fontId="15" fillId="0" borderId="9" xfId="14" applyFont="1" applyBorder="1" applyAlignment="1">
      <alignment horizontal="distributed" vertical="center"/>
    </xf>
    <xf numFmtId="0" fontId="15" fillId="0" borderId="1" xfId="14" applyFont="1" applyBorder="1" applyAlignment="1">
      <alignment horizontal="distributed" vertical="center"/>
    </xf>
    <xf numFmtId="188" fontId="15" fillId="0" borderId="14" xfId="14" applyNumberFormat="1" applyFont="1" applyBorder="1" applyAlignment="1">
      <alignment horizontal="center" vertical="center"/>
    </xf>
    <xf numFmtId="188" fontId="15" fillId="0" borderId="15" xfId="14" applyNumberFormat="1" applyFont="1" applyBorder="1" applyAlignment="1">
      <alignment horizontal="center" vertical="center"/>
    </xf>
    <xf numFmtId="188" fontId="15" fillId="0" borderId="8" xfId="14" applyNumberFormat="1" applyFont="1" applyBorder="1" applyAlignment="1">
      <alignment horizontal="center" vertical="center"/>
    </xf>
    <xf numFmtId="41" fontId="18" fillId="0" borderId="0" xfId="10" applyNumberFormat="1" applyAlignment="1">
      <alignment horizontal="center" vertical="center" wrapText="1"/>
    </xf>
    <xf numFmtId="0" fontId="18" fillId="0" borderId="2" xfId="12" applyFont="1" applyBorder="1" applyAlignment="1">
      <alignment horizontal="left" vertical="center"/>
    </xf>
    <xf numFmtId="0" fontId="18" fillId="0" borderId="0" xfId="12" applyFont="1" applyAlignment="1">
      <alignment horizontal="left" vertical="top" wrapText="1"/>
    </xf>
    <xf numFmtId="0" fontId="2" fillId="0" borderId="0" xfId="10" applyFont="1" applyAlignment="1">
      <alignment horizontal="distributed"/>
    </xf>
    <xf numFmtId="0" fontId="15" fillId="0" borderId="0" xfId="19" applyFont="1" applyAlignment="1">
      <alignment horizontal="right" vertical="center"/>
    </xf>
    <xf numFmtId="0" fontId="18" fillId="0" borderId="0" xfId="10" applyAlignment="1">
      <alignment horizontal="right" vertical="center"/>
    </xf>
    <xf numFmtId="0" fontId="2" fillId="0" borderId="0" xfId="14" applyFont="1" applyAlignment="1">
      <alignment horizontal="distributed"/>
    </xf>
    <xf numFmtId="0" fontId="2" fillId="0" borderId="10" xfId="19" applyFont="1" applyBorder="1" applyAlignment="1">
      <alignment horizontal="center" vertical="distributed" textRotation="255" shrinkToFit="1"/>
    </xf>
    <xf numFmtId="0" fontId="2" fillId="0" borderId="9" xfId="19" applyFont="1" applyBorder="1" applyAlignment="1">
      <alignment horizontal="center" vertical="distributed" textRotation="255" shrinkToFit="1"/>
    </xf>
    <xf numFmtId="0" fontId="2" fillId="0" borderId="11" xfId="19" applyFont="1" applyBorder="1" applyAlignment="1">
      <alignment horizontal="center" vertical="distributed" textRotation="255" wrapText="1"/>
    </xf>
    <xf numFmtId="0" fontId="2" fillId="0" borderId="9" xfId="19" applyFont="1" applyBorder="1" applyAlignment="1">
      <alignment horizontal="center" vertical="distributed" textRotation="255"/>
    </xf>
    <xf numFmtId="0" fontId="2" fillId="0" borderId="13" xfId="19" applyFont="1" applyBorder="1" applyAlignment="1">
      <alignment horizontal="center" vertical="distributed" textRotation="255" shrinkToFit="1"/>
    </xf>
    <xf numFmtId="0" fontId="2" fillId="0" borderId="4" xfId="19" applyFont="1" applyBorder="1" applyAlignment="1">
      <alignment horizontal="center" vertical="distributed" textRotation="255" shrinkToFit="1"/>
    </xf>
    <xf numFmtId="0" fontId="2" fillId="0" borderId="11" xfId="19" applyFont="1" applyBorder="1" applyAlignment="1">
      <alignment horizontal="center" vertical="distributed" textRotation="255" shrinkToFit="1"/>
    </xf>
    <xf numFmtId="0" fontId="2" fillId="0" borderId="1" xfId="19" applyFont="1" applyBorder="1" applyAlignment="1">
      <alignment horizontal="center" vertical="distributed" textRotation="255" shrinkToFit="1"/>
    </xf>
    <xf numFmtId="0" fontId="18" fillId="0" borderId="9" xfId="10" applyBorder="1">
      <alignment vertical="center"/>
    </xf>
    <xf numFmtId="0" fontId="2" fillId="0" borderId="10" xfId="19" applyFont="1" applyBorder="1" applyAlignment="1">
      <alignment horizontal="center" vertical="distributed" textRotation="255" wrapText="1" shrinkToFit="1"/>
    </xf>
    <xf numFmtId="0" fontId="2" fillId="0" borderId="10" xfId="19" applyFont="1" applyBorder="1" applyAlignment="1">
      <alignment horizontal="center" vertical="distributed" textRotation="255" wrapText="1"/>
    </xf>
    <xf numFmtId="0" fontId="2" fillId="0" borderId="9" xfId="19" applyFont="1" applyBorder="1" applyAlignment="1">
      <alignment horizontal="center" vertical="distributed" textRotation="255" wrapText="1"/>
    </xf>
    <xf numFmtId="0" fontId="2" fillId="0" borderId="14" xfId="19" applyFont="1" applyBorder="1" applyAlignment="1">
      <alignment horizontal="center" vertical="center"/>
    </xf>
    <xf numFmtId="0" fontId="18" fillId="0" borderId="8" xfId="10" applyBorder="1">
      <alignment vertical="center"/>
    </xf>
    <xf numFmtId="0" fontId="0" fillId="0" borderId="0" xfId="19" applyFont="1" applyAlignment="1">
      <alignment horizontal="right" vertical="center"/>
    </xf>
    <xf numFmtId="0" fontId="18" fillId="0" borderId="2" xfId="10" applyBorder="1" applyAlignment="1">
      <alignment horizontal="left" vertical="center" wrapText="1"/>
    </xf>
    <xf numFmtId="0" fontId="18" fillId="0" borderId="7" xfId="10" applyBorder="1" applyAlignment="1">
      <alignment horizontal="distributed" vertical="center" wrapText="1"/>
    </xf>
    <xf numFmtId="0" fontId="17" fillId="0" borderId="7" xfId="10" applyFont="1" applyBorder="1" applyAlignment="1">
      <alignment horizontal="distributed" vertical="center" wrapText="1"/>
    </xf>
    <xf numFmtId="0" fontId="18" fillId="0" borderId="10" xfId="10" applyBorder="1" applyAlignment="1">
      <alignment horizontal="center" vertical="center" wrapText="1"/>
    </xf>
    <xf numFmtId="0" fontId="18" fillId="0" borderId="9" xfId="10" applyBorder="1" applyAlignment="1">
      <alignment horizontal="center" vertical="center" wrapText="1"/>
    </xf>
    <xf numFmtId="0" fontId="18" fillId="0" borderId="0" xfId="10" applyAlignment="1">
      <alignment horizontal="left" vertical="top" wrapText="1"/>
    </xf>
    <xf numFmtId="0" fontId="18" fillId="0" borderId="2" xfId="10" applyBorder="1" applyAlignment="1">
      <alignment horizontal="left" vertical="top" wrapText="1"/>
    </xf>
    <xf numFmtId="201" fontId="0" fillId="0" borderId="7" xfId="15" applyNumberFormat="1" applyFont="1" applyFill="1" applyBorder="1" applyAlignment="1">
      <alignment horizontal="center" vertical="center"/>
    </xf>
    <xf numFmtId="191" fontId="18" fillId="0" borderId="7" xfId="15" applyNumberFormat="1" applyFont="1" applyFill="1" applyBorder="1" applyAlignment="1">
      <alignment horizontal="distributed" vertical="center"/>
    </xf>
    <xf numFmtId="191" fontId="18" fillId="0" borderId="14" xfId="15" applyNumberFormat="1" applyFont="1" applyFill="1" applyBorder="1" applyAlignment="1">
      <alignment horizontal="distributed" vertical="center"/>
    </xf>
    <xf numFmtId="191" fontId="18" fillId="0" borderId="7" xfId="15" applyNumberFormat="1" applyFont="1" applyFill="1" applyBorder="1" applyAlignment="1">
      <alignment horizontal="distributed" vertical="center" wrapText="1"/>
    </xf>
    <xf numFmtId="191" fontId="17" fillId="0" borderId="7" xfId="15" applyNumberFormat="1" applyFont="1" applyFill="1" applyBorder="1" applyAlignment="1">
      <alignment horizontal="distributed" vertical="center" wrapText="1"/>
    </xf>
    <xf numFmtId="188" fontId="7" fillId="0" borderId="13" xfId="4" applyNumberFormat="1" applyFont="1" applyBorder="1" applyAlignment="1">
      <alignment horizontal="right"/>
    </xf>
  </cellXfs>
  <cellStyles count="20">
    <cellStyle name="桁区切り 2" xfId="3" xr:uid="{A072B44D-C549-4171-B41B-4DEC3B927541}"/>
    <cellStyle name="桁区切り 2 2" xfId="15" xr:uid="{5199AAEA-FAAA-4FD3-8F0F-E40370B810CB}"/>
    <cellStyle name="桁区切り 3" xfId="6" xr:uid="{E5DBB4EA-7E6E-456C-9783-CAA1A2A9635D}"/>
    <cellStyle name="桁区切り 3 2" xfId="13" xr:uid="{C78C6FEC-BA47-4ED7-A019-8BCBE499EE6E}"/>
    <cellStyle name="桁区切り 4" xfId="18" xr:uid="{2909D81D-C27E-4867-819E-4EF32AC79319}"/>
    <cellStyle name="標準" xfId="0" builtinId="0"/>
    <cellStyle name="標準 2" xfId="1" xr:uid="{3388EB90-850D-48F2-8A30-3E0ED7520066}"/>
    <cellStyle name="標準 2 2" xfId="8" xr:uid="{71234503-42CB-4417-B4F3-FB1B71B87E45}"/>
    <cellStyle name="標準 2 3" xfId="10" xr:uid="{7FA1B9A9-8322-4F3E-85CD-3929F6420C19}"/>
    <cellStyle name="標準 3" xfId="7" xr:uid="{9C9457FA-2A50-4AEC-9685-ECE96CCA79F6}"/>
    <cellStyle name="標準 3 2" xfId="12" xr:uid="{EEB4FB55-73D5-430C-AE71-DE21A998123A}"/>
    <cellStyle name="標準 4" xfId="11" xr:uid="{F7364050-CD41-4749-A0C3-A8674FCC1E4F}"/>
    <cellStyle name="標準 5" xfId="17" xr:uid="{92BBADD7-970A-4941-8931-843C4817EBAB}"/>
    <cellStyle name="標準_13.10.1国発表" xfId="9" xr:uid="{55831A93-DDEE-4947-801B-127E22ACEF27}"/>
    <cellStyle name="標準_2-1～2-9" xfId="4" xr:uid="{42E393DC-4D5C-45E7-B630-7CAD99322E6C}"/>
    <cellStyle name="標準_2-10" xfId="5" xr:uid="{57C43365-7035-4426-860F-F027DB11BEFE}"/>
    <cellStyle name="標準_2-16" xfId="16" xr:uid="{805F93A4-4344-4ADA-8146-077E5FC12D41}"/>
    <cellStyle name="標準_2-22_2ｰ23" xfId="14" xr:uid="{72D766C5-A721-4BBD-84DD-9A763D52423B}"/>
    <cellStyle name="標準_2-28" xfId="19" xr:uid="{02840FFB-FDE2-47D8-9FDB-643324C3DF60}"/>
    <cellStyle name="標準_統計表" xfId="2" xr:uid="{A09EA92B-134A-4FB8-BDB6-8B8AB6FB03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2.xml"/><Relationship Id="rId8" Type="http://schemas.openxmlformats.org/officeDocument/2006/relationships/worksheet" Target="worksheets/sheet8.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6x4kyuc99s0\&#22823;&#33251;&#23448;&#25151;&#32113;&#35336;&#24773;&#22577;&#37096;&#20154;&#21475;&#21205;&#24907;&#12539;&#20445;&#20581;&#32113;&#35336;&#35506;\DOCUME~1\KTRNM\LOCALS~1\Temp\DxExp\&#27010;&#27841;&#22259;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12371;&#12393;&#12418;\&#12371;&#12393;&#12418;&#22259;.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12371;&#12393;&#12418;/&#12371;&#12393;&#12418;&#22259;.XLS" TargetMode="External"/><Relationship Id="rId1" Type="http://schemas.openxmlformats.org/officeDocument/2006/relationships/externalLinkPath" Target="/&#12371;&#12393;&#12418;/&#12371;&#12393;&#12418;&#2225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1"/>
      <sheetName val="表2"/>
      <sheetName val="表3"/>
      <sheetName val="表4-6"/>
      <sheetName val="図1"/>
      <sheetName val="図2"/>
      <sheetName val="図3"/>
      <sheetName val="図4"/>
      <sheetName val="図5"/>
      <sheetName val="図6"/>
      <sheetName val="図7"/>
      <sheetName val="図8"/>
      <sheetName val="1・2"/>
      <sheetName val="3"/>
      <sheetName val="4"/>
      <sheetName val="5"/>
      <sheetName val="6"/>
      <sheetName val="7"/>
      <sheetName val="8"/>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
      <sheetName val="図8"/>
      <sheetName val="図9"/>
      <sheetName val="図10"/>
      <sheetName val="図9 test"/>
      <sheetName val="図１０(2)"/>
    </sheetNames>
    <sheetDataSet>
      <sheetData sheetId="0">
        <row r="2">
          <cell r="B2" t="str">
            <v>　　　　平 成 6 年 1 0 月 1 日</v>
          </cell>
          <cell r="F2" t="str">
            <v>平成5年10月1日</v>
          </cell>
          <cell r="I2" t="str">
            <v>　　　平 成 6 年 1 0 月 1 日</v>
          </cell>
          <cell r="M2" t="str">
            <v>　　平成5年10月1日</v>
          </cell>
        </row>
        <row r="3">
          <cell r="A3" t="str">
            <v>都 道 府 県</v>
          </cell>
          <cell r="B3" t="str">
            <v>　　　　　(推 計 人 口)</v>
          </cell>
          <cell r="F3" t="str">
            <v>　(推計人口)</v>
          </cell>
          <cell r="H3" t="str">
            <v>都 道 府 県</v>
          </cell>
          <cell r="I3" t="str">
            <v>　　　　　(推 計 人 口)</v>
          </cell>
          <cell r="M3" t="str">
            <v>　　　(推計人口)</v>
          </cell>
        </row>
        <row r="4">
          <cell r="B4" t="str">
            <v>こどもの数</v>
          </cell>
          <cell r="C4" t="str">
            <v>こどもの</v>
          </cell>
          <cell r="E4" t="str">
            <v>順　　位</v>
          </cell>
          <cell r="F4" t="str">
            <v>こどもの</v>
          </cell>
          <cell r="G4" t="str">
            <v>順　　位</v>
          </cell>
          <cell r="I4" t="str">
            <v>こどもの数</v>
          </cell>
          <cell r="J4" t="str">
            <v>こどもの</v>
          </cell>
          <cell r="L4" t="str">
            <v>順　　位</v>
          </cell>
          <cell r="M4" t="str">
            <v>こどもの</v>
          </cell>
          <cell r="N4" t="str">
            <v>順　　位</v>
          </cell>
        </row>
        <row r="5">
          <cell r="B5" t="str">
            <v>(万人)</v>
          </cell>
          <cell r="D5" t="str">
            <v>割合(%)</v>
          </cell>
          <cell r="E5" t="str">
            <v>(高い順)</v>
          </cell>
          <cell r="F5" t="str">
            <v>割合(%)</v>
          </cell>
          <cell r="G5" t="str">
            <v>(高い順)</v>
          </cell>
          <cell r="I5" t="str">
            <v>(万人)</v>
          </cell>
          <cell r="K5" t="str">
            <v>割合(%)</v>
          </cell>
          <cell r="L5" t="str">
            <v>(高い順)</v>
          </cell>
          <cell r="M5" t="str">
            <v>割合(%)</v>
          </cell>
          <cell r="N5" t="str">
            <v>(高い順)</v>
          </cell>
        </row>
        <row r="6">
          <cell r="A6" t="str">
            <v>全　　　国</v>
          </cell>
          <cell r="B6">
            <v>2042</v>
          </cell>
          <cell r="D6">
            <v>16.3</v>
          </cell>
          <cell r="E6" t="str">
            <v>-</v>
          </cell>
          <cell r="F6">
            <v>16.7</v>
          </cell>
          <cell r="G6" t="str">
            <v>-</v>
          </cell>
        </row>
        <row r="7">
          <cell r="A7" t="str">
            <v>　北 海 道</v>
          </cell>
          <cell r="B7">
            <v>92</v>
          </cell>
          <cell r="D7">
            <v>16.100000000000001</v>
          </cell>
          <cell r="E7">
            <v>36</v>
          </cell>
          <cell r="F7">
            <v>16.600000000000001</v>
          </cell>
          <cell r="G7">
            <v>36</v>
          </cell>
          <cell r="H7" t="str">
            <v>　滋 賀 県</v>
          </cell>
          <cell r="I7">
            <v>23</v>
          </cell>
          <cell r="K7">
            <v>18.3</v>
          </cell>
          <cell r="L7">
            <v>4</v>
          </cell>
          <cell r="M7">
            <v>18.7</v>
          </cell>
          <cell r="N7">
            <v>4</v>
          </cell>
        </row>
        <row r="8">
          <cell r="A8" t="str">
            <v>　青 森 県</v>
          </cell>
          <cell r="B8">
            <v>25</v>
          </cell>
          <cell r="D8">
            <v>17.2</v>
          </cell>
          <cell r="E8">
            <v>13</v>
          </cell>
          <cell r="F8">
            <v>17.7</v>
          </cell>
          <cell r="G8">
            <v>13</v>
          </cell>
          <cell r="H8" t="str">
            <v>　京 都 府</v>
          </cell>
          <cell r="I8">
            <v>41</v>
          </cell>
          <cell r="K8">
            <v>15.6</v>
          </cell>
          <cell r="L8">
            <v>44</v>
          </cell>
          <cell r="M8">
            <v>15.9</v>
          </cell>
          <cell r="N8">
            <v>44</v>
          </cell>
        </row>
        <row r="9">
          <cell r="A9" t="str">
            <v>　岩 手 県</v>
          </cell>
          <cell r="B9">
            <v>24</v>
          </cell>
          <cell r="D9">
            <v>16.7</v>
          </cell>
          <cell r="E9">
            <v>20</v>
          </cell>
          <cell r="F9">
            <v>17.100000000000001</v>
          </cell>
          <cell r="G9">
            <v>18</v>
          </cell>
          <cell r="H9" t="str">
            <v>　大 阪 府</v>
          </cell>
          <cell r="I9">
            <v>136</v>
          </cell>
          <cell r="K9">
            <v>15.7</v>
          </cell>
          <cell r="L9">
            <v>43</v>
          </cell>
          <cell r="M9">
            <v>15.9</v>
          </cell>
          <cell r="N9">
            <v>43</v>
          </cell>
        </row>
        <row r="10">
          <cell r="A10" t="str">
            <v>　宮 城 県</v>
          </cell>
          <cell r="B10">
            <v>40</v>
          </cell>
          <cell r="D10">
            <v>17.399999999999999</v>
          </cell>
          <cell r="E10">
            <v>11</v>
          </cell>
          <cell r="F10">
            <v>17.899999999999999</v>
          </cell>
          <cell r="G10">
            <v>10</v>
          </cell>
          <cell r="H10" t="str">
            <v xml:space="preserve">  兵 庫 県</v>
          </cell>
          <cell r="I10">
            <v>91</v>
          </cell>
          <cell r="K10">
            <v>16.5</v>
          </cell>
          <cell r="L10">
            <v>27</v>
          </cell>
          <cell r="M10">
            <v>16.899999999999999</v>
          </cell>
          <cell r="N10">
            <v>30</v>
          </cell>
        </row>
        <row r="11">
          <cell r="A11" t="str">
            <v>　秋 田 県</v>
          </cell>
          <cell r="B11">
            <v>19</v>
          </cell>
          <cell r="D11">
            <v>15.9</v>
          </cell>
          <cell r="E11">
            <v>40</v>
          </cell>
          <cell r="F11">
            <v>16.399999999999999</v>
          </cell>
          <cell r="G11">
            <v>40</v>
          </cell>
          <cell r="H11" t="str">
            <v>　奈 良 県</v>
          </cell>
          <cell r="I11">
            <v>24</v>
          </cell>
          <cell r="K11">
            <v>16.7</v>
          </cell>
          <cell r="L11">
            <v>21</v>
          </cell>
          <cell r="M11">
            <v>17.100000000000001</v>
          </cell>
          <cell r="N11">
            <v>20</v>
          </cell>
        </row>
        <row r="13">
          <cell r="A13" t="str">
            <v>　山 形 県</v>
          </cell>
          <cell r="B13">
            <v>21</v>
          </cell>
          <cell r="D13">
            <v>16.899999999999999</v>
          </cell>
          <cell r="E13">
            <v>16</v>
          </cell>
          <cell r="F13">
            <v>17.3</v>
          </cell>
          <cell r="G13">
            <v>16</v>
          </cell>
          <cell r="H13" t="str">
            <v xml:space="preserve">  和歌山県</v>
          </cell>
          <cell r="I13">
            <v>17</v>
          </cell>
          <cell r="K13">
            <v>16.100000000000001</v>
          </cell>
          <cell r="L13">
            <v>37</v>
          </cell>
          <cell r="M13">
            <v>16.399999999999999</v>
          </cell>
          <cell r="N13">
            <v>38</v>
          </cell>
        </row>
        <row r="14">
          <cell r="A14" t="str">
            <v>　福 島 県</v>
          </cell>
          <cell r="B14">
            <v>38</v>
          </cell>
          <cell r="D14">
            <v>17.899999999999999</v>
          </cell>
          <cell r="E14">
            <v>5</v>
          </cell>
          <cell r="F14">
            <v>18.399999999999999</v>
          </cell>
          <cell r="G14">
            <v>5</v>
          </cell>
          <cell r="H14" t="str">
            <v>　鳥 取 県</v>
          </cell>
          <cell r="I14">
            <v>11</v>
          </cell>
          <cell r="K14">
            <v>17.5</v>
          </cell>
          <cell r="L14">
            <v>34</v>
          </cell>
          <cell r="M14">
            <v>17.899999999999999</v>
          </cell>
          <cell r="N14">
            <v>11</v>
          </cell>
        </row>
        <row r="15">
          <cell r="A15" t="str">
            <v>　茨 城 県</v>
          </cell>
          <cell r="B15">
            <v>51</v>
          </cell>
          <cell r="D15">
            <v>17.2</v>
          </cell>
          <cell r="E15">
            <v>12</v>
          </cell>
          <cell r="F15">
            <v>17.7</v>
          </cell>
          <cell r="G15">
            <v>12</v>
          </cell>
          <cell r="H15" t="str">
            <v>　島 根 県</v>
          </cell>
          <cell r="I15">
            <v>13</v>
          </cell>
          <cell r="K15">
            <v>16.7</v>
          </cell>
          <cell r="L15">
            <v>42</v>
          </cell>
          <cell r="M15">
            <v>17.100000000000001</v>
          </cell>
          <cell r="N15">
            <v>24</v>
          </cell>
        </row>
        <row r="16">
          <cell r="A16" t="str">
            <v>　栃 木 県</v>
          </cell>
          <cell r="B16">
            <v>34</v>
          </cell>
          <cell r="D16">
            <v>17.399999999999999</v>
          </cell>
          <cell r="E16">
            <v>10</v>
          </cell>
          <cell r="F16">
            <v>17.899999999999999</v>
          </cell>
          <cell r="G16">
            <v>9</v>
          </cell>
          <cell r="H16" t="str">
            <v>　岡 山 県</v>
          </cell>
          <cell r="I16">
            <v>32</v>
          </cell>
          <cell r="K16">
            <v>16.5</v>
          </cell>
          <cell r="L16">
            <v>28</v>
          </cell>
          <cell r="M16">
            <v>16.8</v>
          </cell>
          <cell r="N16">
            <v>31</v>
          </cell>
        </row>
        <row r="17">
          <cell r="A17" t="str">
            <v>　群 馬 県</v>
          </cell>
          <cell r="B17">
            <v>33</v>
          </cell>
          <cell r="D17">
            <v>16.399999999999999</v>
          </cell>
          <cell r="E17">
            <v>33</v>
          </cell>
          <cell r="F17">
            <v>16.899999999999999</v>
          </cell>
          <cell r="G17">
            <v>28</v>
          </cell>
          <cell r="H17" t="str">
            <v>　広 島 県</v>
          </cell>
          <cell r="I17">
            <v>48</v>
          </cell>
          <cell r="K17">
            <v>16.5</v>
          </cell>
          <cell r="L17">
            <v>26</v>
          </cell>
          <cell r="M17">
            <v>16.899999999999999</v>
          </cell>
          <cell r="N17">
            <v>26</v>
          </cell>
        </row>
        <row r="19">
          <cell r="A19" t="str">
            <v>　埼 玉 県</v>
          </cell>
          <cell r="B19">
            <v>110</v>
          </cell>
          <cell r="D19">
            <v>16.399999999999999</v>
          </cell>
          <cell r="E19">
            <v>29</v>
          </cell>
          <cell r="F19">
            <v>16.899999999999999</v>
          </cell>
          <cell r="G19">
            <v>29</v>
          </cell>
          <cell r="H19" t="str">
            <v>　山 口 県</v>
          </cell>
          <cell r="I19">
            <v>25</v>
          </cell>
          <cell r="K19">
            <v>15.8</v>
          </cell>
          <cell r="L19">
            <v>7</v>
          </cell>
          <cell r="M19">
            <v>16.2</v>
          </cell>
          <cell r="N19">
            <v>41</v>
          </cell>
        </row>
        <row r="20">
          <cell r="A20" t="str">
            <v>　千 葉 県</v>
          </cell>
          <cell r="B20">
            <v>93</v>
          </cell>
          <cell r="D20">
            <v>16.2</v>
          </cell>
          <cell r="E20">
            <v>35</v>
          </cell>
          <cell r="F20">
            <v>16.7</v>
          </cell>
          <cell r="G20">
            <v>35</v>
          </cell>
          <cell r="H20" t="str">
            <v>　徳 島 県</v>
          </cell>
          <cell r="I20">
            <v>13</v>
          </cell>
          <cell r="K20">
            <v>16.100000000000001</v>
          </cell>
          <cell r="L20">
            <v>38</v>
          </cell>
          <cell r="M20">
            <v>16.5</v>
          </cell>
          <cell r="N20">
            <v>37</v>
          </cell>
        </row>
        <row r="21">
          <cell r="A21" t="str">
            <v>　東 京 都</v>
          </cell>
          <cell r="B21">
            <v>161</v>
          </cell>
          <cell r="D21">
            <v>13.7</v>
          </cell>
          <cell r="E21">
            <v>47</v>
          </cell>
          <cell r="F21">
            <v>13.9</v>
          </cell>
          <cell r="G21">
            <v>47</v>
          </cell>
          <cell r="H21" t="str">
            <v>　香 川 県</v>
          </cell>
          <cell r="I21">
            <v>16</v>
          </cell>
          <cell r="K21">
            <v>16</v>
          </cell>
          <cell r="L21">
            <v>39</v>
          </cell>
          <cell r="M21">
            <v>16.399999999999999</v>
          </cell>
          <cell r="N21">
            <v>39</v>
          </cell>
        </row>
        <row r="22">
          <cell r="A22" t="str">
            <v>　神奈川県</v>
          </cell>
          <cell r="B22">
            <v>128</v>
          </cell>
          <cell r="D22">
            <v>15.6</v>
          </cell>
          <cell r="E22">
            <v>45</v>
          </cell>
          <cell r="F22">
            <v>15.9</v>
          </cell>
          <cell r="G22">
            <v>45</v>
          </cell>
          <cell r="H22" t="str">
            <v>　愛 媛 県</v>
          </cell>
          <cell r="I22">
            <v>25</v>
          </cell>
          <cell r="K22">
            <v>16.3</v>
          </cell>
          <cell r="L22">
            <v>34</v>
          </cell>
          <cell r="M22">
            <v>16.7</v>
          </cell>
          <cell r="N22">
            <v>34</v>
          </cell>
        </row>
        <row r="23">
          <cell r="A23" t="str">
            <v>　新 潟 県</v>
          </cell>
          <cell r="B23">
            <v>41</v>
          </cell>
          <cell r="D23">
            <v>16.7</v>
          </cell>
          <cell r="E23">
            <v>23</v>
          </cell>
          <cell r="F23">
            <v>17.100000000000001</v>
          </cell>
          <cell r="G23">
            <v>21</v>
          </cell>
          <cell r="H23" t="str">
            <v>　高 知 県</v>
          </cell>
          <cell r="I23">
            <v>13</v>
          </cell>
          <cell r="K23">
            <v>15.7</v>
          </cell>
          <cell r="L23">
            <v>42</v>
          </cell>
          <cell r="M23">
            <v>16.100000000000001</v>
          </cell>
          <cell r="N23">
            <v>42</v>
          </cell>
        </row>
        <row r="25">
          <cell r="A25" t="str">
            <v xml:space="preserve">  富 山 県</v>
          </cell>
          <cell r="B25">
            <v>17</v>
          </cell>
          <cell r="D25">
            <v>15.3</v>
          </cell>
          <cell r="E25">
            <v>46</v>
          </cell>
          <cell r="F25">
            <v>15.8</v>
          </cell>
          <cell r="G25">
            <v>46</v>
          </cell>
          <cell r="H25" t="str">
            <v>　福 岡 県</v>
          </cell>
          <cell r="I25">
            <v>84</v>
          </cell>
          <cell r="K25">
            <v>17.100000000000001</v>
          </cell>
          <cell r="L25">
            <v>15</v>
          </cell>
          <cell r="M25">
            <v>17.600000000000001</v>
          </cell>
          <cell r="N25">
            <v>14</v>
          </cell>
        </row>
        <row r="26">
          <cell r="A26" t="str">
            <v>　石 川 県</v>
          </cell>
          <cell r="B26">
            <v>19</v>
          </cell>
          <cell r="D26">
            <v>16.399999999999999</v>
          </cell>
          <cell r="E26">
            <v>31</v>
          </cell>
          <cell r="F26">
            <v>16.8</v>
          </cell>
          <cell r="G26">
            <v>32</v>
          </cell>
          <cell r="H26" t="str">
            <v>　佐 賀 県</v>
          </cell>
          <cell r="I26">
            <v>16</v>
          </cell>
          <cell r="K26">
            <v>18.5</v>
          </cell>
          <cell r="L26">
            <v>2</v>
          </cell>
          <cell r="M26">
            <v>18.899999999999999</v>
          </cell>
          <cell r="N26">
            <v>2</v>
          </cell>
        </row>
        <row r="27">
          <cell r="A27" t="str">
            <v>　福 井 県</v>
          </cell>
          <cell r="B27">
            <v>14</v>
          </cell>
          <cell r="D27">
            <v>17.2</v>
          </cell>
          <cell r="E27">
            <v>14</v>
          </cell>
          <cell r="F27">
            <v>17.5</v>
          </cell>
          <cell r="G27">
            <v>15</v>
          </cell>
          <cell r="H27" t="str">
            <v>　長 崎 県</v>
          </cell>
          <cell r="I27">
            <v>28</v>
          </cell>
          <cell r="K27">
            <v>17.8</v>
          </cell>
          <cell r="L27">
            <v>7</v>
          </cell>
          <cell r="M27">
            <v>18.399999999999999</v>
          </cell>
          <cell r="N27">
            <v>6</v>
          </cell>
        </row>
        <row r="28">
          <cell r="A28" t="str">
            <v xml:space="preserve">  山 梨 県</v>
          </cell>
          <cell r="B28">
            <v>15</v>
          </cell>
          <cell r="D28">
            <v>16.899999999999999</v>
          </cell>
          <cell r="E28">
            <v>17</v>
          </cell>
          <cell r="F28">
            <v>17.100000000000001</v>
          </cell>
          <cell r="G28">
            <v>19</v>
          </cell>
          <cell r="H28" t="str">
            <v>　熊 本 県</v>
          </cell>
          <cell r="I28">
            <v>33</v>
          </cell>
          <cell r="K28">
            <v>17.7</v>
          </cell>
          <cell r="L28">
            <v>8</v>
          </cell>
          <cell r="M28">
            <v>18.100000000000001</v>
          </cell>
          <cell r="N28">
            <v>8</v>
          </cell>
        </row>
        <row r="29">
          <cell r="A29" t="str">
            <v xml:space="preserve">  長 野 県</v>
          </cell>
          <cell r="B29">
            <v>36</v>
          </cell>
          <cell r="D29">
            <v>16.399999999999999</v>
          </cell>
          <cell r="E29">
            <v>32</v>
          </cell>
          <cell r="F29">
            <v>16.7</v>
          </cell>
          <cell r="G29">
            <v>33</v>
          </cell>
          <cell r="H29" t="str">
            <v>　大 分 県</v>
          </cell>
          <cell r="I29">
            <v>21</v>
          </cell>
          <cell r="K29">
            <v>16.600000000000001</v>
          </cell>
          <cell r="L29">
            <v>24</v>
          </cell>
          <cell r="M29">
            <v>17.100000000000001</v>
          </cell>
          <cell r="N29">
            <v>22</v>
          </cell>
        </row>
        <row r="31">
          <cell r="A31" t="str">
            <v>　岐 阜 県</v>
          </cell>
          <cell r="B31">
            <v>35</v>
          </cell>
          <cell r="D31">
            <v>16.7</v>
          </cell>
          <cell r="E31">
            <v>18</v>
          </cell>
          <cell r="F31">
            <v>17.2</v>
          </cell>
          <cell r="G31">
            <v>17</v>
          </cell>
          <cell r="H31" t="str">
            <v>　宮 崎 県</v>
          </cell>
          <cell r="I31">
            <v>22</v>
          </cell>
          <cell r="K31">
            <v>18.3</v>
          </cell>
          <cell r="L31">
            <v>3</v>
          </cell>
          <cell r="M31">
            <v>18.899999999999999</v>
          </cell>
          <cell r="N31">
            <v>3</v>
          </cell>
        </row>
        <row r="32">
          <cell r="A32" t="str">
            <v>　静 岡 県</v>
          </cell>
          <cell r="B32">
            <v>61</v>
          </cell>
          <cell r="D32">
            <v>16.399999999999999</v>
          </cell>
          <cell r="E32">
            <v>30</v>
          </cell>
          <cell r="F32">
            <v>16.899999999999999</v>
          </cell>
          <cell r="G32">
            <v>25</v>
          </cell>
          <cell r="H32" t="str">
            <v xml:space="preserve">  鹿児島県</v>
          </cell>
          <cell r="I32">
            <v>32</v>
          </cell>
          <cell r="K32">
            <v>17.8</v>
          </cell>
          <cell r="L32">
            <v>6</v>
          </cell>
          <cell r="M32">
            <v>18.3</v>
          </cell>
          <cell r="N32">
            <v>7</v>
          </cell>
        </row>
        <row r="33">
          <cell r="A33" t="str">
            <v>　愛 知 県</v>
          </cell>
          <cell r="B33">
            <v>114</v>
          </cell>
          <cell r="D33">
            <v>16.7</v>
          </cell>
          <cell r="E33">
            <v>19</v>
          </cell>
          <cell r="F33">
            <v>17.100000000000001</v>
          </cell>
          <cell r="G33">
            <v>23</v>
          </cell>
          <cell r="H33" t="str">
            <v>　沖 縄 県</v>
          </cell>
          <cell r="I33">
            <v>28</v>
          </cell>
          <cell r="K33">
            <v>22.3</v>
          </cell>
          <cell r="L33">
            <v>1</v>
          </cell>
          <cell r="M33">
            <v>22.8</v>
          </cell>
          <cell r="N33">
            <v>1</v>
          </cell>
        </row>
        <row r="34">
          <cell r="A34" t="str">
            <v>　三 重 県</v>
          </cell>
          <cell r="B34">
            <v>30</v>
          </cell>
          <cell r="D34">
            <v>16.5</v>
          </cell>
          <cell r="E34">
            <v>25</v>
          </cell>
          <cell r="F34">
            <v>16.899999999999999</v>
          </cell>
          <cell r="G34">
            <v>27</v>
          </cell>
        </row>
      </sheetData>
      <sheetData sheetId="1"/>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表3"/>
      <sheetName val="図8"/>
      <sheetName val="図9"/>
      <sheetName val="図10"/>
      <sheetName val="図9 test"/>
      <sheetName val="図１０(2)"/>
    </sheetNames>
    <sheetDataSet>
      <sheetData sheetId="0">
        <row r="2">
          <cell r="B2" t="str">
            <v>　　　　平 成 6 年 1 0 月 1 日</v>
          </cell>
          <cell r="F2" t="str">
            <v>平成5年10月1日</v>
          </cell>
          <cell r="I2" t="str">
            <v>　　　平 成 6 年 1 0 月 1 日</v>
          </cell>
          <cell r="M2" t="str">
            <v>　　平成5年10月1日</v>
          </cell>
        </row>
        <row r="3">
          <cell r="A3" t="str">
            <v>都 道 府 県</v>
          </cell>
          <cell r="B3" t="str">
            <v>　　　　　(推 計 人 口)</v>
          </cell>
          <cell r="F3" t="str">
            <v>　(推計人口)</v>
          </cell>
          <cell r="H3" t="str">
            <v>都 道 府 県</v>
          </cell>
          <cell r="I3" t="str">
            <v>　　　　　(推 計 人 口)</v>
          </cell>
          <cell r="M3" t="str">
            <v>　　　(推計人口)</v>
          </cell>
        </row>
        <row r="4">
          <cell r="B4" t="str">
            <v>こどもの数</v>
          </cell>
          <cell r="C4" t="str">
            <v>こどもの</v>
          </cell>
          <cell r="E4" t="str">
            <v>順　　位</v>
          </cell>
          <cell r="F4" t="str">
            <v>こどもの</v>
          </cell>
          <cell r="G4" t="str">
            <v>順　　位</v>
          </cell>
          <cell r="I4" t="str">
            <v>こどもの数</v>
          </cell>
          <cell r="J4" t="str">
            <v>こどもの</v>
          </cell>
          <cell r="L4" t="str">
            <v>順　　位</v>
          </cell>
          <cell r="M4" t="str">
            <v>こどもの</v>
          </cell>
          <cell r="N4" t="str">
            <v>順　　位</v>
          </cell>
        </row>
        <row r="5">
          <cell r="B5" t="str">
            <v>(万人)</v>
          </cell>
          <cell r="D5" t="str">
            <v>割合(%)</v>
          </cell>
          <cell r="E5" t="str">
            <v>(高い順)</v>
          </cell>
          <cell r="F5" t="str">
            <v>割合(%)</v>
          </cell>
          <cell r="G5" t="str">
            <v>(高い順)</v>
          </cell>
          <cell r="I5" t="str">
            <v>(万人)</v>
          </cell>
          <cell r="K5" t="str">
            <v>割合(%)</v>
          </cell>
          <cell r="L5" t="str">
            <v>(高い順)</v>
          </cell>
          <cell r="M5" t="str">
            <v>割合(%)</v>
          </cell>
          <cell r="N5" t="str">
            <v>(高い順)</v>
          </cell>
        </row>
        <row r="6">
          <cell r="A6" t="str">
            <v>全　　　国</v>
          </cell>
          <cell r="B6">
            <v>2042</v>
          </cell>
          <cell r="D6">
            <v>16.3</v>
          </cell>
          <cell r="E6" t="str">
            <v>-</v>
          </cell>
          <cell r="F6">
            <v>16.7</v>
          </cell>
          <cell r="G6" t="str">
            <v>-</v>
          </cell>
        </row>
        <row r="7">
          <cell r="A7" t="str">
            <v>　北 海 道</v>
          </cell>
          <cell r="B7">
            <v>92</v>
          </cell>
          <cell r="D7">
            <v>16.100000000000001</v>
          </cell>
          <cell r="E7">
            <v>36</v>
          </cell>
          <cell r="F7">
            <v>16.600000000000001</v>
          </cell>
          <cell r="G7">
            <v>36</v>
          </cell>
          <cell r="H7" t="str">
            <v>　滋 賀 県</v>
          </cell>
          <cell r="I7">
            <v>23</v>
          </cell>
          <cell r="K7">
            <v>18.3</v>
          </cell>
          <cell r="L7">
            <v>4</v>
          </cell>
          <cell r="M7">
            <v>18.7</v>
          </cell>
          <cell r="N7">
            <v>4</v>
          </cell>
        </row>
        <row r="8">
          <cell r="A8" t="str">
            <v>　青 森 県</v>
          </cell>
          <cell r="B8">
            <v>25</v>
          </cell>
          <cell r="D8">
            <v>17.2</v>
          </cell>
          <cell r="E8">
            <v>13</v>
          </cell>
          <cell r="F8">
            <v>17.7</v>
          </cell>
          <cell r="G8">
            <v>13</v>
          </cell>
          <cell r="H8" t="str">
            <v>　京 都 府</v>
          </cell>
          <cell r="I8">
            <v>41</v>
          </cell>
          <cell r="K8">
            <v>15.6</v>
          </cell>
          <cell r="L8">
            <v>44</v>
          </cell>
          <cell r="M8">
            <v>15.9</v>
          </cell>
          <cell r="N8">
            <v>44</v>
          </cell>
        </row>
        <row r="9">
          <cell r="A9" t="str">
            <v>　岩 手 県</v>
          </cell>
          <cell r="B9">
            <v>24</v>
          </cell>
          <cell r="D9">
            <v>16.7</v>
          </cell>
          <cell r="E9">
            <v>20</v>
          </cell>
          <cell r="F9">
            <v>17.100000000000001</v>
          </cell>
          <cell r="G9">
            <v>18</v>
          </cell>
          <cell r="H9" t="str">
            <v>　大 阪 府</v>
          </cell>
          <cell r="I9">
            <v>136</v>
          </cell>
          <cell r="K9">
            <v>15.7</v>
          </cell>
          <cell r="L9">
            <v>43</v>
          </cell>
          <cell r="M9">
            <v>15.9</v>
          </cell>
          <cell r="N9">
            <v>43</v>
          </cell>
        </row>
        <row r="10">
          <cell r="A10" t="str">
            <v>　宮 城 県</v>
          </cell>
          <cell r="B10">
            <v>40</v>
          </cell>
          <cell r="D10">
            <v>17.399999999999999</v>
          </cell>
          <cell r="E10">
            <v>11</v>
          </cell>
          <cell r="F10">
            <v>17.899999999999999</v>
          </cell>
          <cell r="G10">
            <v>10</v>
          </cell>
          <cell r="H10" t="str">
            <v xml:space="preserve">  兵 庫 県</v>
          </cell>
          <cell r="I10">
            <v>91</v>
          </cell>
          <cell r="K10">
            <v>16.5</v>
          </cell>
          <cell r="L10">
            <v>27</v>
          </cell>
          <cell r="M10">
            <v>16.899999999999999</v>
          </cell>
          <cell r="N10">
            <v>30</v>
          </cell>
        </row>
        <row r="11">
          <cell r="A11" t="str">
            <v>　秋 田 県</v>
          </cell>
          <cell r="B11">
            <v>19</v>
          </cell>
          <cell r="D11">
            <v>15.9</v>
          </cell>
          <cell r="E11">
            <v>40</v>
          </cell>
          <cell r="F11">
            <v>16.399999999999999</v>
          </cell>
          <cell r="G11">
            <v>40</v>
          </cell>
          <cell r="H11" t="str">
            <v>　奈 良 県</v>
          </cell>
          <cell r="I11">
            <v>24</v>
          </cell>
          <cell r="K11">
            <v>16.7</v>
          </cell>
          <cell r="L11">
            <v>21</v>
          </cell>
          <cell r="M11">
            <v>17.100000000000001</v>
          </cell>
          <cell r="N11">
            <v>20</v>
          </cell>
        </row>
        <row r="13">
          <cell r="A13" t="str">
            <v>　山 形 県</v>
          </cell>
          <cell r="B13">
            <v>21</v>
          </cell>
          <cell r="D13">
            <v>16.899999999999999</v>
          </cell>
          <cell r="E13">
            <v>16</v>
          </cell>
          <cell r="F13">
            <v>17.3</v>
          </cell>
          <cell r="G13">
            <v>16</v>
          </cell>
          <cell r="H13" t="str">
            <v xml:space="preserve">  和歌山県</v>
          </cell>
          <cell r="I13">
            <v>17</v>
          </cell>
          <cell r="K13">
            <v>16.100000000000001</v>
          </cell>
          <cell r="L13">
            <v>37</v>
          </cell>
          <cell r="M13">
            <v>16.399999999999999</v>
          </cell>
          <cell r="N13">
            <v>38</v>
          </cell>
        </row>
        <row r="14">
          <cell r="A14" t="str">
            <v>　福 島 県</v>
          </cell>
          <cell r="B14">
            <v>38</v>
          </cell>
          <cell r="D14">
            <v>17.899999999999999</v>
          </cell>
          <cell r="E14">
            <v>5</v>
          </cell>
          <cell r="F14">
            <v>18.399999999999999</v>
          </cell>
          <cell r="G14">
            <v>5</v>
          </cell>
          <cell r="H14" t="str">
            <v>　鳥 取 県</v>
          </cell>
          <cell r="I14">
            <v>11</v>
          </cell>
          <cell r="K14">
            <v>17.5</v>
          </cell>
          <cell r="L14">
            <v>34</v>
          </cell>
          <cell r="M14">
            <v>17.899999999999999</v>
          </cell>
          <cell r="N14">
            <v>11</v>
          </cell>
        </row>
        <row r="15">
          <cell r="A15" t="str">
            <v>　茨 城 県</v>
          </cell>
          <cell r="B15">
            <v>51</v>
          </cell>
          <cell r="D15">
            <v>17.2</v>
          </cell>
          <cell r="E15">
            <v>12</v>
          </cell>
          <cell r="F15">
            <v>17.7</v>
          </cell>
          <cell r="G15">
            <v>12</v>
          </cell>
          <cell r="H15" t="str">
            <v>　島 根 県</v>
          </cell>
          <cell r="I15">
            <v>13</v>
          </cell>
          <cell r="K15">
            <v>16.7</v>
          </cell>
          <cell r="L15">
            <v>42</v>
          </cell>
          <cell r="M15">
            <v>17.100000000000001</v>
          </cell>
          <cell r="N15">
            <v>24</v>
          </cell>
        </row>
        <row r="16">
          <cell r="A16" t="str">
            <v>　栃 木 県</v>
          </cell>
          <cell r="B16">
            <v>34</v>
          </cell>
          <cell r="D16">
            <v>17.399999999999999</v>
          </cell>
          <cell r="E16">
            <v>10</v>
          </cell>
          <cell r="F16">
            <v>17.899999999999999</v>
          </cell>
          <cell r="G16">
            <v>9</v>
          </cell>
          <cell r="H16" t="str">
            <v>　岡 山 県</v>
          </cell>
          <cell r="I16">
            <v>32</v>
          </cell>
          <cell r="K16">
            <v>16.5</v>
          </cell>
          <cell r="L16">
            <v>28</v>
          </cell>
          <cell r="M16">
            <v>16.8</v>
          </cell>
          <cell r="N16">
            <v>31</v>
          </cell>
        </row>
        <row r="17">
          <cell r="A17" t="str">
            <v>　群 馬 県</v>
          </cell>
          <cell r="B17">
            <v>33</v>
          </cell>
          <cell r="D17">
            <v>16.399999999999999</v>
          </cell>
          <cell r="E17">
            <v>33</v>
          </cell>
          <cell r="F17">
            <v>16.899999999999999</v>
          </cell>
          <cell r="G17">
            <v>28</v>
          </cell>
          <cell r="H17" t="str">
            <v>　広 島 県</v>
          </cell>
          <cell r="I17">
            <v>48</v>
          </cell>
          <cell r="K17">
            <v>16.5</v>
          </cell>
          <cell r="L17">
            <v>26</v>
          </cell>
          <cell r="M17">
            <v>16.899999999999999</v>
          </cell>
          <cell r="N17">
            <v>26</v>
          </cell>
        </row>
        <row r="19">
          <cell r="A19" t="str">
            <v>　埼 玉 県</v>
          </cell>
          <cell r="B19">
            <v>110</v>
          </cell>
          <cell r="D19">
            <v>16.399999999999999</v>
          </cell>
          <cell r="E19">
            <v>29</v>
          </cell>
          <cell r="F19">
            <v>16.899999999999999</v>
          </cell>
          <cell r="G19">
            <v>29</v>
          </cell>
          <cell r="H19" t="str">
            <v>　山 口 県</v>
          </cell>
          <cell r="I19">
            <v>25</v>
          </cell>
          <cell r="K19">
            <v>15.8</v>
          </cell>
          <cell r="L19">
            <v>7</v>
          </cell>
          <cell r="M19">
            <v>16.2</v>
          </cell>
          <cell r="N19">
            <v>41</v>
          </cell>
        </row>
        <row r="20">
          <cell r="A20" t="str">
            <v>　千 葉 県</v>
          </cell>
          <cell r="B20">
            <v>93</v>
          </cell>
          <cell r="D20">
            <v>16.2</v>
          </cell>
          <cell r="E20">
            <v>35</v>
          </cell>
          <cell r="F20">
            <v>16.7</v>
          </cell>
          <cell r="G20">
            <v>35</v>
          </cell>
          <cell r="H20" t="str">
            <v>　徳 島 県</v>
          </cell>
          <cell r="I20">
            <v>13</v>
          </cell>
          <cell r="K20">
            <v>16.100000000000001</v>
          </cell>
          <cell r="L20">
            <v>38</v>
          </cell>
          <cell r="M20">
            <v>16.5</v>
          </cell>
          <cell r="N20">
            <v>37</v>
          </cell>
        </row>
        <row r="21">
          <cell r="A21" t="str">
            <v>　東 京 都</v>
          </cell>
          <cell r="B21">
            <v>161</v>
          </cell>
          <cell r="D21">
            <v>13.7</v>
          </cell>
          <cell r="E21">
            <v>47</v>
          </cell>
          <cell r="F21">
            <v>13.9</v>
          </cell>
          <cell r="G21">
            <v>47</v>
          </cell>
          <cell r="H21" t="str">
            <v>　香 川 県</v>
          </cell>
          <cell r="I21">
            <v>16</v>
          </cell>
          <cell r="K21">
            <v>16</v>
          </cell>
          <cell r="L21">
            <v>39</v>
          </cell>
          <cell r="M21">
            <v>16.399999999999999</v>
          </cell>
          <cell r="N21">
            <v>39</v>
          </cell>
        </row>
        <row r="22">
          <cell r="A22" t="str">
            <v>　神奈川県</v>
          </cell>
          <cell r="B22">
            <v>128</v>
          </cell>
          <cell r="D22">
            <v>15.6</v>
          </cell>
          <cell r="E22">
            <v>45</v>
          </cell>
          <cell r="F22">
            <v>15.9</v>
          </cell>
          <cell r="G22">
            <v>45</v>
          </cell>
          <cell r="H22" t="str">
            <v>　愛 媛 県</v>
          </cell>
          <cell r="I22">
            <v>25</v>
          </cell>
          <cell r="K22">
            <v>16.3</v>
          </cell>
          <cell r="L22">
            <v>34</v>
          </cell>
          <cell r="M22">
            <v>16.7</v>
          </cell>
          <cell r="N22">
            <v>34</v>
          </cell>
        </row>
        <row r="23">
          <cell r="A23" t="str">
            <v>　新 潟 県</v>
          </cell>
          <cell r="B23">
            <v>41</v>
          </cell>
          <cell r="D23">
            <v>16.7</v>
          </cell>
          <cell r="E23">
            <v>23</v>
          </cell>
          <cell r="F23">
            <v>17.100000000000001</v>
          </cell>
          <cell r="G23">
            <v>21</v>
          </cell>
          <cell r="H23" t="str">
            <v>　高 知 県</v>
          </cell>
          <cell r="I23">
            <v>13</v>
          </cell>
          <cell r="K23">
            <v>15.7</v>
          </cell>
          <cell r="L23">
            <v>42</v>
          </cell>
          <cell r="M23">
            <v>16.100000000000001</v>
          </cell>
          <cell r="N23">
            <v>42</v>
          </cell>
        </row>
        <row r="25">
          <cell r="A25" t="str">
            <v xml:space="preserve">  富 山 県</v>
          </cell>
          <cell r="B25">
            <v>17</v>
          </cell>
          <cell r="D25">
            <v>15.3</v>
          </cell>
          <cell r="E25">
            <v>46</v>
          </cell>
          <cell r="F25">
            <v>15.8</v>
          </cell>
          <cell r="G25">
            <v>46</v>
          </cell>
          <cell r="H25" t="str">
            <v>　福 岡 県</v>
          </cell>
          <cell r="I25">
            <v>84</v>
          </cell>
          <cell r="K25">
            <v>17.100000000000001</v>
          </cell>
          <cell r="L25">
            <v>15</v>
          </cell>
          <cell r="M25">
            <v>17.600000000000001</v>
          </cell>
          <cell r="N25">
            <v>14</v>
          </cell>
        </row>
        <row r="26">
          <cell r="A26" t="str">
            <v>　石 川 県</v>
          </cell>
          <cell r="B26">
            <v>19</v>
          </cell>
          <cell r="D26">
            <v>16.399999999999999</v>
          </cell>
          <cell r="E26">
            <v>31</v>
          </cell>
          <cell r="F26">
            <v>16.8</v>
          </cell>
          <cell r="G26">
            <v>32</v>
          </cell>
          <cell r="H26" t="str">
            <v>　佐 賀 県</v>
          </cell>
          <cell r="I26">
            <v>16</v>
          </cell>
          <cell r="K26">
            <v>18.5</v>
          </cell>
          <cell r="L26">
            <v>2</v>
          </cell>
          <cell r="M26">
            <v>18.899999999999999</v>
          </cell>
          <cell r="N26">
            <v>2</v>
          </cell>
        </row>
        <row r="27">
          <cell r="A27" t="str">
            <v>　福 井 県</v>
          </cell>
          <cell r="B27">
            <v>14</v>
          </cell>
          <cell r="D27">
            <v>17.2</v>
          </cell>
          <cell r="E27">
            <v>14</v>
          </cell>
          <cell r="F27">
            <v>17.5</v>
          </cell>
          <cell r="G27">
            <v>15</v>
          </cell>
          <cell r="H27" t="str">
            <v>　長 崎 県</v>
          </cell>
          <cell r="I27">
            <v>28</v>
          </cell>
          <cell r="K27">
            <v>17.8</v>
          </cell>
          <cell r="L27">
            <v>7</v>
          </cell>
          <cell r="M27">
            <v>18.399999999999999</v>
          </cell>
          <cell r="N27">
            <v>6</v>
          </cell>
        </row>
        <row r="28">
          <cell r="A28" t="str">
            <v xml:space="preserve">  山 梨 県</v>
          </cell>
          <cell r="B28">
            <v>15</v>
          </cell>
          <cell r="D28">
            <v>16.899999999999999</v>
          </cell>
          <cell r="E28">
            <v>17</v>
          </cell>
          <cell r="F28">
            <v>17.100000000000001</v>
          </cell>
          <cell r="G28">
            <v>19</v>
          </cell>
          <cell r="H28" t="str">
            <v>　熊 本 県</v>
          </cell>
          <cell r="I28">
            <v>33</v>
          </cell>
          <cell r="K28">
            <v>17.7</v>
          </cell>
          <cell r="L28">
            <v>8</v>
          </cell>
          <cell r="M28">
            <v>18.100000000000001</v>
          </cell>
          <cell r="N28">
            <v>8</v>
          </cell>
        </row>
        <row r="29">
          <cell r="A29" t="str">
            <v xml:space="preserve">  長 野 県</v>
          </cell>
          <cell r="B29">
            <v>36</v>
          </cell>
          <cell r="D29">
            <v>16.399999999999999</v>
          </cell>
          <cell r="E29">
            <v>32</v>
          </cell>
          <cell r="F29">
            <v>16.7</v>
          </cell>
          <cell r="G29">
            <v>33</v>
          </cell>
          <cell r="H29" t="str">
            <v>　大 分 県</v>
          </cell>
          <cell r="I29">
            <v>21</v>
          </cell>
          <cell r="K29">
            <v>16.600000000000001</v>
          </cell>
          <cell r="L29">
            <v>24</v>
          </cell>
          <cell r="M29">
            <v>17.100000000000001</v>
          </cell>
          <cell r="N29">
            <v>22</v>
          </cell>
        </row>
        <row r="31">
          <cell r="A31" t="str">
            <v>　岐 阜 県</v>
          </cell>
          <cell r="B31">
            <v>35</v>
          </cell>
          <cell r="D31">
            <v>16.7</v>
          </cell>
          <cell r="E31">
            <v>18</v>
          </cell>
          <cell r="F31">
            <v>17.2</v>
          </cell>
          <cell r="G31">
            <v>17</v>
          </cell>
          <cell r="H31" t="str">
            <v>　宮 崎 県</v>
          </cell>
          <cell r="I31">
            <v>22</v>
          </cell>
          <cell r="K31">
            <v>18.3</v>
          </cell>
          <cell r="L31">
            <v>3</v>
          </cell>
          <cell r="M31">
            <v>18.899999999999999</v>
          </cell>
          <cell r="N31">
            <v>3</v>
          </cell>
        </row>
        <row r="32">
          <cell r="A32" t="str">
            <v>　静 岡 県</v>
          </cell>
          <cell r="B32">
            <v>61</v>
          </cell>
          <cell r="D32">
            <v>16.399999999999999</v>
          </cell>
          <cell r="E32">
            <v>30</v>
          </cell>
          <cell r="F32">
            <v>16.899999999999999</v>
          </cell>
          <cell r="G32">
            <v>25</v>
          </cell>
          <cell r="H32" t="str">
            <v xml:space="preserve">  鹿児島県</v>
          </cell>
          <cell r="I32">
            <v>32</v>
          </cell>
          <cell r="K32">
            <v>17.8</v>
          </cell>
          <cell r="L32">
            <v>6</v>
          </cell>
          <cell r="M32">
            <v>18.3</v>
          </cell>
          <cell r="N32">
            <v>7</v>
          </cell>
        </row>
        <row r="33">
          <cell r="A33" t="str">
            <v>　愛 知 県</v>
          </cell>
          <cell r="B33">
            <v>114</v>
          </cell>
          <cell r="D33">
            <v>16.7</v>
          </cell>
          <cell r="E33">
            <v>19</v>
          </cell>
          <cell r="F33">
            <v>17.100000000000001</v>
          </cell>
          <cell r="G33">
            <v>23</v>
          </cell>
          <cell r="H33" t="str">
            <v>　沖 縄 県</v>
          </cell>
          <cell r="I33">
            <v>28</v>
          </cell>
          <cell r="K33">
            <v>22.3</v>
          </cell>
          <cell r="L33">
            <v>1</v>
          </cell>
          <cell r="M33">
            <v>22.8</v>
          </cell>
          <cell r="N33">
            <v>1</v>
          </cell>
        </row>
        <row r="34">
          <cell r="A34" t="str">
            <v>　三 重 県</v>
          </cell>
          <cell r="B34">
            <v>30</v>
          </cell>
          <cell r="D34">
            <v>16.5</v>
          </cell>
          <cell r="E34">
            <v>25</v>
          </cell>
          <cell r="F34">
            <v>16.899999999999999</v>
          </cell>
          <cell r="G34">
            <v>27</v>
          </cell>
        </row>
      </sheetData>
      <sheetData sheetId="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78BE6-247D-49F9-87BC-E4E778CAB7A2}">
  <sheetPr>
    <pageSetUpPr fitToPage="1"/>
  </sheetPr>
  <dimension ref="A1:R53"/>
  <sheetViews>
    <sheetView tabSelected="1" view="pageBreakPreview" zoomScale="70" zoomScaleNormal="85" zoomScaleSheetLayoutView="70" workbookViewId="0">
      <pane xSplit="3" ySplit="4" topLeftCell="D5" activePane="bottomRight" state="frozen"/>
      <selection activeCell="AG118" sqref="AG118"/>
      <selection pane="topRight" activeCell="AG118" sqref="AG118"/>
      <selection pane="bottomLeft" activeCell="AG118" sqref="AG118"/>
      <selection pane="bottomRight"/>
    </sheetView>
  </sheetViews>
  <sheetFormatPr defaultColWidth="9" defaultRowHeight="19.5" customHeight="1"/>
  <cols>
    <col min="1" max="1" width="1.36328125" style="1" customWidth="1"/>
    <col min="2" max="2" width="18.08984375" style="1" customWidth="1"/>
    <col min="3" max="3" width="1.36328125" style="1" customWidth="1"/>
    <col min="4" max="4" width="13.6328125" style="1" customWidth="1"/>
    <col min="5" max="5" width="14.08984375" style="1" customWidth="1"/>
    <col min="6" max="6" width="13.6328125" style="1" customWidth="1"/>
    <col min="7" max="7" width="14.08984375" style="1" customWidth="1"/>
    <col min="8" max="8" width="13.6328125" style="1" customWidth="1"/>
    <col min="9" max="9" width="14.08984375" style="1" customWidth="1"/>
    <col min="10" max="10" width="13.6328125" style="1" customWidth="1"/>
    <col min="11" max="11" width="14.08984375" style="1" customWidth="1"/>
    <col min="12" max="12" width="13.6328125" style="1" customWidth="1"/>
    <col min="13" max="13" width="14.08984375" style="1" customWidth="1"/>
    <col min="14" max="14" width="13.6328125" style="1" customWidth="1"/>
    <col min="15" max="15" width="10.08984375" style="1" customWidth="1"/>
    <col min="16" max="16" width="13.6328125" style="1" customWidth="1"/>
    <col min="17" max="22" width="10.08984375" style="1" customWidth="1"/>
    <col min="23" max="16384" width="9" style="1"/>
  </cols>
  <sheetData>
    <row r="1" spans="1:18" ht="19.5" customHeight="1">
      <c r="C1" s="2"/>
      <c r="D1" s="2" t="s">
        <v>0</v>
      </c>
      <c r="E1" s="2"/>
    </row>
    <row r="2" spans="1:18" ht="19.5" customHeight="1">
      <c r="B2" s="3"/>
      <c r="C2" s="3"/>
      <c r="D2" s="4"/>
      <c r="E2" s="4"/>
      <c r="F2" s="4"/>
      <c r="G2" s="4"/>
      <c r="H2" s="4"/>
      <c r="I2" s="4"/>
      <c r="J2" s="4"/>
      <c r="K2" s="4"/>
      <c r="L2" s="4"/>
      <c r="M2" s="5" t="s">
        <v>1</v>
      </c>
    </row>
    <row r="3" spans="1:18" s="4" customFormat="1" ht="22.4" customHeight="1">
      <c r="A3" s="6"/>
      <c r="B3" s="7"/>
      <c r="C3" s="8"/>
      <c r="D3" s="6" t="s">
        <v>2</v>
      </c>
      <c r="E3" s="9"/>
      <c r="F3" s="9"/>
      <c r="G3" s="9"/>
      <c r="H3" s="9"/>
      <c r="I3" s="10"/>
      <c r="J3" s="11" t="s">
        <v>3</v>
      </c>
      <c r="K3" s="10"/>
      <c r="L3" s="1116" t="s">
        <v>4</v>
      </c>
      <c r="M3" s="1117"/>
      <c r="N3" s="1"/>
      <c r="O3" s="1"/>
      <c r="P3" s="1"/>
      <c r="Q3" s="1"/>
      <c r="R3" s="1"/>
    </row>
    <row r="4" spans="1:18" s="4" customFormat="1" ht="22.4" customHeight="1">
      <c r="A4" s="12"/>
      <c r="B4" s="13"/>
      <c r="C4" s="14"/>
      <c r="D4" s="12"/>
      <c r="E4" s="15" t="s">
        <v>5</v>
      </c>
      <c r="F4" s="15" t="s">
        <v>6</v>
      </c>
      <c r="G4" s="16" t="s">
        <v>5</v>
      </c>
      <c r="H4" s="15" t="s">
        <v>7</v>
      </c>
      <c r="I4" s="16" t="s">
        <v>5</v>
      </c>
      <c r="J4" s="12"/>
      <c r="K4" s="15" t="s">
        <v>5</v>
      </c>
      <c r="L4" s="17"/>
      <c r="M4" s="16" t="s">
        <v>5</v>
      </c>
      <c r="N4" s="1"/>
      <c r="O4" s="1"/>
      <c r="P4" s="1"/>
      <c r="Q4" s="1"/>
      <c r="R4" s="1"/>
    </row>
    <row r="5" spans="1:18" s="4" customFormat="1" ht="26.25" customHeight="1">
      <c r="A5" s="18"/>
      <c r="B5" s="19" t="s">
        <v>8</v>
      </c>
      <c r="C5" s="20"/>
      <c r="D5" s="21">
        <v>8060</v>
      </c>
      <c r="E5" s="22"/>
      <c r="F5" s="22">
        <v>1057</v>
      </c>
      <c r="G5" s="23"/>
      <c r="H5" s="22">
        <v>7003</v>
      </c>
      <c r="I5" s="23"/>
      <c r="J5" s="21">
        <v>105207</v>
      </c>
      <c r="K5" s="23"/>
      <c r="L5" s="22">
        <v>66378</v>
      </c>
      <c r="M5" s="24"/>
      <c r="N5" s="1"/>
      <c r="O5" s="1"/>
      <c r="P5" s="1"/>
      <c r="Q5" s="1"/>
      <c r="R5" s="1"/>
    </row>
    <row r="6" spans="1:18" ht="48.75" customHeight="1">
      <c r="A6" s="25"/>
      <c r="B6" s="19" t="s">
        <v>9</v>
      </c>
      <c r="C6" s="26"/>
      <c r="D6" s="22">
        <v>524</v>
      </c>
      <c r="E6" s="22">
        <f>RANK(D6,$D$6:$D$52,0)</f>
        <v>2</v>
      </c>
      <c r="F6" s="22">
        <v>70</v>
      </c>
      <c r="G6" s="24">
        <f>RANK(F6,$F$6:$F$52,0)</f>
        <v>1</v>
      </c>
      <c r="H6" s="22">
        <v>454</v>
      </c>
      <c r="I6" s="24">
        <f>RANK(H6,$H$6:$H$52,0)</f>
        <v>3</v>
      </c>
      <c r="J6" s="22">
        <v>3406</v>
      </c>
      <c r="K6" s="24">
        <f>RANK(J6,$J$6:$J$52,0)</f>
        <v>9</v>
      </c>
      <c r="L6" s="22">
        <v>2697</v>
      </c>
      <c r="M6" s="24">
        <f>RANK(L6,$L$6:$L$52,0)</f>
        <v>9</v>
      </c>
    </row>
    <row r="7" spans="1:18" ht="26.25" customHeight="1">
      <c r="A7" s="25"/>
      <c r="B7" s="19" t="s">
        <v>10</v>
      </c>
      <c r="C7" s="26"/>
      <c r="D7" s="22">
        <v>88</v>
      </c>
      <c r="E7" s="22">
        <f t="shared" ref="E7:E52" si="0">RANK(D7,$D$6:$D$52,0)</f>
        <v>36</v>
      </c>
      <c r="F7" s="22">
        <v>17</v>
      </c>
      <c r="G7" s="24">
        <f t="shared" ref="G7:G52" si="1">RANK(F7,$F$6:$F$52,0)</f>
        <v>23</v>
      </c>
      <c r="H7" s="22">
        <v>71</v>
      </c>
      <c r="I7" s="24">
        <f t="shared" ref="I7:I52" si="2">RANK(H7,$H$6:$H$52,0)</f>
        <v>39</v>
      </c>
      <c r="J7" s="22">
        <v>830</v>
      </c>
      <c r="K7" s="24">
        <f t="shared" ref="K7:K52" si="3">RANK(J7,$J$6:$J$52,0)</f>
        <v>37</v>
      </c>
      <c r="L7" s="22">
        <v>470</v>
      </c>
      <c r="M7" s="24">
        <f t="shared" ref="M7:M52" si="4">RANK(L7,$L$6:$L$52,0)</f>
        <v>35</v>
      </c>
    </row>
    <row r="8" spans="1:18" ht="26.25" customHeight="1">
      <c r="A8" s="25"/>
      <c r="B8" s="19" t="s">
        <v>11</v>
      </c>
      <c r="C8" s="26"/>
      <c r="D8" s="22">
        <v>89</v>
      </c>
      <c r="E8" s="22">
        <f t="shared" si="0"/>
        <v>35</v>
      </c>
      <c r="F8" s="22">
        <v>15</v>
      </c>
      <c r="G8" s="24">
        <f t="shared" si="1"/>
        <v>27</v>
      </c>
      <c r="H8" s="22">
        <v>74</v>
      </c>
      <c r="I8" s="24">
        <f t="shared" si="2"/>
        <v>37</v>
      </c>
      <c r="J8" s="22">
        <v>874</v>
      </c>
      <c r="K8" s="24">
        <f t="shared" si="3"/>
        <v>36</v>
      </c>
      <c r="L8" s="22">
        <v>534</v>
      </c>
      <c r="M8" s="24">
        <f t="shared" si="4"/>
        <v>31</v>
      </c>
    </row>
    <row r="9" spans="1:18" ht="26.25" customHeight="1">
      <c r="A9" s="25"/>
      <c r="B9" s="19" t="s">
        <v>12</v>
      </c>
      <c r="C9" s="26"/>
      <c r="D9" s="22">
        <v>134</v>
      </c>
      <c r="E9" s="22">
        <f t="shared" si="0"/>
        <v>20</v>
      </c>
      <c r="F9" s="22">
        <v>27</v>
      </c>
      <c r="G9" s="24">
        <f t="shared" si="1"/>
        <v>15</v>
      </c>
      <c r="H9" s="22">
        <v>107</v>
      </c>
      <c r="I9" s="24">
        <f t="shared" si="2"/>
        <v>23</v>
      </c>
      <c r="J9" s="22">
        <v>1716</v>
      </c>
      <c r="K9" s="24">
        <f t="shared" si="3"/>
        <v>14</v>
      </c>
      <c r="L9" s="22">
        <v>1031</v>
      </c>
      <c r="M9" s="24">
        <f t="shared" si="4"/>
        <v>15</v>
      </c>
    </row>
    <row r="10" spans="1:18" ht="26.25" customHeight="1">
      <c r="A10" s="25"/>
      <c r="B10" s="19" t="s">
        <v>13</v>
      </c>
      <c r="C10" s="26"/>
      <c r="D10" s="22">
        <v>64</v>
      </c>
      <c r="E10" s="22">
        <f t="shared" si="0"/>
        <v>43</v>
      </c>
      <c r="F10" s="22">
        <v>16</v>
      </c>
      <c r="G10" s="24">
        <f t="shared" si="1"/>
        <v>25</v>
      </c>
      <c r="H10" s="22">
        <v>48</v>
      </c>
      <c r="I10" s="24">
        <f t="shared" si="2"/>
        <v>45</v>
      </c>
      <c r="J10" s="22">
        <v>793</v>
      </c>
      <c r="K10" s="24">
        <f t="shared" si="3"/>
        <v>39</v>
      </c>
      <c r="L10" s="22">
        <v>394</v>
      </c>
      <c r="M10" s="24">
        <f t="shared" si="4"/>
        <v>42</v>
      </c>
    </row>
    <row r="11" spans="1:18" ht="48.75" customHeight="1">
      <c r="A11" s="25"/>
      <c r="B11" s="19" t="s">
        <v>14</v>
      </c>
      <c r="C11" s="26"/>
      <c r="D11" s="22">
        <v>66</v>
      </c>
      <c r="E11" s="22">
        <f t="shared" si="0"/>
        <v>42</v>
      </c>
      <c r="F11" s="22">
        <v>14</v>
      </c>
      <c r="G11" s="24">
        <f t="shared" si="1"/>
        <v>30</v>
      </c>
      <c r="H11" s="22">
        <v>52</v>
      </c>
      <c r="I11" s="24">
        <f t="shared" si="2"/>
        <v>42</v>
      </c>
      <c r="J11" s="22">
        <v>877</v>
      </c>
      <c r="K11" s="24">
        <f t="shared" si="3"/>
        <v>35</v>
      </c>
      <c r="L11" s="22">
        <v>446</v>
      </c>
      <c r="M11" s="24">
        <f t="shared" si="4"/>
        <v>38</v>
      </c>
    </row>
    <row r="12" spans="1:18" ht="26.25" customHeight="1">
      <c r="A12" s="25"/>
      <c r="B12" s="19" t="s">
        <v>15</v>
      </c>
      <c r="C12" s="26"/>
      <c r="D12" s="22">
        <v>122</v>
      </c>
      <c r="E12" s="22">
        <f t="shared" si="0"/>
        <v>24</v>
      </c>
      <c r="F12" s="22">
        <v>23</v>
      </c>
      <c r="G12" s="24">
        <f t="shared" si="1"/>
        <v>18</v>
      </c>
      <c r="H12" s="22">
        <v>99</v>
      </c>
      <c r="I12" s="24">
        <f t="shared" si="2"/>
        <v>26</v>
      </c>
      <c r="J12" s="22">
        <v>1344</v>
      </c>
      <c r="K12" s="24">
        <f t="shared" si="3"/>
        <v>24</v>
      </c>
      <c r="L12" s="22">
        <v>801</v>
      </c>
      <c r="M12" s="24">
        <f t="shared" si="4"/>
        <v>22</v>
      </c>
    </row>
    <row r="13" spans="1:18" ht="26.25" customHeight="1">
      <c r="A13" s="25"/>
      <c r="B13" s="19" t="s">
        <v>16</v>
      </c>
      <c r="C13" s="26"/>
      <c r="D13" s="22">
        <v>169</v>
      </c>
      <c r="E13" s="22">
        <f t="shared" si="0"/>
        <v>14</v>
      </c>
      <c r="F13" s="22">
        <v>20</v>
      </c>
      <c r="G13" s="24">
        <f t="shared" si="1"/>
        <v>19</v>
      </c>
      <c r="H13" s="22">
        <v>149</v>
      </c>
      <c r="I13" s="24">
        <f t="shared" si="2"/>
        <v>13</v>
      </c>
      <c r="J13" s="22">
        <v>1762</v>
      </c>
      <c r="K13" s="24">
        <f t="shared" si="3"/>
        <v>13</v>
      </c>
      <c r="L13" s="22">
        <v>1340</v>
      </c>
      <c r="M13" s="24">
        <f t="shared" si="4"/>
        <v>12</v>
      </c>
    </row>
    <row r="14" spans="1:18" ht="26.25" customHeight="1">
      <c r="A14" s="25"/>
      <c r="B14" s="19" t="s">
        <v>17</v>
      </c>
      <c r="C14" s="26"/>
      <c r="D14" s="22">
        <v>106</v>
      </c>
      <c r="E14" s="22">
        <f t="shared" si="0"/>
        <v>28</v>
      </c>
      <c r="F14" s="22">
        <v>19</v>
      </c>
      <c r="G14" s="24">
        <f t="shared" si="1"/>
        <v>20</v>
      </c>
      <c r="H14" s="22">
        <v>87</v>
      </c>
      <c r="I14" s="24">
        <f t="shared" si="2"/>
        <v>29</v>
      </c>
      <c r="J14" s="22">
        <v>1470</v>
      </c>
      <c r="K14" s="24">
        <f t="shared" si="3"/>
        <v>21</v>
      </c>
      <c r="L14" s="22">
        <v>933</v>
      </c>
      <c r="M14" s="24">
        <f t="shared" si="4"/>
        <v>20</v>
      </c>
    </row>
    <row r="15" spans="1:18" ht="26.25" customHeight="1">
      <c r="A15" s="25"/>
      <c r="B15" s="19" t="s">
        <v>18</v>
      </c>
      <c r="C15" s="26"/>
      <c r="D15" s="22">
        <v>126</v>
      </c>
      <c r="E15" s="22">
        <f t="shared" si="0"/>
        <v>23</v>
      </c>
      <c r="F15" s="22">
        <v>13</v>
      </c>
      <c r="G15" s="24">
        <f t="shared" si="1"/>
        <v>31</v>
      </c>
      <c r="H15" s="22">
        <v>113</v>
      </c>
      <c r="I15" s="24">
        <f t="shared" si="2"/>
        <v>20</v>
      </c>
      <c r="J15" s="22">
        <v>1547</v>
      </c>
      <c r="K15" s="24">
        <f>RANK(J15,$J$6:$J$52,0)</f>
        <v>19</v>
      </c>
      <c r="L15" s="22">
        <v>961</v>
      </c>
      <c r="M15" s="24">
        <f t="shared" si="4"/>
        <v>18</v>
      </c>
    </row>
    <row r="16" spans="1:18" s="32" customFormat="1" ht="48.75" customHeight="1">
      <c r="A16" s="27"/>
      <c r="B16" s="28" t="s">
        <v>19</v>
      </c>
      <c r="C16" s="29"/>
      <c r="D16" s="30">
        <v>339</v>
      </c>
      <c r="E16" s="30">
        <f t="shared" si="0"/>
        <v>6</v>
      </c>
      <c r="F16" s="30">
        <v>43</v>
      </c>
      <c r="G16" s="31">
        <f t="shared" si="1"/>
        <v>5</v>
      </c>
      <c r="H16" s="30">
        <v>296</v>
      </c>
      <c r="I16" s="31">
        <f t="shared" si="2"/>
        <v>6</v>
      </c>
      <c r="J16" s="30">
        <v>4592</v>
      </c>
      <c r="K16" s="31">
        <f>RANK(J16,$J$6:$J$52,0)</f>
        <v>7</v>
      </c>
      <c r="L16" s="30">
        <v>3507</v>
      </c>
      <c r="M16" s="31">
        <f t="shared" si="4"/>
        <v>5</v>
      </c>
    </row>
    <row r="17" spans="1:13" ht="26.25" customHeight="1">
      <c r="A17" s="25"/>
      <c r="B17" s="19" t="s">
        <v>20</v>
      </c>
      <c r="C17" s="26"/>
      <c r="D17" s="22">
        <v>288</v>
      </c>
      <c r="E17" s="22">
        <f t="shared" si="0"/>
        <v>9</v>
      </c>
      <c r="F17" s="22">
        <v>32</v>
      </c>
      <c r="G17" s="24">
        <f t="shared" si="1"/>
        <v>10</v>
      </c>
      <c r="H17" s="22">
        <v>256</v>
      </c>
      <c r="I17" s="24">
        <f t="shared" si="2"/>
        <v>9</v>
      </c>
      <c r="J17" s="22">
        <v>3975</v>
      </c>
      <c r="K17" s="24">
        <f t="shared" si="3"/>
        <v>8</v>
      </c>
      <c r="L17" s="22">
        <v>3178</v>
      </c>
      <c r="M17" s="24">
        <f t="shared" si="4"/>
        <v>6</v>
      </c>
    </row>
    <row r="18" spans="1:13" ht="26.25" customHeight="1">
      <c r="A18" s="25"/>
      <c r="B18" s="19" t="s">
        <v>21</v>
      </c>
      <c r="C18" s="26"/>
      <c r="D18" s="22">
        <v>633</v>
      </c>
      <c r="E18" s="22">
        <f t="shared" si="0"/>
        <v>1</v>
      </c>
      <c r="F18" s="22">
        <v>48</v>
      </c>
      <c r="G18" s="24">
        <f t="shared" si="1"/>
        <v>3</v>
      </c>
      <c r="H18" s="22">
        <v>585</v>
      </c>
      <c r="I18" s="24">
        <f t="shared" si="2"/>
        <v>1</v>
      </c>
      <c r="J18" s="22">
        <v>15146</v>
      </c>
      <c r="K18" s="24">
        <f t="shared" si="3"/>
        <v>1</v>
      </c>
      <c r="L18" s="22">
        <v>10607</v>
      </c>
      <c r="M18" s="24">
        <f t="shared" si="4"/>
        <v>1</v>
      </c>
    </row>
    <row r="19" spans="1:13" ht="26.25" customHeight="1">
      <c r="A19" s="25"/>
      <c r="B19" s="19" t="s">
        <v>22</v>
      </c>
      <c r="C19" s="26"/>
      <c r="D19" s="22">
        <v>332</v>
      </c>
      <c r="E19" s="22">
        <f t="shared" si="0"/>
        <v>7</v>
      </c>
      <c r="F19" s="22">
        <v>45</v>
      </c>
      <c r="G19" s="24">
        <f t="shared" si="1"/>
        <v>4</v>
      </c>
      <c r="H19" s="22">
        <v>287</v>
      </c>
      <c r="I19" s="24">
        <f t="shared" si="2"/>
        <v>7</v>
      </c>
      <c r="J19" s="22">
        <v>7234</v>
      </c>
      <c r="K19" s="24">
        <f t="shared" si="3"/>
        <v>3</v>
      </c>
      <c r="L19" s="22">
        <v>4898</v>
      </c>
      <c r="M19" s="24">
        <f t="shared" si="4"/>
        <v>3</v>
      </c>
    </row>
    <row r="20" spans="1:13" ht="26.25" customHeight="1">
      <c r="A20" s="25"/>
      <c r="B20" s="19" t="s">
        <v>23</v>
      </c>
      <c r="C20" s="26"/>
      <c r="D20" s="22">
        <v>117</v>
      </c>
      <c r="E20" s="22">
        <f t="shared" si="0"/>
        <v>27</v>
      </c>
      <c r="F20" s="22">
        <v>19</v>
      </c>
      <c r="G20" s="24">
        <f t="shared" si="1"/>
        <v>20</v>
      </c>
      <c r="H20" s="22">
        <v>98</v>
      </c>
      <c r="I20" s="24">
        <f t="shared" si="2"/>
        <v>27</v>
      </c>
      <c r="J20" s="22">
        <v>1653</v>
      </c>
      <c r="K20" s="24">
        <f t="shared" si="3"/>
        <v>15</v>
      </c>
      <c r="L20" s="22">
        <v>1078</v>
      </c>
      <c r="M20" s="24">
        <f t="shared" si="4"/>
        <v>14</v>
      </c>
    </row>
    <row r="21" spans="1:13" ht="48.75" customHeight="1">
      <c r="A21" s="25"/>
      <c r="B21" s="19" t="s">
        <v>24</v>
      </c>
      <c r="C21" s="26"/>
      <c r="D21" s="22">
        <v>103</v>
      </c>
      <c r="E21" s="22">
        <f t="shared" si="0"/>
        <v>29</v>
      </c>
      <c r="F21" s="22">
        <v>19</v>
      </c>
      <c r="G21" s="24">
        <f t="shared" si="1"/>
        <v>20</v>
      </c>
      <c r="H21" s="22">
        <v>84</v>
      </c>
      <c r="I21" s="24">
        <f t="shared" si="2"/>
        <v>30</v>
      </c>
      <c r="J21" s="22">
        <v>739</v>
      </c>
      <c r="K21" s="24">
        <f t="shared" si="3"/>
        <v>40</v>
      </c>
      <c r="L21" s="22">
        <v>424</v>
      </c>
      <c r="M21" s="24">
        <f t="shared" si="4"/>
        <v>39</v>
      </c>
    </row>
    <row r="22" spans="1:13" ht="26.25" customHeight="1">
      <c r="A22" s="25"/>
      <c r="B22" s="19" t="s">
        <v>25</v>
      </c>
      <c r="C22" s="26"/>
      <c r="D22" s="22">
        <v>88</v>
      </c>
      <c r="E22" s="22">
        <f t="shared" si="0"/>
        <v>36</v>
      </c>
      <c r="F22" s="22">
        <v>13</v>
      </c>
      <c r="G22" s="24">
        <f t="shared" si="1"/>
        <v>31</v>
      </c>
      <c r="H22" s="22">
        <v>75</v>
      </c>
      <c r="I22" s="24">
        <f t="shared" si="2"/>
        <v>35</v>
      </c>
      <c r="J22" s="22">
        <v>878</v>
      </c>
      <c r="K22" s="24">
        <f t="shared" si="3"/>
        <v>34</v>
      </c>
      <c r="L22" s="22">
        <v>466</v>
      </c>
      <c r="M22" s="24">
        <f t="shared" si="4"/>
        <v>36</v>
      </c>
    </row>
    <row r="23" spans="1:13" ht="26.25" customHeight="1">
      <c r="A23" s="25"/>
      <c r="B23" s="19" t="s">
        <v>26</v>
      </c>
      <c r="C23" s="26"/>
      <c r="D23" s="22">
        <v>67</v>
      </c>
      <c r="E23" s="22">
        <f t="shared" si="0"/>
        <v>41</v>
      </c>
      <c r="F23" s="22">
        <v>10</v>
      </c>
      <c r="G23" s="24">
        <f t="shared" si="1"/>
        <v>41</v>
      </c>
      <c r="H23" s="22">
        <v>57</v>
      </c>
      <c r="I23" s="24">
        <f t="shared" si="2"/>
        <v>41</v>
      </c>
      <c r="J23" s="22">
        <v>567</v>
      </c>
      <c r="K23" s="24">
        <f t="shared" si="3"/>
        <v>45</v>
      </c>
      <c r="L23" s="22">
        <v>291</v>
      </c>
      <c r="M23" s="24">
        <f t="shared" si="4"/>
        <v>45</v>
      </c>
    </row>
    <row r="24" spans="1:13" ht="26.25" customHeight="1">
      <c r="A24" s="25"/>
      <c r="B24" s="19" t="s">
        <v>27</v>
      </c>
      <c r="C24" s="26"/>
      <c r="D24" s="22">
        <v>60</v>
      </c>
      <c r="E24" s="22">
        <f t="shared" si="0"/>
        <v>44</v>
      </c>
      <c r="F24" s="22">
        <v>8</v>
      </c>
      <c r="G24" s="24">
        <f t="shared" si="1"/>
        <v>44</v>
      </c>
      <c r="H24" s="22">
        <v>52</v>
      </c>
      <c r="I24" s="24">
        <f t="shared" si="2"/>
        <v>42</v>
      </c>
      <c r="J24" s="22">
        <v>708</v>
      </c>
      <c r="K24" s="24">
        <f t="shared" si="3"/>
        <v>41</v>
      </c>
      <c r="L24" s="22">
        <v>410</v>
      </c>
      <c r="M24" s="24">
        <f t="shared" si="4"/>
        <v>40</v>
      </c>
    </row>
    <row r="25" spans="1:13" ht="26.25" customHeight="1">
      <c r="A25" s="25"/>
      <c r="B25" s="19" t="s">
        <v>28</v>
      </c>
      <c r="C25" s="26"/>
      <c r="D25" s="22">
        <v>120</v>
      </c>
      <c r="E25" s="22">
        <f t="shared" si="0"/>
        <v>25</v>
      </c>
      <c r="F25" s="22">
        <v>15</v>
      </c>
      <c r="G25" s="24">
        <f t="shared" si="1"/>
        <v>27</v>
      </c>
      <c r="H25" s="22">
        <v>105</v>
      </c>
      <c r="I25" s="24">
        <f t="shared" si="2"/>
        <v>25</v>
      </c>
      <c r="J25" s="22">
        <v>1582</v>
      </c>
      <c r="K25" s="24">
        <f t="shared" si="3"/>
        <v>17</v>
      </c>
      <c r="L25" s="22">
        <v>972</v>
      </c>
      <c r="M25" s="24">
        <f t="shared" si="4"/>
        <v>17</v>
      </c>
    </row>
    <row r="26" spans="1:13" ht="48.75" customHeight="1">
      <c r="A26" s="25"/>
      <c r="B26" s="19" t="s">
        <v>29</v>
      </c>
      <c r="C26" s="26"/>
      <c r="D26" s="22">
        <v>94</v>
      </c>
      <c r="E26" s="22">
        <f t="shared" si="0"/>
        <v>32</v>
      </c>
      <c r="F26" s="22">
        <v>12</v>
      </c>
      <c r="G26" s="24">
        <f t="shared" si="1"/>
        <v>36</v>
      </c>
      <c r="H26" s="22">
        <v>82</v>
      </c>
      <c r="I26" s="24">
        <f t="shared" si="2"/>
        <v>31</v>
      </c>
      <c r="J26" s="22">
        <v>1594</v>
      </c>
      <c r="K26" s="24">
        <f t="shared" si="3"/>
        <v>16</v>
      </c>
      <c r="L26" s="22">
        <v>934</v>
      </c>
      <c r="M26" s="24">
        <f t="shared" si="4"/>
        <v>19</v>
      </c>
    </row>
    <row r="27" spans="1:13" ht="26.25" customHeight="1">
      <c r="A27" s="25"/>
      <c r="B27" s="19" t="s">
        <v>30</v>
      </c>
      <c r="C27" s="26"/>
      <c r="D27" s="22">
        <v>170</v>
      </c>
      <c r="E27" s="22">
        <f t="shared" si="0"/>
        <v>13</v>
      </c>
      <c r="F27" s="22">
        <v>31</v>
      </c>
      <c r="G27" s="24">
        <f t="shared" si="1"/>
        <v>12</v>
      </c>
      <c r="H27" s="22">
        <v>139</v>
      </c>
      <c r="I27" s="24">
        <f t="shared" si="2"/>
        <v>16</v>
      </c>
      <c r="J27" s="22">
        <v>2725</v>
      </c>
      <c r="K27" s="24">
        <f t="shared" si="3"/>
        <v>10</v>
      </c>
      <c r="L27" s="22">
        <v>1704</v>
      </c>
      <c r="M27" s="24">
        <f t="shared" si="4"/>
        <v>10</v>
      </c>
    </row>
    <row r="28" spans="1:13" ht="26.25" customHeight="1">
      <c r="A28" s="25"/>
      <c r="B28" s="19" t="s">
        <v>31</v>
      </c>
      <c r="C28" s="26"/>
      <c r="D28" s="22">
        <v>307</v>
      </c>
      <c r="E28" s="22">
        <f t="shared" si="0"/>
        <v>8</v>
      </c>
      <c r="F28" s="22">
        <v>36</v>
      </c>
      <c r="G28" s="24">
        <f t="shared" si="1"/>
        <v>9</v>
      </c>
      <c r="H28" s="22">
        <v>271</v>
      </c>
      <c r="I28" s="24">
        <f t="shared" si="2"/>
        <v>8</v>
      </c>
      <c r="J28" s="22">
        <v>5727</v>
      </c>
      <c r="K28" s="24">
        <f t="shared" si="3"/>
        <v>4</v>
      </c>
      <c r="L28" s="22">
        <v>3673</v>
      </c>
      <c r="M28" s="24">
        <f t="shared" si="4"/>
        <v>4</v>
      </c>
    </row>
    <row r="29" spans="1:13" ht="26.25" customHeight="1">
      <c r="A29" s="25"/>
      <c r="B29" s="19" t="s">
        <v>32</v>
      </c>
      <c r="C29" s="26"/>
      <c r="D29" s="22">
        <v>92</v>
      </c>
      <c r="E29" s="22">
        <f t="shared" si="0"/>
        <v>33</v>
      </c>
      <c r="F29" s="22">
        <v>12</v>
      </c>
      <c r="G29" s="24">
        <f t="shared" si="1"/>
        <v>36</v>
      </c>
      <c r="H29" s="22">
        <v>80</v>
      </c>
      <c r="I29" s="24">
        <f t="shared" si="2"/>
        <v>33</v>
      </c>
      <c r="J29" s="22">
        <v>1473</v>
      </c>
      <c r="K29" s="24">
        <f t="shared" si="3"/>
        <v>20</v>
      </c>
      <c r="L29" s="22">
        <v>771</v>
      </c>
      <c r="M29" s="24">
        <f t="shared" si="4"/>
        <v>23</v>
      </c>
    </row>
    <row r="30" spans="1:13" ht="26.25" customHeight="1">
      <c r="A30" s="25"/>
      <c r="B30" s="19" t="s">
        <v>33</v>
      </c>
      <c r="C30" s="26"/>
      <c r="D30" s="22">
        <v>58</v>
      </c>
      <c r="E30" s="22">
        <f t="shared" si="0"/>
        <v>45</v>
      </c>
      <c r="F30" s="22">
        <v>7</v>
      </c>
      <c r="G30" s="24">
        <f t="shared" si="1"/>
        <v>45</v>
      </c>
      <c r="H30" s="22">
        <v>51</v>
      </c>
      <c r="I30" s="24">
        <f t="shared" si="2"/>
        <v>44</v>
      </c>
      <c r="J30" s="22">
        <v>1145</v>
      </c>
      <c r="K30" s="24">
        <f t="shared" si="3"/>
        <v>29</v>
      </c>
      <c r="L30" s="22">
        <v>558</v>
      </c>
      <c r="M30" s="24">
        <f t="shared" si="4"/>
        <v>30</v>
      </c>
    </row>
    <row r="31" spans="1:13" ht="48.75" customHeight="1">
      <c r="A31" s="25"/>
      <c r="B31" s="19" t="s">
        <v>34</v>
      </c>
      <c r="C31" s="26"/>
      <c r="D31" s="22">
        <v>160</v>
      </c>
      <c r="E31" s="22">
        <f t="shared" si="0"/>
        <v>15</v>
      </c>
      <c r="F31" s="22">
        <v>11</v>
      </c>
      <c r="G31" s="24">
        <f t="shared" si="1"/>
        <v>38</v>
      </c>
      <c r="H31" s="22">
        <v>149</v>
      </c>
      <c r="I31" s="24">
        <f t="shared" si="2"/>
        <v>13</v>
      </c>
      <c r="J31" s="22">
        <v>2490</v>
      </c>
      <c r="K31" s="24">
        <f t="shared" si="3"/>
        <v>12</v>
      </c>
      <c r="L31" s="22">
        <v>1242</v>
      </c>
      <c r="M31" s="24">
        <f t="shared" si="4"/>
        <v>13</v>
      </c>
    </row>
    <row r="32" spans="1:13" ht="26.25" customHeight="1">
      <c r="A32" s="25"/>
      <c r="B32" s="19" t="s">
        <v>35</v>
      </c>
      <c r="C32" s="26"/>
      <c r="D32" s="22">
        <v>501</v>
      </c>
      <c r="E32" s="22">
        <f t="shared" si="0"/>
        <v>3</v>
      </c>
      <c r="F32" s="22">
        <v>40</v>
      </c>
      <c r="G32" s="24">
        <f t="shared" si="1"/>
        <v>6</v>
      </c>
      <c r="H32" s="22">
        <v>461</v>
      </c>
      <c r="I32" s="24">
        <f t="shared" si="2"/>
        <v>2</v>
      </c>
      <c r="J32" s="22">
        <v>8982</v>
      </c>
      <c r="K32" s="24">
        <f t="shared" si="3"/>
        <v>2</v>
      </c>
      <c r="L32" s="22">
        <v>5381</v>
      </c>
      <c r="M32" s="24">
        <f t="shared" si="4"/>
        <v>2</v>
      </c>
    </row>
    <row r="33" spans="1:13" ht="26.25" customHeight="1">
      <c r="A33" s="25"/>
      <c r="B33" s="19" t="s">
        <v>36</v>
      </c>
      <c r="C33" s="26"/>
      <c r="D33" s="22">
        <v>341</v>
      </c>
      <c r="E33" s="22">
        <f t="shared" si="0"/>
        <v>5</v>
      </c>
      <c r="F33" s="22">
        <v>32</v>
      </c>
      <c r="G33" s="24">
        <f t="shared" si="1"/>
        <v>10</v>
      </c>
      <c r="H33" s="22">
        <v>309</v>
      </c>
      <c r="I33" s="24">
        <f t="shared" si="2"/>
        <v>5</v>
      </c>
      <c r="J33" s="22">
        <v>5238</v>
      </c>
      <c r="K33" s="24">
        <f t="shared" si="3"/>
        <v>5</v>
      </c>
      <c r="L33" s="22">
        <v>2883</v>
      </c>
      <c r="M33" s="24">
        <f t="shared" si="4"/>
        <v>8</v>
      </c>
    </row>
    <row r="34" spans="1:13" ht="26.25" customHeight="1">
      <c r="A34" s="25"/>
      <c r="B34" s="19" t="s">
        <v>37</v>
      </c>
      <c r="C34" s="26"/>
      <c r="D34" s="22">
        <v>75</v>
      </c>
      <c r="E34" s="22">
        <f t="shared" si="0"/>
        <v>40</v>
      </c>
      <c r="F34" s="22">
        <v>4</v>
      </c>
      <c r="G34" s="24">
        <f t="shared" si="1"/>
        <v>46</v>
      </c>
      <c r="H34" s="22">
        <v>71</v>
      </c>
      <c r="I34" s="24">
        <f t="shared" si="2"/>
        <v>39</v>
      </c>
      <c r="J34" s="22">
        <v>1207</v>
      </c>
      <c r="K34" s="24">
        <f t="shared" si="3"/>
        <v>26</v>
      </c>
      <c r="L34" s="22">
        <v>673</v>
      </c>
      <c r="M34" s="24">
        <f t="shared" si="4"/>
        <v>26</v>
      </c>
    </row>
    <row r="35" spans="1:13" ht="26.25" customHeight="1">
      <c r="A35" s="25"/>
      <c r="B35" s="19" t="s">
        <v>38</v>
      </c>
      <c r="C35" s="26"/>
      <c r="D35" s="22">
        <v>83</v>
      </c>
      <c r="E35" s="22">
        <f t="shared" si="0"/>
        <v>39</v>
      </c>
      <c r="F35" s="22">
        <v>9</v>
      </c>
      <c r="G35" s="24">
        <f t="shared" si="1"/>
        <v>42</v>
      </c>
      <c r="H35" s="22">
        <v>74</v>
      </c>
      <c r="I35" s="24">
        <f t="shared" si="2"/>
        <v>37</v>
      </c>
      <c r="J35" s="22">
        <v>996</v>
      </c>
      <c r="K35" s="24">
        <f t="shared" si="3"/>
        <v>30</v>
      </c>
      <c r="L35" s="22">
        <v>497</v>
      </c>
      <c r="M35" s="24">
        <f t="shared" si="4"/>
        <v>33</v>
      </c>
    </row>
    <row r="36" spans="1:13" ht="48.75" customHeight="1">
      <c r="A36" s="25"/>
      <c r="B36" s="19" t="s">
        <v>39</v>
      </c>
      <c r="C36" s="26"/>
      <c r="D36" s="22">
        <v>43</v>
      </c>
      <c r="E36" s="22">
        <f t="shared" si="0"/>
        <v>47</v>
      </c>
      <c r="F36" s="22">
        <v>4</v>
      </c>
      <c r="G36" s="24">
        <f t="shared" si="1"/>
        <v>46</v>
      </c>
      <c r="H36" s="22">
        <v>39</v>
      </c>
      <c r="I36" s="24">
        <f t="shared" si="2"/>
        <v>46</v>
      </c>
      <c r="J36" s="22">
        <v>472</v>
      </c>
      <c r="K36" s="24">
        <f t="shared" si="3"/>
        <v>47</v>
      </c>
      <c r="L36" s="22">
        <v>249</v>
      </c>
      <c r="M36" s="24">
        <f t="shared" si="4"/>
        <v>46</v>
      </c>
    </row>
    <row r="37" spans="1:13" ht="26.25" customHeight="1">
      <c r="A37" s="25"/>
      <c r="B37" s="19" t="s">
        <v>40</v>
      </c>
      <c r="C37" s="26"/>
      <c r="D37" s="22">
        <v>46</v>
      </c>
      <c r="E37" s="22">
        <f t="shared" si="0"/>
        <v>46</v>
      </c>
      <c r="F37" s="22">
        <v>9</v>
      </c>
      <c r="G37" s="24">
        <f t="shared" si="1"/>
        <v>42</v>
      </c>
      <c r="H37" s="22">
        <v>37</v>
      </c>
      <c r="I37" s="24">
        <f t="shared" si="2"/>
        <v>47</v>
      </c>
      <c r="J37" s="22">
        <v>680</v>
      </c>
      <c r="K37" s="24">
        <f t="shared" si="3"/>
        <v>43</v>
      </c>
      <c r="L37" s="22">
        <v>248</v>
      </c>
      <c r="M37" s="24">
        <f t="shared" si="4"/>
        <v>47</v>
      </c>
    </row>
    <row r="38" spans="1:13" ht="26.25" customHeight="1">
      <c r="A38" s="25"/>
      <c r="B38" s="19" t="s">
        <v>41</v>
      </c>
      <c r="C38" s="26"/>
      <c r="D38" s="22">
        <v>158</v>
      </c>
      <c r="E38" s="22">
        <f t="shared" si="0"/>
        <v>16</v>
      </c>
      <c r="F38" s="22">
        <v>16</v>
      </c>
      <c r="G38" s="24">
        <f t="shared" si="1"/>
        <v>25</v>
      </c>
      <c r="H38" s="22">
        <v>142</v>
      </c>
      <c r="I38" s="24">
        <f t="shared" si="2"/>
        <v>15</v>
      </c>
      <c r="J38" s="22">
        <v>1581</v>
      </c>
      <c r="K38" s="24">
        <f t="shared" si="3"/>
        <v>18</v>
      </c>
      <c r="L38" s="22">
        <v>984</v>
      </c>
      <c r="M38" s="24">
        <f t="shared" si="4"/>
        <v>16</v>
      </c>
    </row>
    <row r="39" spans="1:13" ht="26.25" customHeight="1">
      <c r="A39" s="25"/>
      <c r="B39" s="19" t="s">
        <v>42</v>
      </c>
      <c r="C39" s="26"/>
      <c r="D39" s="22">
        <v>231</v>
      </c>
      <c r="E39" s="22">
        <f t="shared" si="0"/>
        <v>10</v>
      </c>
      <c r="F39" s="22">
        <v>31</v>
      </c>
      <c r="G39" s="24">
        <f t="shared" si="1"/>
        <v>12</v>
      </c>
      <c r="H39" s="22">
        <v>200</v>
      </c>
      <c r="I39" s="24">
        <f t="shared" si="2"/>
        <v>10</v>
      </c>
      <c r="J39" s="22">
        <v>2513</v>
      </c>
      <c r="K39" s="24">
        <f t="shared" si="3"/>
        <v>11</v>
      </c>
      <c r="L39" s="22">
        <v>1469</v>
      </c>
      <c r="M39" s="24">
        <f t="shared" si="4"/>
        <v>11</v>
      </c>
    </row>
    <row r="40" spans="1:13" ht="26.25" customHeight="1">
      <c r="A40" s="25"/>
      <c r="B40" s="19" t="s">
        <v>43</v>
      </c>
      <c r="C40" s="26"/>
      <c r="D40" s="22">
        <v>138</v>
      </c>
      <c r="E40" s="22">
        <f t="shared" si="0"/>
        <v>19</v>
      </c>
      <c r="F40" s="22">
        <v>27</v>
      </c>
      <c r="G40" s="24">
        <f t="shared" si="1"/>
        <v>15</v>
      </c>
      <c r="H40" s="22">
        <v>111</v>
      </c>
      <c r="I40" s="24">
        <f t="shared" si="2"/>
        <v>22</v>
      </c>
      <c r="J40" s="22">
        <v>1184</v>
      </c>
      <c r="K40" s="24">
        <f t="shared" si="3"/>
        <v>27</v>
      </c>
      <c r="L40" s="22">
        <v>609</v>
      </c>
      <c r="M40" s="24">
        <f t="shared" si="4"/>
        <v>28</v>
      </c>
    </row>
    <row r="41" spans="1:13" ht="48.75" customHeight="1">
      <c r="A41" s="25"/>
      <c r="B41" s="19" t="s">
        <v>44</v>
      </c>
      <c r="C41" s="26"/>
      <c r="D41" s="22">
        <v>103</v>
      </c>
      <c r="E41" s="22">
        <f t="shared" si="0"/>
        <v>29</v>
      </c>
      <c r="F41" s="22">
        <v>15</v>
      </c>
      <c r="G41" s="24">
        <f t="shared" si="1"/>
        <v>27</v>
      </c>
      <c r="H41" s="22">
        <v>88</v>
      </c>
      <c r="I41" s="24">
        <f t="shared" si="2"/>
        <v>28</v>
      </c>
      <c r="J41" s="22">
        <v>678</v>
      </c>
      <c r="K41" s="24">
        <f t="shared" si="3"/>
        <v>44</v>
      </c>
      <c r="L41" s="22">
        <v>401</v>
      </c>
      <c r="M41" s="24">
        <f t="shared" si="4"/>
        <v>41</v>
      </c>
    </row>
    <row r="42" spans="1:13" ht="26.25" customHeight="1">
      <c r="A42" s="25"/>
      <c r="B42" s="19" t="s">
        <v>45</v>
      </c>
      <c r="C42" s="26"/>
      <c r="D42" s="22">
        <v>86</v>
      </c>
      <c r="E42" s="22">
        <f t="shared" si="0"/>
        <v>38</v>
      </c>
      <c r="F42" s="22">
        <v>11</v>
      </c>
      <c r="G42" s="24">
        <f t="shared" si="1"/>
        <v>38</v>
      </c>
      <c r="H42" s="22">
        <v>75</v>
      </c>
      <c r="I42" s="24">
        <f t="shared" si="2"/>
        <v>35</v>
      </c>
      <c r="J42" s="22">
        <v>813</v>
      </c>
      <c r="K42" s="24">
        <f t="shared" si="3"/>
        <v>38</v>
      </c>
      <c r="L42" s="22">
        <v>462</v>
      </c>
      <c r="M42" s="24">
        <f t="shared" si="4"/>
        <v>37</v>
      </c>
    </row>
    <row r="43" spans="1:13" ht="26.25" customHeight="1">
      <c r="A43" s="25"/>
      <c r="B43" s="19" t="s">
        <v>46</v>
      </c>
      <c r="C43" s="26"/>
      <c r="D43" s="22">
        <v>134</v>
      </c>
      <c r="E43" s="22">
        <f t="shared" si="0"/>
        <v>20</v>
      </c>
      <c r="F43" s="22">
        <v>13</v>
      </c>
      <c r="G43" s="24">
        <f t="shared" si="1"/>
        <v>31</v>
      </c>
      <c r="H43" s="22">
        <v>121</v>
      </c>
      <c r="I43" s="24">
        <f t="shared" si="2"/>
        <v>18</v>
      </c>
      <c r="J43" s="22">
        <v>1153</v>
      </c>
      <c r="K43" s="24">
        <f t="shared" si="3"/>
        <v>28</v>
      </c>
      <c r="L43" s="22">
        <v>626</v>
      </c>
      <c r="M43" s="24">
        <f t="shared" si="4"/>
        <v>27</v>
      </c>
    </row>
    <row r="44" spans="1:13" ht="26.25" customHeight="1">
      <c r="A44" s="25"/>
      <c r="B44" s="19" t="s">
        <v>47</v>
      </c>
      <c r="C44" s="26"/>
      <c r="D44" s="22">
        <v>118</v>
      </c>
      <c r="E44" s="22">
        <f t="shared" si="0"/>
        <v>26</v>
      </c>
      <c r="F44" s="22">
        <v>11</v>
      </c>
      <c r="G44" s="24">
        <f t="shared" si="1"/>
        <v>38</v>
      </c>
      <c r="H44" s="22">
        <v>107</v>
      </c>
      <c r="I44" s="24">
        <f t="shared" si="2"/>
        <v>23</v>
      </c>
      <c r="J44" s="22">
        <v>506</v>
      </c>
      <c r="K44" s="24">
        <f t="shared" si="3"/>
        <v>46</v>
      </c>
      <c r="L44" s="22">
        <v>331</v>
      </c>
      <c r="M44" s="24">
        <f t="shared" si="4"/>
        <v>44</v>
      </c>
    </row>
    <row r="45" spans="1:13" ht="26.25" customHeight="1">
      <c r="A45" s="25"/>
      <c r="B45" s="19" t="s">
        <v>48</v>
      </c>
      <c r="C45" s="26"/>
      <c r="D45" s="22">
        <v>449</v>
      </c>
      <c r="E45" s="22">
        <f t="shared" si="0"/>
        <v>4</v>
      </c>
      <c r="F45" s="22">
        <v>65</v>
      </c>
      <c r="G45" s="24">
        <f t="shared" si="1"/>
        <v>2</v>
      </c>
      <c r="H45" s="22">
        <v>384</v>
      </c>
      <c r="I45" s="24">
        <f t="shared" si="2"/>
        <v>4</v>
      </c>
      <c r="J45" s="22">
        <v>4802</v>
      </c>
      <c r="K45" s="24">
        <f t="shared" si="3"/>
        <v>6</v>
      </c>
      <c r="L45" s="22">
        <v>3019</v>
      </c>
      <c r="M45" s="24">
        <f t="shared" si="4"/>
        <v>7</v>
      </c>
    </row>
    <row r="46" spans="1:13" ht="48.75" customHeight="1">
      <c r="A46" s="25"/>
      <c r="B46" s="19" t="s">
        <v>49</v>
      </c>
      <c r="C46" s="26"/>
      <c r="D46" s="22">
        <v>95</v>
      </c>
      <c r="E46" s="22">
        <f t="shared" si="0"/>
        <v>31</v>
      </c>
      <c r="F46" s="22">
        <v>13</v>
      </c>
      <c r="G46" s="24">
        <f t="shared" si="1"/>
        <v>31</v>
      </c>
      <c r="H46" s="22">
        <v>82</v>
      </c>
      <c r="I46" s="24">
        <f t="shared" si="2"/>
        <v>31</v>
      </c>
      <c r="J46" s="22">
        <v>688</v>
      </c>
      <c r="K46" s="24">
        <f t="shared" si="3"/>
        <v>42</v>
      </c>
      <c r="L46" s="22">
        <v>389</v>
      </c>
      <c r="M46" s="24">
        <f t="shared" si="4"/>
        <v>43</v>
      </c>
    </row>
    <row r="47" spans="1:13" ht="26.25" customHeight="1">
      <c r="A47" s="25"/>
      <c r="B47" s="19" t="s">
        <v>50</v>
      </c>
      <c r="C47" s="26"/>
      <c r="D47" s="22">
        <v>144</v>
      </c>
      <c r="E47" s="22">
        <f t="shared" si="0"/>
        <v>18</v>
      </c>
      <c r="F47" s="22">
        <v>28</v>
      </c>
      <c r="G47" s="24">
        <f t="shared" si="1"/>
        <v>14</v>
      </c>
      <c r="H47" s="22">
        <v>116</v>
      </c>
      <c r="I47" s="24">
        <f t="shared" si="2"/>
        <v>19</v>
      </c>
      <c r="J47" s="22">
        <v>1290</v>
      </c>
      <c r="K47" s="24">
        <f t="shared" si="3"/>
        <v>25</v>
      </c>
      <c r="L47" s="22">
        <v>679</v>
      </c>
      <c r="M47" s="24">
        <f t="shared" si="4"/>
        <v>25</v>
      </c>
    </row>
    <row r="48" spans="1:13" ht="26.25" customHeight="1">
      <c r="A48" s="25"/>
      <c r="B48" s="19" t="s">
        <v>51</v>
      </c>
      <c r="C48" s="26"/>
      <c r="D48" s="22">
        <v>200</v>
      </c>
      <c r="E48" s="22">
        <f t="shared" si="0"/>
        <v>12</v>
      </c>
      <c r="F48" s="22">
        <v>39</v>
      </c>
      <c r="G48" s="24">
        <f t="shared" si="1"/>
        <v>8</v>
      </c>
      <c r="H48" s="22">
        <v>161</v>
      </c>
      <c r="I48" s="24">
        <f t="shared" si="2"/>
        <v>12</v>
      </c>
      <c r="J48" s="22">
        <v>1454</v>
      </c>
      <c r="K48" s="24">
        <f t="shared" si="3"/>
        <v>22</v>
      </c>
      <c r="L48" s="22">
        <v>818</v>
      </c>
      <c r="M48" s="24">
        <f t="shared" si="4"/>
        <v>21</v>
      </c>
    </row>
    <row r="49" spans="1:13" ht="26.25" customHeight="1">
      <c r="A49" s="25"/>
      <c r="B49" s="19" t="s">
        <v>52</v>
      </c>
      <c r="C49" s="26"/>
      <c r="D49" s="22">
        <v>150</v>
      </c>
      <c r="E49" s="22">
        <f t="shared" si="0"/>
        <v>17</v>
      </c>
      <c r="F49" s="22">
        <v>25</v>
      </c>
      <c r="G49" s="24">
        <f t="shared" si="1"/>
        <v>17</v>
      </c>
      <c r="H49" s="22">
        <v>125</v>
      </c>
      <c r="I49" s="24">
        <f t="shared" si="2"/>
        <v>17</v>
      </c>
      <c r="J49" s="22">
        <v>931</v>
      </c>
      <c r="K49" s="24">
        <f t="shared" si="3"/>
        <v>32</v>
      </c>
      <c r="L49" s="22">
        <v>499</v>
      </c>
      <c r="M49" s="24">
        <f t="shared" si="4"/>
        <v>32</v>
      </c>
    </row>
    <row r="50" spans="1:13" ht="26.25" customHeight="1">
      <c r="A50" s="25"/>
      <c r="B50" s="19" t="s">
        <v>53</v>
      </c>
      <c r="C50" s="26"/>
      <c r="D50" s="22">
        <v>129</v>
      </c>
      <c r="E50" s="22">
        <f t="shared" si="0"/>
        <v>22</v>
      </c>
      <c r="F50" s="22">
        <v>17</v>
      </c>
      <c r="G50" s="24">
        <f t="shared" si="1"/>
        <v>23</v>
      </c>
      <c r="H50" s="22">
        <v>112</v>
      </c>
      <c r="I50" s="24">
        <f t="shared" si="2"/>
        <v>21</v>
      </c>
      <c r="J50" s="22">
        <v>896</v>
      </c>
      <c r="K50" s="24">
        <f t="shared" si="3"/>
        <v>33</v>
      </c>
      <c r="L50" s="22">
        <v>473</v>
      </c>
      <c r="M50" s="24">
        <f t="shared" si="4"/>
        <v>34</v>
      </c>
    </row>
    <row r="51" spans="1:13" ht="48.75" customHeight="1">
      <c r="A51" s="25"/>
      <c r="B51" s="19" t="s">
        <v>54</v>
      </c>
      <c r="C51" s="26"/>
      <c r="D51" s="22">
        <v>229</v>
      </c>
      <c r="E51" s="22">
        <f t="shared" si="0"/>
        <v>11</v>
      </c>
      <c r="F51" s="22">
        <v>40</v>
      </c>
      <c r="G51" s="24">
        <f t="shared" si="1"/>
        <v>6</v>
      </c>
      <c r="H51" s="22">
        <v>189</v>
      </c>
      <c r="I51" s="24">
        <f t="shared" si="2"/>
        <v>11</v>
      </c>
      <c r="J51" s="22">
        <v>1356</v>
      </c>
      <c r="K51" s="24">
        <f t="shared" si="3"/>
        <v>23</v>
      </c>
      <c r="L51" s="22">
        <v>768</v>
      </c>
      <c r="M51" s="24">
        <f t="shared" si="4"/>
        <v>24</v>
      </c>
    </row>
    <row r="52" spans="1:13" ht="26.25" customHeight="1">
      <c r="A52" s="33"/>
      <c r="B52" s="34" t="s">
        <v>55</v>
      </c>
      <c r="C52" s="35"/>
      <c r="D52" s="36">
        <v>91</v>
      </c>
      <c r="E52" s="36">
        <f t="shared" si="0"/>
        <v>34</v>
      </c>
      <c r="F52" s="36">
        <v>13</v>
      </c>
      <c r="G52" s="37">
        <f t="shared" si="1"/>
        <v>31</v>
      </c>
      <c r="H52" s="36">
        <v>78</v>
      </c>
      <c r="I52" s="37">
        <f t="shared" si="2"/>
        <v>34</v>
      </c>
      <c r="J52" s="36">
        <v>940</v>
      </c>
      <c r="K52" s="37">
        <f t="shared" si="3"/>
        <v>31</v>
      </c>
      <c r="L52" s="36">
        <v>600</v>
      </c>
      <c r="M52" s="37">
        <f t="shared" si="4"/>
        <v>29</v>
      </c>
    </row>
    <row r="53" spans="1:13" ht="19.5" customHeight="1">
      <c r="M53" s="38" t="s">
        <v>56</v>
      </c>
    </row>
  </sheetData>
  <mergeCells count="1">
    <mergeCell ref="L3:M3"/>
  </mergeCells>
  <phoneticPr fontId="3"/>
  <pageMargins left="0.78700000000000003" right="0.78700000000000003" top="0.98399999999999999" bottom="0.98399999999999999" header="0.51200000000000001" footer="0.51200000000000001"/>
  <pageSetup paperSize="9" scale="46"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0475E-7A15-4570-A391-F2FDABFEF16D}">
  <sheetPr>
    <pageSetUpPr autoPageBreaks="0" fitToPage="1"/>
  </sheetPr>
  <dimension ref="A1:R63"/>
  <sheetViews>
    <sheetView view="pageBreakPreview" zoomScale="90" zoomScaleNormal="80" zoomScaleSheetLayoutView="90" workbookViewId="0">
      <pane xSplit="3" ySplit="5" topLeftCell="D37" activePane="bottomRight" state="frozen"/>
      <selection activeCell="AG118" sqref="AG118"/>
      <selection pane="topRight" activeCell="AG118" sqref="AG118"/>
      <selection pane="bottomLeft" activeCell="AG118" sqref="AG118"/>
      <selection pane="bottomRight"/>
    </sheetView>
  </sheetViews>
  <sheetFormatPr defaultColWidth="9" defaultRowHeight="13"/>
  <cols>
    <col min="1" max="1" width="5.6328125" style="287" customWidth="1"/>
    <col min="2" max="2" width="4.6328125" style="287" customWidth="1"/>
    <col min="3" max="3" width="3.6328125" style="287" customWidth="1"/>
    <col min="4" max="4" width="10.6328125" style="289" customWidth="1"/>
    <col min="5" max="5" width="10.6328125" style="287" customWidth="1"/>
    <col min="6" max="6" width="10.6328125" style="289" customWidth="1"/>
    <col min="7" max="7" width="10.6328125" style="287" customWidth="1"/>
    <col min="8" max="8" width="10.6328125" style="289" customWidth="1"/>
    <col min="9" max="11" width="10.6328125" style="287" customWidth="1"/>
    <col min="12" max="12" width="10.6328125" style="289" customWidth="1"/>
    <col min="13" max="13" width="10.6328125" style="287" customWidth="1"/>
    <col min="14" max="14" width="10.6328125" style="289" customWidth="1"/>
    <col min="15" max="15" width="10.6328125" style="287" customWidth="1"/>
    <col min="16" max="16" width="5.6328125" style="287" customWidth="1"/>
    <col min="17" max="17" width="4.6328125" style="287" customWidth="1"/>
    <col min="18" max="18" width="3.6328125" style="287" customWidth="1"/>
    <col min="19" max="16384" width="9" style="287"/>
  </cols>
  <sheetData>
    <row r="1" spans="1:18" s="251" customFormat="1" ht="14">
      <c r="B1" s="252"/>
      <c r="C1" s="252"/>
      <c r="D1" s="252" t="s">
        <v>150</v>
      </c>
      <c r="E1" s="252"/>
      <c r="F1" s="252"/>
      <c r="G1" s="252"/>
      <c r="H1" s="252"/>
      <c r="I1" s="252"/>
      <c r="J1" s="252"/>
      <c r="K1" s="252"/>
      <c r="L1" s="252"/>
      <c r="M1" s="252"/>
      <c r="N1" s="252"/>
      <c r="O1" s="252"/>
      <c r="P1" s="252"/>
      <c r="Q1" s="252"/>
      <c r="R1" s="252"/>
    </row>
    <row r="2" spans="1:18" s="255" customFormat="1" ht="12">
      <c r="A2" s="253"/>
      <c r="B2" s="253"/>
      <c r="C2" s="253"/>
      <c r="D2" s="254"/>
      <c r="E2" s="253"/>
      <c r="F2" s="254"/>
      <c r="G2" s="253"/>
      <c r="H2" s="254"/>
      <c r="I2" s="253"/>
      <c r="J2" s="253"/>
      <c r="K2" s="253"/>
      <c r="L2" s="254"/>
      <c r="M2" s="253"/>
      <c r="N2" s="254"/>
      <c r="O2" s="253"/>
      <c r="P2" s="253"/>
      <c r="Q2" s="253"/>
      <c r="R2" s="253"/>
    </row>
    <row r="3" spans="1:18" s="255" customFormat="1" ht="18" customHeight="1">
      <c r="A3" s="1111"/>
      <c r="C3" s="256"/>
      <c r="D3" s="257" t="s">
        <v>151</v>
      </c>
      <c r="E3" s="258"/>
      <c r="F3" s="259"/>
      <c r="G3" s="258"/>
      <c r="H3" s="259"/>
      <c r="I3" s="260"/>
      <c r="J3" s="261" t="s">
        <v>152</v>
      </c>
      <c r="K3" s="258"/>
      <c r="L3" s="259"/>
      <c r="M3" s="258"/>
      <c r="N3" s="259"/>
      <c r="O3" s="262"/>
      <c r="P3" s="263"/>
      <c r="R3" s="1109"/>
    </row>
    <row r="4" spans="1:18" s="255" customFormat="1" ht="18" customHeight="1">
      <c r="A4" s="263"/>
      <c r="D4" s="264" t="s">
        <v>153</v>
      </c>
      <c r="E4" s="260"/>
      <c r="F4" s="264" t="s">
        <v>154</v>
      </c>
      <c r="G4" s="260"/>
      <c r="H4" s="264" t="s">
        <v>155</v>
      </c>
      <c r="I4" s="260"/>
      <c r="J4" s="261" t="s">
        <v>153</v>
      </c>
      <c r="K4" s="260"/>
      <c r="L4" s="264" t="s">
        <v>154</v>
      </c>
      <c r="M4" s="260"/>
      <c r="N4" s="264" t="s">
        <v>155</v>
      </c>
      <c r="O4" s="260"/>
      <c r="P4" s="263"/>
      <c r="R4" s="256"/>
    </row>
    <row r="5" spans="1:18" s="255" customFormat="1" ht="18" customHeight="1">
      <c r="A5" s="268"/>
      <c r="B5" s="253"/>
      <c r="C5" s="253"/>
      <c r="D5" s="265" t="s">
        <v>156</v>
      </c>
      <c r="E5" s="266" t="s">
        <v>157</v>
      </c>
      <c r="F5" s="265" t="s">
        <v>156</v>
      </c>
      <c r="G5" s="266" t="s">
        <v>157</v>
      </c>
      <c r="H5" s="265" t="s">
        <v>156</v>
      </c>
      <c r="I5" s="266" t="s">
        <v>157</v>
      </c>
      <c r="J5" s="266" t="s">
        <v>156</v>
      </c>
      <c r="K5" s="266" t="s">
        <v>157</v>
      </c>
      <c r="L5" s="265" t="s">
        <v>156</v>
      </c>
      <c r="M5" s="266" t="s">
        <v>157</v>
      </c>
      <c r="N5" s="265" t="s">
        <v>156</v>
      </c>
      <c r="O5" s="267" t="s">
        <v>157</v>
      </c>
      <c r="P5" s="268"/>
      <c r="Q5" s="253"/>
      <c r="R5" s="1110"/>
    </row>
    <row r="6" spans="1:18" s="255" customFormat="1" ht="12">
      <c r="A6" s="263"/>
      <c r="D6" s="269"/>
      <c r="F6" s="270"/>
      <c r="H6" s="270"/>
      <c r="I6" s="271"/>
      <c r="J6" s="271"/>
      <c r="L6" s="270"/>
      <c r="N6" s="270"/>
      <c r="O6" s="272"/>
      <c r="P6" s="263"/>
      <c r="R6" s="256"/>
    </row>
    <row r="7" spans="1:18" s="255" customFormat="1" ht="17.149999999999999" customHeight="1">
      <c r="A7" s="280" t="s">
        <v>158</v>
      </c>
      <c r="B7" s="274">
        <v>35</v>
      </c>
      <c r="C7" s="255" t="s">
        <v>159</v>
      </c>
      <c r="D7" s="275">
        <v>6094</v>
      </c>
      <c r="E7" s="276">
        <v>6.5</v>
      </c>
      <c r="F7" s="277">
        <v>59008</v>
      </c>
      <c r="G7" s="276">
        <v>63.2</v>
      </c>
      <c r="H7" s="277">
        <v>27020</v>
      </c>
      <c r="I7" s="278">
        <v>28.9</v>
      </c>
      <c r="J7" s="279">
        <v>168</v>
      </c>
      <c r="K7" s="276">
        <v>6.9</v>
      </c>
      <c r="L7" s="277">
        <v>1225</v>
      </c>
      <c r="M7" s="276">
        <v>50.4</v>
      </c>
      <c r="N7" s="277">
        <v>611</v>
      </c>
      <c r="O7" s="276">
        <v>25.1</v>
      </c>
      <c r="P7" s="280" t="s">
        <v>158</v>
      </c>
      <c r="Q7" s="274">
        <v>35</v>
      </c>
      <c r="R7" s="256" t="s">
        <v>159</v>
      </c>
    </row>
    <row r="8" spans="1:18" s="255" customFormat="1" ht="17.149999999999999" customHeight="1">
      <c r="A8" s="263"/>
      <c r="B8" s="274">
        <v>40</v>
      </c>
      <c r="D8" s="275">
        <v>7047</v>
      </c>
      <c r="E8" s="276">
        <v>7.2</v>
      </c>
      <c r="F8" s="277">
        <v>64524</v>
      </c>
      <c r="G8" s="276">
        <v>65.7</v>
      </c>
      <c r="H8" s="277">
        <v>28602</v>
      </c>
      <c r="I8" s="278">
        <v>29.1</v>
      </c>
      <c r="J8" s="279">
        <v>193</v>
      </c>
      <c r="K8" s="276">
        <v>6.4</v>
      </c>
      <c r="L8" s="277">
        <v>1483</v>
      </c>
      <c r="M8" s="276">
        <v>49.2</v>
      </c>
      <c r="N8" s="277">
        <v>701</v>
      </c>
      <c r="O8" s="276">
        <v>23.3</v>
      </c>
      <c r="P8" s="263"/>
      <c r="Q8" s="274">
        <v>40</v>
      </c>
      <c r="R8" s="256"/>
    </row>
    <row r="9" spans="1:18" s="255" customFormat="1" ht="17.149999999999999" customHeight="1">
      <c r="A9" s="263"/>
      <c r="B9" s="274">
        <v>45</v>
      </c>
      <c r="D9" s="275">
        <v>7974</v>
      </c>
      <c r="E9" s="276">
        <v>7.7</v>
      </c>
      <c r="F9" s="277">
        <v>68997</v>
      </c>
      <c r="G9" s="276">
        <v>66.5</v>
      </c>
      <c r="H9" s="277">
        <v>29911</v>
      </c>
      <c r="I9" s="278">
        <v>28.8</v>
      </c>
      <c r="J9" s="279">
        <v>249</v>
      </c>
      <c r="K9" s="276">
        <v>6.4</v>
      </c>
      <c r="L9" s="277">
        <v>1763</v>
      </c>
      <c r="M9" s="276">
        <v>45.6</v>
      </c>
      <c r="N9" s="277">
        <v>845</v>
      </c>
      <c r="O9" s="276">
        <v>21.9</v>
      </c>
      <c r="P9" s="263"/>
      <c r="Q9" s="274">
        <v>45</v>
      </c>
      <c r="R9" s="256"/>
    </row>
    <row r="10" spans="1:18" s="255" customFormat="1" ht="20.149999999999999" customHeight="1">
      <c r="A10" s="263"/>
      <c r="B10" s="274">
        <v>50</v>
      </c>
      <c r="D10" s="275">
        <v>8294</v>
      </c>
      <c r="E10" s="276">
        <v>7.4</v>
      </c>
      <c r="F10" s="277">
        <v>73114</v>
      </c>
      <c r="G10" s="276">
        <v>65.3</v>
      </c>
      <c r="H10" s="277">
        <v>32565</v>
      </c>
      <c r="I10" s="278">
        <v>29.1</v>
      </c>
      <c r="J10" s="279">
        <v>269</v>
      </c>
      <c r="K10" s="276">
        <v>5.6</v>
      </c>
      <c r="L10" s="277">
        <v>2076</v>
      </c>
      <c r="M10" s="276">
        <v>43.1</v>
      </c>
      <c r="N10" s="277">
        <v>985</v>
      </c>
      <c r="O10" s="276">
        <v>20.399999999999999</v>
      </c>
      <c r="P10" s="263"/>
      <c r="Q10" s="274">
        <v>50</v>
      </c>
      <c r="R10" s="256"/>
    </row>
    <row r="11" spans="1:18" s="255" customFormat="1" ht="20.149999999999999" hidden="1" customHeight="1">
      <c r="A11" s="263"/>
      <c r="B11" s="274">
        <v>51</v>
      </c>
      <c r="D11" s="275">
        <v>8379</v>
      </c>
      <c r="E11" s="276">
        <v>7.4</v>
      </c>
      <c r="F11" s="277">
        <v>73915</v>
      </c>
      <c r="G11" s="276">
        <v>65.400000000000006</v>
      </c>
      <c r="H11" s="277">
        <v>33526</v>
      </c>
      <c r="I11" s="278">
        <v>29.6</v>
      </c>
      <c r="J11" s="279">
        <v>269</v>
      </c>
      <c r="K11" s="276">
        <v>5.4</v>
      </c>
      <c r="L11" s="277">
        <v>2159</v>
      </c>
      <c r="M11" s="276">
        <v>43.5</v>
      </c>
      <c r="N11" s="277">
        <v>1057</v>
      </c>
      <c r="O11" s="276">
        <v>21.3</v>
      </c>
      <c r="P11" s="263"/>
      <c r="Q11" s="274">
        <v>51</v>
      </c>
      <c r="R11" s="256"/>
    </row>
    <row r="12" spans="1:18" s="255" customFormat="1" ht="20.149999999999999" hidden="1" customHeight="1">
      <c r="A12" s="263"/>
      <c r="B12" s="274">
        <v>52</v>
      </c>
      <c r="D12" s="275">
        <v>8470</v>
      </c>
      <c r="E12" s="276">
        <v>7.4</v>
      </c>
      <c r="F12" s="277">
        <v>74894</v>
      </c>
      <c r="G12" s="276">
        <v>65.599999999999994</v>
      </c>
      <c r="H12" s="277">
        <v>34593</v>
      </c>
      <c r="I12" s="278">
        <v>30.3</v>
      </c>
      <c r="J12" s="279">
        <v>278</v>
      </c>
      <c r="K12" s="276">
        <v>5.5</v>
      </c>
      <c r="L12" s="277">
        <v>2232</v>
      </c>
      <c r="M12" s="276">
        <v>43.8</v>
      </c>
      <c r="N12" s="277">
        <v>1108</v>
      </c>
      <c r="O12" s="276">
        <v>21.8</v>
      </c>
      <c r="P12" s="263"/>
      <c r="Q12" s="274">
        <v>52</v>
      </c>
      <c r="R12" s="256"/>
    </row>
    <row r="13" spans="1:18" s="255" customFormat="1" ht="20.149999999999999" hidden="1" customHeight="1">
      <c r="A13" s="263"/>
      <c r="B13" s="274">
        <v>53</v>
      </c>
      <c r="D13" s="275">
        <v>8580</v>
      </c>
      <c r="E13" s="276">
        <v>7.4</v>
      </c>
      <c r="F13" s="277">
        <v>75479</v>
      </c>
      <c r="G13" s="276">
        <v>65.5</v>
      </c>
      <c r="H13" s="277">
        <v>35538</v>
      </c>
      <c r="I13" s="278">
        <v>30.9</v>
      </c>
      <c r="J13" s="279">
        <v>285</v>
      </c>
      <c r="K13" s="276">
        <v>5.5</v>
      </c>
      <c r="L13" s="277">
        <v>2296</v>
      </c>
      <c r="M13" s="276">
        <v>44.1</v>
      </c>
      <c r="N13" s="277">
        <v>1181</v>
      </c>
      <c r="O13" s="276">
        <v>22.7</v>
      </c>
      <c r="P13" s="263"/>
      <c r="Q13" s="274">
        <v>53</v>
      </c>
      <c r="R13" s="256"/>
    </row>
    <row r="14" spans="1:18" s="255" customFormat="1" ht="20.149999999999999" hidden="1" customHeight="1">
      <c r="A14" s="263"/>
      <c r="B14" s="274">
        <v>54</v>
      </c>
      <c r="D14" s="275">
        <v>8800</v>
      </c>
      <c r="E14" s="276">
        <v>7.6</v>
      </c>
      <c r="F14" s="277">
        <v>76730</v>
      </c>
      <c r="G14" s="276">
        <v>66.099999999999994</v>
      </c>
      <c r="H14" s="277">
        <v>37109</v>
      </c>
      <c r="I14" s="278">
        <v>32</v>
      </c>
      <c r="J14" s="279">
        <v>299</v>
      </c>
      <c r="K14" s="276">
        <v>5.6</v>
      </c>
      <c r="L14" s="277">
        <v>2351</v>
      </c>
      <c r="M14" s="276">
        <v>43.9</v>
      </c>
      <c r="N14" s="277">
        <v>1256</v>
      </c>
      <c r="O14" s="276">
        <v>23.7</v>
      </c>
      <c r="P14" s="263"/>
      <c r="Q14" s="274">
        <v>54</v>
      </c>
      <c r="R14" s="256"/>
    </row>
    <row r="15" spans="1:18" s="255" customFormat="1" ht="20.149999999999999" customHeight="1">
      <c r="A15" s="263"/>
      <c r="B15" s="274">
        <v>55</v>
      </c>
      <c r="D15" s="275">
        <v>9055</v>
      </c>
      <c r="E15" s="276">
        <v>7.7</v>
      </c>
      <c r="F15" s="277">
        <v>77611</v>
      </c>
      <c r="G15" s="276">
        <v>66.3</v>
      </c>
      <c r="H15" s="277">
        <v>38834</v>
      </c>
      <c r="I15" s="278">
        <v>33.200000000000003</v>
      </c>
      <c r="J15" s="279">
        <v>311</v>
      </c>
      <c r="K15" s="276">
        <v>5.8</v>
      </c>
      <c r="L15" s="277">
        <v>2405</v>
      </c>
      <c r="M15" s="276">
        <v>44.1</v>
      </c>
      <c r="N15" s="277">
        <v>1344</v>
      </c>
      <c r="O15" s="276">
        <v>24.9</v>
      </c>
      <c r="P15" s="263"/>
      <c r="Q15" s="274">
        <v>55</v>
      </c>
      <c r="R15" s="256"/>
    </row>
    <row r="16" spans="1:18" s="255" customFormat="1" ht="20.149999999999999" customHeight="1">
      <c r="A16" s="263"/>
      <c r="B16" s="274">
        <v>56</v>
      </c>
      <c r="D16" s="275">
        <v>9224</v>
      </c>
      <c r="E16" s="276">
        <v>7.8</v>
      </c>
      <c r="F16" s="277">
        <v>77909</v>
      </c>
      <c r="G16" s="276">
        <v>66.099999999999994</v>
      </c>
      <c r="H16" s="277">
        <v>40116</v>
      </c>
      <c r="I16" s="278">
        <v>34</v>
      </c>
      <c r="J16" s="279">
        <v>325</v>
      </c>
      <c r="K16" s="276">
        <v>5.9</v>
      </c>
      <c r="L16" s="277">
        <v>2416</v>
      </c>
      <c r="M16" s="276">
        <v>43.8</v>
      </c>
      <c r="N16" s="277">
        <v>1433</v>
      </c>
      <c r="O16" s="276">
        <v>26</v>
      </c>
      <c r="P16" s="263"/>
      <c r="Q16" s="274">
        <v>56</v>
      </c>
      <c r="R16" s="256"/>
    </row>
    <row r="17" spans="1:18" s="255" customFormat="1" ht="20.149999999999999" customHeight="1">
      <c r="A17" s="263"/>
      <c r="B17" s="274">
        <v>57</v>
      </c>
      <c r="D17" s="275">
        <v>9403</v>
      </c>
      <c r="E17" s="276">
        <v>7.9</v>
      </c>
      <c r="F17" s="277">
        <v>78554</v>
      </c>
      <c r="G17" s="276">
        <v>66.2</v>
      </c>
      <c r="H17" s="277">
        <v>41616</v>
      </c>
      <c r="I17" s="278">
        <v>35.1</v>
      </c>
      <c r="J17" s="279">
        <v>336</v>
      </c>
      <c r="K17" s="276">
        <v>6</v>
      </c>
      <c r="L17" s="277">
        <v>2479</v>
      </c>
      <c r="M17" s="276">
        <v>44.2</v>
      </c>
      <c r="N17" s="277">
        <v>1525</v>
      </c>
      <c r="O17" s="276">
        <v>27.2</v>
      </c>
      <c r="P17" s="263"/>
      <c r="Q17" s="274">
        <v>57</v>
      </c>
      <c r="R17" s="256"/>
    </row>
    <row r="18" spans="1:18" s="255" customFormat="1" ht="20.149999999999999" customHeight="1">
      <c r="A18" s="263"/>
      <c r="B18" s="274">
        <v>58</v>
      </c>
      <c r="D18" s="275">
        <v>9515</v>
      </c>
      <c r="E18" s="276">
        <v>8</v>
      </c>
      <c r="F18" s="277">
        <v>78991</v>
      </c>
      <c r="G18" s="276">
        <v>66.099999999999994</v>
      </c>
      <c r="H18" s="277">
        <v>43115</v>
      </c>
      <c r="I18" s="278">
        <v>36.1</v>
      </c>
      <c r="J18" s="279">
        <v>350</v>
      </c>
      <c r="K18" s="276">
        <v>6.1</v>
      </c>
      <c r="L18" s="277">
        <v>2528</v>
      </c>
      <c r="M18" s="276">
        <v>44.4</v>
      </c>
      <c r="N18" s="277">
        <v>1624</v>
      </c>
      <c r="O18" s="276">
        <v>28.5</v>
      </c>
      <c r="P18" s="263"/>
      <c r="Q18" s="274">
        <v>58</v>
      </c>
      <c r="R18" s="256"/>
    </row>
    <row r="19" spans="1:18" s="255" customFormat="1" ht="20.149999999999999" customHeight="1">
      <c r="A19" s="263"/>
      <c r="B19" s="274">
        <v>59</v>
      </c>
      <c r="D19" s="275">
        <v>9580</v>
      </c>
      <c r="E19" s="276">
        <v>8</v>
      </c>
      <c r="F19" s="277">
        <v>78549</v>
      </c>
      <c r="G19" s="276">
        <v>65.3</v>
      </c>
      <c r="H19" s="277">
        <v>44278</v>
      </c>
      <c r="I19" s="278">
        <v>36.799999999999997</v>
      </c>
      <c r="J19" s="279">
        <v>358</v>
      </c>
      <c r="K19" s="276">
        <v>6.2</v>
      </c>
      <c r="L19" s="277">
        <v>2538</v>
      </c>
      <c r="M19" s="276">
        <v>43.9</v>
      </c>
      <c r="N19" s="277">
        <v>1706</v>
      </c>
      <c r="O19" s="276">
        <v>29.5</v>
      </c>
      <c r="P19" s="263"/>
      <c r="Q19" s="274">
        <v>59</v>
      </c>
      <c r="R19" s="256"/>
    </row>
    <row r="20" spans="1:18" s="255" customFormat="1" ht="20.149999999999999" customHeight="1">
      <c r="A20" s="263"/>
      <c r="B20" s="274">
        <v>60</v>
      </c>
      <c r="D20" s="275">
        <v>9608</v>
      </c>
      <c r="E20" s="276">
        <v>7.9</v>
      </c>
      <c r="F20" s="277">
        <v>78927</v>
      </c>
      <c r="G20" s="276">
        <v>65.2</v>
      </c>
      <c r="H20" s="277">
        <v>45540</v>
      </c>
      <c r="I20" s="278">
        <v>37.6</v>
      </c>
      <c r="J20" s="279">
        <v>369</v>
      </c>
      <c r="K20" s="276">
        <v>6.3</v>
      </c>
      <c r="L20" s="277">
        <v>2566</v>
      </c>
      <c r="M20" s="276">
        <v>43.8</v>
      </c>
      <c r="N20" s="277">
        <v>1775</v>
      </c>
      <c r="O20" s="276">
        <v>30.3</v>
      </c>
      <c r="P20" s="263"/>
      <c r="Q20" s="274">
        <v>60</v>
      </c>
      <c r="R20" s="256"/>
    </row>
    <row r="21" spans="1:18" s="255" customFormat="1" ht="20.149999999999999" customHeight="1">
      <c r="A21" s="263"/>
      <c r="B21" s="274">
        <v>61</v>
      </c>
      <c r="D21" s="275">
        <v>9699</v>
      </c>
      <c r="E21" s="276">
        <v>8</v>
      </c>
      <c r="F21" s="277">
        <v>79369</v>
      </c>
      <c r="G21" s="276">
        <v>65.2</v>
      </c>
      <c r="H21" s="277">
        <v>47174</v>
      </c>
      <c r="I21" s="278">
        <v>38.799999999999997</v>
      </c>
      <c r="J21" s="279">
        <v>371</v>
      </c>
      <c r="K21" s="276">
        <v>6.2</v>
      </c>
      <c r="L21" s="277">
        <v>2604</v>
      </c>
      <c r="M21" s="276">
        <v>43.8</v>
      </c>
      <c r="N21" s="277">
        <v>1864</v>
      </c>
      <c r="O21" s="276">
        <v>31.3</v>
      </c>
      <c r="P21" s="263"/>
      <c r="Q21" s="274">
        <v>61</v>
      </c>
      <c r="R21" s="256"/>
    </row>
    <row r="22" spans="1:18" s="255" customFormat="1" ht="20.149999999999999" customHeight="1">
      <c r="A22" s="263"/>
      <c r="B22" s="274">
        <v>62</v>
      </c>
      <c r="D22" s="275">
        <v>9841</v>
      </c>
      <c r="E22" s="276">
        <v>8</v>
      </c>
      <c r="F22" s="277">
        <v>79134</v>
      </c>
      <c r="G22" s="276">
        <v>64.7</v>
      </c>
      <c r="H22" s="277">
        <v>48300</v>
      </c>
      <c r="I22" s="278">
        <v>39.5</v>
      </c>
      <c r="J22" s="279">
        <v>380</v>
      </c>
      <c r="K22" s="276">
        <v>6.3</v>
      </c>
      <c r="L22" s="277">
        <v>2643</v>
      </c>
      <c r="M22" s="276">
        <v>43.6</v>
      </c>
      <c r="N22" s="277">
        <v>1950</v>
      </c>
      <c r="O22" s="276">
        <v>32.200000000000003</v>
      </c>
      <c r="P22" s="263"/>
      <c r="Q22" s="274">
        <v>62</v>
      </c>
      <c r="R22" s="256"/>
    </row>
    <row r="23" spans="1:18" s="255" customFormat="1" ht="20.149999999999999" customHeight="1">
      <c r="A23" s="263"/>
      <c r="B23" s="274">
        <v>63</v>
      </c>
      <c r="D23" s="275">
        <v>10034</v>
      </c>
      <c r="E23" s="276">
        <v>8.1999999999999993</v>
      </c>
      <c r="F23" s="277">
        <v>79752</v>
      </c>
      <c r="G23" s="276">
        <v>65</v>
      </c>
      <c r="H23" s="277">
        <v>49756</v>
      </c>
      <c r="I23" s="278">
        <v>40.5</v>
      </c>
      <c r="J23" s="279">
        <v>390</v>
      </c>
      <c r="K23" s="276">
        <v>6.3</v>
      </c>
      <c r="L23" s="277">
        <v>2683</v>
      </c>
      <c r="M23" s="276">
        <v>43.4</v>
      </c>
      <c r="N23" s="277">
        <v>2039</v>
      </c>
      <c r="O23" s="276">
        <v>33</v>
      </c>
      <c r="P23" s="263"/>
      <c r="Q23" s="274">
        <v>63</v>
      </c>
      <c r="R23" s="256"/>
    </row>
    <row r="24" spans="1:18" s="255" customFormat="1" ht="20.149999999999999" customHeight="1">
      <c r="A24" s="280" t="s">
        <v>160</v>
      </c>
      <c r="B24" s="274" t="s">
        <v>161</v>
      </c>
      <c r="C24" s="255" t="s">
        <v>159</v>
      </c>
      <c r="D24" s="275">
        <v>10081</v>
      </c>
      <c r="E24" s="276">
        <v>8.1999999999999993</v>
      </c>
      <c r="F24" s="277">
        <v>80572</v>
      </c>
      <c r="G24" s="276">
        <v>65.400000000000006</v>
      </c>
      <c r="H24" s="277">
        <v>51196</v>
      </c>
      <c r="I24" s="278">
        <v>41.5</v>
      </c>
      <c r="J24" s="279">
        <v>398</v>
      </c>
      <c r="K24" s="276">
        <v>6.3</v>
      </c>
      <c r="L24" s="277">
        <v>2774</v>
      </c>
      <c r="M24" s="276">
        <v>44.1</v>
      </c>
      <c r="N24" s="277">
        <v>2117</v>
      </c>
      <c r="O24" s="276">
        <v>33.700000000000003</v>
      </c>
      <c r="P24" s="280" t="s">
        <v>160</v>
      </c>
      <c r="Q24" s="274" t="s">
        <v>161</v>
      </c>
      <c r="R24" s="256" t="s">
        <v>159</v>
      </c>
    </row>
    <row r="25" spans="1:18" s="255" customFormat="1" ht="20.149999999999999" customHeight="1">
      <c r="A25" s="263"/>
      <c r="B25" s="274">
        <v>2</v>
      </c>
      <c r="D25" s="275">
        <v>10096</v>
      </c>
      <c r="E25" s="276">
        <v>8.1999999999999993</v>
      </c>
      <c r="F25" s="277">
        <v>80852</v>
      </c>
      <c r="G25" s="276">
        <v>65.400000000000006</v>
      </c>
      <c r="H25" s="277">
        <v>52216</v>
      </c>
      <c r="I25" s="278">
        <v>42.2</v>
      </c>
      <c r="J25" s="279">
        <v>397</v>
      </c>
      <c r="K25" s="276">
        <v>6.2</v>
      </c>
      <c r="L25" s="277">
        <v>2849</v>
      </c>
      <c r="M25" s="276">
        <v>44.5</v>
      </c>
      <c r="N25" s="277">
        <v>2183</v>
      </c>
      <c r="O25" s="276">
        <v>34.1</v>
      </c>
      <c r="P25" s="263"/>
      <c r="Q25" s="274">
        <v>2</v>
      </c>
      <c r="R25" s="256"/>
    </row>
    <row r="26" spans="1:18" s="255" customFormat="1" ht="20.149999999999999" customHeight="1">
      <c r="A26" s="263"/>
      <c r="B26" s="274">
        <v>3</v>
      </c>
      <c r="D26" s="275">
        <v>10066</v>
      </c>
      <c r="E26" s="276">
        <v>8.1</v>
      </c>
      <c r="F26" s="277">
        <v>82118</v>
      </c>
      <c r="G26" s="276">
        <v>66.2</v>
      </c>
      <c r="H26" s="277">
        <v>53633</v>
      </c>
      <c r="I26" s="278">
        <v>43.2</v>
      </c>
      <c r="J26" s="279">
        <v>396</v>
      </c>
      <c r="K26" s="276">
        <v>6.1</v>
      </c>
      <c r="L26" s="277">
        <v>2915</v>
      </c>
      <c r="M26" s="276">
        <v>45</v>
      </c>
      <c r="N26" s="277">
        <v>2252</v>
      </c>
      <c r="O26" s="276">
        <v>34.700000000000003</v>
      </c>
      <c r="P26" s="263"/>
      <c r="Q26" s="274">
        <v>3</v>
      </c>
      <c r="R26" s="256"/>
    </row>
    <row r="27" spans="1:18" s="255" customFormat="1" ht="20.149999999999999" customHeight="1">
      <c r="A27" s="263"/>
      <c r="B27" s="274">
        <v>4</v>
      </c>
      <c r="D27" s="275">
        <v>9963</v>
      </c>
      <c r="E27" s="276">
        <v>8</v>
      </c>
      <c r="F27" s="277">
        <v>83394</v>
      </c>
      <c r="G27" s="276">
        <v>67</v>
      </c>
      <c r="H27" s="277">
        <v>55002</v>
      </c>
      <c r="I27" s="278">
        <v>44.2</v>
      </c>
      <c r="J27" s="279">
        <v>389</v>
      </c>
      <c r="K27" s="276">
        <v>5.9</v>
      </c>
      <c r="L27" s="277">
        <v>2989</v>
      </c>
      <c r="M27" s="276">
        <v>45.6</v>
      </c>
      <c r="N27" s="277">
        <v>2319</v>
      </c>
      <c r="O27" s="276">
        <v>35.299999999999997</v>
      </c>
      <c r="P27" s="263"/>
      <c r="Q27" s="274">
        <v>4</v>
      </c>
      <c r="R27" s="256"/>
    </row>
    <row r="28" spans="1:18" s="255" customFormat="1" ht="20.149999999999999" customHeight="1">
      <c r="A28" s="263"/>
      <c r="B28" s="274">
        <v>5</v>
      </c>
      <c r="D28" s="275">
        <v>9844</v>
      </c>
      <c r="E28" s="276">
        <v>7.9</v>
      </c>
      <c r="F28" s="277">
        <v>84128</v>
      </c>
      <c r="G28" s="276">
        <v>67.400000000000006</v>
      </c>
      <c r="H28" s="277">
        <v>55906</v>
      </c>
      <c r="I28" s="278">
        <v>44.8</v>
      </c>
      <c r="J28" s="279">
        <v>387</v>
      </c>
      <c r="K28" s="276">
        <v>5.8</v>
      </c>
      <c r="L28" s="277">
        <v>3026</v>
      </c>
      <c r="M28" s="276">
        <v>45.6</v>
      </c>
      <c r="N28" s="277">
        <v>2375</v>
      </c>
      <c r="O28" s="276">
        <v>35.799999999999997</v>
      </c>
      <c r="P28" s="263"/>
      <c r="Q28" s="274">
        <v>5</v>
      </c>
      <c r="R28" s="256"/>
    </row>
    <row r="29" spans="1:18" s="255" customFormat="1" ht="20.149999999999999" customHeight="1">
      <c r="A29" s="263"/>
      <c r="B29" s="274">
        <v>6</v>
      </c>
      <c r="D29" s="275">
        <v>9731</v>
      </c>
      <c r="E29" s="276">
        <v>7.8</v>
      </c>
      <c r="F29" s="277">
        <v>85588</v>
      </c>
      <c r="G29" s="276">
        <v>68.5</v>
      </c>
      <c r="H29" s="277">
        <v>57213</v>
      </c>
      <c r="I29" s="278">
        <v>45.8</v>
      </c>
      <c r="J29" s="279">
        <v>385</v>
      </c>
      <c r="K29" s="276">
        <v>5.8</v>
      </c>
      <c r="L29" s="277">
        <v>3096</v>
      </c>
      <c r="M29" s="276">
        <v>46.3</v>
      </c>
      <c r="N29" s="277">
        <v>2436</v>
      </c>
      <c r="O29" s="276">
        <v>36.4</v>
      </c>
      <c r="P29" s="263"/>
      <c r="Q29" s="274">
        <v>6</v>
      </c>
      <c r="R29" s="256"/>
    </row>
    <row r="30" spans="1:18" s="255" customFormat="1" ht="20.149999999999999" customHeight="1">
      <c r="A30" s="263"/>
      <c r="B30" s="274">
        <v>7</v>
      </c>
      <c r="D30" s="275">
        <v>9606</v>
      </c>
      <c r="E30" s="276">
        <v>7.6</v>
      </c>
      <c r="F30" s="277">
        <v>87069</v>
      </c>
      <c r="G30" s="276">
        <v>69.3</v>
      </c>
      <c r="H30" s="277">
        <v>58407</v>
      </c>
      <c r="I30" s="278">
        <v>46.5</v>
      </c>
      <c r="J30" s="279">
        <v>377</v>
      </c>
      <c r="K30" s="276">
        <v>5.6</v>
      </c>
      <c r="L30" s="277">
        <v>3188</v>
      </c>
      <c r="M30" s="276">
        <v>47.2</v>
      </c>
      <c r="N30" s="277">
        <v>2522</v>
      </c>
      <c r="O30" s="276">
        <v>37.299999999999997</v>
      </c>
      <c r="P30" s="263"/>
      <c r="Q30" s="274">
        <v>7</v>
      </c>
      <c r="R30" s="256"/>
    </row>
    <row r="31" spans="1:18" s="255" customFormat="1" ht="20.149999999999999" customHeight="1">
      <c r="A31" s="263"/>
      <c r="B31" s="274">
        <v>8</v>
      </c>
      <c r="D31" s="275">
        <v>9490</v>
      </c>
      <c r="E31" s="276">
        <v>7.5</v>
      </c>
      <c r="F31" s="277">
        <v>87909</v>
      </c>
      <c r="G31" s="276">
        <v>69.8</v>
      </c>
      <c r="H31" s="277">
        <v>59357</v>
      </c>
      <c r="I31" s="278">
        <v>47.2</v>
      </c>
      <c r="J31" s="279">
        <v>371</v>
      </c>
      <c r="K31" s="276">
        <v>5.4</v>
      </c>
      <c r="L31" s="277">
        <v>3232</v>
      </c>
      <c r="M31" s="276">
        <v>47.5</v>
      </c>
      <c r="N31" s="277">
        <v>2606</v>
      </c>
      <c r="O31" s="276">
        <v>38.5</v>
      </c>
      <c r="P31" s="263"/>
      <c r="Q31" s="274">
        <v>8</v>
      </c>
      <c r="R31" s="256"/>
    </row>
    <row r="32" spans="1:18" s="255" customFormat="1" ht="20.149999999999999" customHeight="1">
      <c r="A32" s="263"/>
      <c r="B32" s="274">
        <v>9</v>
      </c>
      <c r="D32" s="275">
        <v>9413</v>
      </c>
      <c r="E32" s="276">
        <v>7.5</v>
      </c>
      <c r="F32" s="277">
        <v>89292</v>
      </c>
      <c r="G32" s="276">
        <v>70.8</v>
      </c>
      <c r="H32" s="277">
        <v>60579</v>
      </c>
      <c r="I32" s="278">
        <v>48</v>
      </c>
      <c r="J32" s="279">
        <v>370</v>
      </c>
      <c r="K32" s="276">
        <v>5.4</v>
      </c>
      <c r="L32" s="277">
        <v>3329</v>
      </c>
      <c r="M32" s="276">
        <v>48.6</v>
      </c>
      <c r="N32" s="277">
        <v>2678</v>
      </c>
      <c r="O32" s="276">
        <v>39.1</v>
      </c>
      <c r="P32" s="263"/>
      <c r="Q32" s="274">
        <v>9</v>
      </c>
      <c r="R32" s="256"/>
    </row>
    <row r="33" spans="1:18" s="255" customFormat="1" ht="20.149999999999999" customHeight="1">
      <c r="A33" s="263"/>
      <c r="B33" s="274">
        <v>10</v>
      </c>
      <c r="D33" s="275">
        <v>9333</v>
      </c>
      <c r="E33" s="276">
        <v>7.4</v>
      </c>
      <c r="F33" s="277">
        <v>90556</v>
      </c>
      <c r="G33" s="276">
        <v>71.599999999999994</v>
      </c>
      <c r="H33" s="277">
        <v>61651</v>
      </c>
      <c r="I33" s="278">
        <v>48.7</v>
      </c>
      <c r="J33" s="279">
        <v>368</v>
      </c>
      <c r="K33" s="276">
        <v>5.3</v>
      </c>
      <c r="L33" s="277">
        <v>3388</v>
      </c>
      <c r="M33" s="276">
        <v>49.1</v>
      </c>
      <c r="N33" s="277">
        <v>2758</v>
      </c>
      <c r="O33" s="276">
        <v>40</v>
      </c>
      <c r="P33" s="263"/>
      <c r="Q33" s="274">
        <v>10</v>
      </c>
      <c r="R33" s="256"/>
    </row>
    <row r="34" spans="1:18" s="255" customFormat="1" ht="20.149999999999999" customHeight="1">
      <c r="A34" s="263"/>
      <c r="B34" s="274">
        <v>11</v>
      </c>
      <c r="D34" s="275">
        <v>9286</v>
      </c>
      <c r="E34" s="276">
        <v>7.3</v>
      </c>
      <c r="F34" s="277">
        <v>91500</v>
      </c>
      <c r="G34" s="276">
        <v>72.2</v>
      </c>
      <c r="H34" s="277">
        <v>62484</v>
      </c>
      <c r="I34" s="278">
        <v>49.3</v>
      </c>
      <c r="J34" s="279">
        <v>366</v>
      </c>
      <c r="K34" s="276">
        <v>5.3</v>
      </c>
      <c r="L34" s="277">
        <v>3443</v>
      </c>
      <c r="M34" s="276">
        <v>49.7</v>
      </c>
      <c r="N34" s="277">
        <v>2816</v>
      </c>
      <c r="O34" s="276">
        <v>40.6</v>
      </c>
      <c r="P34" s="263"/>
      <c r="Q34" s="274">
        <v>11</v>
      </c>
      <c r="R34" s="256"/>
    </row>
    <row r="35" spans="1:18" s="255" customFormat="1" ht="20.149999999999999" customHeight="1">
      <c r="A35" s="263"/>
      <c r="B35" s="274">
        <v>12</v>
      </c>
      <c r="D35" s="275">
        <v>9266</v>
      </c>
      <c r="E35" s="276">
        <v>7.3</v>
      </c>
      <c r="F35" s="277">
        <v>92824</v>
      </c>
      <c r="G35" s="276">
        <v>73.099999999999994</v>
      </c>
      <c r="H35" s="277">
        <v>63361</v>
      </c>
      <c r="I35" s="278">
        <v>49.9</v>
      </c>
      <c r="J35" s="279">
        <v>367</v>
      </c>
      <c r="K35" s="276">
        <v>5.3</v>
      </c>
      <c r="L35" s="277">
        <v>3525</v>
      </c>
      <c r="M35" s="276">
        <v>50.8</v>
      </c>
      <c r="N35" s="277">
        <v>2874</v>
      </c>
      <c r="O35" s="276">
        <v>41.4</v>
      </c>
      <c r="P35" s="263"/>
      <c r="Q35" s="274">
        <v>12</v>
      </c>
      <c r="R35" s="256"/>
    </row>
    <row r="36" spans="1:18" s="255" customFormat="1" ht="20.149999999999999" customHeight="1">
      <c r="A36" s="263"/>
      <c r="B36" s="274">
        <v>13</v>
      </c>
      <c r="D36" s="275">
        <v>9239</v>
      </c>
      <c r="E36" s="276">
        <v>7.3</v>
      </c>
      <c r="F36" s="277">
        <v>94019</v>
      </c>
      <c r="G36" s="276">
        <v>73.900000000000006</v>
      </c>
      <c r="H36" s="277">
        <v>64297</v>
      </c>
      <c r="I36" s="278">
        <v>50.5</v>
      </c>
      <c r="J36" s="279">
        <v>366</v>
      </c>
      <c r="K36" s="276">
        <v>5.2</v>
      </c>
      <c r="L36" s="277">
        <v>3566</v>
      </c>
      <c r="M36" s="276">
        <v>51.1</v>
      </c>
      <c r="N36" s="277">
        <v>2966</v>
      </c>
      <c r="O36" s="276">
        <v>42.5</v>
      </c>
      <c r="P36" s="263"/>
      <c r="Q36" s="274">
        <v>13</v>
      </c>
      <c r="R36" s="256"/>
    </row>
    <row r="37" spans="1:18" s="255" customFormat="1" ht="20.149999999999999" customHeight="1">
      <c r="A37" s="263"/>
      <c r="B37" s="274">
        <v>14</v>
      </c>
      <c r="D37" s="275">
        <v>9187</v>
      </c>
      <c r="E37" s="276">
        <v>7.2</v>
      </c>
      <c r="F37" s="277">
        <v>94819</v>
      </c>
      <c r="G37" s="276">
        <v>74.400000000000006</v>
      </c>
      <c r="H37" s="277">
        <v>65073</v>
      </c>
      <c r="I37" s="278">
        <v>51.1</v>
      </c>
      <c r="J37" s="279">
        <v>367</v>
      </c>
      <c r="K37" s="276">
        <v>5.2</v>
      </c>
      <c r="L37" s="277">
        <v>3590</v>
      </c>
      <c r="M37" s="276">
        <v>51.3</v>
      </c>
      <c r="N37" s="277">
        <v>3034</v>
      </c>
      <c r="O37" s="276">
        <v>43.3</v>
      </c>
      <c r="P37" s="263"/>
      <c r="Q37" s="274">
        <v>14</v>
      </c>
      <c r="R37" s="256"/>
    </row>
    <row r="38" spans="1:18" s="255" customFormat="1" ht="20.149999999999999" customHeight="1">
      <c r="A38" s="263"/>
      <c r="B38" s="274">
        <v>15</v>
      </c>
      <c r="D38" s="275">
        <v>9122</v>
      </c>
      <c r="E38" s="276">
        <v>7.1</v>
      </c>
      <c r="F38" s="277">
        <v>96050</v>
      </c>
      <c r="G38" s="276">
        <v>75.3</v>
      </c>
      <c r="H38" s="277">
        <v>65828</v>
      </c>
      <c r="I38" s="278">
        <v>51.6</v>
      </c>
      <c r="J38" s="279">
        <v>364</v>
      </c>
      <c r="K38" s="276">
        <v>5.2</v>
      </c>
      <c r="L38" s="277">
        <v>3668</v>
      </c>
      <c r="M38" s="276">
        <v>52.2</v>
      </c>
      <c r="N38" s="277">
        <v>3099</v>
      </c>
      <c r="O38" s="276">
        <v>44.1</v>
      </c>
      <c r="P38" s="263"/>
      <c r="Q38" s="274">
        <v>15</v>
      </c>
      <c r="R38" s="256"/>
    </row>
    <row r="39" spans="1:18" s="255" customFormat="1" ht="20.149999999999999" customHeight="1">
      <c r="A39" s="263"/>
      <c r="B39" s="274">
        <v>16</v>
      </c>
      <c r="D39" s="275">
        <v>9077</v>
      </c>
      <c r="E39" s="276">
        <v>7.1</v>
      </c>
      <c r="F39" s="277">
        <v>97051</v>
      </c>
      <c r="G39" s="276">
        <v>76</v>
      </c>
      <c r="H39" s="277">
        <v>66557</v>
      </c>
      <c r="I39" s="278">
        <v>52.1</v>
      </c>
      <c r="J39" s="279">
        <v>363</v>
      </c>
      <c r="K39" s="276">
        <v>5.2</v>
      </c>
      <c r="L39" s="277">
        <v>3738</v>
      </c>
      <c r="M39" s="276">
        <v>53</v>
      </c>
      <c r="N39" s="277">
        <v>3162</v>
      </c>
      <c r="O39" s="276">
        <v>44.9</v>
      </c>
      <c r="P39" s="263"/>
      <c r="Q39" s="274">
        <v>16</v>
      </c>
      <c r="R39" s="256"/>
    </row>
    <row r="40" spans="1:18" s="255" customFormat="1" ht="20.149999999999999" customHeight="1">
      <c r="A40" s="263"/>
      <c r="B40" s="274">
        <v>17</v>
      </c>
      <c r="D40" s="275">
        <v>9026</v>
      </c>
      <c r="E40" s="276">
        <v>7.1</v>
      </c>
      <c r="F40" s="277">
        <v>97442</v>
      </c>
      <c r="G40" s="276">
        <v>76.3</v>
      </c>
      <c r="H40" s="277">
        <v>66732</v>
      </c>
      <c r="I40" s="278">
        <v>52.2</v>
      </c>
      <c r="J40" s="279">
        <v>361</v>
      </c>
      <c r="K40" s="276">
        <v>5.0999999999999996</v>
      </c>
      <c r="L40" s="277">
        <v>3778</v>
      </c>
      <c r="M40" s="276">
        <v>53.6</v>
      </c>
      <c r="N40" s="277">
        <v>3212</v>
      </c>
      <c r="O40" s="276">
        <v>45.5</v>
      </c>
      <c r="P40" s="263"/>
      <c r="Q40" s="274">
        <v>17</v>
      </c>
      <c r="R40" s="256"/>
    </row>
    <row r="41" spans="1:18" s="255" customFormat="1" ht="20.149999999999999" customHeight="1">
      <c r="A41" s="263"/>
      <c r="B41" s="274">
        <v>18</v>
      </c>
      <c r="D41" s="275">
        <v>8943</v>
      </c>
      <c r="E41" s="276">
        <v>7</v>
      </c>
      <c r="F41" s="277">
        <v>98609</v>
      </c>
      <c r="G41" s="276">
        <v>77.2</v>
      </c>
      <c r="H41" s="277">
        <v>67392</v>
      </c>
      <c r="I41" s="278">
        <v>52.7</v>
      </c>
      <c r="J41" s="279">
        <v>359</v>
      </c>
      <c r="K41" s="276">
        <v>5.0999999999999996</v>
      </c>
      <c r="L41" s="277">
        <v>3865</v>
      </c>
      <c r="M41" s="276">
        <v>54.7</v>
      </c>
      <c r="N41" s="277">
        <v>3273</v>
      </c>
      <c r="O41" s="276">
        <v>46.3</v>
      </c>
      <c r="P41" s="263"/>
      <c r="Q41" s="274">
        <v>18</v>
      </c>
      <c r="R41" s="256"/>
    </row>
    <row r="42" spans="1:18" s="255" customFormat="1" ht="20.149999999999999" customHeight="1">
      <c r="A42" s="263"/>
      <c r="B42" s="274">
        <v>19</v>
      </c>
      <c r="D42" s="275">
        <v>8862</v>
      </c>
      <c r="E42" s="276">
        <v>6.9</v>
      </c>
      <c r="F42" s="277">
        <v>99532</v>
      </c>
      <c r="G42" s="276">
        <v>77.900000000000006</v>
      </c>
      <c r="H42" s="277">
        <v>67798</v>
      </c>
      <c r="I42" s="278">
        <v>53.1</v>
      </c>
      <c r="J42" s="279">
        <v>356</v>
      </c>
      <c r="K42" s="276">
        <v>5</v>
      </c>
      <c r="L42" s="277">
        <v>3930</v>
      </c>
      <c r="M42" s="276">
        <v>55.4</v>
      </c>
      <c r="N42" s="277">
        <v>3307</v>
      </c>
      <c r="O42" s="276">
        <v>46.6</v>
      </c>
      <c r="P42" s="263"/>
      <c r="Q42" s="274">
        <v>19</v>
      </c>
      <c r="R42" s="256"/>
    </row>
    <row r="43" spans="1:18" s="255" customFormat="1" ht="20.149999999999999" customHeight="1">
      <c r="A43" s="263"/>
      <c r="B43" s="274">
        <v>20</v>
      </c>
      <c r="D43" s="275">
        <v>8794</v>
      </c>
      <c r="E43" s="276">
        <v>6.9</v>
      </c>
      <c r="F43" s="277">
        <v>99083</v>
      </c>
      <c r="G43" s="276">
        <v>77.599999999999994</v>
      </c>
      <c r="H43" s="277">
        <v>67779</v>
      </c>
      <c r="I43" s="278">
        <v>53.1</v>
      </c>
      <c r="J43" s="279">
        <v>355</v>
      </c>
      <c r="K43" s="276">
        <v>5</v>
      </c>
      <c r="L43" s="277">
        <v>3960</v>
      </c>
      <c r="M43" s="276">
        <v>55.7</v>
      </c>
      <c r="N43" s="277">
        <v>3338</v>
      </c>
      <c r="O43" s="276">
        <v>46.9</v>
      </c>
      <c r="P43" s="263"/>
      <c r="Q43" s="274">
        <v>20</v>
      </c>
      <c r="R43" s="256"/>
    </row>
    <row r="44" spans="1:18" s="255" customFormat="1" ht="20.149999999999999" customHeight="1">
      <c r="A44" s="263"/>
      <c r="B44" s="274">
        <v>21</v>
      </c>
      <c r="D44" s="275">
        <v>8739</v>
      </c>
      <c r="E44" s="276">
        <v>6.9</v>
      </c>
      <c r="F44" s="277">
        <v>99635</v>
      </c>
      <c r="G44" s="276">
        <v>78.099999999999994</v>
      </c>
      <c r="H44" s="277">
        <v>68097</v>
      </c>
      <c r="I44" s="278">
        <v>53.4</v>
      </c>
      <c r="J44" s="279">
        <v>353</v>
      </c>
      <c r="K44" s="276">
        <v>5</v>
      </c>
      <c r="L44" s="277">
        <v>4004</v>
      </c>
      <c r="M44" s="276">
        <v>56.2</v>
      </c>
      <c r="N44" s="277">
        <v>3383</v>
      </c>
      <c r="O44" s="276">
        <v>47.4</v>
      </c>
      <c r="P44" s="263"/>
      <c r="Q44" s="274">
        <v>21</v>
      </c>
      <c r="R44" s="256"/>
    </row>
    <row r="45" spans="1:18" s="255" customFormat="1" ht="20.149999999999999" customHeight="1">
      <c r="A45" s="263"/>
      <c r="B45" s="274">
        <v>22</v>
      </c>
      <c r="D45" s="275">
        <v>8670</v>
      </c>
      <c r="E45" s="276">
        <v>6.8</v>
      </c>
      <c r="F45" s="277">
        <v>99824</v>
      </c>
      <c r="G45" s="276">
        <v>78</v>
      </c>
      <c r="H45" s="277">
        <v>68384</v>
      </c>
      <c r="I45" s="278">
        <v>53.4</v>
      </c>
      <c r="J45" s="279">
        <v>348</v>
      </c>
      <c r="K45" s="276">
        <v>4.8</v>
      </c>
      <c r="L45" s="277">
        <v>4055</v>
      </c>
      <c r="M45" s="276">
        <v>56.4</v>
      </c>
      <c r="N45" s="277">
        <v>3407</v>
      </c>
      <c r="O45" s="276">
        <v>47.4</v>
      </c>
      <c r="P45" s="263"/>
      <c r="Q45" s="274">
        <v>22</v>
      </c>
      <c r="R45" s="256"/>
    </row>
    <row r="46" spans="1:18" s="255" customFormat="1" ht="20.149999999999999" customHeight="1">
      <c r="A46" s="263"/>
      <c r="B46" s="274">
        <v>23</v>
      </c>
      <c r="D46" s="275">
        <v>8605</v>
      </c>
      <c r="E46" s="276">
        <v>6.7</v>
      </c>
      <c r="F46" s="277">
        <v>99547</v>
      </c>
      <c r="G46" s="276">
        <v>77.900000000000006</v>
      </c>
      <c r="H46" s="277">
        <v>68156</v>
      </c>
      <c r="I46" s="278">
        <v>53.3</v>
      </c>
      <c r="J46" s="279">
        <v>346</v>
      </c>
      <c r="K46" s="276">
        <v>4.8</v>
      </c>
      <c r="L46" s="277">
        <v>4081</v>
      </c>
      <c r="M46" s="276">
        <v>56.6</v>
      </c>
      <c r="N46" s="277">
        <v>3418</v>
      </c>
      <c r="O46" s="276">
        <v>47.4</v>
      </c>
      <c r="P46" s="263"/>
      <c r="Q46" s="274">
        <v>23</v>
      </c>
      <c r="R46" s="256"/>
    </row>
    <row r="47" spans="1:18" s="255" customFormat="1" ht="20.149999999999999" customHeight="1">
      <c r="A47" s="263"/>
      <c r="B47" s="274">
        <v>24</v>
      </c>
      <c r="D47" s="275">
        <v>8565</v>
      </c>
      <c r="E47" s="276">
        <v>6.7</v>
      </c>
      <c r="F47" s="277">
        <v>100152</v>
      </c>
      <c r="G47" s="276">
        <v>78.5</v>
      </c>
      <c r="H47" s="277">
        <v>68474</v>
      </c>
      <c r="I47" s="278">
        <v>53.7</v>
      </c>
      <c r="J47" s="279">
        <v>347</v>
      </c>
      <c r="K47" s="276">
        <v>4.8</v>
      </c>
      <c r="L47" s="277">
        <v>4114</v>
      </c>
      <c r="M47" s="276">
        <v>57</v>
      </c>
      <c r="N47" s="277">
        <v>3437</v>
      </c>
      <c r="O47" s="276">
        <v>47.7</v>
      </c>
      <c r="P47" s="263"/>
      <c r="Q47" s="274">
        <v>24</v>
      </c>
      <c r="R47" s="256"/>
    </row>
    <row r="48" spans="1:18" s="255" customFormat="1" ht="20.149999999999999" customHeight="1">
      <c r="A48" s="263"/>
      <c r="B48" s="274">
        <v>25</v>
      </c>
      <c r="D48" s="281">
        <v>8540</v>
      </c>
      <c r="E48" s="255">
        <v>6.7</v>
      </c>
      <c r="F48" s="270">
        <v>100528</v>
      </c>
      <c r="G48" s="272">
        <v>79</v>
      </c>
      <c r="H48" s="270">
        <v>68701</v>
      </c>
      <c r="I48" s="272">
        <v>54</v>
      </c>
      <c r="J48" s="255">
        <v>342</v>
      </c>
      <c r="K48" s="272">
        <v>4.7</v>
      </c>
      <c r="L48" s="270">
        <v>4149</v>
      </c>
      <c r="M48" s="272">
        <v>57.4</v>
      </c>
      <c r="N48" s="270">
        <v>3489</v>
      </c>
      <c r="O48" s="272">
        <v>48.3</v>
      </c>
      <c r="P48" s="263"/>
      <c r="Q48" s="274">
        <v>25</v>
      </c>
      <c r="R48" s="256"/>
    </row>
    <row r="49" spans="1:18" s="255" customFormat="1" ht="20.149999999999999" customHeight="1">
      <c r="A49" s="263"/>
      <c r="B49" s="274">
        <v>26</v>
      </c>
      <c r="D49" s="281">
        <v>8493</v>
      </c>
      <c r="E49" s="255">
        <v>6.7</v>
      </c>
      <c r="F49" s="270">
        <v>100461</v>
      </c>
      <c r="G49" s="272">
        <v>79.099999999999994</v>
      </c>
      <c r="H49" s="270">
        <v>68592</v>
      </c>
      <c r="I49" s="272">
        <v>54</v>
      </c>
      <c r="J49" s="255">
        <v>341</v>
      </c>
      <c r="K49" s="272">
        <v>4.7</v>
      </c>
      <c r="L49" s="270">
        <v>4148</v>
      </c>
      <c r="M49" s="272">
        <v>57.3</v>
      </c>
      <c r="N49" s="270">
        <v>3502</v>
      </c>
      <c r="O49" s="272">
        <v>48.4</v>
      </c>
      <c r="P49" s="263"/>
      <c r="Q49" s="274">
        <v>26</v>
      </c>
      <c r="R49" s="256"/>
    </row>
    <row r="50" spans="1:18" s="255" customFormat="1" ht="20.149999999999999" customHeight="1">
      <c r="A50" s="263"/>
      <c r="B50" s="274">
        <v>27</v>
      </c>
      <c r="C50" s="256"/>
      <c r="D50" s="270">
        <v>8480</v>
      </c>
      <c r="E50" s="255">
        <v>6.7</v>
      </c>
      <c r="F50" s="270">
        <v>100995</v>
      </c>
      <c r="G50" s="272">
        <v>79.5</v>
      </c>
      <c r="H50" s="270">
        <v>68737</v>
      </c>
      <c r="I50" s="272">
        <v>54.1</v>
      </c>
      <c r="J50" s="255">
        <v>343</v>
      </c>
      <c r="K50" s="272">
        <v>4.7</v>
      </c>
      <c r="L50" s="270">
        <v>4180</v>
      </c>
      <c r="M50" s="272">
        <v>57.5</v>
      </c>
      <c r="N50" s="270">
        <v>3528</v>
      </c>
      <c r="O50" s="282">
        <v>48.6</v>
      </c>
      <c r="Q50" s="274">
        <v>27</v>
      </c>
      <c r="R50" s="256"/>
    </row>
    <row r="51" spans="1:18" s="255" customFormat="1" ht="20.149999999999999" customHeight="1">
      <c r="A51" s="263"/>
      <c r="B51" s="274">
        <v>28</v>
      </c>
      <c r="C51" s="256"/>
      <c r="D51" s="270">
        <v>8442</v>
      </c>
      <c r="E51" s="255">
        <v>6.7</v>
      </c>
      <c r="F51" s="270">
        <v>101529</v>
      </c>
      <c r="G51" s="272">
        <v>80</v>
      </c>
      <c r="H51" s="270">
        <v>68940</v>
      </c>
      <c r="I51" s="272">
        <v>54.3</v>
      </c>
      <c r="J51" s="255">
        <v>342</v>
      </c>
      <c r="K51" s="272">
        <v>4.7</v>
      </c>
      <c r="L51" s="270">
        <v>4225</v>
      </c>
      <c r="M51" s="272">
        <v>58</v>
      </c>
      <c r="N51" s="270">
        <v>3546</v>
      </c>
      <c r="O51" s="282">
        <v>48.6</v>
      </c>
      <c r="Q51" s="274">
        <v>28</v>
      </c>
      <c r="R51" s="256"/>
    </row>
    <row r="52" spans="1:18" s="255" customFormat="1" ht="20.149999999999999" customHeight="1">
      <c r="A52" s="263"/>
      <c r="B52" s="274">
        <v>29</v>
      </c>
      <c r="C52" s="256"/>
      <c r="D52" s="270">
        <v>8412</v>
      </c>
      <c r="E52" s="255">
        <v>6.6</v>
      </c>
      <c r="F52" s="270">
        <v>101471</v>
      </c>
      <c r="G52" s="272">
        <v>80.099999999999994</v>
      </c>
      <c r="H52" s="270">
        <v>68609</v>
      </c>
      <c r="I52" s="272">
        <v>54.1</v>
      </c>
      <c r="J52" s="255">
        <v>343</v>
      </c>
      <c r="K52" s="272">
        <v>4.7</v>
      </c>
      <c r="L52" s="270">
        <v>4261</v>
      </c>
      <c r="M52" s="272">
        <v>58.3</v>
      </c>
      <c r="N52" s="270">
        <v>3542</v>
      </c>
      <c r="O52" s="282">
        <v>48.5</v>
      </c>
      <c r="Q52" s="274">
        <v>29</v>
      </c>
      <c r="R52" s="256"/>
    </row>
    <row r="53" spans="1:18" s="255" customFormat="1" ht="20.149999999999999" customHeight="1">
      <c r="A53" s="263"/>
      <c r="B53" s="274">
        <v>30</v>
      </c>
      <c r="C53" s="256"/>
      <c r="D53" s="270">
        <v>8372</v>
      </c>
      <c r="E53" s="255">
        <v>6.6</v>
      </c>
      <c r="F53" s="270">
        <v>102105</v>
      </c>
      <c r="G53" s="272">
        <v>80.8</v>
      </c>
      <c r="H53" s="270">
        <v>68613</v>
      </c>
      <c r="I53" s="272">
        <v>54.3</v>
      </c>
      <c r="J53" s="255">
        <v>345</v>
      </c>
      <c r="K53" s="272">
        <v>4.7</v>
      </c>
      <c r="L53" s="270">
        <v>4328</v>
      </c>
      <c r="M53" s="272">
        <v>59</v>
      </c>
      <c r="N53" s="270">
        <v>3565</v>
      </c>
      <c r="O53" s="282">
        <v>48.6</v>
      </c>
      <c r="Q53" s="274">
        <v>30</v>
      </c>
      <c r="R53" s="256"/>
    </row>
    <row r="54" spans="1:18" s="255" customFormat="1" ht="20.149999999999999" customHeight="1">
      <c r="A54" s="280" t="s">
        <v>162</v>
      </c>
      <c r="B54" s="274" t="s">
        <v>161</v>
      </c>
      <c r="C54" s="256" t="s">
        <v>159</v>
      </c>
      <c r="D54" s="270">
        <v>8300</v>
      </c>
      <c r="E54" s="255">
        <v>6.6</v>
      </c>
      <c r="F54" s="270">
        <v>102616</v>
      </c>
      <c r="G54" s="272">
        <v>81.3</v>
      </c>
      <c r="H54" s="270">
        <v>68500</v>
      </c>
      <c r="I54" s="272">
        <v>54.3</v>
      </c>
      <c r="J54" s="255">
        <v>342</v>
      </c>
      <c r="K54" s="272">
        <v>4.7</v>
      </c>
      <c r="L54" s="270">
        <v>4378</v>
      </c>
      <c r="M54" s="272">
        <v>59.6</v>
      </c>
      <c r="N54" s="270">
        <v>3558</v>
      </c>
      <c r="O54" s="282">
        <v>48.4</v>
      </c>
      <c r="P54" s="273" t="s">
        <v>162</v>
      </c>
      <c r="Q54" s="274" t="s">
        <v>161</v>
      </c>
      <c r="R54" s="256" t="s">
        <v>159</v>
      </c>
    </row>
    <row r="55" spans="1:18" s="255" customFormat="1" ht="20.149999999999999" customHeight="1">
      <c r="A55" s="280"/>
      <c r="B55" s="274">
        <v>2</v>
      </c>
      <c r="C55" s="256"/>
      <c r="D55" s="281">
        <v>8238</v>
      </c>
      <c r="E55" s="255">
        <v>6.5</v>
      </c>
      <c r="F55" s="270">
        <v>102612</v>
      </c>
      <c r="G55" s="272">
        <v>81.3</v>
      </c>
      <c r="H55" s="270">
        <v>67874</v>
      </c>
      <c r="I55" s="272">
        <v>53.8</v>
      </c>
      <c r="J55" s="255">
        <v>342</v>
      </c>
      <c r="K55" s="272">
        <v>4.7</v>
      </c>
      <c r="L55" s="270">
        <v>4383</v>
      </c>
      <c r="M55" s="272">
        <v>59.7</v>
      </c>
      <c r="N55" s="270">
        <v>3542</v>
      </c>
      <c r="O55" s="282">
        <v>48.2</v>
      </c>
      <c r="P55" s="280"/>
      <c r="Q55" s="274">
        <v>2</v>
      </c>
      <c r="R55" s="256"/>
    </row>
    <row r="56" spans="1:18" s="255" customFormat="1" ht="19.5" customHeight="1">
      <c r="A56" s="280"/>
      <c r="B56" s="274">
        <v>3</v>
      </c>
      <c r="D56" s="270">
        <v>8205</v>
      </c>
      <c r="E56" s="255">
        <v>6.5</v>
      </c>
      <c r="F56" s="270">
        <v>104292</v>
      </c>
      <c r="G56" s="272">
        <v>83.1</v>
      </c>
      <c r="H56" s="270">
        <v>67899</v>
      </c>
      <c r="I56" s="272">
        <v>54.1</v>
      </c>
      <c r="J56" s="255">
        <v>343</v>
      </c>
      <c r="K56" s="272">
        <v>4.7</v>
      </c>
      <c r="L56" s="270">
        <v>4470</v>
      </c>
      <c r="M56" s="272">
        <v>60.9</v>
      </c>
      <c r="N56" s="270">
        <v>3550</v>
      </c>
      <c r="O56" s="272">
        <v>48.4</v>
      </c>
      <c r="P56" s="280"/>
      <c r="Q56" s="274">
        <v>3</v>
      </c>
      <c r="R56" s="256"/>
    </row>
    <row r="57" spans="1:18" s="255" customFormat="1" ht="19.5" customHeight="1">
      <c r="A57" s="280"/>
      <c r="B57" s="274">
        <v>4</v>
      </c>
      <c r="D57" s="270">
        <v>8156</v>
      </c>
      <c r="E57" s="255">
        <v>6.5</v>
      </c>
      <c r="F57" s="270">
        <v>105182</v>
      </c>
      <c r="G57" s="272">
        <v>84.2</v>
      </c>
      <c r="H57" s="270">
        <v>67755</v>
      </c>
      <c r="I57" s="272">
        <v>54.2</v>
      </c>
      <c r="J57" s="255">
        <v>342</v>
      </c>
      <c r="K57" s="272">
        <v>4.7</v>
      </c>
      <c r="L57" s="270">
        <v>4495</v>
      </c>
      <c r="M57" s="272">
        <v>61.3</v>
      </c>
      <c r="N57" s="270">
        <v>3542</v>
      </c>
      <c r="O57" s="272">
        <v>48.3</v>
      </c>
      <c r="P57" s="280"/>
      <c r="Q57" s="274">
        <v>4</v>
      </c>
      <c r="R57" s="256"/>
    </row>
    <row r="58" spans="1:18" s="255" customFormat="1" ht="19.5" customHeight="1">
      <c r="A58" s="280"/>
      <c r="B58" s="274">
        <v>5</v>
      </c>
      <c r="D58" s="270">
        <v>8122</v>
      </c>
      <c r="E58" s="255">
        <v>6.5</v>
      </c>
      <c r="F58" s="270">
        <v>104894</v>
      </c>
      <c r="G58" s="272">
        <v>84.4</v>
      </c>
      <c r="H58" s="270">
        <v>66818</v>
      </c>
      <c r="I58" s="272">
        <v>53.7</v>
      </c>
      <c r="J58" s="255">
        <v>342</v>
      </c>
      <c r="K58" s="272">
        <v>4.7</v>
      </c>
      <c r="L58" s="270">
        <v>4530</v>
      </c>
      <c r="M58" s="272">
        <v>61.8</v>
      </c>
      <c r="N58" s="270">
        <v>3510</v>
      </c>
      <c r="O58" s="272">
        <v>47.9</v>
      </c>
      <c r="P58" s="280"/>
      <c r="Q58" s="274">
        <v>5</v>
      </c>
      <c r="R58" s="256"/>
    </row>
    <row r="59" spans="1:18" s="255" customFormat="1" ht="20.149999999999999" customHeight="1">
      <c r="A59" s="285"/>
      <c r="B59" s="283">
        <v>6</v>
      </c>
      <c r="C59" s="253"/>
      <c r="D59" s="254">
        <v>8060</v>
      </c>
      <c r="E59" s="253">
        <v>6.5</v>
      </c>
      <c r="F59" s="254">
        <v>105207</v>
      </c>
      <c r="G59" s="284">
        <v>85</v>
      </c>
      <c r="H59" s="254">
        <v>66378</v>
      </c>
      <c r="I59" s="284">
        <v>53.6</v>
      </c>
      <c r="J59" s="253">
        <v>339</v>
      </c>
      <c r="K59" s="284">
        <v>4.5999999999999996</v>
      </c>
      <c r="L59" s="254">
        <v>4592</v>
      </c>
      <c r="M59" s="284">
        <v>62.6</v>
      </c>
      <c r="N59" s="254">
        <v>3507</v>
      </c>
      <c r="O59" s="284">
        <v>47.8</v>
      </c>
      <c r="P59" s="285"/>
      <c r="Q59" s="283">
        <v>6</v>
      </c>
      <c r="R59" s="1110"/>
    </row>
    <row r="60" spans="1:18" s="255" customFormat="1" ht="12">
      <c r="A60" s="255" t="s">
        <v>163</v>
      </c>
      <c r="D60" s="270"/>
      <c r="F60" s="270"/>
      <c r="H60" s="270"/>
      <c r="K60" s="270"/>
      <c r="L60" s="270"/>
      <c r="M60" s="270"/>
      <c r="N60" s="270"/>
      <c r="O60" s="270"/>
      <c r="P60" s="270"/>
      <c r="Q60" s="270"/>
    </row>
    <row r="61" spans="1:18" s="255" customFormat="1" ht="12">
      <c r="D61" s="270"/>
      <c r="F61" s="270"/>
      <c r="H61" s="270"/>
      <c r="L61" s="270"/>
      <c r="N61" s="270"/>
      <c r="R61" s="286" t="s">
        <v>164</v>
      </c>
    </row>
    <row r="63" spans="1:18">
      <c r="D63" s="288"/>
      <c r="E63" s="288"/>
      <c r="F63" s="288"/>
      <c r="G63" s="288"/>
      <c r="H63" s="288"/>
      <c r="I63" s="288"/>
      <c r="J63" s="288"/>
      <c r="K63" s="288"/>
      <c r="L63" s="288"/>
      <c r="M63" s="288"/>
      <c r="N63" s="288"/>
      <c r="O63" s="288"/>
    </row>
  </sheetData>
  <phoneticPr fontId="3"/>
  <printOptions horizontalCentered="1"/>
  <pageMargins left="0.39370078740157483" right="0.39370078740157483" top="1.1811023622047245" bottom="0.98425196850393704" header="0.51181102362204722" footer="0.51181102362204722"/>
  <pageSetup paperSize="9" scale="62" orientation="portrait" r:id="rId1"/>
  <headerFooter alignWithMargins="0"/>
  <colBreaks count="1" manualBreakCount="1">
    <brk id="18" max="52"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6DA57-0CAE-4840-BF35-866519429BF9}">
  <sheetPr>
    <pageSetUpPr fitToPage="1"/>
  </sheetPr>
  <dimension ref="B1:T119"/>
  <sheetViews>
    <sheetView view="pageBreakPreview" zoomScale="85" zoomScaleNormal="100" zoomScaleSheetLayoutView="85" workbookViewId="0">
      <pane xSplit="5" ySplit="6" topLeftCell="F7" activePane="bottomRight" state="frozen"/>
      <selection activeCell="AG118" sqref="AG118"/>
      <selection pane="topRight" activeCell="AG118" sqref="AG118"/>
      <selection pane="bottomLeft" activeCell="AG118" sqref="AG118"/>
      <selection pane="bottomRight" activeCell="B1" sqref="B1"/>
    </sheetView>
  </sheetViews>
  <sheetFormatPr defaultColWidth="9" defaultRowHeight="13"/>
  <cols>
    <col min="1" max="1" width="9" style="290"/>
    <col min="2" max="2" width="1.6328125" style="290" customWidth="1"/>
    <col min="3" max="3" width="2.6328125" style="290" customWidth="1"/>
    <col min="4" max="4" width="18.36328125" style="290" customWidth="1"/>
    <col min="5" max="5" width="1.6328125" style="290" customWidth="1"/>
    <col min="6" max="7" width="12.26953125" style="290" customWidth="1"/>
    <col min="8" max="8" width="12.26953125" style="291" customWidth="1"/>
    <col min="9" max="9" width="12.26953125" style="290" customWidth="1"/>
    <col min="10" max="10" width="12.26953125" style="291" customWidth="1"/>
    <col min="11" max="11" width="12.26953125" style="290" customWidth="1"/>
    <col min="12" max="12" width="12.26953125" style="291" customWidth="1"/>
    <col min="13" max="13" width="12.26953125" style="290" customWidth="1"/>
    <col min="14" max="14" width="12.26953125" style="291" customWidth="1"/>
    <col min="15" max="15" width="12.26953125" style="290" customWidth="1"/>
    <col min="16" max="16" width="12.26953125" style="291" customWidth="1"/>
    <col min="17" max="17" width="12.26953125" style="290" customWidth="1"/>
    <col min="18" max="18" width="12.26953125" style="291" customWidth="1"/>
    <col min="19" max="19" width="12.26953125" style="290" customWidth="1"/>
    <col min="20" max="20" width="12.26953125" style="291" customWidth="1"/>
    <col min="21" max="16384" width="9" style="290"/>
  </cols>
  <sheetData>
    <row r="1" spans="2:20">
      <c r="G1" s="290" t="s">
        <v>165</v>
      </c>
      <c r="T1" s="292"/>
    </row>
    <row r="2" spans="2:20">
      <c r="F2" s="293"/>
      <c r="T2" s="292" t="s">
        <v>166</v>
      </c>
    </row>
    <row r="3" spans="2:20" ht="27" customHeight="1">
      <c r="B3" s="1105"/>
      <c r="C3" s="294"/>
      <c r="D3" s="294"/>
      <c r="E3" s="295"/>
      <c r="F3" s="1135" t="s">
        <v>167</v>
      </c>
      <c r="G3" s="296" t="s">
        <v>168</v>
      </c>
      <c r="H3" s="297"/>
      <c r="I3" s="298"/>
      <c r="J3" s="297"/>
      <c r="K3" s="298"/>
      <c r="L3" s="297"/>
      <c r="M3" s="298"/>
      <c r="N3" s="299"/>
      <c r="O3" s="1138" t="s">
        <v>169</v>
      </c>
      <c r="P3" s="1139"/>
      <c r="Q3" s="1139"/>
      <c r="R3" s="1140"/>
      <c r="S3" s="1138" t="s">
        <v>170</v>
      </c>
      <c r="T3" s="1140"/>
    </row>
    <row r="4" spans="2:20" ht="13.5" customHeight="1">
      <c r="B4" s="1106"/>
      <c r="E4" s="300"/>
      <c r="F4" s="1136"/>
      <c r="G4" s="1141" t="s">
        <v>171</v>
      </c>
      <c r="H4" s="1141"/>
      <c r="I4" s="296" t="s">
        <v>172</v>
      </c>
      <c r="J4" s="298"/>
      <c r="K4" s="298"/>
      <c r="L4" s="298"/>
      <c r="M4" s="298"/>
      <c r="N4" s="301"/>
      <c r="O4" s="1142" t="s">
        <v>171</v>
      </c>
      <c r="P4" s="1142"/>
      <c r="Q4" s="1142" t="s">
        <v>173</v>
      </c>
      <c r="R4" s="1142"/>
      <c r="S4" s="1142" t="s">
        <v>171</v>
      </c>
      <c r="T4" s="1142"/>
    </row>
    <row r="5" spans="2:20">
      <c r="B5" s="1106"/>
      <c r="E5" s="300"/>
      <c r="F5" s="1136"/>
      <c r="G5" s="1142"/>
      <c r="H5" s="1142"/>
      <c r="I5" s="1142" t="s">
        <v>174</v>
      </c>
      <c r="J5" s="1142"/>
      <c r="K5" s="1142" t="s">
        <v>175</v>
      </c>
      <c r="L5" s="1142"/>
      <c r="M5" s="1142" t="s">
        <v>176</v>
      </c>
      <c r="N5" s="1142"/>
      <c r="O5" s="1142"/>
      <c r="P5" s="1142"/>
      <c r="Q5" s="1142"/>
      <c r="R5" s="1142"/>
      <c r="S5" s="1142"/>
      <c r="T5" s="1142"/>
    </row>
    <row r="6" spans="2:20">
      <c r="B6" s="1107"/>
      <c r="C6" s="303"/>
      <c r="D6" s="303"/>
      <c r="E6" s="304"/>
      <c r="F6" s="1137"/>
      <c r="G6" s="302" t="s">
        <v>177</v>
      </c>
      <c r="H6" s="305" t="s">
        <v>178</v>
      </c>
      <c r="I6" s="302" t="s">
        <v>177</v>
      </c>
      <c r="J6" s="305" t="s">
        <v>178</v>
      </c>
      <c r="K6" s="302" t="s">
        <v>177</v>
      </c>
      <c r="L6" s="305" t="s">
        <v>178</v>
      </c>
      <c r="M6" s="302" t="s">
        <v>177</v>
      </c>
      <c r="N6" s="305" t="s">
        <v>178</v>
      </c>
      <c r="O6" s="302" t="s">
        <v>177</v>
      </c>
      <c r="P6" s="305" t="s">
        <v>178</v>
      </c>
      <c r="Q6" s="302" t="s">
        <v>177</v>
      </c>
      <c r="R6" s="305" t="s">
        <v>178</v>
      </c>
      <c r="S6" s="302" t="s">
        <v>177</v>
      </c>
      <c r="T6" s="305" t="s">
        <v>178</v>
      </c>
    </row>
    <row r="7" spans="2:20" s="306" customFormat="1" ht="26.15" customHeight="1">
      <c r="B7" s="1108"/>
      <c r="C7" s="1133" t="s">
        <v>179</v>
      </c>
      <c r="D7" s="1133"/>
      <c r="E7" s="308"/>
      <c r="F7" s="309">
        <v>7332000</v>
      </c>
      <c r="G7" s="306">
        <v>339</v>
      </c>
      <c r="H7" s="310">
        <v>4.6235679214402614</v>
      </c>
      <c r="I7" s="311">
        <v>62783</v>
      </c>
      <c r="J7" s="312">
        <v>856.28750681942165</v>
      </c>
      <c r="K7" s="311">
        <v>38545</v>
      </c>
      <c r="L7" s="312">
        <v>525.70921985815608</v>
      </c>
      <c r="M7" s="311">
        <v>24238</v>
      </c>
      <c r="N7" s="312">
        <v>330.57828696126569</v>
      </c>
      <c r="O7" s="313">
        <v>4592</v>
      </c>
      <c r="P7" s="314">
        <v>62.629569012547741</v>
      </c>
      <c r="Q7" s="313">
        <v>2311</v>
      </c>
      <c r="R7" s="314">
        <v>31.51936715766503</v>
      </c>
      <c r="S7" s="311">
        <v>3507</v>
      </c>
      <c r="T7" s="315">
        <v>47.831423895253685</v>
      </c>
    </row>
    <row r="8" spans="2:20" s="306" customFormat="1" ht="26.15" customHeight="1">
      <c r="B8" s="1108"/>
      <c r="C8" s="1133" t="s">
        <v>180</v>
      </c>
      <c r="D8" s="1133"/>
      <c r="E8" s="316"/>
      <c r="F8" s="317">
        <v>1350000</v>
      </c>
      <c r="G8" s="306">
        <v>39</v>
      </c>
      <c r="H8" s="310">
        <v>2.8888888888888888</v>
      </c>
      <c r="I8" s="311">
        <v>7965</v>
      </c>
      <c r="J8" s="312">
        <v>590</v>
      </c>
      <c r="K8" s="311">
        <v>5608</v>
      </c>
      <c r="L8" s="312">
        <v>415.40740740740739</v>
      </c>
      <c r="M8" s="311">
        <v>2357</v>
      </c>
      <c r="N8" s="312">
        <v>174.59259259259258</v>
      </c>
      <c r="O8" s="311">
        <v>1069</v>
      </c>
      <c r="P8" s="314">
        <v>79.18518518518519</v>
      </c>
      <c r="Q8" s="311">
        <v>285</v>
      </c>
      <c r="R8" s="314">
        <v>21.111111111111111</v>
      </c>
      <c r="S8" s="311">
        <v>688</v>
      </c>
      <c r="T8" s="318">
        <v>50.962962962962962</v>
      </c>
    </row>
    <row r="9" spans="2:20">
      <c r="B9" s="1106"/>
      <c r="C9" s="307"/>
      <c r="D9" s="319" t="s">
        <v>181</v>
      </c>
      <c r="E9" s="320"/>
      <c r="F9" s="321">
        <v>96000</v>
      </c>
      <c r="G9" s="306">
        <v>4</v>
      </c>
      <c r="H9" s="310">
        <v>4.166666666666667</v>
      </c>
      <c r="I9" s="322">
        <v>926</v>
      </c>
      <c r="J9" s="312">
        <v>964.58333333333326</v>
      </c>
      <c r="K9" s="322">
        <v>515</v>
      </c>
      <c r="L9" s="312">
        <v>536.45833333333337</v>
      </c>
      <c r="M9" s="290">
        <v>411</v>
      </c>
      <c r="N9" s="312">
        <v>428.12500000000006</v>
      </c>
      <c r="O9" s="323">
        <v>55</v>
      </c>
      <c r="P9" s="314">
        <v>57.291666666666664</v>
      </c>
      <c r="Q9" s="323">
        <v>18</v>
      </c>
      <c r="R9" s="314">
        <v>18.75</v>
      </c>
      <c r="S9" s="322">
        <v>31</v>
      </c>
      <c r="T9" s="318">
        <v>32.291666666666664</v>
      </c>
    </row>
    <row r="10" spans="2:20">
      <c r="B10" s="1106"/>
      <c r="C10" s="307"/>
      <c r="D10" s="319" t="s">
        <v>182</v>
      </c>
      <c r="E10" s="320"/>
      <c r="F10" s="321">
        <v>151029</v>
      </c>
      <c r="G10" s="306">
        <v>3</v>
      </c>
      <c r="H10" s="310">
        <v>1.9863734779413227</v>
      </c>
      <c r="I10" s="322">
        <v>755</v>
      </c>
      <c r="J10" s="312">
        <v>499.90399194856616</v>
      </c>
      <c r="K10" s="322">
        <v>708</v>
      </c>
      <c r="L10" s="312">
        <v>468.78414079415217</v>
      </c>
      <c r="M10" s="290">
        <v>47</v>
      </c>
      <c r="N10" s="312">
        <v>31.119851154414054</v>
      </c>
      <c r="O10" s="323">
        <v>108</v>
      </c>
      <c r="P10" s="314">
        <v>71.509445205887616</v>
      </c>
      <c r="Q10" s="323">
        <v>43</v>
      </c>
      <c r="R10" s="314">
        <v>28.471353183825624</v>
      </c>
      <c r="S10" s="322">
        <v>73</v>
      </c>
      <c r="T10" s="318">
        <v>48.335087963238848</v>
      </c>
    </row>
    <row r="11" spans="2:20">
      <c r="B11" s="1106"/>
      <c r="C11" s="307"/>
      <c r="D11" s="319" t="s">
        <v>183</v>
      </c>
      <c r="E11" s="320"/>
      <c r="F11" s="321">
        <v>124944</v>
      </c>
      <c r="G11" s="306">
        <v>5</v>
      </c>
      <c r="H11" s="310">
        <v>4.0017928031758228</v>
      </c>
      <c r="I11" s="322">
        <v>1093</v>
      </c>
      <c r="J11" s="312">
        <v>874.7919067742348</v>
      </c>
      <c r="K11" s="322">
        <v>957</v>
      </c>
      <c r="L11" s="312">
        <v>765.9431425278525</v>
      </c>
      <c r="M11" s="290">
        <v>136</v>
      </c>
      <c r="N11" s="312">
        <v>108.84876424638239</v>
      </c>
      <c r="O11" s="323">
        <v>224</v>
      </c>
      <c r="P11" s="314">
        <v>179.28031758227687</v>
      </c>
      <c r="Q11" s="323">
        <v>54</v>
      </c>
      <c r="R11" s="314">
        <v>43.219362274298881</v>
      </c>
      <c r="S11" s="322">
        <v>99</v>
      </c>
      <c r="T11" s="318">
        <v>79.235497502881287</v>
      </c>
    </row>
    <row r="12" spans="2:20">
      <c r="B12" s="1106"/>
      <c r="C12" s="307"/>
      <c r="D12" s="319" t="s">
        <v>184</v>
      </c>
      <c r="E12" s="320"/>
      <c r="F12" s="321">
        <v>166746</v>
      </c>
      <c r="G12" s="306">
        <v>4</v>
      </c>
      <c r="H12" s="310">
        <v>2.3988581435236829</v>
      </c>
      <c r="I12" s="322">
        <v>811</v>
      </c>
      <c r="J12" s="312">
        <v>486.36848859942666</v>
      </c>
      <c r="K12" s="322">
        <v>255</v>
      </c>
      <c r="L12" s="312">
        <v>152.92720664963477</v>
      </c>
      <c r="M12" s="290">
        <v>556</v>
      </c>
      <c r="N12" s="312">
        <v>333.44128194979191</v>
      </c>
      <c r="O12" s="323">
        <v>90</v>
      </c>
      <c r="P12" s="314">
        <v>53.974308229282869</v>
      </c>
      <c r="Q12" s="323">
        <v>14</v>
      </c>
      <c r="R12" s="314">
        <v>8.3960035023328903</v>
      </c>
      <c r="S12" s="322">
        <v>75</v>
      </c>
      <c r="T12" s="318">
        <v>44.978590191069053</v>
      </c>
    </row>
    <row r="13" spans="2:20">
      <c r="B13" s="1106"/>
      <c r="C13" s="307"/>
      <c r="D13" s="319" t="s">
        <v>185</v>
      </c>
      <c r="E13" s="320"/>
      <c r="F13" s="321">
        <v>104085</v>
      </c>
      <c r="G13" s="306">
        <v>3</v>
      </c>
      <c r="H13" s="310">
        <v>2.8822596915982128</v>
      </c>
      <c r="I13" s="322">
        <v>1311</v>
      </c>
      <c r="J13" s="312">
        <v>1259.547485228419</v>
      </c>
      <c r="K13" s="322">
        <v>1064</v>
      </c>
      <c r="L13" s="312">
        <v>1022.2414372868329</v>
      </c>
      <c r="M13" s="290">
        <v>247</v>
      </c>
      <c r="N13" s="312">
        <v>237.30604794158623</v>
      </c>
      <c r="O13" s="323">
        <v>93</v>
      </c>
      <c r="P13" s="314">
        <v>89.350050439544603</v>
      </c>
      <c r="Q13" s="323">
        <v>19</v>
      </c>
      <c r="R13" s="314">
        <v>18.254311380122015</v>
      </c>
      <c r="S13" s="322">
        <v>63</v>
      </c>
      <c r="T13" s="318">
        <v>60.527453523562478</v>
      </c>
    </row>
    <row r="14" spans="2:20">
      <c r="B14" s="1106"/>
      <c r="C14" s="307"/>
      <c r="D14" s="319" t="s">
        <v>186</v>
      </c>
      <c r="E14" s="320"/>
      <c r="F14" s="321">
        <v>99596</v>
      </c>
      <c r="G14" s="306">
        <v>3</v>
      </c>
      <c r="H14" s="310">
        <v>3.0121691634202175</v>
      </c>
      <c r="I14" s="322">
        <v>577</v>
      </c>
      <c r="J14" s="312">
        <v>579.34053576448855</v>
      </c>
      <c r="K14" s="322">
        <v>343</v>
      </c>
      <c r="L14" s="312">
        <v>344.39134101771157</v>
      </c>
      <c r="M14" s="290">
        <v>234</v>
      </c>
      <c r="N14" s="312">
        <v>234.94919474677695</v>
      </c>
      <c r="O14" s="323">
        <v>42</v>
      </c>
      <c r="P14" s="314">
        <v>42.170368287883043</v>
      </c>
      <c r="Q14" s="314">
        <v>0</v>
      </c>
      <c r="R14" s="314">
        <v>0</v>
      </c>
      <c r="S14" s="322">
        <v>36</v>
      </c>
      <c r="T14" s="318">
        <v>36.146029961042615</v>
      </c>
    </row>
    <row r="15" spans="2:20">
      <c r="B15" s="1106"/>
      <c r="C15" s="307"/>
      <c r="D15" s="319" t="s">
        <v>187</v>
      </c>
      <c r="E15" s="320"/>
      <c r="F15" s="321">
        <v>168575</v>
      </c>
      <c r="G15" s="306">
        <v>4</v>
      </c>
      <c r="H15" s="310">
        <v>2.3728310840872013</v>
      </c>
      <c r="I15" s="322">
        <v>515</v>
      </c>
      <c r="J15" s="312">
        <v>305.5020020762272</v>
      </c>
      <c r="K15" s="322">
        <v>515</v>
      </c>
      <c r="L15" s="312">
        <v>305.5020020762272</v>
      </c>
      <c r="M15" s="290">
        <v>0</v>
      </c>
      <c r="N15" s="312">
        <v>0</v>
      </c>
      <c r="O15" s="323">
        <v>190</v>
      </c>
      <c r="P15" s="314">
        <v>112.70947649414207</v>
      </c>
      <c r="Q15" s="323">
        <v>53</v>
      </c>
      <c r="R15" s="314">
        <v>31.440011864155419</v>
      </c>
      <c r="S15" s="322">
        <v>138</v>
      </c>
      <c r="T15" s="318">
        <v>81.862672401008453</v>
      </c>
    </row>
    <row r="16" spans="2:20">
      <c r="B16" s="1106"/>
      <c r="C16" s="307"/>
      <c r="D16" s="319" t="s">
        <v>188</v>
      </c>
      <c r="E16" s="320"/>
      <c r="F16" s="321">
        <v>195252</v>
      </c>
      <c r="G16" s="306">
        <v>4</v>
      </c>
      <c r="H16" s="310">
        <v>2.0486345850490646</v>
      </c>
      <c r="I16" s="322">
        <v>465</v>
      </c>
      <c r="J16" s="312">
        <v>238.15377051195378</v>
      </c>
      <c r="K16" s="322">
        <v>88</v>
      </c>
      <c r="L16" s="312">
        <v>45.069960871079424</v>
      </c>
      <c r="M16" s="290">
        <v>377</v>
      </c>
      <c r="N16" s="312">
        <v>193.08380964087436</v>
      </c>
      <c r="O16" s="323">
        <v>128</v>
      </c>
      <c r="P16" s="314">
        <v>65.556306721570067</v>
      </c>
      <c r="Q16" s="323">
        <v>38</v>
      </c>
      <c r="R16" s="314">
        <v>19.462028557966114</v>
      </c>
      <c r="S16" s="322">
        <v>77</v>
      </c>
      <c r="T16" s="318">
        <v>39.4362157621945</v>
      </c>
    </row>
    <row r="17" spans="2:20">
      <c r="B17" s="1106"/>
      <c r="C17" s="307"/>
      <c r="D17" s="319" t="s">
        <v>189</v>
      </c>
      <c r="E17" s="320"/>
      <c r="F17" s="321">
        <v>133905</v>
      </c>
      <c r="G17" s="306">
        <v>3</v>
      </c>
      <c r="H17" s="310">
        <v>2.2403943093984542</v>
      </c>
      <c r="I17" s="322">
        <v>802</v>
      </c>
      <c r="J17" s="312">
        <v>598.93207871252002</v>
      </c>
      <c r="K17" s="322">
        <v>705</v>
      </c>
      <c r="L17" s="312">
        <v>526.49266270863666</v>
      </c>
      <c r="M17" s="290">
        <v>97</v>
      </c>
      <c r="N17" s="312">
        <v>72.439416003883352</v>
      </c>
      <c r="O17" s="323">
        <v>77</v>
      </c>
      <c r="P17" s="314">
        <v>57.503453941226994</v>
      </c>
      <c r="Q17" s="323">
        <v>27</v>
      </c>
      <c r="R17" s="314">
        <v>20.163548784586087</v>
      </c>
      <c r="S17" s="322">
        <v>54</v>
      </c>
      <c r="T17" s="318">
        <v>40.327097569172174</v>
      </c>
    </row>
    <row r="18" spans="2:20">
      <c r="B18" s="1106"/>
      <c r="C18" s="307"/>
      <c r="D18" s="319" t="s">
        <v>190</v>
      </c>
      <c r="E18" s="320"/>
      <c r="F18" s="317">
        <v>111004</v>
      </c>
      <c r="G18" s="306">
        <v>6</v>
      </c>
      <c r="H18" s="310">
        <v>5.4052106230406114</v>
      </c>
      <c r="I18" s="322">
        <v>710</v>
      </c>
      <c r="J18" s="312">
        <v>639.61659039313895</v>
      </c>
      <c r="K18" s="322">
        <v>458</v>
      </c>
      <c r="L18" s="312">
        <v>412.5977442254333</v>
      </c>
      <c r="M18" s="290">
        <v>252</v>
      </c>
      <c r="N18" s="312">
        <v>227.01884616770568</v>
      </c>
      <c r="O18" s="323">
        <v>62</v>
      </c>
      <c r="P18" s="314">
        <v>55.853843104752983</v>
      </c>
      <c r="Q18" s="323">
        <v>19</v>
      </c>
      <c r="R18" s="314">
        <v>17.116500306295269</v>
      </c>
      <c r="S18" s="322">
        <v>42</v>
      </c>
      <c r="T18" s="318">
        <v>37.836474361284274</v>
      </c>
    </row>
    <row r="19" spans="2:20" s="306" customFormat="1" ht="26.15" customHeight="1">
      <c r="B19" s="1108"/>
      <c r="C19" s="1133" t="s">
        <v>191</v>
      </c>
      <c r="D19" s="1133"/>
      <c r="E19" s="316"/>
      <c r="F19" s="324">
        <v>354526</v>
      </c>
      <c r="G19" s="306">
        <v>24</v>
      </c>
      <c r="H19" s="310">
        <v>6.7696022294556677</v>
      </c>
      <c r="I19" s="311">
        <v>4251</v>
      </c>
      <c r="J19" s="312">
        <v>1199.0657948923351</v>
      </c>
      <c r="K19" s="311">
        <v>2302</v>
      </c>
      <c r="L19" s="312">
        <v>649.31768050862274</v>
      </c>
      <c r="M19" s="311">
        <v>1949</v>
      </c>
      <c r="N19" s="312">
        <v>549.74811438371228</v>
      </c>
      <c r="O19" s="311">
        <v>224</v>
      </c>
      <c r="P19" s="314">
        <v>63.182954141586229</v>
      </c>
      <c r="Q19" s="311">
        <v>128</v>
      </c>
      <c r="R19" s="314">
        <v>36.104545223763566</v>
      </c>
      <c r="S19" s="311">
        <v>181</v>
      </c>
      <c r="T19" s="318">
        <v>51.054083480478162</v>
      </c>
    </row>
    <row r="20" spans="2:20">
      <c r="B20" s="1106"/>
      <c r="C20" s="307"/>
      <c r="D20" s="307" t="s">
        <v>192</v>
      </c>
      <c r="E20" s="316"/>
      <c r="F20" s="321">
        <v>354526</v>
      </c>
      <c r="G20" s="306">
        <v>24</v>
      </c>
      <c r="H20" s="310">
        <v>6.7696022294556677</v>
      </c>
      <c r="I20" s="322">
        <v>4251</v>
      </c>
      <c r="J20" s="312">
        <v>1199.0657948923351</v>
      </c>
      <c r="K20" s="322">
        <v>2302</v>
      </c>
      <c r="L20" s="312">
        <v>649.31768050862274</v>
      </c>
      <c r="M20" s="322">
        <v>1949</v>
      </c>
      <c r="N20" s="312">
        <v>549.74811438371228</v>
      </c>
      <c r="O20" s="323">
        <v>224</v>
      </c>
      <c r="P20" s="314">
        <v>63.182954141586229</v>
      </c>
      <c r="Q20" s="323">
        <v>128</v>
      </c>
      <c r="R20" s="314">
        <v>36.104545223763566</v>
      </c>
      <c r="S20" s="322">
        <v>181</v>
      </c>
      <c r="T20" s="318">
        <v>51.054083480478162</v>
      </c>
    </row>
    <row r="21" spans="2:20" ht="25.5" customHeight="1">
      <c r="B21" s="1106"/>
      <c r="C21" s="1133" t="s">
        <v>193</v>
      </c>
      <c r="D21" s="1133"/>
      <c r="E21" s="316"/>
      <c r="F21" s="317">
        <v>338868</v>
      </c>
      <c r="G21" s="306">
        <v>15</v>
      </c>
      <c r="H21" s="310">
        <v>4.4265023548992524</v>
      </c>
      <c r="I21" s="311">
        <v>3138</v>
      </c>
      <c r="J21" s="312">
        <v>926.02429264492366</v>
      </c>
      <c r="K21" s="311">
        <v>2348</v>
      </c>
      <c r="L21" s="312">
        <v>692.8951686202297</v>
      </c>
      <c r="M21" s="311">
        <v>790</v>
      </c>
      <c r="N21" s="312">
        <v>233.12912402469397</v>
      </c>
      <c r="O21" s="311">
        <v>209</v>
      </c>
      <c r="P21" s="314">
        <v>61.675932811596262</v>
      </c>
      <c r="Q21" s="311">
        <v>150</v>
      </c>
      <c r="R21" s="314">
        <v>44.265023548992531</v>
      </c>
      <c r="S21" s="311">
        <v>172</v>
      </c>
      <c r="T21" s="318">
        <v>50.757227002844772</v>
      </c>
    </row>
    <row r="22" spans="2:20" ht="14.25" customHeight="1">
      <c r="B22" s="1106"/>
      <c r="C22" s="307"/>
      <c r="D22" s="307" t="s">
        <v>194</v>
      </c>
      <c r="E22" s="316"/>
      <c r="F22" s="317">
        <v>338868</v>
      </c>
      <c r="G22" s="306">
        <v>15</v>
      </c>
      <c r="H22" s="310">
        <v>4.4265023548992524</v>
      </c>
      <c r="I22" s="322">
        <v>3138</v>
      </c>
      <c r="J22" s="312">
        <v>926.02429264492366</v>
      </c>
      <c r="K22" s="322">
        <v>2348</v>
      </c>
      <c r="L22" s="312">
        <v>692.8951686202297</v>
      </c>
      <c r="M22" s="322">
        <v>790</v>
      </c>
      <c r="N22" s="312">
        <v>233.12912402469397</v>
      </c>
      <c r="O22" s="323">
        <v>209</v>
      </c>
      <c r="P22" s="314">
        <v>61.675932811596262</v>
      </c>
      <c r="Q22" s="323">
        <v>150</v>
      </c>
      <c r="R22" s="314">
        <v>44.265023548992531</v>
      </c>
      <c r="S22" s="322">
        <v>172</v>
      </c>
      <c r="T22" s="318">
        <v>50.757227002844772</v>
      </c>
    </row>
    <row r="23" spans="2:20" s="306" customFormat="1" ht="26.15" customHeight="1">
      <c r="B23" s="1108"/>
      <c r="C23" s="1133" t="s">
        <v>195</v>
      </c>
      <c r="D23" s="1133"/>
      <c r="E23" s="316"/>
      <c r="F23" s="324">
        <v>594649</v>
      </c>
      <c r="G23" s="306">
        <v>22</v>
      </c>
      <c r="H23" s="310">
        <v>3.6996614809744908</v>
      </c>
      <c r="I23" s="311">
        <v>3735</v>
      </c>
      <c r="J23" s="312">
        <v>628.10161961089659</v>
      </c>
      <c r="K23" s="311">
        <v>2709</v>
      </c>
      <c r="L23" s="312">
        <v>455.56286145272253</v>
      </c>
      <c r="M23" s="311">
        <v>1026</v>
      </c>
      <c r="N23" s="312">
        <v>172.53875815817398</v>
      </c>
      <c r="O23" s="311">
        <v>349</v>
      </c>
      <c r="P23" s="314">
        <v>58.690084402731692</v>
      </c>
      <c r="Q23" s="311">
        <v>129</v>
      </c>
      <c r="R23" s="314">
        <v>21.693469592986787</v>
      </c>
      <c r="S23" s="311">
        <v>271</v>
      </c>
      <c r="T23" s="318">
        <v>45.573102788367592</v>
      </c>
    </row>
    <row r="24" spans="2:20">
      <c r="B24" s="1106"/>
      <c r="D24" s="307" t="s">
        <v>196</v>
      </c>
      <c r="E24" s="316"/>
      <c r="F24" s="325">
        <v>594649</v>
      </c>
      <c r="G24" s="306">
        <v>22</v>
      </c>
      <c r="H24" s="310">
        <v>3.6996614809744908</v>
      </c>
      <c r="I24" s="322">
        <v>3735</v>
      </c>
      <c r="J24" s="312">
        <v>628.10161961089659</v>
      </c>
      <c r="K24" s="322">
        <v>2709</v>
      </c>
      <c r="L24" s="312">
        <v>455.56286145272253</v>
      </c>
      <c r="M24" s="290">
        <v>1026</v>
      </c>
      <c r="N24" s="312">
        <v>172.53875815817398</v>
      </c>
      <c r="O24" s="323">
        <v>349</v>
      </c>
      <c r="P24" s="314">
        <v>58.690084402731692</v>
      </c>
      <c r="Q24" s="323">
        <v>129</v>
      </c>
      <c r="R24" s="314">
        <v>21.693469592986787</v>
      </c>
      <c r="S24" s="322">
        <v>271</v>
      </c>
      <c r="T24" s="318">
        <v>45.573102788367592</v>
      </c>
    </row>
    <row r="25" spans="2:20" s="306" customFormat="1" ht="26.15" customHeight="1">
      <c r="B25" s="1108"/>
      <c r="C25" s="1133" t="s">
        <v>197</v>
      </c>
      <c r="D25" s="1133"/>
      <c r="E25" s="316"/>
      <c r="F25" s="317">
        <v>734520</v>
      </c>
      <c r="G25" s="306">
        <v>30</v>
      </c>
      <c r="H25" s="310">
        <v>4.0842999509884006</v>
      </c>
      <c r="I25" s="311">
        <v>5607</v>
      </c>
      <c r="J25" s="312">
        <v>763.35566083973208</v>
      </c>
      <c r="K25" s="311">
        <v>3619</v>
      </c>
      <c r="L25" s="312">
        <v>492.70271742090068</v>
      </c>
      <c r="M25" s="311">
        <v>1988</v>
      </c>
      <c r="N25" s="312">
        <v>270.65294341883134</v>
      </c>
      <c r="O25" s="311">
        <v>387</v>
      </c>
      <c r="P25" s="314">
        <v>52.687469367750367</v>
      </c>
      <c r="Q25" s="311">
        <v>148</v>
      </c>
      <c r="R25" s="314">
        <v>20.149213091542777</v>
      </c>
      <c r="S25" s="311">
        <v>318</v>
      </c>
      <c r="T25" s="318">
        <v>43.29357948047705</v>
      </c>
    </row>
    <row r="26" spans="2:20">
      <c r="B26" s="1106"/>
      <c r="C26" s="307"/>
      <c r="D26" s="307" t="s">
        <v>198</v>
      </c>
      <c r="E26" s="316"/>
      <c r="F26" s="324">
        <v>143988</v>
      </c>
      <c r="G26" s="306">
        <v>4</v>
      </c>
      <c r="H26" s="310">
        <v>2.7780092785509907</v>
      </c>
      <c r="I26" s="322">
        <v>717</v>
      </c>
      <c r="J26" s="312">
        <v>497.95816318026505</v>
      </c>
      <c r="K26" s="322">
        <v>616</v>
      </c>
      <c r="L26" s="312">
        <v>427.81342889685249</v>
      </c>
      <c r="M26" s="290">
        <v>101</v>
      </c>
      <c r="N26" s="312">
        <v>70.144734283412504</v>
      </c>
      <c r="O26" s="323">
        <v>83</v>
      </c>
      <c r="P26" s="314">
        <v>57.643692529933048</v>
      </c>
      <c r="Q26" s="323">
        <v>51</v>
      </c>
      <c r="R26" s="314">
        <v>35.419618301525126</v>
      </c>
      <c r="S26" s="322">
        <v>69</v>
      </c>
      <c r="T26" s="318">
        <v>47.920660055004582</v>
      </c>
    </row>
    <row r="27" spans="2:20">
      <c r="B27" s="1106"/>
      <c r="C27" s="307"/>
      <c r="D27" s="307" t="s">
        <v>199</v>
      </c>
      <c r="E27" s="316"/>
      <c r="F27" s="324">
        <v>75101</v>
      </c>
      <c r="G27" s="306">
        <v>2</v>
      </c>
      <c r="H27" s="310">
        <v>2.6630803850814235</v>
      </c>
      <c r="I27" s="322">
        <v>198</v>
      </c>
      <c r="J27" s="312">
        <v>263.64495812306097</v>
      </c>
      <c r="K27" s="322">
        <v>100</v>
      </c>
      <c r="L27" s="312">
        <v>133.15401925407119</v>
      </c>
      <c r="M27" s="290">
        <v>98</v>
      </c>
      <c r="N27" s="312">
        <v>130.49093886898976</v>
      </c>
      <c r="O27" s="323">
        <v>38</v>
      </c>
      <c r="P27" s="314">
        <v>50.598527316547049</v>
      </c>
      <c r="Q27" s="323">
        <v>4</v>
      </c>
      <c r="R27" s="314">
        <v>5.3261607701628471</v>
      </c>
      <c r="S27" s="322">
        <v>37</v>
      </c>
      <c r="T27" s="318">
        <v>49.266987124006342</v>
      </c>
    </row>
    <row r="28" spans="2:20">
      <c r="B28" s="1106"/>
      <c r="C28" s="307"/>
      <c r="D28" s="307" t="s">
        <v>200</v>
      </c>
      <c r="E28" s="316"/>
      <c r="F28" s="324">
        <v>84832</v>
      </c>
      <c r="G28" s="306">
        <v>5</v>
      </c>
      <c r="H28" s="310">
        <v>5.8940022632968692</v>
      </c>
      <c r="I28" s="322">
        <v>1300</v>
      </c>
      <c r="J28" s="312">
        <v>1532.4405884571859</v>
      </c>
      <c r="K28" s="322">
        <v>597</v>
      </c>
      <c r="L28" s="312">
        <v>703.74387023764621</v>
      </c>
      <c r="M28" s="290">
        <v>703</v>
      </c>
      <c r="N28" s="312">
        <v>828.69671821953989</v>
      </c>
      <c r="O28" s="323">
        <v>43</v>
      </c>
      <c r="P28" s="314">
        <v>50.688419464353075</v>
      </c>
      <c r="Q28" s="291">
        <v>0</v>
      </c>
      <c r="R28" s="314">
        <v>0</v>
      </c>
      <c r="S28" s="322">
        <v>34</v>
      </c>
      <c r="T28" s="318">
        <v>40.07921539041871</v>
      </c>
    </row>
    <row r="29" spans="2:20">
      <c r="B29" s="1106"/>
      <c r="C29" s="307"/>
      <c r="D29" s="307" t="s">
        <v>201</v>
      </c>
      <c r="E29" s="316"/>
      <c r="F29" s="324">
        <v>166194</v>
      </c>
      <c r="G29" s="306">
        <v>6</v>
      </c>
      <c r="H29" s="310">
        <v>3.6102386367738912</v>
      </c>
      <c r="I29" s="322">
        <v>1041</v>
      </c>
      <c r="J29" s="312">
        <v>626.37640348027003</v>
      </c>
      <c r="K29" s="322">
        <v>797</v>
      </c>
      <c r="L29" s="312">
        <v>479.5600322514652</v>
      </c>
      <c r="M29" s="290">
        <v>244</v>
      </c>
      <c r="N29" s="312">
        <v>146.81637122880488</v>
      </c>
      <c r="O29" s="323">
        <v>72</v>
      </c>
      <c r="P29" s="314">
        <v>43.322863641286688</v>
      </c>
      <c r="Q29" s="323">
        <v>24</v>
      </c>
      <c r="R29" s="314">
        <v>14.440954547095565</v>
      </c>
      <c r="S29" s="322">
        <v>54</v>
      </c>
      <c r="T29" s="318">
        <v>32.492147730965016</v>
      </c>
    </row>
    <row r="30" spans="2:20">
      <c r="B30" s="1106"/>
      <c r="D30" s="307" t="s">
        <v>202</v>
      </c>
      <c r="E30" s="316"/>
      <c r="F30" s="324">
        <v>113172</v>
      </c>
      <c r="G30" s="306">
        <v>5</v>
      </c>
      <c r="H30" s="310">
        <v>4.4180539356024457</v>
      </c>
      <c r="I30" s="322">
        <v>656</v>
      </c>
      <c r="J30" s="312">
        <v>579.64867635104088</v>
      </c>
      <c r="K30" s="322">
        <v>656</v>
      </c>
      <c r="L30" s="312">
        <v>579.64867635104088</v>
      </c>
      <c r="M30" s="290">
        <v>0</v>
      </c>
      <c r="N30" s="312">
        <v>0</v>
      </c>
      <c r="O30" s="323">
        <v>65</v>
      </c>
      <c r="P30" s="314">
        <v>57.4347011628318</v>
      </c>
      <c r="Q30" s="323">
        <v>56</v>
      </c>
      <c r="R30" s="314">
        <v>49.482204078747387</v>
      </c>
      <c r="S30" s="322">
        <v>58</v>
      </c>
      <c r="T30" s="318">
        <v>51.249425652988378</v>
      </c>
    </row>
    <row r="31" spans="2:20">
      <c r="B31" s="1106"/>
      <c r="D31" s="307" t="s">
        <v>203</v>
      </c>
      <c r="E31" s="316"/>
      <c r="F31" s="324">
        <v>113532</v>
      </c>
      <c r="G31" s="306">
        <v>3</v>
      </c>
      <c r="H31" s="310">
        <v>2.6424268047775077</v>
      </c>
      <c r="I31" s="322">
        <v>590</v>
      </c>
      <c r="J31" s="312">
        <v>519.67727160624327</v>
      </c>
      <c r="K31" s="322">
        <v>403</v>
      </c>
      <c r="L31" s="312">
        <v>354.96600077511187</v>
      </c>
      <c r="M31" s="290">
        <v>187</v>
      </c>
      <c r="N31" s="312">
        <v>164.71127083113132</v>
      </c>
      <c r="O31" s="323">
        <v>73</v>
      </c>
      <c r="P31" s="314">
        <v>64.299052249586026</v>
      </c>
      <c r="Q31" s="323">
        <v>13</v>
      </c>
      <c r="R31" s="314">
        <v>11.450516154035865</v>
      </c>
      <c r="S31" s="322">
        <v>56</v>
      </c>
      <c r="T31" s="318">
        <v>49.325300355846814</v>
      </c>
    </row>
    <row r="32" spans="2:20">
      <c r="B32" s="1106"/>
      <c r="D32" s="307" t="s">
        <v>204</v>
      </c>
      <c r="E32" s="316"/>
      <c r="F32" s="324">
        <v>37701</v>
      </c>
      <c r="G32" s="306">
        <v>5</v>
      </c>
      <c r="H32" s="310">
        <v>13.26224768573778</v>
      </c>
      <c r="I32" s="322">
        <v>1105</v>
      </c>
      <c r="J32" s="312">
        <v>2930.9567385480491</v>
      </c>
      <c r="K32" s="322">
        <v>450</v>
      </c>
      <c r="L32" s="312">
        <v>1193.6022917164</v>
      </c>
      <c r="M32" s="290">
        <v>655</v>
      </c>
      <c r="N32" s="312">
        <v>1737.3544468316491</v>
      </c>
      <c r="O32" s="323">
        <v>13</v>
      </c>
      <c r="P32" s="314">
        <v>34.481843982918221</v>
      </c>
      <c r="Q32" s="290">
        <v>0</v>
      </c>
      <c r="R32" s="314">
        <v>0</v>
      </c>
      <c r="S32" s="322">
        <v>10</v>
      </c>
      <c r="T32" s="318">
        <v>26.52449537147556</v>
      </c>
    </row>
    <row r="33" spans="2:20" s="306" customFormat="1" ht="26.15" customHeight="1">
      <c r="B33" s="1108"/>
      <c r="C33" s="1133" t="s">
        <v>205</v>
      </c>
      <c r="D33" s="1133"/>
      <c r="E33" s="316"/>
      <c r="F33" s="317">
        <v>527387</v>
      </c>
      <c r="G33" s="306">
        <v>18</v>
      </c>
      <c r="H33" s="310">
        <v>3.4130534123897629</v>
      </c>
      <c r="I33" s="311">
        <v>3930</v>
      </c>
      <c r="J33" s="312">
        <v>745.18332837176501</v>
      </c>
      <c r="K33" s="311">
        <v>2422</v>
      </c>
      <c r="L33" s="312">
        <v>459.24529804488924</v>
      </c>
      <c r="M33" s="311">
        <v>1508</v>
      </c>
      <c r="N33" s="312">
        <v>285.93803032687572</v>
      </c>
      <c r="O33" s="311">
        <v>298</v>
      </c>
      <c r="P33" s="314">
        <v>56.504995382897192</v>
      </c>
      <c r="Q33" s="311">
        <v>223</v>
      </c>
      <c r="R33" s="314">
        <v>42.283939497939841</v>
      </c>
      <c r="S33" s="311">
        <v>232</v>
      </c>
      <c r="T33" s="318">
        <v>43.990466204134719</v>
      </c>
    </row>
    <row r="34" spans="2:20">
      <c r="B34" s="1106"/>
      <c r="C34" s="307"/>
      <c r="D34" s="307" t="s">
        <v>206</v>
      </c>
      <c r="E34" s="316"/>
      <c r="F34" s="324">
        <v>116330</v>
      </c>
      <c r="G34" s="306">
        <v>4</v>
      </c>
      <c r="H34" s="310">
        <v>3.4384939396544314</v>
      </c>
      <c r="I34" s="322">
        <v>855</v>
      </c>
      <c r="J34" s="312">
        <v>734.97807960113471</v>
      </c>
      <c r="K34" s="322">
        <v>300</v>
      </c>
      <c r="L34" s="312">
        <v>257.88704547408236</v>
      </c>
      <c r="M34" s="290">
        <v>555</v>
      </c>
      <c r="N34" s="312">
        <v>477.09103412705235</v>
      </c>
      <c r="O34" s="323">
        <v>67</v>
      </c>
      <c r="P34" s="314">
        <v>57.594773489211725</v>
      </c>
      <c r="Q34" s="323">
        <v>76</v>
      </c>
      <c r="R34" s="314">
        <v>65.331384853434201</v>
      </c>
      <c r="S34" s="322">
        <v>58</v>
      </c>
      <c r="T34" s="318">
        <v>49.858162124989256</v>
      </c>
    </row>
    <row r="35" spans="2:20">
      <c r="B35" s="1106"/>
      <c r="C35" s="307"/>
      <c r="D35" s="307" t="s">
        <v>207</v>
      </c>
      <c r="E35" s="316"/>
      <c r="F35" s="324">
        <v>227897</v>
      </c>
      <c r="G35" s="306">
        <v>5</v>
      </c>
      <c r="H35" s="310">
        <v>2.1939735933338307</v>
      </c>
      <c r="I35" s="322">
        <v>1257</v>
      </c>
      <c r="J35" s="312">
        <v>551.564961364125</v>
      </c>
      <c r="K35" s="322">
        <v>982</v>
      </c>
      <c r="L35" s="312">
        <v>430.89641373076438</v>
      </c>
      <c r="M35" s="290">
        <v>275</v>
      </c>
      <c r="N35" s="312">
        <v>120.66854763336067</v>
      </c>
      <c r="O35" s="323">
        <v>121</v>
      </c>
      <c r="P35" s="314">
        <v>53.0941609586787</v>
      </c>
      <c r="Q35" s="323">
        <v>104</v>
      </c>
      <c r="R35" s="314">
        <v>45.634650741343677</v>
      </c>
      <c r="S35" s="322">
        <v>92</v>
      </c>
      <c r="T35" s="318">
        <v>40.369114117342484</v>
      </c>
    </row>
    <row r="36" spans="2:20">
      <c r="B36" s="1106"/>
      <c r="C36" s="307"/>
      <c r="D36" s="307" t="s">
        <v>208</v>
      </c>
      <c r="E36" s="316"/>
      <c r="F36" s="324">
        <v>73651</v>
      </c>
      <c r="G36" s="306">
        <v>2</v>
      </c>
      <c r="H36" s="310">
        <v>2.7155096332704241</v>
      </c>
      <c r="I36" s="322">
        <v>260</v>
      </c>
      <c r="J36" s="312">
        <v>353.01625232515511</v>
      </c>
      <c r="K36" s="322">
        <v>124</v>
      </c>
      <c r="L36" s="312">
        <v>168.36159726276628</v>
      </c>
      <c r="M36" s="290">
        <v>136</v>
      </c>
      <c r="N36" s="312">
        <v>184.65465506238883</v>
      </c>
      <c r="O36" s="323">
        <v>48</v>
      </c>
      <c r="P36" s="314">
        <v>65.172231198490181</v>
      </c>
      <c r="Q36" s="323">
        <v>4</v>
      </c>
      <c r="R36" s="314">
        <v>5.4310192665408481</v>
      </c>
      <c r="S36" s="322">
        <v>32</v>
      </c>
      <c r="T36" s="318">
        <v>43.448154132326785</v>
      </c>
    </row>
    <row r="37" spans="2:20">
      <c r="B37" s="1106"/>
      <c r="C37" s="307"/>
      <c r="D37" s="307" t="s">
        <v>209</v>
      </c>
      <c r="E37" s="316"/>
      <c r="F37" s="324">
        <v>64498</v>
      </c>
      <c r="G37" s="306">
        <v>2</v>
      </c>
      <c r="H37" s="310">
        <v>3.1008713448479024</v>
      </c>
      <c r="I37" s="322">
        <v>568</v>
      </c>
      <c r="J37" s="312">
        <v>880.64746193680423</v>
      </c>
      <c r="K37" s="322">
        <v>372</v>
      </c>
      <c r="L37" s="312">
        <v>576.76207014170984</v>
      </c>
      <c r="M37" s="290">
        <v>196</v>
      </c>
      <c r="N37" s="312">
        <v>303.88539179509439</v>
      </c>
      <c r="O37" s="323">
        <v>44</v>
      </c>
      <c r="P37" s="314">
        <v>68.219169586653848</v>
      </c>
      <c r="Q37" s="323">
        <v>39</v>
      </c>
      <c r="R37" s="314">
        <v>60.466991224534098</v>
      </c>
      <c r="S37" s="322">
        <v>34</v>
      </c>
      <c r="T37" s="318">
        <v>52.714812862414341</v>
      </c>
    </row>
    <row r="38" spans="2:20">
      <c r="B38" s="1106"/>
      <c r="C38" s="307"/>
      <c r="D38" s="307" t="s">
        <v>210</v>
      </c>
      <c r="E38" s="316"/>
      <c r="F38" s="324">
        <v>45011</v>
      </c>
      <c r="G38" s="306">
        <v>5</v>
      </c>
      <c r="H38" s="310">
        <v>11.108395725489325</v>
      </c>
      <c r="I38" s="322">
        <v>990</v>
      </c>
      <c r="J38" s="312">
        <v>2199.4623536468862</v>
      </c>
      <c r="K38" s="322">
        <v>644</v>
      </c>
      <c r="L38" s="312">
        <v>1430.7613694430249</v>
      </c>
      <c r="M38" s="290">
        <v>346</v>
      </c>
      <c r="N38" s="312">
        <v>768.70098420386137</v>
      </c>
      <c r="O38" s="323">
        <v>18</v>
      </c>
      <c r="P38" s="314">
        <v>39.990224611761569</v>
      </c>
      <c r="Q38" s="291">
        <v>0</v>
      </c>
      <c r="R38" s="314">
        <v>0</v>
      </c>
      <c r="S38" s="322">
        <v>16</v>
      </c>
      <c r="T38" s="318">
        <v>35.546866321565837</v>
      </c>
    </row>
    <row r="39" spans="2:20" s="306" customFormat="1" ht="26.15" customHeight="1">
      <c r="B39" s="1108"/>
      <c r="C39" s="1133" t="s">
        <v>211</v>
      </c>
      <c r="D39" s="1133"/>
      <c r="E39" s="316"/>
      <c r="F39" s="317">
        <v>204813</v>
      </c>
      <c r="G39" s="306">
        <v>13</v>
      </c>
      <c r="H39" s="310">
        <v>6.3472533481761415</v>
      </c>
      <c r="I39" s="311">
        <v>2104</v>
      </c>
      <c r="J39" s="312">
        <v>1027.2785418894307</v>
      </c>
      <c r="K39" s="311">
        <v>1012</v>
      </c>
      <c r="L39" s="312">
        <v>494.10926064263492</v>
      </c>
      <c r="M39" s="311">
        <v>1092</v>
      </c>
      <c r="N39" s="312">
        <v>533.16928124679578</v>
      </c>
      <c r="O39" s="311">
        <v>129</v>
      </c>
      <c r="P39" s="314">
        <v>62.984283224209399</v>
      </c>
      <c r="Q39" s="311">
        <v>58</v>
      </c>
      <c r="R39" s="314">
        <v>28.31851493801663</v>
      </c>
      <c r="S39" s="311">
        <v>101</v>
      </c>
      <c r="T39" s="318">
        <v>49.3132760127531</v>
      </c>
    </row>
    <row r="40" spans="2:20">
      <c r="B40" s="1106"/>
      <c r="C40" s="307"/>
      <c r="D40" s="307" t="s">
        <v>212</v>
      </c>
      <c r="E40" s="316"/>
      <c r="F40" s="324">
        <v>92580</v>
      </c>
      <c r="G40" s="306">
        <v>7</v>
      </c>
      <c r="H40" s="310">
        <v>7.561028299848779</v>
      </c>
      <c r="I40" s="322">
        <v>1150</v>
      </c>
      <c r="J40" s="312">
        <v>1242.1689349751566</v>
      </c>
      <c r="K40" s="322">
        <v>620</v>
      </c>
      <c r="L40" s="312">
        <v>669.69107798660616</v>
      </c>
      <c r="M40" s="290">
        <v>530</v>
      </c>
      <c r="N40" s="312">
        <v>572.47785698855046</v>
      </c>
      <c r="O40" s="323">
        <v>62</v>
      </c>
      <c r="P40" s="314">
        <v>66.969107798660616</v>
      </c>
      <c r="Q40" s="323">
        <v>34</v>
      </c>
      <c r="R40" s="314">
        <v>36.7249945992655</v>
      </c>
      <c r="S40" s="322">
        <v>50</v>
      </c>
      <c r="T40" s="318">
        <v>54.007344998919855</v>
      </c>
    </row>
    <row r="41" spans="2:20">
      <c r="B41" s="1106"/>
      <c r="C41" s="307"/>
      <c r="D41" s="307" t="s">
        <v>213</v>
      </c>
      <c r="E41" s="316"/>
      <c r="F41" s="324">
        <v>20017</v>
      </c>
      <c r="G41" s="306">
        <v>1</v>
      </c>
      <c r="H41" s="310">
        <v>4.9957536094319828</v>
      </c>
      <c r="I41" s="322">
        <v>274</v>
      </c>
      <c r="J41" s="312">
        <v>1368.8364889843633</v>
      </c>
      <c r="K41" s="291">
        <v>0</v>
      </c>
      <c r="L41" s="312">
        <v>0</v>
      </c>
      <c r="M41" s="290">
        <v>274</v>
      </c>
      <c r="N41" s="312">
        <v>1368.8364889843633</v>
      </c>
      <c r="O41" s="323">
        <v>7</v>
      </c>
      <c r="P41" s="314">
        <v>34.970275266023876</v>
      </c>
      <c r="Q41" s="291">
        <v>0</v>
      </c>
      <c r="R41" s="314">
        <v>0</v>
      </c>
      <c r="S41" s="322">
        <v>9</v>
      </c>
      <c r="T41" s="318">
        <v>44.961782484887848</v>
      </c>
    </row>
    <row r="42" spans="2:20">
      <c r="B42" s="1106"/>
      <c r="C42" s="307"/>
      <c r="D42" s="307" t="s">
        <v>214</v>
      </c>
      <c r="E42" s="316"/>
      <c r="F42" s="324">
        <v>17541</v>
      </c>
      <c r="G42" s="306">
        <v>1</v>
      </c>
      <c r="H42" s="310">
        <v>5.700929251467989</v>
      </c>
      <c r="I42" s="322">
        <v>65</v>
      </c>
      <c r="J42" s="312">
        <v>370.56040134541928</v>
      </c>
      <c r="K42" s="322">
        <v>65</v>
      </c>
      <c r="L42" s="312">
        <v>370.56040134541928</v>
      </c>
      <c r="M42" s="290">
        <v>0</v>
      </c>
      <c r="N42" s="312">
        <v>0</v>
      </c>
      <c r="O42" s="323">
        <v>11</v>
      </c>
      <c r="P42" s="314">
        <v>62.710221766147882</v>
      </c>
      <c r="Q42" s="323">
        <v>6</v>
      </c>
      <c r="R42" s="314">
        <v>34.205575508807939</v>
      </c>
      <c r="S42" s="322">
        <v>8</v>
      </c>
      <c r="T42" s="318">
        <v>45.607434011743912</v>
      </c>
    </row>
    <row r="43" spans="2:20">
      <c r="B43" s="1106"/>
      <c r="C43" s="307"/>
      <c r="D43" s="307" t="s">
        <v>215</v>
      </c>
      <c r="E43" s="316"/>
      <c r="F43" s="324">
        <v>26870</v>
      </c>
      <c r="G43" s="306">
        <v>3</v>
      </c>
      <c r="H43" s="310">
        <v>11.164867882396726</v>
      </c>
      <c r="I43" s="322">
        <v>377</v>
      </c>
      <c r="J43" s="312">
        <v>1403.0517305545218</v>
      </c>
      <c r="K43" s="322">
        <v>327</v>
      </c>
      <c r="L43" s="312">
        <v>1216.970599181243</v>
      </c>
      <c r="M43" s="290">
        <v>50</v>
      </c>
      <c r="N43" s="312">
        <v>186.08113137327877</v>
      </c>
      <c r="O43" s="323">
        <v>24</v>
      </c>
      <c r="P43" s="314">
        <v>89.318943059173804</v>
      </c>
      <c r="Q43" s="323">
        <v>18</v>
      </c>
      <c r="R43" s="314">
        <v>66.98920729438035</v>
      </c>
      <c r="S43" s="322">
        <v>16</v>
      </c>
      <c r="T43" s="318">
        <v>59.545962039449194</v>
      </c>
    </row>
    <row r="44" spans="2:20">
      <c r="B44" s="1106"/>
      <c r="D44" s="307" t="s">
        <v>216</v>
      </c>
      <c r="E44" s="316"/>
      <c r="F44" s="324">
        <v>18367</v>
      </c>
      <c r="G44" s="306">
        <v>1</v>
      </c>
      <c r="H44" s="310">
        <v>5.4445472858931776</v>
      </c>
      <c r="I44" s="322">
        <v>238</v>
      </c>
      <c r="J44" s="312">
        <v>1295.8022540425764</v>
      </c>
      <c r="K44" s="291">
        <v>0</v>
      </c>
      <c r="L44" s="312">
        <v>0</v>
      </c>
      <c r="M44" s="290">
        <v>238</v>
      </c>
      <c r="N44" s="312">
        <v>1295.8022540425764</v>
      </c>
      <c r="O44" s="323">
        <v>12</v>
      </c>
      <c r="P44" s="314">
        <v>65.334567430718138</v>
      </c>
      <c r="Q44" s="291">
        <v>0</v>
      </c>
      <c r="R44" s="314">
        <v>0</v>
      </c>
      <c r="S44" s="322">
        <v>9</v>
      </c>
      <c r="T44" s="318">
        <v>49.0009255730386</v>
      </c>
    </row>
    <row r="45" spans="2:20">
      <c r="B45" s="1106"/>
      <c r="D45" s="307" t="s">
        <v>217</v>
      </c>
      <c r="E45" s="316"/>
      <c r="F45" s="324">
        <v>17189</v>
      </c>
      <c r="G45" s="326">
        <v>0</v>
      </c>
      <c r="H45" s="326">
        <v>0</v>
      </c>
      <c r="I45" s="326">
        <v>0</v>
      </c>
      <c r="J45" s="312">
        <v>0</v>
      </c>
      <c r="K45" s="326">
        <v>0</v>
      </c>
      <c r="L45" s="312">
        <v>0</v>
      </c>
      <c r="M45" s="326">
        <v>0</v>
      </c>
      <c r="N45" s="312">
        <v>0</v>
      </c>
      <c r="O45" s="323">
        <v>5</v>
      </c>
      <c r="P45" s="314">
        <v>29.0883704694863</v>
      </c>
      <c r="Q45" s="291">
        <v>0</v>
      </c>
      <c r="R45" s="314">
        <v>0</v>
      </c>
      <c r="S45" s="322">
        <v>5</v>
      </c>
      <c r="T45" s="318">
        <v>29.0883704694863</v>
      </c>
    </row>
    <row r="46" spans="2:20">
      <c r="B46" s="1106"/>
      <c r="D46" s="307" t="s">
        <v>218</v>
      </c>
      <c r="E46" s="316"/>
      <c r="F46" s="324">
        <v>9858</v>
      </c>
      <c r="G46" s="326">
        <v>0</v>
      </c>
      <c r="H46" s="326">
        <v>0</v>
      </c>
      <c r="I46" s="326">
        <v>0</v>
      </c>
      <c r="J46" s="312">
        <v>0</v>
      </c>
      <c r="K46" s="326">
        <v>0</v>
      </c>
      <c r="L46" s="312">
        <v>0</v>
      </c>
      <c r="M46" s="326">
        <v>0</v>
      </c>
      <c r="N46" s="312">
        <v>0</v>
      </c>
      <c r="O46" s="323">
        <v>7</v>
      </c>
      <c r="P46" s="314">
        <v>71.008318117265162</v>
      </c>
      <c r="Q46" s="291">
        <v>0</v>
      </c>
      <c r="R46" s="314">
        <v>0</v>
      </c>
      <c r="S46" s="322">
        <v>4</v>
      </c>
      <c r="T46" s="318">
        <v>40.57618178129438</v>
      </c>
    </row>
    <row r="47" spans="2:20">
      <c r="B47" s="1106"/>
      <c r="D47" s="307" t="s">
        <v>219</v>
      </c>
      <c r="E47" s="316"/>
      <c r="F47" s="324">
        <v>2391</v>
      </c>
      <c r="G47" s="326">
        <v>0</v>
      </c>
      <c r="H47" s="326">
        <v>0</v>
      </c>
      <c r="I47" s="326">
        <v>0</v>
      </c>
      <c r="J47" s="312">
        <v>0</v>
      </c>
      <c r="K47" s="326">
        <v>0</v>
      </c>
      <c r="L47" s="312">
        <v>0</v>
      </c>
      <c r="M47" s="326">
        <v>0</v>
      </c>
      <c r="N47" s="312">
        <v>0</v>
      </c>
      <c r="O47" s="326">
        <v>1</v>
      </c>
      <c r="P47" s="314">
        <v>41.823504809703053</v>
      </c>
      <c r="Q47" s="291">
        <v>0</v>
      </c>
      <c r="R47" s="314">
        <v>0</v>
      </c>
      <c r="S47" s="291">
        <v>0</v>
      </c>
      <c r="T47" s="318">
        <v>0</v>
      </c>
    </row>
    <row r="48" spans="2:20" s="306" customFormat="1" ht="26.15" customHeight="1">
      <c r="B48" s="1108"/>
      <c r="C48" s="1133" t="s">
        <v>220</v>
      </c>
      <c r="D48" s="1133"/>
      <c r="E48" s="316"/>
      <c r="F48" s="317">
        <v>88016</v>
      </c>
      <c r="G48" s="306">
        <v>7</v>
      </c>
      <c r="H48" s="310">
        <v>7.953099436466097</v>
      </c>
      <c r="I48" s="311">
        <v>697</v>
      </c>
      <c r="J48" s="312">
        <v>791.90147245955279</v>
      </c>
      <c r="K48" s="311">
        <v>472</v>
      </c>
      <c r="L48" s="312">
        <v>536.26613343028544</v>
      </c>
      <c r="M48" s="311">
        <v>225</v>
      </c>
      <c r="N48" s="312">
        <v>255.63533902926739</v>
      </c>
      <c r="O48" s="311">
        <v>84</v>
      </c>
      <c r="P48" s="314">
        <v>95.437193237593164</v>
      </c>
      <c r="Q48" s="311">
        <v>60</v>
      </c>
      <c r="R48" s="314">
        <v>68.169423741137976</v>
      </c>
      <c r="S48" s="311">
        <v>45</v>
      </c>
      <c r="T48" s="318">
        <v>51.127067805853486</v>
      </c>
    </row>
    <row r="49" spans="2:20">
      <c r="B49" s="1106"/>
      <c r="C49" s="307"/>
      <c r="D49" s="307" t="s">
        <v>221</v>
      </c>
      <c r="E49" s="316"/>
      <c r="F49" s="324">
        <v>55724</v>
      </c>
      <c r="G49" s="306">
        <v>4</v>
      </c>
      <c r="H49" s="310">
        <v>7.1782355896920533</v>
      </c>
      <c r="I49" s="322">
        <v>392</v>
      </c>
      <c r="J49" s="312">
        <v>703.46708778982122</v>
      </c>
      <c r="K49" s="322">
        <v>317</v>
      </c>
      <c r="L49" s="312">
        <v>568.8751704830953</v>
      </c>
      <c r="M49" s="290">
        <v>75</v>
      </c>
      <c r="N49" s="312">
        <v>134.591917306726</v>
      </c>
      <c r="O49" s="323">
        <v>59</v>
      </c>
      <c r="P49" s="314">
        <v>105.87897494795779</v>
      </c>
      <c r="Q49" s="323">
        <v>34</v>
      </c>
      <c r="R49" s="314">
        <v>61.015002512382452</v>
      </c>
      <c r="S49" s="322">
        <v>31</v>
      </c>
      <c r="T49" s="318">
        <v>55.631325820113418</v>
      </c>
    </row>
    <row r="50" spans="2:20">
      <c r="B50" s="1106"/>
      <c r="C50" s="307"/>
      <c r="D50" s="307" t="s">
        <v>222</v>
      </c>
      <c r="E50" s="316"/>
      <c r="F50" s="324">
        <v>7467</v>
      </c>
      <c r="G50" s="327">
        <v>0</v>
      </c>
      <c r="H50" s="310">
        <v>0</v>
      </c>
      <c r="I50" s="326">
        <v>0</v>
      </c>
      <c r="J50" s="312">
        <v>0</v>
      </c>
      <c r="K50" s="326">
        <v>0</v>
      </c>
      <c r="L50" s="312">
        <v>0</v>
      </c>
      <c r="M50" s="327">
        <v>0</v>
      </c>
      <c r="N50" s="312">
        <v>0</v>
      </c>
      <c r="O50" s="323">
        <v>4</v>
      </c>
      <c r="P50" s="314">
        <v>53.569037096558198</v>
      </c>
      <c r="Q50" s="291">
        <v>0</v>
      </c>
      <c r="R50" s="314">
        <v>0</v>
      </c>
      <c r="S50" s="322">
        <v>2</v>
      </c>
      <c r="T50" s="318">
        <v>26.784518548279099</v>
      </c>
    </row>
    <row r="51" spans="2:20">
      <c r="B51" s="1106"/>
      <c r="C51" s="307"/>
      <c r="D51" s="307" t="s">
        <v>223</v>
      </c>
      <c r="E51" s="316"/>
      <c r="F51" s="324">
        <v>8726</v>
      </c>
      <c r="G51" s="306">
        <v>2</v>
      </c>
      <c r="H51" s="310">
        <v>22.920009168003666</v>
      </c>
      <c r="I51" s="322">
        <v>210</v>
      </c>
      <c r="J51" s="312">
        <v>2406.6009626403852</v>
      </c>
      <c r="K51" s="322">
        <v>60</v>
      </c>
      <c r="L51" s="312">
        <v>687.60027504010998</v>
      </c>
      <c r="M51" s="290">
        <v>150</v>
      </c>
      <c r="N51" s="312">
        <v>1719.0006876002751</v>
      </c>
      <c r="O51" s="323">
        <v>6</v>
      </c>
      <c r="P51" s="314">
        <v>68.760027504011006</v>
      </c>
      <c r="Q51" s="291">
        <v>0</v>
      </c>
      <c r="R51" s="314">
        <v>0</v>
      </c>
      <c r="S51" s="322">
        <v>4</v>
      </c>
      <c r="T51" s="318">
        <v>45.840018336007333</v>
      </c>
    </row>
    <row r="52" spans="2:20">
      <c r="B52" s="1106"/>
      <c r="C52" s="307"/>
      <c r="D52" s="307" t="s">
        <v>224</v>
      </c>
      <c r="E52" s="316"/>
      <c r="F52" s="324">
        <v>6319</v>
      </c>
      <c r="G52" s="327">
        <v>0</v>
      </c>
      <c r="H52" s="310">
        <v>0</v>
      </c>
      <c r="I52" s="326">
        <v>0</v>
      </c>
      <c r="J52" s="312">
        <v>0</v>
      </c>
      <c r="K52" s="326">
        <v>0</v>
      </c>
      <c r="L52" s="312">
        <v>0</v>
      </c>
      <c r="M52" s="327">
        <v>0</v>
      </c>
      <c r="N52" s="312">
        <v>0</v>
      </c>
      <c r="O52" s="323">
        <v>5</v>
      </c>
      <c r="P52" s="314">
        <v>79.126444057604047</v>
      </c>
      <c r="Q52" s="323">
        <v>26</v>
      </c>
      <c r="R52" s="314">
        <v>411.45750909954103</v>
      </c>
      <c r="S52" s="322">
        <v>3</v>
      </c>
      <c r="T52" s="318">
        <v>47.475866434562427</v>
      </c>
    </row>
    <row r="53" spans="2:20">
      <c r="B53" s="1106"/>
      <c r="C53" s="307"/>
      <c r="D53" s="307" t="s">
        <v>225</v>
      </c>
      <c r="E53" s="316"/>
      <c r="F53" s="324">
        <v>9780</v>
      </c>
      <c r="G53" s="306">
        <v>1</v>
      </c>
      <c r="H53" s="310">
        <v>10.224948875255624</v>
      </c>
      <c r="I53" s="322">
        <v>95</v>
      </c>
      <c r="J53" s="312">
        <v>971.37014314928433</v>
      </c>
      <c r="K53" s="322">
        <v>95</v>
      </c>
      <c r="L53" s="312">
        <v>971.37014314928433</v>
      </c>
      <c r="M53" s="290">
        <v>0</v>
      </c>
      <c r="N53" s="312">
        <v>0</v>
      </c>
      <c r="O53" s="323">
        <v>10</v>
      </c>
      <c r="P53" s="314">
        <v>102.24948875255625</v>
      </c>
      <c r="Q53" s="291">
        <v>0</v>
      </c>
      <c r="R53" s="314">
        <v>0</v>
      </c>
      <c r="S53" s="322">
        <v>5</v>
      </c>
      <c r="T53" s="318">
        <v>51.124744376278123</v>
      </c>
    </row>
    <row r="54" spans="2:20" s="306" customFormat="1" ht="26.15" customHeight="1">
      <c r="B54" s="1108"/>
      <c r="C54" s="1133" t="s">
        <v>226</v>
      </c>
      <c r="D54" s="1133"/>
      <c r="E54" s="316"/>
      <c r="F54" s="317">
        <v>130928</v>
      </c>
      <c r="G54" s="306">
        <v>11</v>
      </c>
      <c r="H54" s="310">
        <v>8.4015642185017718</v>
      </c>
      <c r="I54" s="311">
        <v>1388</v>
      </c>
      <c r="J54" s="312">
        <v>1060.12464866186</v>
      </c>
      <c r="K54" s="311">
        <v>443</v>
      </c>
      <c r="L54" s="312">
        <v>338.35390443602591</v>
      </c>
      <c r="M54" s="311">
        <v>945</v>
      </c>
      <c r="N54" s="312">
        <v>721.77074422583405</v>
      </c>
      <c r="O54" s="311">
        <v>87</v>
      </c>
      <c r="P54" s="314">
        <v>66.448735182695842</v>
      </c>
      <c r="Q54" s="311">
        <v>69</v>
      </c>
      <c r="R54" s="314">
        <v>52.700721006965658</v>
      </c>
      <c r="S54" s="311">
        <v>64</v>
      </c>
      <c r="T54" s="318">
        <v>48.881828180373944</v>
      </c>
    </row>
    <row r="55" spans="2:20">
      <c r="B55" s="1106"/>
      <c r="C55" s="307"/>
      <c r="D55" s="307" t="s">
        <v>227</v>
      </c>
      <c r="E55" s="316"/>
      <c r="F55" s="324">
        <v>77528</v>
      </c>
      <c r="G55" s="306">
        <v>11</v>
      </c>
      <c r="H55" s="310">
        <v>14.188422247446084</v>
      </c>
      <c r="I55" s="322">
        <v>1388</v>
      </c>
      <c r="J55" s="312">
        <v>1790.3209163141059</v>
      </c>
      <c r="K55" s="322">
        <v>443</v>
      </c>
      <c r="L55" s="312">
        <v>571.40645960169229</v>
      </c>
      <c r="M55" s="290">
        <v>945</v>
      </c>
      <c r="N55" s="312">
        <v>1218.9144567124138</v>
      </c>
      <c r="O55" s="323">
        <v>49</v>
      </c>
      <c r="P55" s="314">
        <v>63.202971829532558</v>
      </c>
      <c r="Q55" s="323">
        <v>69</v>
      </c>
      <c r="R55" s="314">
        <v>89.000103188525443</v>
      </c>
      <c r="S55" s="322">
        <v>45</v>
      </c>
      <c r="T55" s="318">
        <v>58.043545557733978</v>
      </c>
    </row>
    <row r="56" spans="2:20">
      <c r="B56" s="1106"/>
      <c r="C56" s="307"/>
      <c r="D56" s="307" t="s">
        <v>228</v>
      </c>
      <c r="E56" s="316"/>
      <c r="F56" s="324">
        <v>10663</v>
      </c>
      <c r="G56" s="326">
        <v>0</v>
      </c>
      <c r="H56" s="314">
        <v>0</v>
      </c>
      <c r="I56" s="328">
        <v>0</v>
      </c>
      <c r="J56" s="314">
        <v>0</v>
      </c>
      <c r="K56" s="328">
        <v>0</v>
      </c>
      <c r="L56" s="314">
        <v>0</v>
      </c>
      <c r="M56" s="328">
        <v>0</v>
      </c>
      <c r="N56" s="314">
        <v>0</v>
      </c>
      <c r="O56" s="323">
        <v>8</v>
      </c>
      <c r="P56" s="314">
        <v>75.025790115352152</v>
      </c>
      <c r="Q56" s="291">
        <v>0</v>
      </c>
      <c r="R56" s="314">
        <v>0</v>
      </c>
      <c r="S56" s="322">
        <v>4</v>
      </c>
      <c r="T56" s="318">
        <v>37.512895057676076</v>
      </c>
    </row>
    <row r="57" spans="2:20">
      <c r="B57" s="1106"/>
      <c r="D57" s="307" t="s">
        <v>229</v>
      </c>
      <c r="E57" s="316"/>
      <c r="F57" s="324">
        <v>12744</v>
      </c>
      <c r="G57" s="326">
        <v>0</v>
      </c>
      <c r="H57" s="314">
        <v>0</v>
      </c>
      <c r="I57" s="328">
        <v>0</v>
      </c>
      <c r="J57" s="314">
        <v>0</v>
      </c>
      <c r="K57" s="328">
        <v>0</v>
      </c>
      <c r="L57" s="314">
        <v>0</v>
      </c>
      <c r="M57" s="328">
        <v>0</v>
      </c>
      <c r="N57" s="314">
        <v>0</v>
      </c>
      <c r="O57" s="323">
        <v>8</v>
      </c>
      <c r="P57" s="314">
        <v>62.774639045825488</v>
      </c>
      <c r="Q57" s="291">
        <v>0</v>
      </c>
      <c r="R57" s="314">
        <v>0</v>
      </c>
      <c r="S57" s="322">
        <v>4</v>
      </c>
      <c r="T57" s="318">
        <v>31.387319522912744</v>
      </c>
    </row>
    <row r="58" spans="2:20">
      <c r="B58" s="1106"/>
      <c r="D58" s="307" t="s">
        <v>230</v>
      </c>
      <c r="E58" s="316"/>
      <c r="F58" s="324">
        <v>29993</v>
      </c>
      <c r="G58" s="326">
        <v>0</v>
      </c>
      <c r="H58" s="314">
        <v>0</v>
      </c>
      <c r="I58" s="328">
        <v>0</v>
      </c>
      <c r="J58" s="314">
        <v>0</v>
      </c>
      <c r="K58" s="328">
        <v>0</v>
      </c>
      <c r="L58" s="314">
        <v>0</v>
      </c>
      <c r="M58" s="328">
        <v>0</v>
      </c>
      <c r="N58" s="314">
        <v>0</v>
      </c>
      <c r="O58" s="323">
        <v>22</v>
      </c>
      <c r="P58" s="314">
        <v>73.350448437968851</v>
      </c>
      <c r="Q58" s="291">
        <v>0</v>
      </c>
      <c r="R58" s="314">
        <v>0</v>
      </c>
      <c r="S58" s="322">
        <v>11</v>
      </c>
      <c r="T58" s="318">
        <v>36.675224218984425</v>
      </c>
    </row>
    <row r="59" spans="2:20" s="306" customFormat="1" ht="26.15" customHeight="1">
      <c r="B59" s="1108"/>
      <c r="C59" s="1133" t="s">
        <v>231</v>
      </c>
      <c r="D59" s="1133"/>
      <c r="E59" s="316"/>
      <c r="F59" s="317">
        <v>360196</v>
      </c>
      <c r="G59" s="306">
        <v>23</v>
      </c>
      <c r="H59" s="310">
        <v>6.3854123865895227</v>
      </c>
      <c r="I59" s="311">
        <v>3922</v>
      </c>
      <c r="J59" s="312">
        <v>1088.8516252262657</v>
      </c>
      <c r="K59" s="311">
        <v>2265</v>
      </c>
      <c r="L59" s="312">
        <v>628.82430676631611</v>
      </c>
      <c r="M59" s="311">
        <v>1657</v>
      </c>
      <c r="N59" s="312">
        <v>460.02731845994958</v>
      </c>
      <c r="O59" s="311">
        <v>268</v>
      </c>
      <c r="P59" s="314">
        <v>74.40393563504314</v>
      </c>
      <c r="Q59" s="311">
        <v>203</v>
      </c>
      <c r="R59" s="314">
        <v>56.358204977290136</v>
      </c>
      <c r="S59" s="311">
        <v>189</v>
      </c>
      <c r="T59" s="318">
        <v>52.471432220235648</v>
      </c>
    </row>
    <row r="60" spans="2:20">
      <c r="B60" s="1106"/>
      <c r="C60" s="307"/>
      <c r="D60" s="307" t="s">
        <v>232</v>
      </c>
      <c r="E60" s="316"/>
      <c r="F60" s="324">
        <v>189898</v>
      </c>
      <c r="G60" s="306">
        <v>12</v>
      </c>
      <c r="H60" s="310">
        <v>6.3191818765863781</v>
      </c>
      <c r="I60" s="322">
        <v>2358</v>
      </c>
      <c r="J60" s="312">
        <v>1241.7192387492232</v>
      </c>
      <c r="K60" s="322">
        <v>1289</v>
      </c>
      <c r="L60" s="312">
        <v>678.78545324332015</v>
      </c>
      <c r="M60" s="311">
        <v>1069</v>
      </c>
      <c r="N60" s="312">
        <v>562.93378550590307</v>
      </c>
      <c r="O60" s="323">
        <v>154</v>
      </c>
      <c r="P60" s="314">
        <v>81.096167416191847</v>
      </c>
      <c r="Q60" s="323">
        <v>128</v>
      </c>
      <c r="R60" s="314">
        <v>67.404606683588028</v>
      </c>
      <c r="S60" s="322">
        <v>107</v>
      </c>
      <c r="T60" s="318">
        <v>56.34603839956187</v>
      </c>
    </row>
    <row r="61" spans="2:20">
      <c r="B61" s="1106"/>
      <c r="D61" s="307" t="s">
        <v>233</v>
      </c>
      <c r="E61" s="316"/>
      <c r="F61" s="324">
        <v>139235</v>
      </c>
      <c r="G61" s="306">
        <v>9</v>
      </c>
      <c r="H61" s="310">
        <v>6.4638919811828917</v>
      </c>
      <c r="I61" s="322">
        <v>1329</v>
      </c>
      <c r="J61" s="312">
        <v>954.5013825546738</v>
      </c>
      <c r="K61" s="322">
        <v>837</v>
      </c>
      <c r="L61" s="312">
        <v>601.14195425000901</v>
      </c>
      <c r="M61" s="290">
        <v>492</v>
      </c>
      <c r="N61" s="312">
        <v>353.35942830466479</v>
      </c>
      <c r="O61" s="323">
        <v>93</v>
      </c>
      <c r="P61" s="314">
        <v>66.793550472223231</v>
      </c>
      <c r="Q61" s="323">
        <v>75</v>
      </c>
      <c r="R61" s="314">
        <v>53.86576650985743</v>
      </c>
      <c r="S61" s="322">
        <v>65</v>
      </c>
      <c r="T61" s="318">
        <v>46.683664308543108</v>
      </c>
    </row>
    <row r="62" spans="2:20">
      <c r="B62" s="1106"/>
      <c r="D62" s="307" t="s">
        <v>234</v>
      </c>
      <c r="E62" s="316"/>
      <c r="F62" s="324">
        <v>31063</v>
      </c>
      <c r="G62" s="306">
        <v>2</v>
      </c>
      <c r="H62" s="310">
        <v>6.4385281524643467</v>
      </c>
      <c r="I62" s="322">
        <v>235</v>
      </c>
      <c r="J62" s="312">
        <v>756.52705791456071</v>
      </c>
      <c r="K62" s="322">
        <v>139</v>
      </c>
      <c r="L62" s="312">
        <v>447.47770659627207</v>
      </c>
      <c r="M62" s="290">
        <v>96</v>
      </c>
      <c r="N62" s="312">
        <v>309.04935131828864</v>
      </c>
      <c r="O62" s="323">
        <v>21</v>
      </c>
      <c r="P62" s="314">
        <v>67.604545600875639</v>
      </c>
      <c r="Q62" s="291">
        <v>0</v>
      </c>
      <c r="R62" s="314">
        <v>0</v>
      </c>
      <c r="S62" s="322">
        <v>17</v>
      </c>
      <c r="T62" s="318">
        <v>54.727489295946945</v>
      </c>
    </row>
    <row r="63" spans="2:20" s="306" customFormat="1" ht="26.15" customHeight="1">
      <c r="B63" s="1108"/>
      <c r="C63" s="1133" t="s">
        <v>235</v>
      </c>
      <c r="D63" s="1133"/>
      <c r="E63" s="316"/>
      <c r="F63" s="317">
        <v>239268</v>
      </c>
      <c r="G63" s="306">
        <v>11</v>
      </c>
      <c r="H63" s="310">
        <v>4.5973552668973703</v>
      </c>
      <c r="I63" s="311">
        <v>2080</v>
      </c>
      <c r="J63" s="312">
        <v>869.3180868315028</v>
      </c>
      <c r="K63" s="311">
        <v>1554</v>
      </c>
      <c r="L63" s="312">
        <v>649.48091679622848</v>
      </c>
      <c r="M63" s="311">
        <v>526</v>
      </c>
      <c r="N63" s="312">
        <v>219.83717003527426</v>
      </c>
      <c r="O63" s="311">
        <v>123</v>
      </c>
      <c r="P63" s="314">
        <v>51.406790711670595</v>
      </c>
      <c r="Q63" s="311">
        <v>82</v>
      </c>
      <c r="R63" s="314">
        <v>34.271193807780399</v>
      </c>
      <c r="S63" s="311">
        <v>118</v>
      </c>
      <c r="T63" s="318">
        <v>49.317083772171785</v>
      </c>
    </row>
    <row r="64" spans="2:20">
      <c r="B64" s="1106"/>
      <c r="D64" s="307" t="s">
        <v>236</v>
      </c>
      <c r="E64" s="316"/>
      <c r="F64" s="324">
        <v>76361</v>
      </c>
      <c r="G64" s="306">
        <v>2</v>
      </c>
      <c r="H64" s="310">
        <v>2.6191380416704861</v>
      </c>
      <c r="I64" s="322">
        <v>664</v>
      </c>
      <c r="J64" s="312">
        <v>869.5538298346014</v>
      </c>
      <c r="K64" s="322">
        <v>550</v>
      </c>
      <c r="L64" s="312">
        <v>720.26296145938375</v>
      </c>
      <c r="M64" s="290">
        <v>114</v>
      </c>
      <c r="N64" s="312">
        <v>149.29086837521771</v>
      </c>
      <c r="O64" s="323">
        <v>37</v>
      </c>
      <c r="P64" s="314">
        <v>48.454053770903997</v>
      </c>
      <c r="Q64" s="323">
        <v>19</v>
      </c>
      <c r="R64" s="314">
        <v>24.881811395869619</v>
      </c>
      <c r="S64" s="322">
        <v>41</v>
      </c>
      <c r="T64" s="318">
        <v>53.692329854244967</v>
      </c>
    </row>
    <row r="65" spans="2:20">
      <c r="B65" s="1106"/>
      <c r="D65" s="307" t="s">
        <v>237</v>
      </c>
      <c r="E65" s="316"/>
      <c r="F65" s="324">
        <v>110719</v>
      </c>
      <c r="G65" s="306">
        <v>6</v>
      </c>
      <c r="H65" s="310">
        <v>5.4191240889097623</v>
      </c>
      <c r="I65" s="322">
        <v>838</v>
      </c>
      <c r="J65" s="312">
        <v>756.87099775106344</v>
      </c>
      <c r="K65" s="322">
        <v>568</v>
      </c>
      <c r="L65" s="312">
        <v>513.01041375012426</v>
      </c>
      <c r="M65" s="290">
        <v>270</v>
      </c>
      <c r="N65" s="312">
        <v>243.86058400093933</v>
      </c>
      <c r="O65" s="323">
        <v>51</v>
      </c>
      <c r="P65" s="314">
        <v>46.062554755732982</v>
      </c>
      <c r="Q65" s="323">
        <v>20</v>
      </c>
      <c r="R65" s="314">
        <v>18.063746963032543</v>
      </c>
      <c r="S65" s="322">
        <v>50</v>
      </c>
      <c r="T65" s="318">
        <v>45.15936740758135</v>
      </c>
    </row>
    <row r="66" spans="2:20">
      <c r="B66" s="1106"/>
      <c r="D66" s="307" t="s">
        <v>238</v>
      </c>
      <c r="E66" s="316"/>
      <c r="F66" s="324">
        <v>52188</v>
      </c>
      <c r="G66" s="306">
        <v>3</v>
      </c>
      <c r="H66" s="310">
        <v>5.7484479190618538</v>
      </c>
      <c r="I66" s="322">
        <v>578</v>
      </c>
      <c r="J66" s="312">
        <v>1107.5342990725837</v>
      </c>
      <c r="K66" s="322">
        <v>436</v>
      </c>
      <c r="L66" s="312">
        <v>835.44109757032265</v>
      </c>
      <c r="M66" s="290">
        <v>142</v>
      </c>
      <c r="N66" s="312">
        <v>272.09320150226102</v>
      </c>
      <c r="O66" s="323">
        <v>35</v>
      </c>
      <c r="P66" s="314">
        <v>67.065225722388291</v>
      </c>
      <c r="Q66" s="323">
        <v>43</v>
      </c>
      <c r="R66" s="314">
        <v>82.394420173219899</v>
      </c>
      <c r="S66" s="322">
        <v>27</v>
      </c>
      <c r="T66" s="318">
        <v>51.736031271556676</v>
      </c>
    </row>
    <row r="67" spans="2:20" s="306" customFormat="1" ht="26.15" customHeight="1">
      <c r="B67" s="1108"/>
      <c r="C67" s="1133" t="s">
        <v>239</v>
      </c>
      <c r="D67" s="1133"/>
      <c r="E67" s="316"/>
      <c r="F67" s="317">
        <v>253405</v>
      </c>
      <c r="G67" s="306">
        <v>16</v>
      </c>
      <c r="H67" s="310">
        <v>6.314003275389199</v>
      </c>
      <c r="I67" s="311">
        <v>2742</v>
      </c>
      <c r="J67" s="312">
        <v>1082.0623113198239</v>
      </c>
      <c r="K67" s="311">
        <v>1745</v>
      </c>
      <c r="L67" s="312">
        <v>688.62098222213456</v>
      </c>
      <c r="M67" s="311">
        <v>997</v>
      </c>
      <c r="N67" s="312">
        <v>393.4413290976895</v>
      </c>
      <c r="O67" s="311">
        <v>144</v>
      </c>
      <c r="P67" s="314">
        <v>56.82602947850279</v>
      </c>
      <c r="Q67" s="311">
        <v>66</v>
      </c>
      <c r="R67" s="314">
        <v>26.045263510980448</v>
      </c>
      <c r="S67" s="311">
        <v>121</v>
      </c>
      <c r="T67" s="318">
        <v>47.749649770130816</v>
      </c>
    </row>
    <row r="68" spans="2:20">
      <c r="B68" s="1106"/>
      <c r="C68" s="307"/>
      <c r="D68" s="307" t="s">
        <v>240</v>
      </c>
      <c r="E68" s="316"/>
      <c r="F68" s="321">
        <v>226210</v>
      </c>
      <c r="G68" s="306">
        <v>13</v>
      </c>
      <c r="H68" s="310">
        <v>5.7468723752265598</v>
      </c>
      <c r="I68" s="322">
        <v>2418</v>
      </c>
      <c r="J68" s="312">
        <v>1068.9182617921399</v>
      </c>
      <c r="K68" s="322">
        <v>1529</v>
      </c>
      <c r="L68" s="312">
        <v>675.92060474780067</v>
      </c>
      <c r="M68" s="290">
        <v>889</v>
      </c>
      <c r="N68" s="312">
        <v>392.99765704433929</v>
      </c>
      <c r="O68" s="323">
        <v>134</v>
      </c>
      <c r="P68" s="314">
        <v>59.236992175412226</v>
      </c>
      <c r="Q68" s="323">
        <v>57</v>
      </c>
      <c r="R68" s="314">
        <v>25.197825029839528</v>
      </c>
      <c r="S68" s="322">
        <v>111</v>
      </c>
      <c r="T68" s="318">
        <v>49.069448742319082</v>
      </c>
    </row>
    <row r="69" spans="2:20">
      <c r="B69" s="1106"/>
      <c r="D69" s="307" t="s">
        <v>241</v>
      </c>
      <c r="E69" s="316"/>
      <c r="F69" s="321">
        <v>27195</v>
      </c>
      <c r="G69" s="306">
        <v>3</v>
      </c>
      <c r="H69" s="310">
        <v>11.031439602868174</v>
      </c>
      <c r="I69" s="322">
        <v>324</v>
      </c>
      <c r="J69" s="312">
        <v>1191.3954771097629</v>
      </c>
      <c r="K69" s="322">
        <v>216</v>
      </c>
      <c r="L69" s="312">
        <v>794.26365140650853</v>
      </c>
      <c r="M69" s="290">
        <v>108</v>
      </c>
      <c r="N69" s="312">
        <v>397.13182570325426</v>
      </c>
      <c r="O69" s="323">
        <v>10</v>
      </c>
      <c r="P69" s="314">
        <v>36.771465342893919</v>
      </c>
      <c r="Q69" s="323">
        <v>9</v>
      </c>
      <c r="R69" s="314">
        <v>33.09431880860452</v>
      </c>
      <c r="S69" s="322">
        <v>10</v>
      </c>
      <c r="T69" s="318">
        <v>36.771465342893919</v>
      </c>
    </row>
    <row r="70" spans="2:20" s="306" customFormat="1" ht="26.15" customHeight="1">
      <c r="B70" s="1108"/>
      <c r="C70" s="1133" t="s">
        <v>242</v>
      </c>
      <c r="D70" s="1133"/>
      <c r="E70" s="316"/>
      <c r="F70" s="317">
        <v>387568</v>
      </c>
      <c r="G70" s="306">
        <v>20</v>
      </c>
      <c r="H70" s="310">
        <v>5.1603847582875781</v>
      </c>
      <c r="I70" s="311">
        <v>3530</v>
      </c>
      <c r="J70" s="312">
        <v>910.80790983775751</v>
      </c>
      <c r="K70" s="311">
        <v>2133</v>
      </c>
      <c r="L70" s="312">
        <v>550.35503447137012</v>
      </c>
      <c r="M70" s="311">
        <v>1397</v>
      </c>
      <c r="N70" s="312">
        <v>360.45287536638733</v>
      </c>
      <c r="O70" s="311">
        <v>214</v>
      </c>
      <c r="P70" s="314">
        <v>55.216116913677077</v>
      </c>
      <c r="Q70" s="311">
        <v>194</v>
      </c>
      <c r="R70" s="314">
        <v>50.055732155389506</v>
      </c>
      <c r="S70" s="311">
        <v>203</v>
      </c>
      <c r="T70" s="318">
        <v>52.37790529661892</v>
      </c>
    </row>
    <row r="71" spans="2:20">
      <c r="B71" s="1106"/>
      <c r="C71" s="307"/>
      <c r="D71" s="307" t="s">
        <v>243</v>
      </c>
      <c r="E71" s="316"/>
      <c r="F71" s="324">
        <v>148976</v>
      </c>
      <c r="G71" s="306">
        <v>7</v>
      </c>
      <c r="H71" s="310">
        <v>4.6987434217592092</v>
      </c>
      <c r="I71" s="322">
        <v>1394</v>
      </c>
      <c r="J71" s="312">
        <v>935.72118999033398</v>
      </c>
      <c r="K71" s="322">
        <v>742</v>
      </c>
      <c r="L71" s="312">
        <v>498.06680270647627</v>
      </c>
      <c r="M71" s="290">
        <v>652</v>
      </c>
      <c r="N71" s="312">
        <v>437.65438728385783</v>
      </c>
      <c r="O71" s="323">
        <v>84</v>
      </c>
      <c r="P71" s="314">
        <v>56.384921061110511</v>
      </c>
      <c r="Q71" s="323">
        <v>70</v>
      </c>
      <c r="R71" s="314">
        <v>46.987434217592096</v>
      </c>
      <c r="S71" s="322">
        <v>93</v>
      </c>
      <c r="T71" s="318">
        <v>62.426162603372354</v>
      </c>
    </row>
    <row r="72" spans="2:20">
      <c r="B72" s="1106"/>
      <c r="C72" s="307"/>
      <c r="D72" s="307" t="s">
        <v>244</v>
      </c>
      <c r="E72" s="316"/>
      <c r="F72" s="324">
        <v>61087</v>
      </c>
      <c r="G72" s="306">
        <v>4</v>
      </c>
      <c r="H72" s="310">
        <v>6.5480380441010366</v>
      </c>
      <c r="I72" s="322">
        <v>1055</v>
      </c>
      <c r="J72" s="312">
        <v>1727.0450341316482</v>
      </c>
      <c r="K72" s="322">
        <v>783</v>
      </c>
      <c r="L72" s="312">
        <v>1281.7784471327777</v>
      </c>
      <c r="M72" s="290">
        <v>272</v>
      </c>
      <c r="N72" s="312">
        <v>445.26658699887048</v>
      </c>
      <c r="O72" s="323">
        <v>36</v>
      </c>
      <c r="P72" s="314">
        <v>58.93234239690932</v>
      </c>
      <c r="Q72" s="323">
        <v>43</v>
      </c>
      <c r="R72" s="314">
        <v>70.391408974086133</v>
      </c>
      <c r="S72" s="322">
        <v>31</v>
      </c>
      <c r="T72" s="318">
        <v>50.747294841783031</v>
      </c>
    </row>
    <row r="73" spans="2:20">
      <c r="B73" s="1106"/>
      <c r="C73" s="307"/>
      <c r="D73" s="307" t="s">
        <v>245</v>
      </c>
      <c r="E73" s="316"/>
      <c r="F73" s="324">
        <v>48541</v>
      </c>
      <c r="G73" s="306">
        <v>4</v>
      </c>
      <c r="H73" s="310">
        <v>8.2404565212912804</v>
      </c>
      <c r="I73" s="322">
        <v>608</v>
      </c>
      <c r="J73" s="312">
        <v>1252.5493912362745</v>
      </c>
      <c r="K73" s="322">
        <v>262</v>
      </c>
      <c r="L73" s="312">
        <v>539.74990214457875</v>
      </c>
      <c r="M73" s="290">
        <v>346</v>
      </c>
      <c r="N73" s="312">
        <v>712.7994890916957</v>
      </c>
      <c r="O73" s="323">
        <v>30</v>
      </c>
      <c r="P73" s="314">
        <v>61.803423909684597</v>
      </c>
      <c r="Q73" s="323">
        <v>38</v>
      </c>
      <c r="R73" s="314">
        <v>78.284336952267154</v>
      </c>
      <c r="S73" s="322">
        <v>29</v>
      </c>
      <c r="T73" s="318">
        <v>59.74330977936178</v>
      </c>
    </row>
    <row r="74" spans="2:20">
      <c r="B74" s="1106"/>
      <c r="C74" s="307"/>
      <c r="D74" s="307" t="s">
        <v>246</v>
      </c>
      <c r="E74" s="316"/>
      <c r="F74" s="324">
        <v>52269</v>
      </c>
      <c r="G74" s="306">
        <v>4</v>
      </c>
      <c r="H74" s="310">
        <v>7.6527195852225978</v>
      </c>
      <c r="I74" s="322">
        <v>506</v>
      </c>
      <c r="J74" s="312">
        <v>968.06902753065867</v>
      </c>
      <c r="K74" s="322">
        <v>346</v>
      </c>
      <c r="L74" s="312">
        <v>661.96024412175473</v>
      </c>
      <c r="M74" s="290">
        <v>160</v>
      </c>
      <c r="N74" s="312">
        <v>306.10878340890395</v>
      </c>
      <c r="O74" s="323">
        <v>29</v>
      </c>
      <c r="P74" s="314">
        <v>55.48221699286384</v>
      </c>
      <c r="Q74" s="291">
        <v>0</v>
      </c>
      <c r="R74" s="314">
        <v>0</v>
      </c>
      <c r="S74" s="322">
        <v>24</v>
      </c>
      <c r="T74" s="318">
        <v>45.916317511335592</v>
      </c>
    </row>
    <row r="75" spans="2:20">
      <c r="B75" s="1106"/>
      <c r="C75" s="307"/>
      <c r="D75" s="307" t="s">
        <v>247</v>
      </c>
      <c r="E75" s="316"/>
      <c r="F75" s="324">
        <v>33670</v>
      </c>
      <c r="G75" s="292">
        <v>0</v>
      </c>
      <c r="H75" s="314">
        <v>0</v>
      </c>
      <c r="I75" s="292">
        <v>0</v>
      </c>
      <c r="J75" s="314">
        <v>0</v>
      </c>
      <c r="K75" s="292">
        <v>0</v>
      </c>
      <c r="L75" s="314">
        <v>0</v>
      </c>
      <c r="M75" s="291">
        <v>0</v>
      </c>
      <c r="N75" s="314">
        <v>0</v>
      </c>
      <c r="O75" s="323">
        <v>15</v>
      </c>
      <c r="P75" s="314">
        <v>44.550044550044547</v>
      </c>
      <c r="Q75" s="323">
        <v>24</v>
      </c>
      <c r="R75" s="314">
        <v>71.280071280071269</v>
      </c>
      <c r="S75" s="322">
        <v>11</v>
      </c>
      <c r="T75" s="318">
        <v>32.670032670032668</v>
      </c>
    </row>
    <row r="76" spans="2:20">
      <c r="B76" s="1106"/>
      <c r="C76" s="307"/>
      <c r="D76" s="307" t="s">
        <v>248</v>
      </c>
      <c r="E76" s="316"/>
      <c r="F76" s="324">
        <v>43025</v>
      </c>
      <c r="G76" s="306">
        <v>1</v>
      </c>
      <c r="H76" s="310">
        <v>2.324230098779779</v>
      </c>
      <c r="I76" s="322">
        <v>37</v>
      </c>
      <c r="J76" s="312">
        <v>85.996513654851839</v>
      </c>
      <c r="K76" s="292">
        <v>0</v>
      </c>
      <c r="L76" s="312">
        <v>0</v>
      </c>
      <c r="M76" s="290">
        <v>37</v>
      </c>
      <c r="N76" s="312">
        <v>85.996513654851839</v>
      </c>
      <c r="O76" s="323">
        <v>20</v>
      </c>
      <c r="P76" s="314">
        <v>46.484601975595588</v>
      </c>
      <c r="Q76" s="323">
        <v>19</v>
      </c>
      <c r="R76" s="314">
        <v>44.160371876815802</v>
      </c>
      <c r="S76" s="322">
        <v>15</v>
      </c>
      <c r="T76" s="318">
        <v>34.863451481696693</v>
      </c>
    </row>
    <row r="77" spans="2:20" s="306" customFormat="1" ht="26.15" customHeight="1">
      <c r="B77" s="1108"/>
      <c r="C77" s="1133" t="s">
        <v>249</v>
      </c>
      <c r="D77" s="1133"/>
      <c r="E77" s="316"/>
      <c r="F77" s="317">
        <v>227347</v>
      </c>
      <c r="G77" s="306">
        <v>11</v>
      </c>
      <c r="H77" s="310">
        <v>4.8384188047346131</v>
      </c>
      <c r="I77" s="311">
        <v>2979</v>
      </c>
      <c r="J77" s="312">
        <v>1310.3317835731282</v>
      </c>
      <c r="K77" s="311">
        <v>1690</v>
      </c>
      <c r="L77" s="312">
        <v>743.35707090922688</v>
      </c>
      <c r="M77" s="311">
        <v>1289</v>
      </c>
      <c r="N77" s="312">
        <v>566.97471266390141</v>
      </c>
      <c r="O77" s="311">
        <v>136</v>
      </c>
      <c r="P77" s="314">
        <v>59.820450676718849</v>
      </c>
      <c r="Q77" s="311">
        <v>76</v>
      </c>
      <c r="R77" s="314">
        <v>33.429075378166416</v>
      </c>
      <c r="S77" s="311">
        <v>109</v>
      </c>
      <c r="T77" s="318">
        <v>47.944331792370249</v>
      </c>
    </row>
    <row r="78" spans="2:20">
      <c r="B78" s="1106"/>
      <c r="D78" s="307" t="s">
        <v>250</v>
      </c>
      <c r="E78" s="316"/>
      <c r="F78" s="324">
        <v>99645</v>
      </c>
      <c r="G78" s="306">
        <v>5</v>
      </c>
      <c r="H78" s="310">
        <v>5.0178132369913193</v>
      </c>
      <c r="I78" s="322">
        <v>440</v>
      </c>
      <c r="J78" s="312">
        <v>441.56756485523613</v>
      </c>
      <c r="K78" s="322">
        <v>236</v>
      </c>
      <c r="L78" s="312">
        <v>236.84078478599028</v>
      </c>
      <c r="M78" s="290">
        <v>204</v>
      </c>
      <c r="N78" s="312">
        <v>204.72678006924582</v>
      </c>
      <c r="O78" s="323">
        <v>65</v>
      </c>
      <c r="P78" s="314">
        <v>65.231572080887148</v>
      </c>
      <c r="Q78" s="323">
        <v>38</v>
      </c>
      <c r="R78" s="314">
        <v>38.135380601134024</v>
      </c>
      <c r="S78" s="322">
        <v>52</v>
      </c>
      <c r="T78" s="318">
        <v>52.185257664709724</v>
      </c>
    </row>
    <row r="79" spans="2:20">
      <c r="B79" s="1106"/>
      <c r="D79" s="307" t="s">
        <v>251</v>
      </c>
      <c r="E79" s="316"/>
      <c r="F79" s="324">
        <v>70068</v>
      </c>
      <c r="G79" s="306">
        <v>2</v>
      </c>
      <c r="H79" s="310">
        <v>2.8543700405320545</v>
      </c>
      <c r="I79" s="322">
        <v>319</v>
      </c>
      <c r="J79" s="312">
        <v>455.27202146486269</v>
      </c>
      <c r="K79" s="322">
        <v>229</v>
      </c>
      <c r="L79" s="312">
        <v>326.82536964092026</v>
      </c>
      <c r="M79" s="290">
        <v>90</v>
      </c>
      <c r="N79" s="312">
        <v>128.44665182394246</v>
      </c>
      <c r="O79" s="323">
        <v>43</v>
      </c>
      <c r="P79" s="314">
        <v>61.368955871439177</v>
      </c>
      <c r="Q79" s="323">
        <v>38</v>
      </c>
      <c r="R79" s="314">
        <v>54.233030770109032</v>
      </c>
      <c r="S79" s="322">
        <v>31</v>
      </c>
      <c r="T79" s="318">
        <v>44.242735628246841</v>
      </c>
    </row>
    <row r="80" spans="2:20">
      <c r="B80" s="1106"/>
      <c r="D80" s="307" t="s">
        <v>252</v>
      </c>
      <c r="E80" s="316"/>
      <c r="F80" s="324">
        <v>34315</v>
      </c>
      <c r="G80" s="306">
        <v>3</v>
      </c>
      <c r="H80" s="310">
        <v>8.7425324202243928</v>
      </c>
      <c r="I80" s="322">
        <v>1910</v>
      </c>
      <c r="J80" s="312">
        <v>5566.0789742095294</v>
      </c>
      <c r="K80" s="322">
        <v>1225</v>
      </c>
      <c r="L80" s="312">
        <v>3569.8674049249598</v>
      </c>
      <c r="M80" s="290">
        <v>685</v>
      </c>
      <c r="N80" s="312">
        <v>1996.2115692845694</v>
      </c>
      <c r="O80" s="323">
        <v>15</v>
      </c>
      <c r="P80" s="314">
        <v>43.712662101121957</v>
      </c>
      <c r="Q80" s="291">
        <v>0</v>
      </c>
      <c r="R80" s="314">
        <v>0</v>
      </c>
      <c r="S80" s="322">
        <v>16</v>
      </c>
      <c r="T80" s="318">
        <v>46.626839574530088</v>
      </c>
    </row>
    <row r="81" spans="2:20">
      <c r="B81" s="1106"/>
      <c r="D81" s="307" t="s">
        <v>253</v>
      </c>
      <c r="E81" s="316"/>
      <c r="F81" s="324">
        <v>10439</v>
      </c>
      <c r="G81" s="292">
        <v>0</v>
      </c>
      <c r="H81" s="314">
        <v>0</v>
      </c>
      <c r="I81" s="292">
        <v>0</v>
      </c>
      <c r="J81" s="314">
        <v>0</v>
      </c>
      <c r="K81" s="292">
        <v>0</v>
      </c>
      <c r="L81" s="314">
        <v>0</v>
      </c>
      <c r="M81" s="292">
        <v>0</v>
      </c>
      <c r="N81" s="314">
        <v>0</v>
      </c>
      <c r="O81" s="323">
        <v>8</v>
      </c>
      <c r="P81" s="314">
        <v>76.635693074049243</v>
      </c>
      <c r="Q81" s="291">
        <v>0</v>
      </c>
      <c r="R81" s="314">
        <v>0</v>
      </c>
      <c r="S81" s="322">
        <v>4</v>
      </c>
      <c r="T81" s="318">
        <v>38.317846537024622</v>
      </c>
    </row>
    <row r="82" spans="2:20">
      <c r="B82" s="1106"/>
      <c r="D82" s="307" t="s">
        <v>254</v>
      </c>
      <c r="E82" s="316"/>
      <c r="F82" s="324">
        <v>12880</v>
      </c>
      <c r="G82" s="306">
        <v>1</v>
      </c>
      <c r="H82" s="310">
        <v>7.7639751552795033</v>
      </c>
      <c r="I82" s="322">
        <v>310</v>
      </c>
      <c r="J82" s="312">
        <v>2406.8322981366459</v>
      </c>
      <c r="K82" s="291">
        <v>0</v>
      </c>
      <c r="L82" s="312">
        <v>0</v>
      </c>
      <c r="M82" s="290">
        <v>310</v>
      </c>
      <c r="N82" s="312">
        <v>2406.8322981366459</v>
      </c>
      <c r="O82" s="323">
        <v>5</v>
      </c>
      <c r="P82" s="314">
        <v>38.81987577639751</v>
      </c>
      <c r="Q82" s="291">
        <v>0</v>
      </c>
      <c r="R82" s="314">
        <v>0</v>
      </c>
      <c r="S82" s="322">
        <v>6</v>
      </c>
      <c r="T82" s="318">
        <v>46.58385093167702</v>
      </c>
    </row>
    <row r="83" spans="2:20" s="306" customFormat="1" ht="26.15" customHeight="1">
      <c r="B83" s="1108"/>
      <c r="C83" s="1133" t="s">
        <v>255</v>
      </c>
      <c r="D83" s="1133"/>
      <c r="E83" s="316"/>
      <c r="F83" s="317">
        <v>556875</v>
      </c>
      <c r="G83" s="306">
        <v>18</v>
      </c>
      <c r="H83" s="310">
        <v>3.2323232323232323</v>
      </c>
      <c r="I83" s="311">
        <v>3398</v>
      </c>
      <c r="J83" s="312">
        <v>610.19079685746351</v>
      </c>
      <c r="K83" s="311">
        <v>2328</v>
      </c>
      <c r="L83" s="312">
        <v>418.04713804713811</v>
      </c>
      <c r="M83" s="311">
        <v>1070</v>
      </c>
      <c r="N83" s="312">
        <v>192.14365881032549</v>
      </c>
      <c r="O83" s="311">
        <v>292</v>
      </c>
      <c r="P83" s="314">
        <v>52.435465768799098</v>
      </c>
      <c r="Q83" s="311">
        <v>129</v>
      </c>
      <c r="R83" s="314">
        <v>23.164983164983166</v>
      </c>
      <c r="S83" s="311">
        <v>244</v>
      </c>
      <c r="T83" s="318">
        <v>43.815937149270482</v>
      </c>
    </row>
    <row r="84" spans="2:20">
      <c r="B84" s="1106"/>
      <c r="D84" s="307" t="s">
        <v>256</v>
      </c>
      <c r="E84" s="316"/>
      <c r="F84" s="324">
        <v>249795</v>
      </c>
      <c r="G84" s="306">
        <v>6</v>
      </c>
      <c r="H84" s="310">
        <v>2.401969615084369</v>
      </c>
      <c r="I84" s="322">
        <v>656</v>
      </c>
      <c r="J84" s="312">
        <v>262.61534458255773</v>
      </c>
      <c r="K84" s="322">
        <v>656</v>
      </c>
      <c r="L84" s="312">
        <v>262.61534458255773</v>
      </c>
      <c r="M84" s="290">
        <v>0</v>
      </c>
      <c r="N84" s="312">
        <v>0</v>
      </c>
      <c r="O84" s="323">
        <v>134</v>
      </c>
      <c r="P84" s="314">
        <v>53.643988070217581</v>
      </c>
      <c r="Q84" s="323">
        <v>81</v>
      </c>
      <c r="R84" s="314">
        <v>32.426589803638983</v>
      </c>
      <c r="S84" s="322">
        <v>117</v>
      </c>
      <c r="T84" s="318">
        <v>46.838407494145201</v>
      </c>
    </row>
    <row r="85" spans="2:20">
      <c r="B85" s="1106"/>
      <c r="D85" s="307" t="s">
        <v>257</v>
      </c>
      <c r="E85" s="316"/>
      <c r="F85" s="324">
        <v>94379</v>
      </c>
      <c r="G85" s="306">
        <v>4</v>
      </c>
      <c r="H85" s="310">
        <v>4.2382309623962957</v>
      </c>
      <c r="I85" s="322">
        <v>1075</v>
      </c>
      <c r="J85" s="312">
        <v>1139.0245711440043</v>
      </c>
      <c r="K85" s="322">
        <v>310</v>
      </c>
      <c r="L85" s="312">
        <v>328.46289958571293</v>
      </c>
      <c r="M85" s="290">
        <v>765</v>
      </c>
      <c r="N85" s="312">
        <v>810.56167155829155</v>
      </c>
      <c r="O85" s="323">
        <v>48</v>
      </c>
      <c r="P85" s="314">
        <v>50.858771548755549</v>
      </c>
      <c r="Q85" s="292">
        <v>0</v>
      </c>
      <c r="R85" s="314">
        <v>0</v>
      </c>
      <c r="S85" s="322">
        <v>35</v>
      </c>
      <c r="T85" s="318">
        <v>37.084520920967584</v>
      </c>
    </row>
    <row r="86" spans="2:20">
      <c r="B86" s="1106"/>
      <c r="D86" s="307" t="s">
        <v>258</v>
      </c>
      <c r="E86" s="316"/>
      <c r="F86" s="324">
        <v>141524</v>
      </c>
      <c r="G86" s="306">
        <v>6</v>
      </c>
      <c r="H86" s="310">
        <v>4.2395636075859926</v>
      </c>
      <c r="I86" s="322">
        <v>1215</v>
      </c>
      <c r="J86" s="312">
        <v>858.51163053616358</v>
      </c>
      <c r="K86" s="322">
        <v>1120</v>
      </c>
      <c r="L86" s="312">
        <v>791.38520674938536</v>
      </c>
      <c r="M86" s="290">
        <v>95</v>
      </c>
      <c r="N86" s="312">
        <v>67.126423786778219</v>
      </c>
      <c r="O86" s="323">
        <v>68</v>
      </c>
      <c r="P86" s="314">
        <v>48.048387552641245</v>
      </c>
      <c r="Q86" s="323">
        <v>14</v>
      </c>
      <c r="R86" s="314">
        <v>9.8923150843673149</v>
      </c>
      <c r="S86" s="322">
        <v>58</v>
      </c>
      <c r="T86" s="318">
        <v>40.982448206664593</v>
      </c>
    </row>
    <row r="87" spans="2:20">
      <c r="B87" s="1106"/>
      <c r="D87" s="307" t="s">
        <v>259</v>
      </c>
      <c r="E87" s="316"/>
      <c r="F87" s="324">
        <v>71177</v>
      </c>
      <c r="G87" s="306">
        <v>2</v>
      </c>
      <c r="H87" s="310">
        <v>2.8098964553156218</v>
      </c>
      <c r="I87" s="322">
        <v>452</v>
      </c>
      <c r="J87" s="312">
        <v>635.03659890133042</v>
      </c>
      <c r="K87" s="322">
        <v>242</v>
      </c>
      <c r="L87" s="312">
        <v>339.99747109319026</v>
      </c>
      <c r="M87" s="290">
        <v>210</v>
      </c>
      <c r="N87" s="312">
        <v>295.03912780814028</v>
      </c>
      <c r="O87" s="323">
        <v>42</v>
      </c>
      <c r="P87" s="314">
        <v>59.007825561628046</v>
      </c>
      <c r="Q87" s="323">
        <v>34</v>
      </c>
      <c r="R87" s="314">
        <v>47.768239740365566</v>
      </c>
      <c r="S87" s="322">
        <v>34</v>
      </c>
      <c r="T87" s="318">
        <v>47.768239740365566</v>
      </c>
    </row>
    <row r="88" spans="2:20" s="306" customFormat="1" ht="26.15" customHeight="1">
      <c r="B88" s="1108"/>
      <c r="C88" s="1133" t="s">
        <v>260</v>
      </c>
      <c r="D88" s="1133"/>
      <c r="E88" s="316"/>
      <c r="F88" s="317">
        <v>762597</v>
      </c>
      <c r="G88" s="306">
        <v>52</v>
      </c>
      <c r="H88" s="310">
        <v>6.8188046897640557</v>
      </c>
      <c r="I88" s="311">
        <v>9597</v>
      </c>
      <c r="J88" s="312">
        <v>1258.4628578397239</v>
      </c>
      <c r="K88" s="311">
        <v>5076</v>
      </c>
      <c r="L88" s="312">
        <v>665.62024240850678</v>
      </c>
      <c r="M88" s="311">
        <v>4521</v>
      </c>
      <c r="N88" s="312">
        <v>592.84261543121727</v>
      </c>
      <c r="O88" s="311">
        <v>433</v>
      </c>
      <c r="P88" s="314">
        <v>56.779662128227628</v>
      </c>
      <c r="Q88" s="311">
        <v>292</v>
      </c>
      <c r="R88" s="314">
        <v>38.290210950213549</v>
      </c>
      <c r="S88" s="311">
        <v>350</v>
      </c>
      <c r="T88" s="318">
        <v>45.895800796488835</v>
      </c>
    </row>
    <row r="89" spans="2:20">
      <c r="B89" s="1106"/>
      <c r="D89" s="307" t="s">
        <v>261</v>
      </c>
      <c r="E89" s="316"/>
      <c r="F89" s="324">
        <v>340774</v>
      </c>
      <c r="G89" s="306">
        <v>24</v>
      </c>
      <c r="H89" s="310">
        <v>7.042790823243557</v>
      </c>
      <c r="I89" s="322">
        <v>4517</v>
      </c>
      <c r="J89" s="312">
        <v>1325.5119228579645</v>
      </c>
      <c r="K89" s="322">
        <v>2308</v>
      </c>
      <c r="L89" s="312">
        <v>677.28171750192212</v>
      </c>
      <c r="M89" s="311">
        <v>2209</v>
      </c>
      <c r="N89" s="312">
        <v>648.23020535604235</v>
      </c>
      <c r="O89" s="323">
        <v>224</v>
      </c>
      <c r="P89" s="314">
        <v>65.732714350273199</v>
      </c>
      <c r="Q89" s="323">
        <v>61</v>
      </c>
      <c r="R89" s="314">
        <v>17.90042667574404</v>
      </c>
      <c r="S89" s="322">
        <v>163</v>
      </c>
      <c r="T89" s="318">
        <v>47.832287674529162</v>
      </c>
    </row>
    <row r="90" spans="2:20">
      <c r="B90" s="1106"/>
      <c r="D90" s="307" t="s">
        <v>262</v>
      </c>
      <c r="E90" s="316"/>
      <c r="F90" s="324">
        <v>79187</v>
      </c>
      <c r="G90" s="306">
        <v>7</v>
      </c>
      <c r="H90" s="310">
        <v>8.8398348213721949</v>
      </c>
      <c r="I90" s="322">
        <v>1336</v>
      </c>
      <c r="J90" s="312">
        <v>1687.1456173361789</v>
      </c>
      <c r="K90" s="322">
        <v>358</v>
      </c>
      <c r="L90" s="312">
        <v>452.09440943589226</v>
      </c>
      <c r="M90" s="311">
        <v>978</v>
      </c>
      <c r="N90" s="312">
        <v>1235.0512079002865</v>
      </c>
      <c r="O90" s="323">
        <v>45</v>
      </c>
      <c r="P90" s="314">
        <v>56.827509565964114</v>
      </c>
      <c r="Q90" s="323">
        <v>51</v>
      </c>
      <c r="R90" s="314">
        <v>64.404510841425989</v>
      </c>
      <c r="S90" s="322">
        <v>35</v>
      </c>
      <c r="T90" s="318">
        <v>44.199174106860973</v>
      </c>
    </row>
    <row r="91" spans="2:20">
      <c r="B91" s="1106"/>
      <c r="D91" s="307" t="s">
        <v>263</v>
      </c>
      <c r="E91" s="316"/>
      <c r="F91" s="324">
        <v>147078</v>
      </c>
      <c r="G91" s="306">
        <v>9</v>
      </c>
      <c r="H91" s="310">
        <v>6.1192020560518907</v>
      </c>
      <c r="I91" s="322">
        <v>1899</v>
      </c>
      <c r="J91" s="312">
        <v>1291.1516338269489</v>
      </c>
      <c r="K91" s="322">
        <v>970</v>
      </c>
      <c r="L91" s="312">
        <v>659.5139993744815</v>
      </c>
      <c r="M91" s="311">
        <v>929</v>
      </c>
      <c r="N91" s="312">
        <v>631.63763445246741</v>
      </c>
      <c r="O91" s="323">
        <v>75</v>
      </c>
      <c r="P91" s="314">
        <v>50.993350467099091</v>
      </c>
      <c r="Q91" s="323">
        <v>80</v>
      </c>
      <c r="R91" s="314">
        <v>54.392907164905701</v>
      </c>
      <c r="S91" s="322">
        <v>68</v>
      </c>
      <c r="T91" s="318">
        <v>46.233971090169845</v>
      </c>
    </row>
    <row r="92" spans="2:20">
      <c r="B92" s="1106"/>
      <c r="D92" s="307" t="s">
        <v>264</v>
      </c>
      <c r="E92" s="316"/>
      <c r="F92" s="324">
        <v>142138</v>
      </c>
      <c r="G92" s="306">
        <v>9</v>
      </c>
      <c r="H92" s="310">
        <v>6.331874657023457</v>
      </c>
      <c r="I92" s="322">
        <v>848</v>
      </c>
      <c r="J92" s="312">
        <v>596.6033010173212</v>
      </c>
      <c r="K92" s="322">
        <v>503</v>
      </c>
      <c r="L92" s="312">
        <v>353.88143916475536</v>
      </c>
      <c r="M92" s="290">
        <v>345</v>
      </c>
      <c r="N92" s="312">
        <v>242.72186185256584</v>
      </c>
      <c r="O92" s="323">
        <v>70</v>
      </c>
      <c r="P92" s="314">
        <v>49.247913999071322</v>
      </c>
      <c r="Q92" s="323">
        <v>69</v>
      </c>
      <c r="R92" s="314">
        <v>48.544372370513166</v>
      </c>
      <c r="S92" s="322">
        <v>67</v>
      </c>
      <c r="T92" s="318">
        <v>47.137289113396839</v>
      </c>
    </row>
    <row r="93" spans="2:20">
      <c r="B93" s="1106"/>
      <c r="D93" s="307" t="s">
        <v>265</v>
      </c>
      <c r="E93" s="316"/>
      <c r="F93" s="324">
        <v>53420</v>
      </c>
      <c r="G93" s="306">
        <v>3</v>
      </c>
      <c r="H93" s="310">
        <v>5.6158742044178211</v>
      </c>
      <c r="I93" s="322">
        <v>997</v>
      </c>
      <c r="J93" s="312">
        <v>1866.3421939348559</v>
      </c>
      <c r="K93" s="322">
        <v>937</v>
      </c>
      <c r="L93" s="312">
        <v>1754.0247098464995</v>
      </c>
      <c r="M93" s="290">
        <v>60</v>
      </c>
      <c r="N93" s="312">
        <v>112.31748408835642</v>
      </c>
      <c r="O93" s="323">
        <v>19</v>
      </c>
      <c r="P93" s="314">
        <v>35.567203294646198</v>
      </c>
      <c r="Q93" s="323">
        <v>31</v>
      </c>
      <c r="R93" s="314">
        <v>58.030700112317483</v>
      </c>
      <c r="S93" s="322">
        <v>17</v>
      </c>
      <c r="T93" s="318">
        <v>31.823287158367656</v>
      </c>
    </row>
    <row r="94" spans="2:20" s="306" customFormat="1" ht="26.15" customHeight="1">
      <c r="B94" s="1108"/>
      <c r="C94" s="1133" t="s">
        <v>266</v>
      </c>
      <c r="D94" s="1133"/>
      <c r="E94" s="316"/>
      <c r="F94" s="317">
        <v>217159</v>
      </c>
      <c r="G94" s="306">
        <v>9</v>
      </c>
      <c r="H94" s="310">
        <v>4.1444287365478747</v>
      </c>
      <c r="I94" s="311">
        <v>1720</v>
      </c>
      <c r="J94" s="312">
        <v>792.04638076248273</v>
      </c>
      <c r="K94" s="311">
        <v>819</v>
      </c>
      <c r="L94" s="312">
        <v>377.14301502585658</v>
      </c>
      <c r="M94" s="311">
        <v>901</v>
      </c>
      <c r="N94" s="312">
        <v>414.9033657366262</v>
      </c>
      <c r="O94" s="311">
        <v>146</v>
      </c>
      <c r="P94" s="314">
        <v>67.231843948443313</v>
      </c>
      <c r="Q94" s="311">
        <v>19</v>
      </c>
      <c r="R94" s="314">
        <v>8.7493495549344029</v>
      </c>
      <c r="S94" s="311">
        <v>101</v>
      </c>
      <c r="T94" s="318">
        <v>46.509700265703934</v>
      </c>
    </row>
    <row r="95" spans="2:20">
      <c r="B95" s="1106"/>
      <c r="D95" s="307" t="s">
        <v>267</v>
      </c>
      <c r="E95" s="316"/>
      <c r="F95" s="324">
        <v>75016</v>
      </c>
      <c r="G95" s="306">
        <v>3</v>
      </c>
      <c r="H95" s="310">
        <v>3.9991468486722836</v>
      </c>
      <c r="I95" s="322">
        <v>236</v>
      </c>
      <c r="J95" s="312">
        <v>314.59955209555295</v>
      </c>
      <c r="K95" s="322">
        <v>130</v>
      </c>
      <c r="L95" s="312">
        <v>173.2963634424656</v>
      </c>
      <c r="M95" s="311">
        <v>106</v>
      </c>
      <c r="N95" s="312">
        <v>141.30318865308735</v>
      </c>
      <c r="O95" s="323">
        <v>51</v>
      </c>
      <c r="P95" s="314">
        <v>67.985496427428814</v>
      </c>
      <c r="Q95" s="291">
        <v>0</v>
      </c>
      <c r="R95" s="314">
        <v>0</v>
      </c>
      <c r="S95" s="322">
        <v>37</v>
      </c>
      <c r="T95" s="318">
        <v>49.322811133624825</v>
      </c>
    </row>
    <row r="96" spans="2:20">
      <c r="B96" s="1106"/>
      <c r="D96" s="307" t="s">
        <v>268</v>
      </c>
      <c r="E96" s="316"/>
      <c r="F96" s="324">
        <v>142143</v>
      </c>
      <c r="G96" s="306">
        <v>6</v>
      </c>
      <c r="H96" s="310">
        <v>4.2211012853253411</v>
      </c>
      <c r="I96" s="322">
        <v>1484</v>
      </c>
      <c r="J96" s="312">
        <v>1044.0190512371344</v>
      </c>
      <c r="K96" s="322">
        <v>689</v>
      </c>
      <c r="L96" s="312">
        <v>484.72313093152673</v>
      </c>
      <c r="M96" s="311">
        <v>795</v>
      </c>
      <c r="N96" s="312">
        <v>559.29592030560764</v>
      </c>
      <c r="O96" s="323">
        <v>95</v>
      </c>
      <c r="P96" s="314">
        <v>66.83410368431791</v>
      </c>
      <c r="Q96" s="323">
        <v>19</v>
      </c>
      <c r="R96" s="314">
        <v>13.366820736863581</v>
      </c>
      <c r="S96" s="322">
        <v>64</v>
      </c>
      <c r="T96" s="318">
        <v>45.025080376803643</v>
      </c>
    </row>
    <row r="97" spans="2:20" ht="25.5" customHeight="1">
      <c r="B97" s="1106"/>
      <c r="C97" s="1133" t="s">
        <v>269</v>
      </c>
      <c r="D97" s="1133"/>
      <c r="E97" s="300"/>
      <c r="F97" s="329"/>
      <c r="H97" s="310"/>
      <c r="J97" s="312"/>
      <c r="L97" s="312"/>
      <c r="N97" s="312"/>
      <c r="P97" s="314"/>
      <c r="R97" s="314"/>
      <c r="T97" s="318"/>
    </row>
    <row r="98" spans="2:20" s="306" customFormat="1" ht="25.5" customHeight="1">
      <c r="B98" s="1108"/>
      <c r="C98" s="1133" t="s">
        <v>270</v>
      </c>
      <c r="D98" s="1133"/>
      <c r="E98" s="330"/>
      <c r="F98" s="317">
        <v>811808</v>
      </c>
      <c r="G98" s="311">
        <v>31</v>
      </c>
      <c r="H98" s="312">
        <v>3.8186369190744611</v>
      </c>
      <c r="I98" s="311">
        <v>5455</v>
      </c>
      <c r="J98" s="312">
        <v>671.95691592100593</v>
      </c>
      <c r="K98" s="311">
        <v>3528</v>
      </c>
      <c r="L98" s="312">
        <v>434.58551775789351</v>
      </c>
      <c r="M98" s="311">
        <v>1927</v>
      </c>
      <c r="N98" s="312">
        <v>237.37139816311245</v>
      </c>
      <c r="O98" s="311">
        <v>495</v>
      </c>
      <c r="P98" s="312">
        <v>60.975008869092193</v>
      </c>
      <c r="Q98" s="311">
        <v>148</v>
      </c>
      <c r="R98" s="312">
        <v>18.230911742678071</v>
      </c>
      <c r="S98" s="311">
        <v>372</v>
      </c>
      <c r="T98" s="331">
        <v>45.823643028893535</v>
      </c>
    </row>
    <row r="99" spans="2:20" ht="25.5" customHeight="1">
      <c r="B99" s="1106"/>
      <c r="C99" s="1133" t="s">
        <v>271</v>
      </c>
      <c r="D99" s="1133"/>
      <c r="E99" s="300"/>
      <c r="F99" s="317">
        <v>734520</v>
      </c>
      <c r="G99" s="311">
        <v>30</v>
      </c>
      <c r="H99" s="310">
        <v>4.0842999509884006</v>
      </c>
      <c r="I99" s="311">
        <v>5607</v>
      </c>
      <c r="J99" s="312">
        <v>763.35566083973208</v>
      </c>
      <c r="K99" s="311">
        <v>3619</v>
      </c>
      <c r="L99" s="312">
        <v>492.70271742090068</v>
      </c>
      <c r="M99" s="311">
        <v>1988</v>
      </c>
      <c r="N99" s="312">
        <v>270.65294341883134</v>
      </c>
      <c r="O99" s="311">
        <v>387</v>
      </c>
      <c r="P99" s="314">
        <v>52.687469367750367</v>
      </c>
      <c r="Q99" s="311">
        <v>148</v>
      </c>
      <c r="R99" s="314">
        <v>20.149213091542777</v>
      </c>
      <c r="S99" s="311">
        <v>318</v>
      </c>
      <c r="T99" s="318">
        <v>43.29357948047705</v>
      </c>
    </row>
    <row r="100" spans="2:20" ht="25.5" customHeight="1">
      <c r="B100" s="1106"/>
      <c r="C100" s="1133" t="s">
        <v>272</v>
      </c>
      <c r="D100" s="1133"/>
      <c r="E100" s="300"/>
      <c r="F100" s="317">
        <v>1149148</v>
      </c>
      <c r="G100" s="311">
        <v>49</v>
      </c>
      <c r="H100" s="310">
        <v>4.2640286542725567</v>
      </c>
      <c r="I100" s="311">
        <v>9278</v>
      </c>
      <c r="J100" s="312">
        <v>807.38077253756694</v>
      </c>
      <c r="K100" s="311">
        <v>6421</v>
      </c>
      <c r="L100" s="312">
        <v>558.76179569559361</v>
      </c>
      <c r="M100" s="311">
        <v>2857</v>
      </c>
      <c r="N100" s="312">
        <v>248.61897684197334</v>
      </c>
      <c r="O100" s="311">
        <v>645</v>
      </c>
      <c r="P100" s="314">
        <v>56.128540449097933</v>
      </c>
      <c r="Q100" s="311">
        <v>345</v>
      </c>
      <c r="R100" s="314">
        <v>30.022242565796574</v>
      </c>
      <c r="S100" s="311">
        <v>537</v>
      </c>
      <c r="T100" s="318">
        <v>46.730273211109449</v>
      </c>
    </row>
    <row r="101" spans="2:20" s="306" customFormat="1" ht="13.5" customHeight="1">
      <c r="B101" s="1108"/>
      <c r="C101" s="332"/>
      <c r="D101" s="307" t="s">
        <v>273</v>
      </c>
      <c r="E101" s="330"/>
      <c r="F101" s="317">
        <v>592273</v>
      </c>
      <c r="G101" s="311">
        <v>31</v>
      </c>
      <c r="H101" s="310">
        <v>5.2340728008874287</v>
      </c>
      <c r="I101" s="311">
        <v>5880</v>
      </c>
      <c r="J101" s="312">
        <v>992.78542158768005</v>
      </c>
      <c r="K101" s="311">
        <v>4093</v>
      </c>
      <c r="L101" s="312">
        <v>691.06645077523376</v>
      </c>
      <c r="M101" s="311">
        <v>1787</v>
      </c>
      <c r="N101" s="312">
        <v>301.71897081244629</v>
      </c>
      <c r="O101" s="311">
        <v>353</v>
      </c>
      <c r="P101" s="314">
        <v>59.60089350687943</v>
      </c>
      <c r="Q101" s="311">
        <v>216</v>
      </c>
      <c r="R101" s="314">
        <v>36.469668548118861</v>
      </c>
      <c r="S101" s="311">
        <v>293</v>
      </c>
      <c r="T101" s="318">
        <v>49.470430021290859</v>
      </c>
    </row>
    <row r="102" spans="2:20">
      <c r="B102" s="1106"/>
      <c r="C102" s="332"/>
      <c r="D102" s="307" t="s">
        <v>274</v>
      </c>
      <c r="E102" s="300"/>
      <c r="F102" s="317">
        <v>556875</v>
      </c>
      <c r="G102" s="311">
        <v>18</v>
      </c>
      <c r="H102" s="310">
        <v>3.2323232323232323</v>
      </c>
      <c r="I102" s="311">
        <v>3398</v>
      </c>
      <c r="J102" s="312">
        <v>610.19079685746351</v>
      </c>
      <c r="K102" s="311">
        <v>2328</v>
      </c>
      <c r="L102" s="312">
        <v>418.04713804713811</v>
      </c>
      <c r="M102" s="311">
        <v>1070</v>
      </c>
      <c r="N102" s="312">
        <v>192.14365881032549</v>
      </c>
      <c r="O102" s="311">
        <v>292</v>
      </c>
      <c r="P102" s="314">
        <v>52.435465768799098</v>
      </c>
      <c r="Q102" s="311">
        <v>129</v>
      </c>
      <c r="R102" s="314">
        <v>23.164983164983166</v>
      </c>
      <c r="S102" s="311">
        <v>244</v>
      </c>
      <c r="T102" s="318">
        <v>43.815937149270482</v>
      </c>
    </row>
    <row r="103" spans="2:20" ht="25.5" customHeight="1">
      <c r="B103" s="1106"/>
      <c r="C103" s="1133" t="s">
        <v>275</v>
      </c>
      <c r="D103" s="1133"/>
      <c r="E103" s="300"/>
      <c r="F103" s="317">
        <v>1350000</v>
      </c>
      <c r="G103" s="311">
        <v>39</v>
      </c>
      <c r="H103" s="310">
        <v>2.8888888888888888</v>
      </c>
      <c r="I103" s="311">
        <v>7965</v>
      </c>
      <c r="J103" s="312">
        <v>590</v>
      </c>
      <c r="K103" s="311">
        <v>5608</v>
      </c>
      <c r="L103" s="312">
        <v>415.40740740740739</v>
      </c>
      <c r="M103" s="311">
        <v>2357</v>
      </c>
      <c r="N103" s="312">
        <v>174.59259259259258</v>
      </c>
      <c r="O103" s="311">
        <v>1069</v>
      </c>
      <c r="P103" s="314">
        <v>79.18518518518519</v>
      </c>
      <c r="Q103" s="311">
        <v>285</v>
      </c>
      <c r="R103" s="314">
        <v>21.111111111111111</v>
      </c>
      <c r="S103" s="311">
        <v>688</v>
      </c>
      <c r="T103" s="318">
        <v>50.962962962962962</v>
      </c>
    </row>
    <row r="104" spans="2:20" s="306" customFormat="1" ht="26.15" customHeight="1">
      <c r="B104" s="1108"/>
      <c r="C104" s="1133" t="s">
        <v>276</v>
      </c>
      <c r="D104" s="1133"/>
      <c r="E104" s="330"/>
      <c r="F104" s="317">
        <v>527387</v>
      </c>
      <c r="G104" s="311">
        <v>18</v>
      </c>
      <c r="H104" s="310">
        <v>3.4130534123897629</v>
      </c>
      <c r="I104" s="311">
        <v>3930</v>
      </c>
      <c r="J104" s="312">
        <v>745.18332837176501</v>
      </c>
      <c r="K104" s="311">
        <v>2422</v>
      </c>
      <c r="L104" s="312">
        <v>459.24529804488924</v>
      </c>
      <c r="M104" s="311">
        <v>1508</v>
      </c>
      <c r="N104" s="312">
        <v>285.93803032687572</v>
      </c>
      <c r="O104" s="311">
        <v>298</v>
      </c>
      <c r="P104" s="314">
        <v>56.504995382897192</v>
      </c>
      <c r="Q104" s="311">
        <v>223</v>
      </c>
      <c r="R104" s="314">
        <v>42.283939497939841</v>
      </c>
      <c r="S104" s="311">
        <v>232</v>
      </c>
      <c r="T104" s="318">
        <v>43.990466204134719</v>
      </c>
    </row>
    <row r="105" spans="2:20" ht="25.5" customHeight="1">
      <c r="B105" s="1106"/>
      <c r="C105" s="1133" t="s">
        <v>277</v>
      </c>
      <c r="D105" s="1133"/>
      <c r="E105" s="300"/>
      <c r="F105" s="317">
        <v>786686</v>
      </c>
      <c r="G105" s="311">
        <v>48</v>
      </c>
      <c r="H105" s="310">
        <v>6.1015449620305944</v>
      </c>
      <c r="I105" s="311">
        <v>9334</v>
      </c>
      <c r="J105" s="312">
        <v>1186.4962640748658</v>
      </c>
      <c r="K105" s="311">
        <v>5004</v>
      </c>
      <c r="L105" s="312">
        <v>636.08606229168947</v>
      </c>
      <c r="M105" s="311">
        <v>4330</v>
      </c>
      <c r="N105" s="312">
        <v>550.41020178317649</v>
      </c>
      <c r="O105" s="311">
        <v>489</v>
      </c>
      <c r="P105" s="314">
        <v>62.159489300686673</v>
      </c>
      <c r="Q105" s="311">
        <v>262</v>
      </c>
      <c r="R105" s="314">
        <v>33.304266251083661</v>
      </c>
      <c r="S105" s="311">
        <v>391</v>
      </c>
      <c r="T105" s="318">
        <v>49.702168336540879</v>
      </c>
    </row>
    <row r="106" spans="2:20">
      <c r="B106" s="1106"/>
      <c r="C106" s="307"/>
      <c r="D106" s="307" t="s">
        <v>278</v>
      </c>
      <c r="E106" s="300"/>
      <c r="F106" s="317">
        <v>204813</v>
      </c>
      <c r="G106" s="311">
        <v>13</v>
      </c>
      <c r="H106" s="310">
        <v>6.3472533481761415</v>
      </c>
      <c r="I106" s="311">
        <v>2104</v>
      </c>
      <c r="J106" s="312">
        <v>1027.2785418894307</v>
      </c>
      <c r="K106" s="311">
        <v>1012</v>
      </c>
      <c r="L106" s="312">
        <v>494.10926064263492</v>
      </c>
      <c r="M106" s="311">
        <v>1092</v>
      </c>
      <c r="N106" s="312">
        <v>533.16928124679578</v>
      </c>
      <c r="O106" s="311">
        <v>129</v>
      </c>
      <c r="P106" s="314">
        <v>62.984283224209399</v>
      </c>
      <c r="Q106" s="311">
        <v>58</v>
      </c>
      <c r="R106" s="314">
        <v>28.31851493801663</v>
      </c>
      <c r="S106" s="311">
        <v>101</v>
      </c>
      <c r="T106" s="318">
        <v>49.3132760127531</v>
      </c>
    </row>
    <row r="107" spans="2:20" s="306" customFormat="1" ht="13.5" customHeight="1">
      <c r="B107" s="1108"/>
      <c r="C107" s="307"/>
      <c r="D107" s="307" t="s">
        <v>279</v>
      </c>
      <c r="E107" s="330"/>
      <c r="F107" s="317">
        <v>581873</v>
      </c>
      <c r="G107" s="311">
        <v>35</v>
      </c>
      <c r="H107" s="310">
        <v>6.0150582687287431</v>
      </c>
      <c r="I107" s="311">
        <v>7230</v>
      </c>
      <c r="J107" s="312">
        <v>1242.5391795116802</v>
      </c>
      <c r="K107" s="311">
        <v>3992</v>
      </c>
      <c r="L107" s="312">
        <v>686.06036025043261</v>
      </c>
      <c r="M107" s="311">
        <v>3238</v>
      </c>
      <c r="N107" s="312">
        <v>556.47881926124774</v>
      </c>
      <c r="O107" s="311">
        <v>360</v>
      </c>
      <c r="P107" s="314">
        <v>61.869170764067078</v>
      </c>
      <c r="Q107" s="311">
        <v>204</v>
      </c>
      <c r="R107" s="314">
        <v>35.059196766304673</v>
      </c>
      <c r="S107" s="311">
        <v>290</v>
      </c>
      <c r="T107" s="318">
        <v>49.839054226609591</v>
      </c>
    </row>
    <row r="108" spans="2:20" s="306" customFormat="1" ht="26.15" customHeight="1">
      <c r="B108" s="1108"/>
      <c r="C108" s="1133" t="s">
        <v>280</v>
      </c>
      <c r="D108" s="1133"/>
      <c r="E108" s="330"/>
      <c r="F108" s="317">
        <v>762597</v>
      </c>
      <c r="G108" s="311">
        <v>52</v>
      </c>
      <c r="H108" s="310">
        <v>6.8188046897640557</v>
      </c>
      <c r="I108" s="311">
        <v>9597</v>
      </c>
      <c r="J108" s="312">
        <v>1258.4628578397239</v>
      </c>
      <c r="K108" s="311">
        <v>5076</v>
      </c>
      <c r="L108" s="312">
        <v>665.62024240850678</v>
      </c>
      <c r="M108" s="311">
        <v>4521</v>
      </c>
      <c r="N108" s="312">
        <v>592.84261543121727</v>
      </c>
      <c r="O108" s="311">
        <v>433</v>
      </c>
      <c r="P108" s="314">
        <v>56.779662128227628</v>
      </c>
      <c r="Q108" s="311">
        <v>292</v>
      </c>
      <c r="R108" s="314">
        <v>38.290210950213549</v>
      </c>
      <c r="S108" s="311">
        <v>350</v>
      </c>
      <c r="T108" s="318">
        <v>45.895800796488835</v>
      </c>
    </row>
    <row r="109" spans="2:20" s="306" customFormat="1" ht="26.15" customHeight="1">
      <c r="B109" s="1108"/>
      <c r="C109" s="1133" t="s">
        <v>281</v>
      </c>
      <c r="D109" s="1133"/>
      <c r="E109" s="330"/>
      <c r="F109" s="317">
        <v>626836</v>
      </c>
      <c r="G109" s="311">
        <v>31</v>
      </c>
      <c r="H109" s="310">
        <v>4.9454721809213256</v>
      </c>
      <c r="I109" s="311">
        <v>5610</v>
      </c>
      <c r="J109" s="312">
        <v>894.97093338608511</v>
      </c>
      <c r="K109" s="311">
        <v>3687</v>
      </c>
      <c r="L109" s="312">
        <v>588.19212680828798</v>
      </c>
      <c r="M109" s="311">
        <v>1923</v>
      </c>
      <c r="N109" s="312">
        <v>306.77880657779707</v>
      </c>
      <c r="O109" s="311">
        <v>337</v>
      </c>
      <c r="P109" s="314">
        <v>53.762068547435049</v>
      </c>
      <c r="Q109" s="311">
        <v>276</v>
      </c>
      <c r="R109" s="314">
        <v>44.030655546267283</v>
      </c>
      <c r="S109" s="311">
        <v>321</v>
      </c>
      <c r="T109" s="318">
        <v>51.209566776636947</v>
      </c>
    </row>
    <row r="110" spans="2:20" s="306" customFormat="1" ht="13.5" customHeight="1">
      <c r="B110" s="1108"/>
      <c r="C110" s="307"/>
      <c r="D110" s="307" t="s">
        <v>282</v>
      </c>
      <c r="E110" s="330"/>
      <c r="F110" s="317">
        <v>239268</v>
      </c>
      <c r="G110" s="311">
        <v>11</v>
      </c>
      <c r="H110" s="310">
        <v>4.5973552668973703</v>
      </c>
      <c r="I110" s="311">
        <v>2080</v>
      </c>
      <c r="J110" s="312">
        <v>869.3180868315028</v>
      </c>
      <c r="K110" s="311">
        <v>1554</v>
      </c>
      <c r="L110" s="312">
        <v>649.48091679622848</v>
      </c>
      <c r="M110" s="311">
        <v>526</v>
      </c>
      <c r="N110" s="312">
        <v>219.83717003527426</v>
      </c>
      <c r="O110" s="311">
        <v>123</v>
      </c>
      <c r="P110" s="314">
        <v>51.406790711670595</v>
      </c>
      <c r="Q110" s="311">
        <v>82</v>
      </c>
      <c r="R110" s="314">
        <v>34.271193807780399</v>
      </c>
      <c r="S110" s="311">
        <v>118</v>
      </c>
      <c r="T110" s="318">
        <v>49.317083772171785</v>
      </c>
    </row>
    <row r="111" spans="2:20" s="306" customFormat="1" ht="13.5" customHeight="1">
      <c r="B111" s="1108"/>
      <c r="C111" s="307"/>
      <c r="D111" s="307" t="s">
        <v>283</v>
      </c>
      <c r="E111" s="330"/>
      <c r="F111" s="317">
        <v>387568</v>
      </c>
      <c r="G111" s="311">
        <v>20</v>
      </c>
      <c r="H111" s="310">
        <v>5.1603847582875781</v>
      </c>
      <c r="I111" s="311">
        <v>3530</v>
      </c>
      <c r="J111" s="312">
        <v>910.80790983775751</v>
      </c>
      <c r="K111" s="311">
        <v>2133</v>
      </c>
      <c r="L111" s="312">
        <v>550.35503447137012</v>
      </c>
      <c r="M111" s="311">
        <v>1397</v>
      </c>
      <c r="N111" s="312">
        <v>360.45287536638733</v>
      </c>
      <c r="O111" s="311">
        <v>214</v>
      </c>
      <c r="P111" s="314">
        <v>55.216116913677077</v>
      </c>
      <c r="Q111" s="311">
        <v>194</v>
      </c>
      <c r="R111" s="314">
        <v>50.055732155389506</v>
      </c>
      <c r="S111" s="311">
        <v>203</v>
      </c>
      <c r="T111" s="318">
        <v>52.37790529661892</v>
      </c>
    </row>
    <row r="112" spans="2:20" s="306" customFormat="1" ht="26.15" customHeight="1">
      <c r="B112" s="1108"/>
      <c r="C112" s="1133" t="s">
        <v>284</v>
      </c>
      <c r="D112" s="1133"/>
      <c r="E112" s="330"/>
      <c r="F112" s="317">
        <v>491124</v>
      </c>
      <c r="G112" s="311">
        <v>34</v>
      </c>
      <c r="H112" s="310">
        <v>6.9228952362336189</v>
      </c>
      <c r="I112" s="311">
        <v>5310</v>
      </c>
      <c r="J112" s="312">
        <v>1081.193344247074</v>
      </c>
      <c r="K112" s="311">
        <v>2708</v>
      </c>
      <c r="L112" s="312">
        <v>551.38824410943062</v>
      </c>
      <c r="M112" s="311">
        <v>2602</v>
      </c>
      <c r="N112" s="312">
        <v>529.80510013764342</v>
      </c>
      <c r="O112" s="311">
        <v>355</v>
      </c>
      <c r="P112" s="314">
        <v>72.283170848909847</v>
      </c>
      <c r="Q112" s="311">
        <v>272</v>
      </c>
      <c r="R112" s="314">
        <v>55.383161889868951</v>
      </c>
      <c r="S112" s="311">
        <v>253</v>
      </c>
      <c r="T112" s="318">
        <v>51.51448514020899</v>
      </c>
    </row>
    <row r="113" spans="2:20" s="306" customFormat="1" ht="13.5" customHeight="1">
      <c r="B113" s="1108"/>
      <c r="C113" s="307"/>
      <c r="D113" s="307" t="s">
        <v>285</v>
      </c>
      <c r="E113" s="330"/>
      <c r="F113" s="317">
        <v>360196</v>
      </c>
      <c r="G113" s="311">
        <v>23</v>
      </c>
      <c r="H113" s="310">
        <v>6.3854123865895227</v>
      </c>
      <c r="I113" s="311">
        <v>3922</v>
      </c>
      <c r="J113" s="312">
        <v>1088.8516252262657</v>
      </c>
      <c r="K113" s="311">
        <v>2265</v>
      </c>
      <c r="L113" s="312">
        <v>628.82430676631611</v>
      </c>
      <c r="M113" s="311">
        <v>1657</v>
      </c>
      <c r="N113" s="312">
        <v>460.02731845994958</v>
      </c>
      <c r="O113" s="311">
        <v>268</v>
      </c>
      <c r="P113" s="314">
        <v>74.40393563504314</v>
      </c>
      <c r="Q113" s="311">
        <v>203</v>
      </c>
      <c r="R113" s="314">
        <v>56.358204977290136</v>
      </c>
      <c r="S113" s="311">
        <v>189</v>
      </c>
      <c r="T113" s="318">
        <v>52.471432220235648</v>
      </c>
    </row>
    <row r="114" spans="2:20" ht="13.5" customHeight="1">
      <c r="B114" s="1106"/>
      <c r="C114" s="307"/>
      <c r="D114" s="307" t="s">
        <v>286</v>
      </c>
      <c r="E114" s="300"/>
      <c r="F114" s="317">
        <v>130928</v>
      </c>
      <c r="G114" s="311">
        <v>11</v>
      </c>
      <c r="H114" s="310">
        <v>8.4015642185017718</v>
      </c>
      <c r="I114" s="311">
        <v>1388</v>
      </c>
      <c r="J114" s="312">
        <v>1060.12464866186</v>
      </c>
      <c r="K114" s="311">
        <v>443</v>
      </c>
      <c r="L114" s="312">
        <v>338.35390443602591</v>
      </c>
      <c r="M114" s="311">
        <v>945</v>
      </c>
      <c r="N114" s="312">
        <v>721.77074422583405</v>
      </c>
      <c r="O114" s="311">
        <v>87</v>
      </c>
      <c r="P114" s="314">
        <v>66.448735182695842</v>
      </c>
      <c r="Q114" s="311">
        <v>69</v>
      </c>
      <c r="R114" s="314">
        <v>52.700721006965658</v>
      </c>
      <c r="S114" s="311">
        <v>64</v>
      </c>
      <c r="T114" s="318">
        <v>48.881828180373944</v>
      </c>
    </row>
    <row r="115" spans="2:20" ht="25.5" customHeight="1">
      <c r="B115" s="1107"/>
      <c r="C115" s="1134" t="s">
        <v>287</v>
      </c>
      <c r="D115" s="1134"/>
      <c r="E115" s="304"/>
      <c r="F115" s="333">
        <v>88016</v>
      </c>
      <c r="G115" s="334">
        <v>7</v>
      </c>
      <c r="H115" s="310">
        <v>7.953099436466097</v>
      </c>
      <c r="I115" s="334">
        <v>697</v>
      </c>
      <c r="J115" s="312">
        <v>791.90147245955279</v>
      </c>
      <c r="K115" s="334">
        <v>472</v>
      </c>
      <c r="L115" s="312">
        <v>536.26613343028544</v>
      </c>
      <c r="M115" s="334">
        <v>225</v>
      </c>
      <c r="N115" s="312">
        <v>255.63533902926739</v>
      </c>
      <c r="O115" s="334">
        <v>84</v>
      </c>
      <c r="P115" s="314">
        <v>95.437193237593164</v>
      </c>
      <c r="Q115" s="334">
        <v>60</v>
      </c>
      <c r="R115" s="314">
        <v>68.169423741137976</v>
      </c>
      <c r="S115" s="334">
        <v>45</v>
      </c>
      <c r="T115" s="335">
        <v>51.127067805853486</v>
      </c>
    </row>
    <row r="116" spans="2:20">
      <c r="C116" s="336"/>
      <c r="D116" s="337"/>
      <c r="E116" s="337"/>
      <c r="F116" s="338" t="s">
        <v>288</v>
      </c>
      <c r="G116" s="339" t="s">
        <v>289</v>
      </c>
      <c r="H116" s="337"/>
      <c r="I116" s="337"/>
      <c r="J116" s="337"/>
      <c r="K116" s="337"/>
      <c r="L116" s="337"/>
      <c r="M116" s="337"/>
      <c r="N116" s="337"/>
      <c r="O116" s="340"/>
      <c r="P116" s="340"/>
      <c r="Q116" s="340"/>
      <c r="R116" s="340"/>
      <c r="S116" s="340"/>
      <c r="T116" s="340"/>
    </row>
    <row r="117" spans="2:20" ht="13.5" customHeight="1">
      <c r="D117" s="341"/>
      <c r="E117" s="341"/>
      <c r="F117" s="341"/>
      <c r="G117" s="342"/>
      <c r="H117" s="343"/>
      <c r="I117" s="343"/>
      <c r="J117" s="343"/>
      <c r="K117" s="343"/>
      <c r="L117" s="343"/>
      <c r="M117" s="343"/>
      <c r="N117" s="343"/>
      <c r="T117" s="344" t="s">
        <v>290</v>
      </c>
    </row>
    <row r="118" spans="2:20" ht="13.5" customHeight="1">
      <c r="D118" s="345"/>
      <c r="E118" s="345"/>
      <c r="F118" s="345"/>
      <c r="G118" s="342"/>
      <c r="H118" s="346"/>
      <c r="I118" s="346"/>
      <c r="J118" s="346"/>
      <c r="K118" s="346"/>
      <c r="L118" s="346"/>
      <c r="M118" s="346"/>
      <c r="N118" s="346"/>
    </row>
    <row r="119" spans="2:20">
      <c r="G119" s="342"/>
    </row>
  </sheetData>
  <mergeCells count="39">
    <mergeCell ref="F3:F6"/>
    <mergeCell ref="O3:R3"/>
    <mergeCell ref="S3:T3"/>
    <mergeCell ref="G4:H5"/>
    <mergeCell ref="O4:P5"/>
    <mergeCell ref="Q4:R5"/>
    <mergeCell ref="S4:T5"/>
    <mergeCell ref="I5:J5"/>
    <mergeCell ref="K5:L5"/>
    <mergeCell ref="M5:N5"/>
    <mergeCell ref="C63:D63"/>
    <mergeCell ref="C7:D7"/>
    <mergeCell ref="C8:D8"/>
    <mergeCell ref="C19:D19"/>
    <mergeCell ref="C21:D21"/>
    <mergeCell ref="C23:D23"/>
    <mergeCell ref="C25:D25"/>
    <mergeCell ref="C33:D33"/>
    <mergeCell ref="C39:D39"/>
    <mergeCell ref="C48:D48"/>
    <mergeCell ref="C54:D54"/>
    <mergeCell ref="C59:D59"/>
    <mergeCell ref="C104:D104"/>
    <mergeCell ref="C67:D67"/>
    <mergeCell ref="C70:D70"/>
    <mergeCell ref="C77:D77"/>
    <mergeCell ref="C83:D83"/>
    <mergeCell ref="C88:D88"/>
    <mergeCell ref="C94:D94"/>
    <mergeCell ref="C97:D97"/>
    <mergeCell ref="C98:D98"/>
    <mergeCell ref="C99:D99"/>
    <mergeCell ref="C100:D100"/>
    <mergeCell ref="C103:D103"/>
    <mergeCell ref="C105:D105"/>
    <mergeCell ref="C108:D108"/>
    <mergeCell ref="C109:D109"/>
    <mergeCell ref="C112:D112"/>
    <mergeCell ref="C115:D115"/>
  </mergeCells>
  <phoneticPr fontId="3"/>
  <pageMargins left="0.98425196850393704" right="0.78740157480314965" top="0.98425196850393704" bottom="0.98425196850393704" header="0.51181102362204722" footer="0.51181102362204722"/>
  <pageSetup paperSize="9" scale="35" orientation="portrait" r:id="rId1"/>
  <headerFooter alignWithMargins="0"/>
  <rowBreaks count="1" manualBreakCount="1">
    <brk id="62" max="20" man="1"/>
  </rowBreaks>
  <colBreaks count="1" manualBreakCount="1">
    <brk id="14" max="117"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F6426-590E-4FF1-B607-582B3F67E253}">
  <sheetPr>
    <pageSetUpPr fitToPage="1"/>
  </sheetPr>
  <dimension ref="A1:R28"/>
  <sheetViews>
    <sheetView workbookViewId="0"/>
  </sheetViews>
  <sheetFormatPr defaultColWidth="9" defaultRowHeight="14"/>
  <cols>
    <col min="1" max="1" width="1.7265625" style="347" customWidth="1"/>
    <col min="2" max="2" width="2.90625" style="347" customWidth="1"/>
    <col min="3" max="3" width="15.26953125" style="347" customWidth="1"/>
    <col min="4" max="4" width="1.7265625" style="347" customWidth="1"/>
    <col min="5" max="15" width="5.90625" style="347" customWidth="1"/>
    <col min="16" max="16384" width="9" style="347"/>
  </cols>
  <sheetData>
    <row r="1" spans="1:18" ht="20.25" customHeight="1">
      <c r="F1" s="347" t="s">
        <v>291</v>
      </c>
    </row>
    <row r="2" spans="1:18" ht="20.25" customHeight="1">
      <c r="O2" s="348" t="s">
        <v>166</v>
      </c>
    </row>
    <row r="3" spans="1:18" ht="34.5" customHeight="1">
      <c r="A3" s="1104"/>
      <c r="B3" s="349"/>
      <c r="C3" s="349"/>
      <c r="D3" s="350"/>
      <c r="E3" s="1149" t="s">
        <v>292</v>
      </c>
      <c r="F3" s="1152" t="s">
        <v>293</v>
      </c>
      <c r="G3" s="1153"/>
      <c r="H3" s="1153"/>
      <c r="I3" s="1153"/>
      <c r="J3" s="1153"/>
      <c r="K3" s="1153"/>
      <c r="L3" s="1153"/>
      <c r="M3" s="1153"/>
      <c r="N3" s="1153"/>
      <c r="O3" s="1153"/>
    </row>
    <row r="4" spans="1:18" ht="27" customHeight="1">
      <c r="A4" s="374"/>
      <c r="D4" s="351"/>
      <c r="E4" s="1150"/>
      <c r="F4" s="352">
        <v>20</v>
      </c>
      <c r="G4" s="352">
        <v>30</v>
      </c>
      <c r="H4" s="352">
        <v>40</v>
      </c>
      <c r="I4" s="352">
        <v>50</v>
      </c>
      <c r="J4" s="352">
        <v>100</v>
      </c>
      <c r="K4" s="352">
        <v>150</v>
      </c>
      <c r="L4" s="352">
        <v>200</v>
      </c>
      <c r="M4" s="352">
        <v>300</v>
      </c>
      <c r="N4" s="352">
        <v>400</v>
      </c>
      <c r="O4" s="353">
        <v>500</v>
      </c>
    </row>
    <row r="5" spans="1:18" ht="23.25" customHeight="1">
      <c r="A5" s="374"/>
      <c r="D5" s="351"/>
      <c r="E5" s="1150"/>
      <c r="F5" s="354" t="s">
        <v>294</v>
      </c>
      <c r="G5" s="354" t="s">
        <v>294</v>
      </c>
      <c r="H5" s="354" t="s">
        <v>294</v>
      </c>
      <c r="I5" s="354" t="s">
        <v>294</v>
      </c>
      <c r="J5" s="354" t="s">
        <v>294</v>
      </c>
      <c r="K5" s="354" t="s">
        <v>294</v>
      </c>
      <c r="L5" s="354" t="s">
        <v>294</v>
      </c>
      <c r="M5" s="354" t="s">
        <v>294</v>
      </c>
      <c r="N5" s="354" t="s">
        <v>294</v>
      </c>
      <c r="O5" s="355" t="s">
        <v>294</v>
      </c>
    </row>
    <row r="6" spans="1:18" ht="27" customHeight="1">
      <c r="A6" s="376"/>
      <c r="B6" s="356"/>
      <c r="C6" s="356"/>
      <c r="D6" s="357"/>
      <c r="E6" s="1151"/>
      <c r="F6" s="358">
        <v>29</v>
      </c>
      <c r="G6" s="358">
        <v>39</v>
      </c>
      <c r="H6" s="358">
        <v>49</v>
      </c>
      <c r="I6" s="358">
        <v>99</v>
      </c>
      <c r="J6" s="358">
        <v>149</v>
      </c>
      <c r="K6" s="358">
        <v>199</v>
      </c>
      <c r="L6" s="358">
        <v>299</v>
      </c>
      <c r="M6" s="358">
        <v>399</v>
      </c>
      <c r="N6" s="358">
        <v>499</v>
      </c>
      <c r="O6" s="359"/>
    </row>
    <row r="7" spans="1:18" ht="34.5" customHeight="1">
      <c r="A7" s="374"/>
      <c r="B7" s="1145" t="s">
        <v>295</v>
      </c>
      <c r="C7" s="1145"/>
      <c r="D7" s="361"/>
      <c r="E7" s="362">
        <v>339</v>
      </c>
      <c r="F7" s="363">
        <v>6</v>
      </c>
      <c r="G7" s="363">
        <v>11</v>
      </c>
      <c r="H7" s="363">
        <v>25</v>
      </c>
      <c r="I7" s="363">
        <v>83</v>
      </c>
      <c r="J7" s="363">
        <v>57</v>
      </c>
      <c r="K7" s="363">
        <v>55</v>
      </c>
      <c r="L7" s="363">
        <v>41</v>
      </c>
      <c r="M7" s="363">
        <v>30</v>
      </c>
      <c r="N7" s="363">
        <v>12</v>
      </c>
      <c r="O7" s="364">
        <v>19</v>
      </c>
    </row>
    <row r="8" spans="1:18" ht="34.5" customHeight="1">
      <c r="A8" s="374"/>
      <c r="B8" s="1154" t="s">
        <v>296</v>
      </c>
      <c r="C8" s="1154"/>
      <c r="D8" s="365"/>
      <c r="E8" s="366">
        <v>8</v>
      </c>
      <c r="F8" s="367">
        <v>0</v>
      </c>
      <c r="G8" s="367">
        <v>0</v>
      </c>
      <c r="H8" s="367">
        <v>0</v>
      </c>
      <c r="I8" s="367">
        <v>1</v>
      </c>
      <c r="J8" s="367">
        <v>0</v>
      </c>
      <c r="K8" s="367">
        <v>2</v>
      </c>
      <c r="L8" s="367">
        <v>0</v>
      </c>
      <c r="M8" s="367">
        <v>2</v>
      </c>
      <c r="N8" s="367">
        <v>0</v>
      </c>
      <c r="O8" s="368">
        <v>3</v>
      </c>
    </row>
    <row r="9" spans="1:18" s="367" customFormat="1" ht="34.5" customHeight="1">
      <c r="A9" s="366"/>
      <c r="B9" s="360"/>
      <c r="C9" s="360" t="s">
        <v>297</v>
      </c>
      <c r="D9" s="369"/>
      <c r="E9" s="366">
        <v>1</v>
      </c>
      <c r="F9" s="367">
        <v>0</v>
      </c>
      <c r="G9" s="367">
        <v>0</v>
      </c>
      <c r="H9" s="367">
        <v>0</v>
      </c>
      <c r="I9" s="367">
        <v>0</v>
      </c>
      <c r="J9" s="367">
        <v>0</v>
      </c>
      <c r="K9" s="367">
        <v>1</v>
      </c>
      <c r="L9" s="367">
        <v>0</v>
      </c>
      <c r="M9" s="367">
        <v>0</v>
      </c>
      <c r="N9" s="367">
        <v>0</v>
      </c>
      <c r="O9" s="368">
        <v>0</v>
      </c>
      <c r="Q9" s="347"/>
      <c r="R9" s="347"/>
    </row>
    <row r="10" spans="1:18" s="367" customFormat="1" ht="34.5" customHeight="1">
      <c r="A10" s="366"/>
      <c r="C10" s="360" t="s">
        <v>298</v>
      </c>
      <c r="D10" s="369"/>
      <c r="E10" s="366">
        <v>7</v>
      </c>
      <c r="F10" s="367">
        <v>0</v>
      </c>
      <c r="G10" s="367">
        <v>0</v>
      </c>
      <c r="H10" s="367">
        <v>0</v>
      </c>
      <c r="I10" s="367">
        <v>1</v>
      </c>
      <c r="J10" s="367">
        <v>0</v>
      </c>
      <c r="K10" s="367">
        <v>1</v>
      </c>
      <c r="L10" s="367">
        <v>0</v>
      </c>
      <c r="M10" s="367">
        <v>2</v>
      </c>
      <c r="N10" s="367">
        <v>0</v>
      </c>
      <c r="O10" s="368">
        <v>3</v>
      </c>
      <c r="Q10" s="347"/>
      <c r="R10" s="347"/>
    </row>
    <row r="11" spans="1:18" s="367" customFormat="1" ht="34.5" customHeight="1">
      <c r="A11" s="366"/>
      <c r="B11" s="1145" t="s">
        <v>299</v>
      </c>
      <c r="C11" s="1145"/>
      <c r="D11" s="369"/>
      <c r="E11" s="366">
        <v>22</v>
      </c>
      <c r="F11" s="367">
        <v>0</v>
      </c>
      <c r="G11" s="367">
        <v>0</v>
      </c>
      <c r="H11" s="367">
        <v>1</v>
      </c>
      <c r="I11" s="367">
        <v>2</v>
      </c>
      <c r="J11" s="367">
        <v>2</v>
      </c>
      <c r="K11" s="367">
        <v>3</v>
      </c>
      <c r="L11" s="367">
        <v>0</v>
      </c>
      <c r="M11" s="367">
        <v>7</v>
      </c>
      <c r="N11" s="367">
        <v>3</v>
      </c>
      <c r="O11" s="368">
        <v>4</v>
      </c>
      <c r="Q11" s="347"/>
      <c r="R11" s="347"/>
    </row>
    <row r="12" spans="1:18" s="367" customFormat="1" ht="34.5" customHeight="1">
      <c r="A12" s="366"/>
      <c r="B12" s="360"/>
      <c r="C12" s="370" t="s">
        <v>300</v>
      </c>
      <c r="D12" s="371"/>
      <c r="E12" s="366">
        <v>2</v>
      </c>
      <c r="F12" s="367">
        <v>0</v>
      </c>
      <c r="G12" s="367">
        <v>0</v>
      </c>
      <c r="H12" s="367">
        <v>0</v>
      </c>
      <c r="I12" s="367">
        <v>1</v>
      </c>
      <c r="J12" s="367">
        <v>1</v>
      </c>
      <c r="K12" s="367">
        <v>0</v>
      </c>
      <c r="L12" s="367">
        <v>0</v>
      </c>
      <c r="M12" s="367">
        <v>0</v>
      </c>
      <c r="N12" s="367">
        <v>0</v>
      </c>
      <c r="O12" s="368">
        <v>0</v>
      </c>
      <c r="Q12" s="347"/>
      <c r="R12" s="347"/>
    </row>
    <row r="13" spans="1:18" s="367" customFormat="1" ht="34.5" customHeight="1">
      <c r="A13" s="366"/>
      <c r="B13" s="360"/>
      <c r="C13" s="360" t="s">
        <v>301</v>
      </c>
      <c r="D13" s="369"/>
      <c r="E13" s="366">
        <v>10</v>
      </c>
      <c r="F13" s="367">
        <v>0</v>
      </c>
      <c r="G13" s="367">
        <v>0</v>
      </c>
      <c r="H13" s="367">
        <v>1</v>
      </c>
      <c r="I13" s="367">
        <v>1</v>
      </c>
      <c r="J13" s="367">
        <v>1</v>
      </c>
      <c r="K13" s="367">
        <v>2</v>
      </c>
      <c r="L13" s="367">
        <v>0</v>
      </c>
      <c r="M13" s="367">
        <v>2</v>
      </c>
      <c r="N13" s="367">
        <v>1</v>
      </c>
      <c r="O13" s="368">
        <v>2</v>
      </c>
      <c r="Q13" s="347"/>
      <c r="R13" s="347"/>
    </row>
    <row r="14" spans="1:18" s="367" customFormat="1" ht="34.5" customHeight="1">
      <c r="A14" s="366"/>
      <c r="B14" s="360"/>
      <c r="C14" s="360" t="s">
        <v>298</v>
      </c>
      <c r="D14" s="369"/>
      <c r="E14" s="366">
        <v>10</v>
      </c>
      <c r="F14" s="367">
        <v>0</v>
      </c>
      <c r="G14" s="367">
        <v>0</v>
      </c>
      <c r="H14" s="367">
        <v>0</v>
      </c>
      <c r="I14" s="367">
        <v>0</v>
      </c>
      <c r="J14" s="367">
        <v>0</v>
      </c>
      <c r="K14" s="367">
        <v>1</v>
      </c>
      <c r="L14" s="367">
        <v>0</v>
      </c>
      <c r="M14" s="367">
        <v>5</v>
      </c>
      <c r="N14" s="367">
        <v>2</v>
      </c>
      <c r="O14" s="368">
        <v>2</v>
      </c>
      <c r="Q14" s="347"/>
      <c r="R14" s="347"/>
    </row>
    <row r="15" spans="1:18" s="367" customFormat="1" ht="34.5" customHeight="1">
      <c r="A15" s="366"/>
      <c r="B15" s="1145" t="s">
        <v>302</v>
      </c>
      <c r="C15" s="1145"/>
      <c r="D15" s="369"/>
      <c r="E15" s="366">
        <v>0</v>
      </c>
      <c r="F15" s="367">
        <v>0</v>
      </c>
      <c r="G15" s="367">
        <v>0</v>
      </c>
      <c r="H15" s="367">
        <v>0</v>
      </c>
      <c r="I15" s="367">
        <v>0</v>
      </c>
      <c r="J15" s="367">
        <v>0</v>
      </c>
      <c r="K15" s="367">
        <v>0</v>
      </c>
      <c r="L15" s="367">
        <v>0</v>
      </c>
      <c r="M15" s="367">
        <v>0</v>
      </c>
      <c r="N15" s="367">
        <v>0</v>
      </c>
      <c r="O15" s="368">
        <v>0</v>
      </c>
      <c r="Q15" s="347"/>
      <c r="R15" s="347"/>
    </row>
    <row r="16" spans="1:18" s="367" customFormat="1" ht="34.5" customHeight="1">
      <c r="A16" s="366"/>
      <c r="B16" s="1145" t="s">
        <v>303</v>
      </c>
      <c r="C16" s="1145"/>
      <c r="D16" s="369"/>
      <c r="E16" s="366">
        <v>3</v>
      </c>
      <c r="F16" s="367">
        <v>0</v>
      </c>
      <c r="G16" s="367">
        <v>0</v>
      </c>
      <c r="H16" s="367">
        <v>0</v>
      </c>
      <c r="I16" s="367">
        <v>0</v>
      </c>
      <c r="J16" s="367">
        <v>1</v>
      </c>
      <c r="K16" s="367">
        <v>0</v>
      </c>
      <c r="L16" s="367">
        <v>1</v>
      </c>
      <c r="M16" s="367">
        <v>0</v>
      </c>
      <c r="N16" s="367">
        <v>0</v>
      </c>
      <c r="O16" s="368">
        <v>1</v>
      </c>
      <c r="Q16" s="347"/>
      <c r="R16" s="347"/>
    </row>
    <row r="17" spans="1:18" s="367" customFormat="1" ht="34.5" customHeight="1">
      <c r="A17" s="366"/>
      <c r="B17" s="1145" t="s">
        <v>304</v>
      </c>
      <c r="C17" s="1145"/>
      <c r="D17" s="369"/>
      <c r="E17" s="366">
        <v>280</v>
      </c>
      <c r="F17" s="367">
        <v>5</v>
      </c>
      <c r="G17" s="367">
        <v>11</v>
      </c>
      <c r="H17" s="367">
        <v>23</v>
      </c>
      <c r="I17" s="367">
        <v>69</v>
      </c>
      <c r="J17" s="367">
        <v>53</v>
      </c>
      <c r="K17" s="367">
        <v>49</v>
      </c>
      <c r="L17" s="367">
        <v>39</v>
      </c>
      <c r="M17" s="367">
        <v>17</v>
      </c>
      <c r="N17" s="367">
        <v>9</v>
      </c>
      <c r="O17" s="368">
        <v>5</v>
      </c>
      <c r="Q17" s="347"/>
      <c r="R17" s="347"/>
    </row>
    <row r="18" spans="1:18" s="367" customFormat="1" ht="34.5" customHeight="1">
      <c r="A18" s="366"/>
      <c r="B18" s="1145" t="s">
        <v>305</v>
      </c>
      <c r="C18" s="1146"/>
      <c r="D18" s="368"/>
      <c r="E18" s="366">
        <v>2</v>
      </c>
      <c r="F18" s="367">
        <v>1</v>
      </c>
      <c r="G18" s="367">
        <v>0</v>
      </c>
      <c r="H18" s="367">
        <v>0</v>
      </c>
      <c r="I18" s="367">
        <v>1</v>
      </c>
      <c r="J18" s="367">
        <v>0</v>
      </c>
      <c r="K18" s="367">
        <v>0</v>
      </c>
      <c r="L18" s="367">
        <v>0</v>
      </c>
      <c r="M18" s="367">
        <v>0</v>
      </c>
      <c r="N18" s="367">
        <v>0</v>
      </c>
      <c r="O18" s="368">
        <v>0</v>
      </c>
      <c r="Q18" s="347"/>
      <c r="R18" s="347"/>
    </row>
    <row r="19" spans="1:18" s="367" customFormat="1" ht="34.5" customHeight="1">
      <c r="A19" s="366"/>
      <c r="B19" s="1145" t="s">
        <v>306</v>
      </c>
      <c r="C19" s="1145"/>
      <c r="D19" s="369"/>
      <c r="E19" s="366">
        <v>24</v>
      </c>
      <c r="F19" s="367">
        <v>0</v>
      </c>
      <c r="G19" s="367">
        <v>0</v>
      </c>
      <c r="H19" s="367">
        <v>1</v>
      </c>
      <c r="I19" s="367">
        <v>10</v>
      </c>
      <c r="J19" s="367">
        <v>1</v>
      </c>
      <c r="K19" s="367">
        <v>1</v>
      </c>
      <c r="L19" s="367">
        <v>1</v>
      </c>
      <c r="M19" s="367">
        <v>4</v>
      </c>
      <c r="N19" s="367">
        <v>0</v>
      </c>
      <c r="O19" s="368">
        <v>6</v>
      </c>
      <c r="Q19" s="347"/>
      <c r="R19" s="347"/>
    </row>
    <row r="20" spans="1:18" ht="15.75" customHeight="1">
      <c r="A20" s="374"/>
      <c r="B20" s="1147"/>
      <c r="C20" s="1148"/>
      <c r="D20" s="351"/>
      <c r="E20" s="374"/>
      <c r="O20" s="351"/>
    </row>
    <row r="21" spans="1:18" ht="34.5" customHeight="1">
      <c r="A21" s="374"/>
      <c r="B21" s="1147" t="s">
        <v>307</v>
      </c>
      <c r="C21" s="1147"/>
      <c r="D21" s="351"/>
      <c r="E21" s="374">
        <v>8</v>
      </c>
      <c r="F21" s="347">
        <v>0</v>
      </c>
      <c r="G21" s="347">
        <v>0</v>
      </c>
      <c r="H21" s="347">
        <v>0</v>
      </c>
      <c r="I21" s="347">
        <v>1</v>
      </c>
      <c r="J21" s="347">
        <v>0</v>
      </c>
      <c r="K21" s="347">
        <v>0</v>
      </c>
      <c r="L21" s="347">
        <v>1</v>
      </c>
      <c r="M21" s="347">
        <v>1</v>
      </c>
      <c r="N21" s="347">
        <v>0</v>
      </c>
      <c r="O21" s="351">
        <v>5</v>
      </c>
    </row>
    <row r="22" spans="1:18" ht="34.5" customHeight="1">
      <c r="A22" s="374"/>
      <c r="B22" s="1143" t="s">
        <v>308</v>
      </c>
      <c r="C22" s="1143"/>
      <c r="D22" s="351"/>
      <c r="E22" s="374">
        <v>25</v>
      </c>
      <c r="F22" s="347">
        <v>0</v>
      </c>
      <c r="G22" s="347">
        <v>0</v>
      </c>
      <c r="H22" s="347">
        <v>0</v>
      </c>
      <c r="I22" s="347">
        <v>0</v>
      </c>
      <c r="J22" s="347">
        <v>0</v>
      </c>
      <c r="K22" s="347">
        <v>0</v>
      </c>
      <c r="L22" s="347">
        <v>1</v>
      </c>
      <c r="M22" s="347">
        <v>10</v>
      </c>
      <c r="N22" s="347">
        <v>3</v>
      </c>
      <c r="O22" s="351">
        <v>11</v>
      </c>
    </row>
    <row r="23" spans="1:18" ht="34.5" customHeight="1">
      <c r="A23" s="376"/>
      <c r="B23" s="1144" t="s">
        <v>309</v>
      </c>
      <c r="C23" s="1144"/>
      <c r="D23" s="375"/>
      <c r="E23" s="376">
        <v>180</v>
      </c>
      <c r="F23" s="356">
        <v>1</v>
      </c>
      <c r="G23" s="356">
        <v>5</v>
      </c>
      <c r="H23" s="356">
        <v>13</v>
      </c>
      <c r="I23" s="356">
        <v>42</v>
      </c>
      <c r="J23" s="356">
        <v>29</v>
      </c>
      <c r="K23" s="356">
        <v>32</v>
      </c>
      <c r="L23" s="356">
        <v>20</v>
      </c>
      <c r="M23" s="356">
        <v>18</v>
      </c>
      <c r="N23" s="356">
        <v>7</v>
      </c>
      <c r="O23" s="357">
        <v>13</v>
      </c>
    </row>
    <row r="24" spans="1:18" ht="17.25" customHeight="1"/>
    <row r="25" spans="1:18" ht="21" customHeight="1">
      <c r="O25" s="348" t="s">
        <v>290</v>
      </c>
    </row>
    <row r="28" spans="1:18">
      <c r="E28" s="377"/>
      <c r="F28" s="377"/>
      <c r="G28" s="377"/>
      <c r="H28" s="377"/>
      <c r="I28" s="377"/>
      <c r="J28" s="377"/>
      <c r="K28" s="377"/>
      <c r="L28" s="377"/>
      <c r="M28" s="377"/>
      <c r="N28" s="377"/>
      <c r="O28" s="377"/>
    </row>
  </sheetData>
  <mergeCells count="14">
    <mergeCell ref="B15:C15"/>
    <mergeCell ref="E3:E6"/>
    <mergeCell ref="F3:O3"/>
    <mergeCell ref="B7:C7"/>
    <mergeCell ref="B8:C8"/>
    <mergeCell ref="B11:C11"/>
    <mergeCell ref="B22:C22"/>
    <mergeCell ref="B23:C23"/>
    <mergeCell ref="B16:C16"/>
    <mergeCell ref="B17:C17"/>
    <mergeCell ref="B18:C18"/>
    <mergeCell ref="B19:C19"/>
    <mergeCell ref="B20:C20"/>
    <mergeCell ref="B21:C21"/>
  </mergeCells>
  <phoneticPr fontId="3"/>
  <printOptions horizontalCentered="1" verticalCentered="1"/>
  <pageMargins left="0.78740157480314965" right="0.78740157480314965" top="0.98425196850393704" bottom="0.98425196850393704" header="0.51181102362204722" footer="0.51181102362204722"/>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3DE4E-86B4-45D5-B5D6-DD4D7DA16FD8}">
  <sheetPr>
    <pageSetUpPr fitToPage="1"/>
  </sheetPr>
  <dimension ref="A1:R117"/>
  <sheetViews>
    <sheetView view="pageBreakPreview" zoomScaleNormal="100" zoomScaleSheetLayoutView="100" workbookViewId="0">
      <pane xSplit="5" ySplit="5" topLeftCell="F6" activePane="bottomRight" state="frozen"/>
      <selection activeCell="AG118" sqref="AG118"/>
      <selection pane="topRight" activeCell="AG118" sqref="AG118"/>
      <selection pane="bottomLeft" activeCell="AG118" sqref="AG118"/>
      <selection pane="bottomRight"/>
    </sheetView>
  </sheetViews>
  <sheetFormatPr defaultColWidth="9" defaultRowHeight="13"/>
  <cols>
    <col min="1" max="1" width="1.6328125" style="373" customWidth="1"/>
    <col min="2" max="2" width="2.6328125" style="373" customWidth="1"/>
    <col min="3" max="3" width="18.36328125" style="373" customWidth="1"/>
    <col min="4" max="4" width="1.6328125" style="373" customWidth="1"/>
    <col min="5" max="18" width="5.453125" style="373" customWidth="1"/>
    <col min="19" max="16384" width="9" style="373"/>
  </cols>
  <sheetData>
    <row r="1" spans="1:18">
      <c r="C1" s="373" t="s">
        <v>310</v>
      </c>
    </row>
    <row r="2" spans="1:18">
      <c r="R2" s="378" t="s">
        <v>311</v>
      </c>
    </row>
    <row r="3" spans="1:18" ht="13.5" customHeight="1">
      <c r="A3" s="1075"/>
      <c r="B3" s="379"/>
      <c r="C3" s="379"/>
      <c r="D3" s="380"/>
      <c r="E3" s="1160" t="s">
        <v>174</v>
      </c>
      <c r="F3" s="1162" t="s">
        <v>312</v>
      </c>
      <c r="G3" s="1162"/>
      <c r="H3" s="1163" t="s">
        <v>313</v>
      </c>
      <c r="I3" s="1163"/>
      <c r="J3" s="1163"/>
      <c r="K3" s="1157" t="s">
        <v>314</v>
      </c>
      <c r="L3" s="1157" t="s">
        <v>315</v>
      </c>
      <c r="M3" s="1157" t="s">
        <v>316</v>
      </c>
      <c r="N3" s="1157" t="s">
        <v>317</v>
      </c>
      <c r="O3" s="1157" t="s">
        <v>318</v>
      </c>
      <c r="P3" s="1158" t="s">
        <v>319</v>
      </c>
      <c r="Q3" s="1157" t="s">
        <v>320</v>
      </c>
      <c r="R3" s="1157" t="s">
        <v>321</v>
      </c>
    </row>
    <row r="4" spans="1:18" ht="69" customHeight="1">
      <c r="A4" s="1053"/>
      <c r="B4" s="382"/>
      <c r="C4" s="382"/>
      <c r="D4" s="383"/>
      <c r="E4" s="1161"/>
      <c r="F4" s="384" t="s">
        <v>322</v>
      </c>
      <c r="G4" s="384" t="s">
        <v>318</v>
      </c>
      <c r="H4" s="384" t="s">
        <v>323</v>
      </c>
      <c r="I4" s="384" t="s">
        <v>324</v>
      </c>
      <c r="J4" s="384" t="s">
        <v>318</v>
      </c>
      <c r="K4" s="1157"/>
      <c r="L4" s="1157"/>
      <c r="M4" s="1157"/>
      <c r="N4" s="1157"/>
      <c r="O4" s="1157"/>
      <c r="P4" s="1158"/>
      <c r="Q4" s="1157"/>
      <c r="R4" s="1157"/>
    </row>
    <row r="5" spans="1:18" ht="25.5" customHeight="1">
      <c r="A5" s="1072"/>
      <c r="B5" s="1159" t="s">
        <v>179</v>
      </c>
      <c r="C5" s="1159"/>
      <c r="D5" s="385"/>
      <c r="E5" s="386">
        <v>339</v>
      </c>
      <c r="F5" s="387">
        <v>1</v>
      </c>
      <c r="G5" s="387">
        <v>7</v>
      </c>
      <c r="H5" s="387">
        <v>2</v>
      </c>
      <c r="I5" s="387">
        <v>10</v>
      </c>
      <c r="J5" s="387">
        <v>10</v>
      </c>
      <c r="K5" s="387">
        <v>0</v>
      </c>
      <c r="L5" s="387">
        <v>3</v>
      </c>
      <c r="M5" s="387">
        <v>280</v>
      </c>
      <c r="N5" s="387">
        <v>2</v>
      </c>
      <c r="O5" s="387">
        <v>24</v>
      </c>
      <c r="P5" s="386">
        <v>8</v>
      </c>
      <c r="Q5" s="387">
        <v>25</v>
      </c>
      <c r="R5" s="388">
        <v>180</v>
      </c>
    </row>
    <row r="6" spans="1:18" s="372" customFormat="1" ht="25.5" customHeight="1">
      <c r="A6" s="1071"/>
      <c r="B6" s="1155" t="s">
        <v>180</v>
      </c>
      <c r="C6" s="1155"/>
      <c r="D6" s="390"/>
      <c r="E6" s="391">
        <v>39</v>
      </c>
      <c r="F6" s="392">
        <v>0</v>
      </c>
      <c r="G6" s="392">
        <v>2</v>
      </c>
      <c r="H6" s="392">
        <v>0</v>
      </c>
      <c r="I6" s="392">
        <v>1</v>
      </c>
      <c r="J6" s="392">
        <v>2</v>
      </c>
      <c r="K6" s="392">
        <v>0</v>
      </c>
      <c r="L6" s="392">
        <v>0</v>
      </c>
      <c r="M6" s="392">
        <v>31</v>
      </c>
      <c r="N6" s="392">
        <v>0</v>
      </c>
      <c r="O6" s="393">
        <v>3</v>
      </c>
      <c r="P6" s="392">
        <v>1</v>
      </c>
      <c r="Q6" s="392">
        <v>6</v>
      </c>
      <c r="R6" s="393">
        <v>24</v>
      </c>
    </row>
    <row r="7" spans="1:18">
      <c r="A7" s="1072"/>
      <c r="B7" s="389"/>
      <c r="C7" s="394" t="s">
        <v>181</v>
      </c>
      <c r="D7" s="385"/>
      <c r="E7" s="391">
        <v>4</v>
      </c>
      <c r="F7" s="392">
        <v>0</v>
      </c>
      <c r="G7" s="392">
        <v>0</v>
      </c>
      <c r="H7" s="392">
        <v>0</v>
      </c>
      <c r="I7" s="392">
        <v>0</v>
      </c>
      <c r="J7" s="392">
        <v>0</v>
      </c>
      <c r="K7" s="392">
        <v>0</v>
      </c>
      <c r="L7" s="392">
        <v>0</v>
      </c>
      <c r="M7" s="392">
        <v>4</v>
      </c>
      <c r="N7" s="392">
        <v>0</v>
      </c>
      <c r="O7" s="393">
        <v>0</v>
      </c>
      <c r="P7" s="392">
        <v>0</v>
      </c>
      <c r="Q7" s="392">
        <v>1</v>
      </c>
      <c r="R7" s="393">
        <v>2</v>
      </c>
    </row>
    <row r="8" spans="1:18">
      <c r="A8" s="1072"/>
      <c r="B8" s="389"/>
      <c r="C8" s="394" t="s">
        <v>182</v>
      </c>
      <c r="D8" s="385"/>
      <c r="E8" s="391">
        <v>3</v>
      </c>
      <c r="F8" s="392">
        <v>0</v>
      </c>
      <c r="G8" s="392">
        <v>1</v>
      </c>
      <c r="H8" s="392">
        <v>0</v>
      </c>
      <c r="I8" s="392">
        <v>0</v>
      </c>
      <c r="J8" s="392">
        <v>0</v>
      </c>
      <c r="K8" s="392">
        <v>0</v>
      </c>
      <c r="L8" s="392">
        <v>0</v>
      </c>
      <c r="M8" s="392">
        <v>2</v>
      </c>
      <c r="N8" s="392">
        <v>0</v>
      </c>
      <c r="O8" s="393">
        <v>0</v>
      </c>
      <c r="P8" s="392">
        <v>0</v>
      </c>
      <c r="Q8" s="392">
        <v>0</v>
      </c>
      <c r="R8" s="393">
        <v>3</v>
      </c>
    </row>
    <row r="9" spans="1:18">
      <c r="A9" s="1072"/>
      <c r="B9" s="389"/>
      <c r="C9" s="394" t="s">
        <v>183</v>
      </c>
      <c r="D9" s="385"/>
      <c r="E9" s="391">
        <v>5</v>
      </c>
      <c r="F9" s="392">
        <v>0</v>
      </c>
      <c r="G9" s="392">
        <v>0</v>
      </c>
      <c r="H9" s="392">
        <v>0</v>
      </c>
      <c r="I9" s="392">
        <v>0</v>
      </c>
      <c r="J9" s="392">
        <v>0</v>
      </c>
      <c r="K9" s="392">
        <v>0</v>
      </c>
      <c r="L9" s="392">
        <v>0</v>
      </c>
      <c r="M9" s="392">
        <v>4</v>
      </c>
      <c r="N9" s="392">
        <v>0</v>
      </c>
      <c r="O9" s="393">
        <v>1</v>
      </c>
      <c r="P9" s="392">
        <v>1</v>
      </c>
      <c r="Q9" s="392">
        <v>1</v>
      </c>
      <c r="R9" s="393">
        <v>4</v>
      </c>
    </row>
    <row r="10" spans="1:18">
      <c r="A10" s="1072"/>
      <c r="B10" s="389"/>
      <c r="C10" s="394" t="s">
        <v>184</v>
      </c>
      <c r="D10" s="385"/>
      <c r="E10" s="391">
        <v>4</v>
      </c>
      <c r="F10" s="392">
        <v>0</v>
      </c>
      <c r="G10" s="392">
        <v>0</v>
      </c>
      <c r="H10" s="392">
        <v>0</v>
      </c>
      <c r="I10" s="392">
        <v>0</v>
      </c>
      <c r="J10" s="392">
        <v>0</v>
      </c>
      <c r="K10" s="392">
        <v>0</v>
      </c>
      <c r="L10" s="392">
        <v>0</v>
      </c>
      <c r="M10" s="392">
        <v>4</v>
      </c>
      <c r="N10" s="392">
        <v>0</v>
      </c>
      <c r="O10" s="393">
        <v>0</v>
      </c>
      <c r="P10" s="392">
        <v>0</v>
      </c>
      <c r="Q10" s="392">
        <v>0</v>
      </c>
      <c r="R10" s="393">
        <v>1</v>
      </c>
    </row>
    <row r="11" spans="1:18">
      <c r="A11" s="1072"/>
      <c r="B11" s="389"/>
      <c r="C11" s="394" t="s">
        <v>185</v>
      </c>
      <c r="D11" s="385"/>
      <c r="E11" s="391">
        <v>3</v>
      </c>
      <c r="F11" s="392">
        <v>0</v>
      </c>
      <c r="G11" s="392">
        <v>0</v>
      </c>
      <c r="H11" s="392">
        <v>0</v>
      </c>
      <c r="I11" s="392">
        <v>0</v>
      </c>
      <c r="J11" s="392">
        <v>2</v>
      </c>
      <c r="K11" s="392">
        <v>0</v>
      </c>
      <c r="L11" s="392">
        <v>0</v>
      </c>
      <c r="M11" s="392">
        <v>0</v>
      </c>
      <c r="N11" s="392">
        <v>0</v>
      </c>
      <c r="O11" s="393">
        <v>1</v>
      </c>
      <c r="P11" s="392">
        <v>0</v>
      </c>
      <c r="Q11" s="392">
        <v>2</v>
      </c>
      <c r="R11" s="393">
        <v>2</v>
      </c>
    </row>
    <row r="12" spans="1:18">
      <c r="A12" s="1072"/>
      <c r="B12" s="389"/>
      <c r="C12" s="394" t="s">
        <v>186</v>
      </c>
      <c r="D12" s="385"/>
      <c r="E12" s="391">
        <v>3</v>
      </c>
      <c r="F12" s="392">
        <v>0</v>
      </c>
      <c r="G12" s="392">
        <v>0</v>
      </c>
      <c r="H12" s="392">
        <v>0</v>
      </c>
      <c r="I12" s="392">
        <v>0</v>
      </c>
      <c r="J12" s="392">
        <v>0</v>
      </c>
      <c r="K12" s="392">
        <v>0</v>
      </c>
      <c r="L12" s="392">
        <v>0</v>
      </c>
      <c r="M12" s="392">
        <v>3</v>
      </c>
      <c r="N12" s="392">
        <v>0</v>
      </c>
      <c r="O12" s="393">
        <v>0</v>
      </c>
      <c r="P12" s="392">
        <v>0</v>
      </c>
      <c r="Q12" s="392">
        <v>0</v>
      </c>
      <c r="R12" s="393">
        <v>2</v>
      </c>
    </row>
    <row r="13" spans="1:18">
      <c r="A13" s="1072"/>
      <c r="B13" s="389"/>
      <c r="C13" s="394" t="s">
        <v>187</v>
      </c>
      <c r="D13" s="385"/>
      <c r="E13" s="391">
        <v>4</v>
      </c>
      <c r="F13" s="392">
        <v>0</v>
      </c>
      <c r="G13" s="392">
        <v>1</v>
      </c>
      <c r="H13" s="392">
        <v>0</v>
      </c>
      <c r="I13" s="392">
        <v>0</v>
      </c>
      <c r="J13" s="392">
        <v>0</v>
      </c>
      <c r="K13" s="392">
        <v>0</v>
      </c>
      <c r="L13" s="392">
        <v>0</v>
      </c>
      <c r="M13" s="392">
        <v>3</v>
      </c>
      <c r="N13" s="392">
        <v>0</v>
      </c>
      <c r="O13" s="393">
        <v>0</v>
      </c>
      <c r="P13" s="392">
        <v>0</v>
      </c>
      <c r="Q13" s="392">
        <v>1</v>
      </c>
      <c r="R13" s="393">
        <v>2</v>
      </c>
    </row>
    <row r="14" spans="1:18">
      <c r="A14" s="1072"/>
      <c r="B14" s="389"/>
      <c r="C14" s="394" t="s">
        <v>188</v>
      </c>
      <c r="D14" s="385"/>
      <c r="E14" s="391">
        <v>4</v>
      </c>
      <c r="F14" s="392">
        <v>0</v>
      </c>
      <c r="G14" s="392">
        <v>0</v>
      </c>
      <c r="H14" s="392">
        <v>0</v>
      </c>
      <c r="I14" s="392">
        <v>0</v>
      </c>
      <c r="J14" s="392">
        <v>0</v>
      </c>
      <c r="K14" s="392">
        <v>0</v>
      </c>
      <c r="L14" s="392">
        <v>0</v>
      </c>
      <c r="M14" s="392">
        <v>4</v>
      </c>
      <c r="N14" s="392">
        <v>0</v>
      </c>
      <c r="O14" s="393">
        <v>0</v>
      </c>
      <c r="P14" s="392">
        <v>0</v>
      </c>
      <c r="Q14" s="392">
        <v>0</v>
      </c>
      <c r="R14" s="393">
        <v>1</v>
      </c>
    </row>
    <row r="15" spans="1:18" ht="13.5" customHeight="1">
      <c r="A15" s="1072"/>
      <c r="B15" s="389"/>
      <c r="C15" s="394" t="s">
        <v>189</v>
      </c>
      <c r="D15" s="385"/>
      <c r="E15" s="391">
        <v>3</v>
      </c>
      <c r="F15" s="392">
        <v>0</v>
      </c>
      <c r="G15" s="392">
        <v>0</v>
      </c>
      <c r="H15" s="392">
        <v>0</v>
      </c>
      <c r="I15" s="392">
        <v>1</v>
      </c>
      <c r="J15" s="392">
        <v>0</v>
      </c>
      <c r="K15" s="392">
        <v>0</v>
      </c>
      <c r="L15" s="392">
        <v>0</v>
      </c>
      <c r="M15" s="392">
        <v>2</v>
      </c>
      <c r="N15" s="392">
        <v>0</v>
      </c>
      <c r="O15" s="393">
        <v>0</v>
      </c>
      <c r="P15" s="392">
        <v>0</v>
      </c>
      <c r="Q15" s="392">
        <v>1</v>
      </c>
      <c r="R15" s="393">
        <v>3</v>
      </c>
    </row>
    <row r="16" spans="1:18">
      <c r="A16" s="1072"/>
      <c r="B16" s="389"/>
      <c r="C16" s="394" t="s">
        <v>190</v>
      </c>
      <c r="D16" s="385"/>
      <c r="E16" s="391">
        <v>6</v>
      </c>
      <c r="F16" s="392">
        <v>0</v>
      </c>
      <c r="G16" s="392">
        <v>0</v>
      </c>
      <c r="H16" s="392">
        <v>0</v>
      </c>
      <c r="I16" s="392">
        <v>0</v>
      </c>
      <c r="J16" s="392">
        <v>0</v>
      </c>
      <c r="K16" s="392">
        <v>0</v>
      </c>
      <c r="L16" s="392">
        <v>0</v>
      </c>
      <c r="M16" s="392">
        <v>5</v>
      </c>
      <c r="N16" s="392">
        <v>0</v>
      </c>
      <c r="O16" s="393">
        <v>1</v>
      </c>
      <c r="P16" s="392">
        <v>0</v>
      </c>
      <c r="Q16" s="392">
        <v>0</v>
      </c>
      <c r="R16" s="393">
        <v>4</v>
      </c>
    </row>
    <row r="17" spans="1:18" s="372" customFormat="1" ht="25.15" customHeight="1">
      <c r="A17" s="1071"/>
      <c r="B17" s="1155" t="s">
        <v>191</v>
      </c>
      <c r="C17" s="1155"/>
      <c r="D17" s="390"/>
      <c r="E17" s="391">
        <v>24</v>
      </c>
      <c r="F17" s="392">
        <v>0</v>
      </c>
      <c r="G17" s="392">
        <v>0</v>
      </c>
      <c r="H17" s="392">
        <v>0</v>
      </c>
      <c r="I17" s="392">
        <v>0</v>
      </c>
      <c r="J17" s="392">
        <v>0</v>
      </c>
      <c r="K17" s="392">
        <v>0</v>
      </c>
      <c r="L17" s="392">
        <v>0</v>
      </c>
      <c r="M17" s="392">
        <v>22</v>
      </c>
      <c r="N17" s="392">
        <v>0</v>
      </c>
      <c r="O17" s="393">
        <v>2</v>
      </c>
      <c r="P17" s="392">
        <v>1</v>
      </c>
      <c r="Q17" s="392">
        <v>1</v>
      </c>
      <c r="R17" s="393">
        <v>9</v>
      </c>
    </row>
    <row r="18" spans="1:18">
      <c r="A18" s="1072"/>
      <c r="B18" s="389"/>
      <c r="C18" s="389" t="s">
        <v>192</v>
      </c>
      <c r="D18" s="385"/>
      <c r="E18" s="391">
        <v>24</v>
      </c>
      <c r="F18" s="392">
        <v>0</v>
      </c>
      <c r="G18" s="392">
        <v>0</v>
      </c>
      <c r="H18" s="392">
        <v>0</v>
      </c>
      <c r="I18" s="392">
        <v>0</v>
      </c>
      <c r="J18" s="392">
        <v>0</v>
      </c>
      <c r="K18" s="392">
        <v>0</v>
      </c>
      <c r="L18" s="392">
        <v>0</v>
      </c>
      <c r="M18" s="392">
        <v>22</v>
      </c>
      <c r="N18" s="392">
        <v>0</v>
      </c>
      <c r="O18" s="393">
        <v>2</v>
      </c>
      <c r="P18" s="392">
        <v>1</v>
      </c>
      <c r="Q18" s="392">
        <v>1</v>
      </c>
      <c r="R18" s="393">
        <v>9</v>
      </c>
    </row>
    <row r="19" spans="1:18" ht="24.75" customHeight="1">
      <c r="A19" s="1072"/>
      <c r="B19" s="1155" t="s">
        <v>325</v>
      </c>
      <c r="C19" s="1155"/>
      <c r="D19" s="385"/>
      <c r="E19" s="391">
        <v>15</v>
      </c>
      <c r="F19" s="392">
        <v>0</v>
      </c>
      <c r="G19" s="392">
        <v>0</v>
      </c>
      <c r="H19" s="392">
        <v>0</v>
      </c>
      <c r="I19" s="392">
        <v>1</v>
      </c>
      <c r="J19" s="392">
        <v>0</v>
      </c>
      <c r="K19" s="392">
        <v>0</v>
      </c>
      <c r="L19" s="392">
        <v>0</v>
      </c>
      <c r="M19" s="392">
        <v>12</v>
      </c>
      <c r="N19" s="392">
        <v>0</v>
      </c>
      <c r="O19" s="393">
        <v>2</v>
      </c>
      <c r="P19" s="392">
        <v>2</v>
      </c>
      <c r="Q19" s="392">
        <v>1</v>
      </c>
      <c r="R19" s="393">
        <v>5</v>
      </c>
    </row>
    <row r="20" spans="1:18">
      <c r="A20" s="1072"/>
      <c r="B20" s="389"/>
      <c r="C20" s="389" t="s">
        <v>326</v>
      </c>
      <c r="D20" s="385"/>
      <c r="E20" s="391">
        <v>15</v>
      </c>
      <c r="F20" s="392">
        <v>0</v>
      </c>
      <c r="G20" s="392">
        <v>0</v>
      </c>
      <c r="H20" s="392">
        <v>0</v>
      </c>
      <c r="I20" s="392">
        <v>1</v>
      </c>
      <c r="J20" s="392">
        <v>0</v>
      </c>
      <c r="K20" s="392">
        <v>0</v>
      </c>
      <c r="L20" s="392">
        <v>0</v>
      </c>
      <c r="M20" s="392">
        <v>12</v>
      </c>
      <c r="N20" s="392">
        <v>0</v>
      </c>
      <c r="O20" s="393">
        <v>2</v>
      </c>
      <c r="P20" s="392">
        <v>2</v>
      </c>
      <c r="Q20" s="392">
        <v>1</v>
      </c>
      <c r="R20" s="393">
        <v>5</v>
      </c>
    </row>
    <row r="21" spans="1:18" s="372" customFormat="1" ht="25.5" customHeight="1">
      <c r="A21" s="1071"/>
      <c r="B21" s="1155" t="s">
        <v>195</v>
      </c>
      <c r="C21" s="1155"/>
      <c r="D21" s="390"/>
      <c r="E21" s="391">
        <v>22</v>
      </c>
      <c r="F21" s="392">
        <v>0</v>
      </c>
      <c r="G21" s="392">
        <v>0</v>
      </c>
      <c r="H21" s="392">
        <v>0</v>
      </c>
      <c r="I21" s="392">
        <v>1</v>
      </c>
      <c r="J21" s="392">
        <v>1</v>
      </c>
      <c r="K21" s="392">
        <v>0</v>
      </c>
      <c r="L21" s="392">
        <v>0</v>
      </c>
      <c r="M21" s="392">
        <v>17</v>
      </c>
      <c r="N21" s="392">
        <v>0</v>
      </c>
      <c r="O21" s="393">
        <v>3</v>
      </c>
      <c r="P21" s="392">
        <v>0</v>
      </c>
      <c r="Q21" s="392">
        <v>2</v>
      </c>
      <c r="R21" s="393">
        <v>17</v>
      </c>
    </row>
    <row r="22" spans="1:18" ht="13.5" customHeight="1">
      <c r="A22" s="1072"/>
      <c r="B22" s="395"/>
      <c r="C22" s="389" t="s">
        <v>196</v>
      </c>
      <c r="D22" s="385"/>
      <c r="E22" s="391">
        <v>22</v>
      </c>
      <c r="F22" s="392">
        <v>0</v>
      </c>
      <c r="G22" s="392">
        <v>0</v>
      </c>
      <c r="H22" s="392">
        <v>0</v>
      </c>
      <c r="I22" s="392">
        <v>1</v>
      </c>
      <c r="J22" s="392">
        <v>1</v>
      </c>
      <c r="K22" s="392">
        <v>0</v>
      </c>
      <c r="L22" s="392">
        <v>0</v>
      </c>
      <c r="M22" s="392">
        <v>17</v>
      </c>
      <c r="N22" s="392">
        <v>0</v>
      </c>
      <c r="O22" s="393">
        <v>3</v>
      </c>
      <c r="P22" s="392">
        <v>0</v>
      </c>
      <c r="Q22" s="392">
        <v>2</v>
      </c>
      <c r="R22" s="393">
        <v>17</v>
      </c>
    </row>
    <row r="23" spans="1:18" s="372" customFormat="1" ht="25.5" customHeight="1">
      <c r="A23" s="1071"/>
      <c r="B23" s="1155" t="s">
        <v>197</v>
      </c>
      <c r="C23" s="1155"/>
      <c r="D23" s="390"/>
      <c r="E23" s="391">
        <v>30</v>
      </c>
      <c r="F23" s="392">
        <v>0</v>
      </c>
      <c r="G23" s="392">
        <v>1</v>
      </c>
      <c r="H23" s="392">
        <v>0</v>
      </c>
      <c r="I23" s="392">
        <v>0</v>
      </c>
      <c r="J23" s="392">
        <v>0</v>
      </c>
      <c r="K23" s="392">
        <v>0</v>
      </c>
      <c r="L23" s="392">
        <v>1</v>
      </c>
      <c r="M23" s="392">
        <v>27</v>
      </c>
      <c r="N23" s="392">
        <v>0</v>
      </c>
      <c r="O23" s="393">
        <v>1</v>
      </c>
      <c r="P23" s="392">
        <v>0</v>
      </c>
      <c r="Q23" s="392">
        <v>1</v>
      </c>
      <c r="R23" s="393">
        <v>19</v>
      </c>
    </row>
    <row r="24" spans="1:18">
      <c r="A24" s="1072"/>
      <c r="B24" s="389"/>
      <c r="C24" s="389" t="s">
        <v>198</v>
      </c>
      <c r="D24" s="385"/>
      <c r="E24" s="391">
        <v>4</v>
      </c>
      <c r="F24" s="392">
        <v>0</v>
      </c>
      <c r="G24" s="392">
        <v>0</v>
      </c>
      <c r="H24" s="392">
        <v>0</v>
      </c>
      <c r="I24" s="392">
        <v>0</v>
      </c>
      <c r="J24" s="392">
        <v>0</v>
      </c>
      <c r="K24" s="392">
        <v>0</v>
      </c>
      <c r="L24" s="392">
        <v>0</v>
      </c>
      <c r="M24" s="392">
        <v>3</v>
      </c>
      <c r="N24" s="392">
        <v>0</v>
      </c>
      <c r="O24" s="393">
        <v>1</v>
      </c>
      <c r="P24" s="392">
        <v>0</v>
      </c>
      <c r="Q24" s="392">
        <v>0</v>
      </c>
      <c r="R24" s="393">
        <v>3</v>
      </c>
    </row>
    <row r="25" spans="1:18">
      <c r="A25" s="1072"/>
      <c r="B25" s="389"/>
      <c r="C25" s="389" t="s">
        <v>199</v>
      </c>
      <c r="D25" s="385"/>
      <c r="E25" s="391">
        <v>2</v>
      </c>
      <c r="F25" s="392">
        <v>0</v>
      </c>
      <c r="G25" s="392">
        <v>0</v>
      </c>
      <c r="H25" s="392">
        <v>0</v>
      </c>
      <c r="I25" s="392">
        <v>0</v>
      </c>
      <c r="J25" s="392">
        <v>0</v>
      </c>
      <c r="K25" s="392">
        <v>0</v>
      </c>
      <c r="L25" s="392">
        <v>0</v>
      </c>
      <c r="M25" s="392">
        <v>2</v>
      </c>
      <c r="N25" s="392">
        <v>0</v>
      </c>
      <c r="O25" s="393">
        <v>0</v>
      </c>
      <c r="P25" s="392">
        <v>0</v>
      </c>
      <c r="Q25" s="392">
        <v>0</v>
      </c>
      <c r="R25" s="393">
        <v>1</v>
      </c>
    </row>
    <row r="26" spans="1:18">
      <c r="A26" s="1072"/>
      <c r="B26" s="389"/>
      <c r="C26" s="389" t="s">
        <v>200</v>
      </c>
      <c r="D26" s="385"/>
      <c r="E26" s="391">
        <v>5</v>
      </c>
      <c r="F26" s="392">
        <v>0</v>
      </c>
      <c r="G26" s="392">
        <v>1</v>
      </c>
      <c r="H26" s="392">
        <v>0</v>
      </c>
      <c r="I26" s="392">
        <v>0</v>
      </c>
      <c r="J26" s="392">
        <v>0</v>
      </c>
      <c r="K26" s="392">
        <v>0</v>
      </c>
      <c r="L26" s="392">
        <v>0</v>
      </c>
      <c r="M26" s="392">
        <v>4</v>
      </c>
      <c r="N26" s="392">
        <v>0</v>
      </c>
      <c r="O26" s="393">
        <v>0</v>
      </c>
      <c r="P26" s="392">
        <v>0</v>
      </c>
      <c r="Q26" s="392">
        <v>1</v>
      </c>
      <c r="R26" s="393">
        <v>2</v>
      </c>
    </row>
    <row r="27" spans="1:18">
      <c r="A27" s="1072"/>
      <c r="B27" s="389"/>
      <c r="C27" s="389" t="s">
        <v>201</v>
      </c>
      <c r="D27" s="385"/>
      <c r="E27" s="391">
        <v>6</v>
      </c>
      <c r="F27" s="392">
        <v>0</v>
      </c>
      <c r="G27" s="392">
        <v>0</v>
      </c>
      <c r="H27" s="392">
        <v>0</v>
      </c>
      <c r="I27" s="392">
        <v>0</v>
      </c>
      <c r="J27" s="392">
        <v>0</v>
      </c>
      <c r="K27" s="392">
        <v>0</v>
      </c>
      <c r="L27" s="392">
        <v>1</v>
      </c>
      <c r="M27" s="392">
        <v>5</v>
      </c>
      <c r="N27" s="392">
        <v>0</v>
      </c>
      <c r="O27" s="393">
        <v>0</v>
      </c>
      <c r="P27" s="392">
        <v>0</v>
      </c>
      <c r="Q27" s="392">
        <v>0</v>
      </c>
      <c r="R27" s="393">
        <v>3</v>
      </c>
    </row>
    <row r="28" spans="1:18">
      <c r="A28" s="1072"/>
      <c r="B28" s="395"/>
      <c r="C28" s="389" t="s">
        <v>202</v>
      </c>
      <c r="D28" s="385"/>
      <c r="E28" s="391">
        <v>5</v>
      </c>
      <c r="F28" s="392">
        <v>0</v>
      </c>
      <c r="G28" s="392">
        <v>0</v>
      </c>
      <c r="H28" s="392">
        <v>0</v>
      </c>
      <c r="I28" s="392">
        <v>0</v>
      </c>
      <c r="J28" s="392">
        <v>0</v>
      </c>
      <c r="K28" s="392">
        <v>0</v>
      </c>
      <c r="L28" s="392">
        <v>0</v>
      </c>
      <c r="M28" s="392">
        <v>5</v>
      </c>
      <c r="N28" s="392">
        <v>0</v>
      </c>
      <c r="O28" s="393">
        <v>0</v>
      </c>
      <c r="P28" s="392">
        <v>0</v>
      </c>
      <c r="Q28" s="392">
        <v>0</v>
      </c>
      <c r="R28" s="393">
        <v>4</v>
      </c>
    </row>
    <row r="29" spans="1:18" ht="13.5" customHeight="1">
      <c r="A29" s="1072"/>
      <c r="B29" s="395"/>
      <c r="C29" s="389" t="s">
        <v>203</v>
      </c>
      <c r="D29" s="385"/>
      <c r="E29" s="391">
        <v>3</v>
      </c>
      <c r="F29" s="392">
        <v>0</v>
      </c>
      <c r="G29" s="392">
        <v>0</v>
      </c>
      <c r="H29" s="392">
        <v>0</v>
      </c>
      <c r="I29" s="392">
        <v>0</v>
      </c>
      <c r="J29" s="392">
        <v>0</v>
      </c>
      <c r="K29" s="392">
        <v>0</v>
      </c>
      <c r="L29" s="392">
        <v>0</v>
      </c>
      <c r="M29" s="392">
        <v>3</v>
      </c>
      <c r="N29" s="392">
        <v>0</v>
      </c>
      <c r="O29" s="393">
        <v>0</v>
      </c>
      <c r="P29" s="392">
        <v>0</v>
      </c>
      <c r="Q29" s="392">
        <v>0</v>
      </c>
      <c r="R29" s="393">
        <v>3</v>
      </c>
    </row>
    <row r="30" spans="1:18">
      <c r="A30" s="1072"/>
      <c r="B30" s="395"/>
      <c r="C30" s="389" t="s">
        <v>204</v>
      </c>
      <c r="D30" s="385"/>
      <c r="E30" s="391">
        <v>5</v>
      </c>
      <c r="F30" s="392">
        <v>0</v>
      </c>
      <c r="G30" s="392">
        <v>0</v>
      </c>
      <c r="H30" s="392">
        <v>0</v>
      </c>
      <c r="I30" s="392">
        <v>0</v>
      </c>
      <c r="J30" s="392">
        <v>0</v>
      </c>
      <c r="K30" s="392">
        <v>0</v>
      </c>
      <c r="L30" s="392">
        <v>0</v>
      </c>
      <c r="M30" s="392">
        <v>5</v>
      </c>
      <c r="N30" s="392">
        <v>0</v>
      </c>
      <c r="O30" s="393">
        <v>0</v>
      </c>
      <c r="P30" s="392">
        <v>0</v>
      </c>
      <c r="Q30" s="392">
        <v>0</v>
      </c>
      <c r="R30" s="393">
        <v>3</v>
      </c>
    </row>
    <row r="31" spans="1:18" s="372" customFormat="1" ht="25.5" customHeight="1">
      <c r="A31" s="1071"/>
      <c r="B31" s="1155" t="s">
        <v>205</v>
      </c>
      <c r="C31" s="1155"/>
      <c r="D31" s="390"/>
      <c r="E31" s="391">
        <v>18</v>
      </c>
      <c r="F31" s="392">
        <v>0</v>
      </c>
      <c r="G31" s="392">
        <v>0</v>
      </c>
      <c r="H31" s="392">
        <v>1</v>
      </c>
      <c r="I31" s="392">
        <v>0</v>
      </c>
      <c r="J31" s="392">
        <v>3</v>
      </c>
      <c r="K31" s="392">
        <v>0</v>
      </c>
      <c r="L31" s="392">
        <v>0</v>
      </c>
      <c r="M31" s="392">
        <v>13</v>
      </c>
      <c r="N31" s="392">
        <v>0</v>
      </c>
      <c r="O31" s="393">
        <v>1</v>
      </c>
      <c r="P31" s="392">
        <v>1</v>
      </c>
      <c r="Q31" s="392">
        <v>2</v>
      </c>
      <c r="R31" s="393">
        <v>9</v>
      </c>
    </row>
    <row r="32" spans="1:18">
      <c r="A32" s="1072"/>
      <c r="B32" s="389"/>
      <c r="C32" s="389" t="s">
        <v>206</v>
      </c>
      <c r="D32" s="385"/>
      <c r="E32" s="391">
        <v>4</v>
      </c>
      <c r="F32" s="392">
        <v>0</v>
      </c>
      <c r="G32" s="392">
        <v>0</v>
      </c>
      <c r="H32" s="392">
        <v>0</v>
      </c>
      <c r="I32" s="392">
        <v>0</v>
      </c>
      <c r="J32" s="392">
        <v>1</v>
      </c>
      <c r="K32" s="392">
        <v>0</v>
      </c>
      <c r="L32" s="392">
        <v>0</v>
      </c>
      <c r="M32" s="392">
        <v>3</v>
      </c>
      <c r="N32" s="392">
        <v>0</v>
      </c>
      <c r="O32" s="393">
        <v>0</v>
      </c>
      <c r="P32" s="392">
        <v>0</v>
      </c>
      <c r="Q32" s="392">
        <v>0</v>
      </c>
      <c r="R32" s="393">
        <v>3</v>
      </c>
    </row>
    <row r="33" spans="1:18">
      <c r="A33" s="1072"/>
      <c r="B33" s="389"/>
      <c r="C33" s="389" t="s">
        <v>207</v>
      </c>
      <c r="D33" s="385"/>
      <c r="E33" s="391">
        <v>5</v>
      </c>
      <c r="F33" s="392">
        <v>0</v>
      </c>
      <c r="G33" s="392">
        <v>0</v>
      </c>
      <c r="H33" s="392">
        <v>1</v>
      </c>
      <c r="I33" s="392">
        <v>0</v>
      </c>
      <c r="J33" s="392">
        <v>0</v>
      </c>
      <c r="K33" s="392">
        <v>0</v>
      </c>
      <c r="L33" s="392">
        <v>0</v>
      </c>
      <c r="M33" s="392">
        <v>4</v>
      </c>
      <c r="N33" s="392">
        <v>0</v>
      </c>
      <c r="O33" s="393">
        <v>0</v>
      </c>
      <c r="P33" s="392">
        <v>0</v>
      </c>
      <c r="Q33" s="392">
        <v>1</v>
      </c>
      <c r="R33" s="393">
        <v>2</v>
      </c>
    </row>
    <row r="34" spans="1:18">
      <c r="A34" s="1072"/>
      <c r="B34" s="389"/>
      <c r="C34" s="389" t="s">
        <v>208</v>
      </c>
      <c r="D34" s="385"/>
      <c r="E34" s="391">
        <v>2</v>
      </c>
      <c r="F34" s="392">
        <v>0</v>
      </c>
      <c r="G34" s="392">
        <v>0</v>
      </c>
      <c r="H34" s="392">
        <v>0</v>
      </c>
      <c r="I34" s="392">
        <v>0</v>
      </c>
      <c r="J34" s="392">
        <v>0</v>
      </c>
      <c r="K34" s="392">
        <v>0</v>
      </c>
      <c r="L34" s="392">
        <v>0</v>
      </c>
      <c r="M34" s="392">
        <v>2</v>
      </c>
      <c r="N34" s="392">
        <v>0</v>
      </c>
      <c r="O34" s="393">
        <v>0</v>
      </c>
      <c r="P34" s="392">
        <v>0</v>
      </c>
      <c r="Q34" s="392">
        <v>0</v>
      </c>
      <c r="R34" s="393">
        <v>1</v>
      </c>
    </row>
    <row r="35" spans="1:18" ht="13.5" customHeight="1">
      <c r="A35" s="1072"/>
      <c r="B35" s="389"/>
      <c r="C35" s="389" t="s">
        <v>209</v>
      </c>
      <c r="D35" s="385"/>
      <c r="E35" s="391">
        <v>2</v>
      </c>
      <c r="F35" s="392">
        <v>0</v>
      </c>
      <c r="G35" s="392">
        <v>0</v>
      </c>
      <c r="H35" s="392">
        <v>0</v>
      </c>
      <c r="I35" s="392">
        <v>0</v>
      </c>
      <c r="J35" s="392">
        <v>0</v>
      </c>
      <c r="K35" s="392">
        <v>0</v>
      </c>
      <c r="L35" s="392">
        <v>0</v>
      </c>
      <c r="M35" s="392">
        <v>1</v>
      </c>
      <c r="N35" s="392">
        <v>0</v>
      </c>
      <c r="O35" s="393">
        <v>1</v>
      </c>
      <c r="P35" s="392">
        <v>1</v>
      </c>
      <c r="Q35" s="392">
        <v>1</v>
      </c>
      <c r="R35" s="393">
        <v>2</v>
      </c>
    </row>
    <row r="36" spans="1:18">
      <c r="A36" s="1072"/>
      <c r="B36" s="389"/>
      <c r="C36" s="389" t="s">
        <v>210</v>
      </c>
      <c r="D36" s="385"/>
      <c r="E36" s="391">
        <v>5</v>
      </c>
      <c r="F36" s="392">
        <v>0</v>
      </c>
      <c r="G36" s="392">
        <v>0</v>
      </c>
      <c r="H36" s="392">
        <v>0</v>
      </c>
      <c r="I36" s="392">
        <v>0</v>
      </c>
      <c r="J36" s="392">
        <v>2</v>
      </c>
      <c r="K36" s="392">
        <v>0</v>
      </c>
      <c r="L36" s="392">
        <v>0</v>
      </c>
      <c r="M36" s="392">
        <v>3</v>
      </c>
      <c r="N36" s="392">
        <v>0</v>
      </c>
      <c r="O36" s="393">
        <v>0</v>
      </c>
      <c r="P36" s="392">
        <v>0</v>
      </c>
      <c r="Q36" s="392">
        <v>0</v>
      </c>
      <c r="R36" s="393">
        <v>1</v>
      </c>
    </row>
    <row r="37" spans="1:18" s="372" customFormat="1" ht="26.25" customHeight="1">
      <c r="A37" s="1071"/>
      <c r="B37" s="1155" t="s">
        <v>211</v>
      </c>
      <c r="C37" s="1155"/>
      <c r="D37" s="390"/>
      <c r="E37" s="391">
        <v>13</v>
      </c>
      <c r="F37" s="392">
        <v>0</v>
      </c>
      <c r="G37" s="392">
        <v>0</v>
      </c>
      <c r="H37" s="392">
        <v>1</v>
      </c>
      <c r="I37" s="392">
        <v>1</v>
      </c>
      <c r="J37" s="392">
        <v>1</v>
      </c>
      <c r="K37" s="392">
        <v>0</v>
      </c>
      <c r="L37" s="392">
        <v>1</v>
      </c>
      <c r="M37" s="392">
        <v>9</v>
      </c>
      <c r="N37" s="392">
        <v>0</v>
      </c>
      <c r="O37" s="393">
        <v>0</v>
      </c>
      <c r="P37" s="392">
        <v>0</v>
      </c>
      <c r="Q37" s="392">
        <v>2</v>
      </c>
      <c r="R37" s="393">
        <v>8</v>
      </c>
    </row>
    <row r="38" spans="1:18">
      <c r="A38" s="1072"/>
      <c r="B38" s="389"/>
      <c r="C38" s="389" t="s">
        <v>212</v>
      </c>
      <c r="D38" s="385"/>
      <c r="E38" s="391">
        <v>7</v>
      </c>
      <c r="F38" s="392">
        <v>0</v>
      </c>
      <c r="G38" s="392">
        <v>0</v>
      </c>
      <c r="H38" s="392">
        <v>0</v>
      </c>
      <c r="I38" s="392">
        <v>1</v>
      </c>
      <c r="J38" s="392">
        <v>0</v>
      </c>
      <c r="K38" s="392">
        <v>0</v>
      </c>
      <c r="L38" s="392">
        <v>1</v>
      </c>
      <c r="M38" s="392">
        <v>5</v>
      </c>
      <c r="N38" s="392">
        <v>0</v>
      </c>
      <c r="O38" s="393">
        <v>0</v>
      </c>
      <c r="P38" s="392">
        <v>0</v>
      </c>
      <c r="Q38" s="392">
        <v>1</v>
      </c>
      <c r="R38" s="393">
        <v>6</v>
      </c>
    </row>
    <row r="39" spans="1:18" ht="13.5" customHeight="1">
      <c r="A39" s="1072"/>
      <c r="B39" s="389"/>
      <c r="C39" s="389" t="s">
        <v>213</v>
      </c>
      <c r="D39" s="385"/>
      <c r="E39" s="391">
        <v>1</v>
      </c>
      <c r="F39" s="392">
        <v>0</v>
      </c>
      <c r="G39" s="392">
        <v>0</v>
      </c>
      <c r="H39" s="392">
        <v>0</v>
      </c>
      <c r="I39" s="392">
        <v>0</v>
      </c>
      <c r="J39" s="392">
        <v>0</v>
      </c>
      <c r="K39" s="392">
        <v>0</v>
      </c>
      <c r="L39" s="392">
        <v>0</v>
      </c>
      <c r="M39" s="392">
        <v>1</v>
      </c>
      <c r="N39" s="392">
        <v>0</v>
      </c>
      <c r="O39" s="393">
        <v>0</v>
      </c>
      <c r="P39" s="392">
        <v>0</v>
      </c>
      <c r="Q39" s="392">
        <v>0</v>
      </c>
      <c r="R39" s="393">
        <v>0</v>
      </c>
    </row>
    <row r="40" spans="1:18">
      <c r="A40" s="1072"/>
      <c r="B40" s="389"/>
      <c r="C40" s="389" t="s">
        <v>214</v>
      </c>
      <c r="D40" s="385"/>
      <c r="E40" s="391">
        <v>1</v>
      </c>
      <c r="F40" s="392">
        <v>0</v>
      </c>
      <c r="G40" s="392">
        <v>0</v>
      </c>
      <c r="H40" s="392">
        <v>1</v>
      </c>
      <c r="I40" s="392">
        <v>0</v>
      </c>
      <c r="J40" s="392">
        <v>0</v>
      </c>
      <c r="K40" s="392">
        <v>0</v>
      </c>
      <c r="L40" s="392">
        <v>0</v>
      </c>
      <c r="M40" s="392">
        <v>0</v>
      </c>
      <c r="N40" s="392">
        <v>0</v>
      </c>
      <c r="O40" s="393">
        <v>0</v>
      </c>
      <c r="P40" s="392">
        <v>0</v>
      </c>
      <c r="Q40" s="392">
        <v>0</v>
      </c>
      <c r="R40" s="393">
        <v>0</v>
      </c>
    </row>
    <row r="41" spans="1:18">
      <c r="A41" s="1072"/>
      <c r="B41" s="389"/>
      <c r="C41" s="389" t="s">
        <v>215</v>
      </c>
      <c r="D41" s="385"/>
      <c r="E41" s="391">
        <v>3</v>
      </c>
      <c r="F41" s="392">
        <v>0</v>
      </c>
      <c r="G41" s="392">
        <v>0</v>
      </c>
      <c r="H41" s="392">
        <v>0</v>
      </c>
      <c r="I41" s="392">
        <v>0</v>
      </c>
      <c r="J41" s="392">
        <v>1</v>
      </c>
      <c r="K41" s="392">
        <v>0</v>
      </c>
      <c r="L41" s="392">
        <v>0</v>
      </c>
      <c r="M41" s="392">
        <v>2</v>
      </c>
      <c r="N41" s="392">
        <v>0</v>
      </c>
      <c r="O41" s="393">
        <v>0</v>
      </c>
      <c r="P41" s="392">
        <v>0</v>
      </c>
      <c r="Q41" s="392">
        <v>1</v>
      </c>
      <c r="R41" s="393">
        <v>2</v>
      </c>
    </row>
    <row r="42" spans="1:18">
      <c r="A42" s="1072"/>
      <c r="B42" s="395"/>
      <c r="C42" s="389" t="s">
        <v>216</v>
      </c>
      <c r="D42" s="385"/>
      <c r="E42" s="391">
        <v>1</v>
      </c>
      <c r="F42" s="392">
        <v>0</v>
      </c>
      <c r="G42" s="392">
        <v>0</v>
      </c>
      <c r="H42" s="392">
        <v>0</v>
      </c>
      <c r="I42" s="392">
        <v>0</v>
      </c>
      <c r="J42" s="392">
        <v>0</v>
      </c>
      <c r="K42" s="392">
        <v>0</v>
      </c>
      <c r="L42" s="392">
        <v>0</v>
      </c>
      <c r="M42" s="392">
        <v>1</v>
      </c>
      <c r="N42" s="392">
        <v>0</v>
      </c>
      <c r="O42" s="393">
        <v>0</v>
      </c>
      <c r="P42" s="392">
        <v>0</v>
      </c>
      <c r="Q42" s="392">
        <v>0</v>
      </c>
      <c r="R42" s="393">
        <v>0</v>
      </c>
    </row>
    <row r="43" spans="1:18">
      <c r="A43" s="1072"/>
      <c r="B43" s="395"/>
      <c r="C43" s="389" t="s">
        <v>217</v>
      </c>
      <c r="D43" s="385"/>
      <c r="E43" s="391">
        <v>0</v>
      </c>
      <c r="F43" s="392">
        <v>0</v>
      </c>
      <c r="G43" s="392">
        <v>0</v>
      </c>
      <c r="H43" s="392">
        <v>0</v>
      </c>
      <c r="I43" s="392">
        <v>0</v>
      </c>
      <c r="J43" s="392">
        <v>0</v>
      </c>
      <c r="K43" s="392">
        <v>0</v>
      </c>
      <c r="L43" s="392">
        <v>0</v>
      </c>
      <c r="M43" s="392">
        <v>0</v>
      </c>
      <c r="N43" s="392">
        <v>0</v>
      </c>
      <c r="O43" s="393">
        <v>0</v>
      </c>
      <c r="P43" s="392">
        <v>0</v>
      </c>
      <c r="Q43" s="392">
        <v>0</v>
      </c>
      <c r="R43" s="393">
        <v>0</v>
      </c>
    </row>
    <row r="44" spans="1:18" ht="13.5" customHeight="1">
      <c r="A44" s="1072"/>
      <c r="B44" s="395"/>
      <c r="C44" s="389" t="s">
        <v>218</v>
      </c>
      <c r="D44" s="385"/>
      <c r="E44" s="391">
        <v>0</v>
      </c>
      <c r="F44" s="392">
        <v>0</v>
      </c>
      <c r="G44" s="392">
        <v>0</v>
      </c>
      <c r="H44" s="392">
        <v>0</v>
      </c>
      <c r="I44" s="392">
        <v>0</v>
      </c>
      <c r="J44" s="392">
        <v>0</v>
      </c>
      <c r="K44" s="392">
        <v>0</v>
      </c>
      <c r="L44" s="392">
        <v>0</v>
      </c>
      <c r="M44" s="392">
        <v>0</v>
      </c>
      <c r="N44" s="392">
        <v>0</v>
      </c>
      <c r="O44" s="393">
        <v>0</v>
      </c>
      <c r="P44" s="392">
        <v>0</v>
      </c>
      <c r="Q44" s="392">
        <v>0</v>
      </c>
      <c r="R44" s="393">
        <v>0</v>
      </c>
    </row>
    <row r="45" spans="1:18">
      <c r="A45" s="1072"/>
      <c r="B45" s="395"/>
      <c r="C45" s="389" t="s">
        <v>219</v>
      </c>
      <c r="D45" s="385"/>
      <c r="E45" s="391">
        <v>0</v>
      </c>
      <c r="F45" s="392">
        <v>0</v>
      </c>
      <c r="G45" s="392">
        <v>0</v>
      </c>
      <c r="H45" s="392">
        <v>0</v>
      </c>
      <c r="I45" s="392">
        <v>0</v>
      </c>
      <c r="J45" s="392">
        <v>0</v>
      </c>
      <c r="K45" s="392">
        <v>0</v>
      </c>
      <c r="L45" s="392">
        <v>0</v>
      </c>
      <c r="M45" s="392">
        <v>0</v>
      </c>
      <c r="N45" s="392">
        <v>0</v>
      </c>
      <c r="O45" s="393">
        <v>0</v>
      </c>
      <c r="P45" s="392">
        <v>0</v>
      </c>
      <c r="Q45" s="392">
        <v>0</v>
      </c>
      <c r="R45" s="393">
        <v>0</v>
      </c>
    </row>
    <row r="46" spans="1:18" s="372" customFormat="1" ht="25.5" customHeight="1">
      <c r="A46" s="1071"/>
      <c r="B46" s="1155" t="s">
        <v>220</v>
      </c>
      <c r="C46" s="1155"/>
      <c r="D46" s="390"/>
      <c r="E46" s="391">
        <v>7</v>
      </c>
      <c r="F46" s="392">
        <v>0</v>
      </c>
      <c r="G46" s="392">
        <v>0</v>
      </c>
      <c r="H46" s="392">
        <v>0</v>
      </c>
      <c r="I46" s="392">
        <v>2</v>
      </c>
      <c r="J46" s="392">
        <v>0</v>
      </c>
      <c r="K46" s="392">
        <v>0</v>
      </c>
      <c r="L46" s="392">
        <v>0</v>
      </c>
      <c r="M46" s="392">
        <v>4</v>
      </c>
      <c r="N46" s="392">
        <v>0</v>
      </c>
      <c r="O46" s="393">
        <v>1</v>
      </c>
      <c r="P46" s="392">
        <v>0</v>
      </c>
      <c r="Q46" s="392">
        <v>0</v>
      </c>
      <c r="R46" s="393">
        <v>5</v>
      </c>
    </row>
    <row r="47" spans="1:18">
      <c r="A47" s="1072"/>
      <c r="B47" s="389"/>
      <c r="C47" s="389" t="s">
        <v>221</v>
      </c>
      <c r="D47" s="385"/>
      <c r="E47" s="391">
        <v>4</v>
      </c>
      <c r="F47" s="392">
        <v>0</v>
      </c>
      <c r="G47" s="392">
        <v>0</v>
      </c>
      <c r="H47" s="392">
        <v>0</v>
      </c>
      <c r="I47" s="392">
        <v>1</v>
      </c>
      <c r="J47" s="392">
        <v>0</v>
      </c>
      <c r="K47" s="392">
        <v>0</v>
      </c>
      <c r="L47" s="392">
        <v>0</v>
      </c>
      <c r="M47" s="392">
        <v>2</v>
      </c>
      <c r="N47" s="392">
        <v>0</v>
      </c>
      <c r="O47" s="393">
        <v>1</v>
      </c>
      <c r="P47" s="392">
        <v>0</v>
      </c>
      <c r="Q47" s="392">
        <v>0</v>
      </c>
      <c r="R47" s="393">
        <v>3</v>
      </c>
    </row>
    <row r="48" spans="1:18">
      <c r="A48" s="1072"/>
      <c r="B48" s="389"/>
      <c r="C48" s="389" t="s">
        <v>222</v>
      </c>
      <c r="D48" s="385"/>
      <c r="E48" s="391">
        <v>0</v>
      </c>
      <c r="F48" s="392">
        <v>0</v>
      </c>
      <c r="G48" s="392">
        <v>0</v>
      </c>
      <c r="H48" s="392">
        <v>0</v>
      </c>
      <c r="I48" s="392">
        <v>0</v>
      </c>
      <c r="J48" s="392">
        <v>0</v>
      </c>
      <c r="K48" s="392">
        <v>0</v>
      </c>
      <c r="L48" s="392">
        <v>0</v>
      </c>
      <c r="M48" s="392">
        <v>0</v>
      </c>
      <c r="N48" s="392">
        <v>0</v>
      </c>
      <c r="O48" s="393">
        <v>0</v>
      </c>
      <c r="P48" s="392">
        <v>0</v>
      </c>
      <c r="Q48" s="392">
        <v>0</v>
      </c>
      <c r="R48" s="393">
        <v>0</v>
      </c>
    </row>
    <row r="49" spans="1:18">
      <c r="A49" s="1072"/>
      <c r="B49" s="389"/>
      <c r="C49" s="389" t="s">
        <v>223</v>
      </c>
      <c r="D49" s="385"/>
      <c r="E49" s="391">
        <v>2</v>
      </c>
      <c r="F49" s="392">
        <v>0</v>
      </c>
      <c r="G49" s="392">
        <v>0</v>
      </c>
      <c r="H49" s="392">
        <v>0</v>
      </c>
      <c r="I49" s="392">
        <v>0</v>
      </c>
      <c r="J49" s="392">
        <v>0</v>
      </c>
      <c r="K49" s="392">
        <v>0</v>
      </c>
      <c r="L49" s="392">
        <v>0</v>
      </c>
      <c r="M49" s="392">
        <v>2</v>
      </c>
      <c r="N49" s="392">
        <v>0</v>
      </c>
      <c r="O49" s="393">
        <v>0</v>
      </c>
      <c r="P49" s="392">
        <v>0</v>
      </c>
      <c r="Q49" s="392">
        <v>0</v>
      </c>
      <c r="R49" s="393">
        <v>1</v>
      </c>
    </row>
    <row r="50" spans="1:18" ht="13.5" customHeight="1">
      <c r="A50" s="1072"/>
      <c r="B50" s="389"/>
      <c r="C50" s="389" t="s">
        <v>224</v>
      </c>
      <c r="D50" s="385"/>
      <c r="E50" s="391">
        <v>0</v>
      </c>
      <c r="F50" s="392">
        <v>0</v>
      </c>
      <c r="G50" s="392">
        <v>0</v>
      </c>
      <c r="H50" s="392">
        <v>0</v>
      </c>
      <c r="I50" s="392">
        <v>0</v>
      </c>
      <c r="J50" s="392">
        <v>0</v>
      </c>
      <c r="K50" s="392">
        <v>0</v>
      </c>
      <c r="L50" s="392">
        <v>0</v>
      </c>
      <c r="M50" s="392">
        <v>0</v>
      </c>
      <c r="N50" s="392">
        <v>0</v>
      </c>
      <c r="O50" s="393">
        <v>0</v>
      </c>
      <c r="P50" s="392">
        <v>0</v>
      </c>
      <c r="Q50" s="392">
        <v>0</v>
      </c>
      <c r="R50" s="393">
        <v>0</v>
      </c>
    </row>
    <row r="51" spans="1:18">
      <c r="A51" s="1072"/>
      <c r="B51" s="389"/>
      <c r="C51" s="389" t="s">
        <v>225</v>
      </c>
      <c r="D51" s="385"/>
      <c r="E51" s="391">
        <v>1</v>
      </c>
      <c r="F51" s="392">
        <v>0</v>
      </c>
      <c r="G51" s="392">
        <v>0</v>
      </c>
      <c r="H51" s="392">
        <v>0</v>
      </c>
      <c r="I51" s="392">
        <v>1</v>
      </c>
      <c r="J51" s="392">
        <v>0</v>
      </c>
      <c r="K51" s="392">
        <v>0</v>
      </c>
      <c r="L51" s="392">
        <v>0</v>
      </c>
      <c r="M51" s="392">
        <v>0</v>
      </c>
      <c r="N51" s="392">
        <v>0</v>
      </c>
      <c r="O51" s="393">
        <v>0</v>
      </c>
      <c r="P51" s="392">
        <v>0</v>
      </c>
      <c r="Q51" s="392">
        <v>0</v>
      </c>
      <c r="R51" s="393">
        <v>1</v>
      </c>
    </row>
    <row r="52" spans="1:18" s="372" customFormat="1" ht="25.5" customHeight="1">
      <c r="A52" s="1071"/>
      <c r="B52" s="1155" t="s">
        <v>226</v>
      </c>
      <c r="C52" s="1155"/>
      <c r="D52" s="390"/>
      <c r="E52" s="391">
        <v>11</v>
      </c>
      <c r="F52" s="392">
        <v>0</v>
      </c>
      <c r="G52" s="392">
        <v>0</v>
      </c>
      <c r="H52" s="392">
        <v>0</v>
      </c>
      <c r="I52" s="392">
        <v>0</v>
      </c>
      <c r="J52" s="392">
        <v>0</v>
      </c>
      <c r="K52" s="392">
        <v>0</v>
      </c>
      <c r="L52" s="392">
        <v>0</v>
      </c>
      <c r="M52" s="392">
        <v>11</v>
      </c>
      <c r="N52" s="392">
        <v>0</v>
      </c>
      <c r="O52" s="393">
        <v>0</v>
      </c>
      <c r="P52" s="392">
        <v>0</v>
      </c>
      <c r="Q52" s="392">
        <v>0</v>
      </c>
      <c r="R52" s="393">
        <v>6</v>
      </c>
    </row>
    <row r="53" spans="1:18">
      <c r="A53" s="1072"/>
      <c r="B53" s="389"/>
      <c r="C53" s="389" t="s">
        <v>227</v>
      </c>
      <c r="D53" s="385"/>
      <c r="E53" s="391">
        <v>11</v>
      </c>
      <c r="F53" s="392">
        <v>0</v>
      </c>
      <c r="G53" s="392">
        <v>0</v>
      </c>
      <c r="H53" s="392">
        <v>0</v>
      </c>
      <c r="I53" s="392">
        <v>0</v>
      </c>
      <c r="J53" s="392">
        <v>0</v>
      </c>
      <c r="K53" s="392">
        <v>0</v>
      </c>
      <c r="L53" s="392">
        <v>0</v>
      </c>
      <c r="M53" s="392">
        <v>11</v>
      </c>
      <c r="N53" s="392">
        <v>0</v>
      </c>
      <c r="O53" s="393">
        <v>0</v>
      </c>
      <c r="P53" s="392">
        <v>0</v>
      </c>
      <c r="Q53" s="392">
        <v>0</v>
      </c>
      <c r="R53" s="393">
        <v>6</v>
      </c>
    </row>
    <row r="54" spans="1:18">
      <c r="A54" s="1072"/>
      <c r="B54" s="389"/>
      <c r="C54" s="389" t="s">
        <v>228</v>
      </c>
      <c r="D54" s="385"/>
      <c r="E54" s="391">
        <v>0</v>
      </c>
      <c r="F54" s="392">
        <v>0</v>
      </c>
      <c r="G54" s="392">
        <v>0</v>
      </c>
      <c r="H54" s="392">
        <v>0</v>
      </c>
      <c r="I54" s="392">
        <v>0</v>
      </c>
      <c r="J54" s="392">
        <v>0</v>
      </c>
      <c r="K54" s="392">
        <v>0</v>
      </c>
      <c r="L54" s="392">
        <v>0</v>
      </c>
      <c r="M54" s="392">
        <v>0</v>
      </c>
      <c r="N54" s="392">
        <v>0</v>
      </c>
      <c r="O54" s="393">
        <v>0</v>
      </c>
      <c r="P54" s="392">
        <v>0</v>
      </c>
      <c r="Q54" s="392">
        <v>0</v>
      </c>
      <c r="R54" s="393">
        <v>0</v>
      </c>
    </row>
    <row r="55" spans="1:18" ht="13.5" customHeight="1">
      <c r="A55" s="1072"/>
      <c r="B55" s="395"/>
      <c r="C55" s="389" t="s">
        <v>229</v>
      </c>
      <c r="D55" s="385"/>
      <c r="E55" s="391">
        <v>0</v>
      </c>
      <c r="F55" s="392">
        <v>0</v>
      </c>
      <c r="G55" s="392">
        <v>0</v>
      </c>
      <c r="H55" s="392">
        <v>0</v>
      </c>
      <c r="I55" s="392">
        <v>0</v>
      </c>
      <c r="J55" s="392">
        <v>0</v>
      </c>
      <c r="K55" s="392">
        <v>0</v>
      </c>
      <c r="L55" s="392">
        <v>0</v>
      </c>
      <c r="M55" s="392">
        <v>0</v>
      </c>
      <c r="N55" s="392">
        <v>0</v>
      </c>
      <c r="O55" s="393">
        <v>0</v>
      </c>
      <c r="P55" s="392">
        <v>0</v>
      </c>
      <c r="Q55" s="392">
        <v>0</v>
      </c>
      <c r="R55" s="393">
        <v>0</v>
      </c>
    </row>
    <row r="56" spans="1:18">
      <c r="A56" s="1072"/>
      <c r="B56" s="395"/>
      <c r="C56" s="389" t="s">
        <v>230</v>
      </c>
      <c r="D56" s="385"/>
      <c r="E56" s="391">
        <v>0</v>
      </c>
      <c r="F56" s="392">
        <v>0</v>
      </c>
      <c r="G56" s="392">
        <v>0</v>
      </c>
      <c r="H56" s="392">
        <v>0</v>
      </c>
      <c r="I56" s="392">
        <v>0</v>
      </c>
      <c r="J56" s="392">
        <v>0</v>
      </c>
      <c r="K56" s="392">
        <v>0</v>
      </c>
      <c r="L56" s="392">
        <v>0</v>
      </c>
      <c r="M56" s="392">
        <v>0</v>
      </c>
      <c r="N56" s="392">
        <v>0</v>
      </c>
      <c r="O56" s="393">
        <v>0</v>
      </c>
      <c r="P56" s="392">
        <v>0</v>
      </c>
      <c r="Q56" s="392">
        <v>0</v>
      </c>
      <c r="R56" s="393">
        <v>0</v>
      </c>
    </row>
    <row r="57" spans="1:18" s="372" customFormat="1" ht="25.5" customHeight="1">
      <c r="A57" s="1071"/>
      <c r="B57" s="1155" t="s">
        <v>231</v>
      </c>
      <c r="C57" s="1155"/>
      <c r="D57" s="390"/>
      <c r="E57" s="391">
        <v>23</v>
      </c>
      <c r="F57" s="392">
        <v>0</v>
      </c>
      <c r="G57" s="392">
        <v>0</v>
      </c>
      <c r="H57" s="392">
        <v>0</v>
      </c>
      <c r="I57" s="392">
        <v>0</v>
      </c>
      <c r="J57" s="392">
        <v>2</v>
      </c>
      <c r="K57" s="392">
        <v>0</v>
      </c>
      <c r="L57" s="392">
        <v>1</v>
      </c>
      <c r="M57" s="392">
        <v>15</v>
      </c>
      <c r="N57" s="392">
        <v>1</v>
      </c>
      <c r="O57" s="393">
        <v>4</v>
      </c>
      <c r="P57" s="392">
        <v>0</v>
      </c>
      <c r="Q57" s="392">
        <v>3</v>
      </c>
      <c r="R57" s="393">
        <v>10</v>
      </c>
    </row>
    <row r="58" spans="1:18">
      <c r="A58" s="1072"/>
      <c r="B58" s="389"/>
      <c r="C58" s="389" t="s">
        <v>232</v>
      </c>
      <c r="D58" s="385"/>
      <c r="E58" s="391">
        <v>12</v>
      </c>
      <c r="F58" s="392">
        <v>0</v>
      </c>
      <c r="G58" s="392">
        <v>0</v>
      </c>
      <c r="H58" s="392">
        <v>0</v>
      </c>
      <c r="I58" s="392">
        <v>0</v>
      </c>
      <c r="J58" s="392">
        <v>1</v>
      </c>
      <c r="K58" s="392">
        <v>0</v>
      </c>
      <c r="L58" s="392">
        <v>1</v>
      </c>
      <c r="M58" s="392">
        <v>7</v>
      </c>
      <c r="N58" s="392">
        <v>0</v>
      </c>
      <c r="O58" s="393">
        <v>3</v>
      </c>
      <c r="P58" s="392">
        <v>0</v>
      </c>
      <c r="Q58" s="392">
        <v>2</v>
      </c>
      <c r="R58" s="393">
        <v>5</v>
      </c>
    </row>
    <row r="59" spans="1:18" ht="13.5" customHeight="1">
      <c r="A59" s="1072"/>
      <c r="B59" s="395"/>
      <c r="C59" s="389" t="s">
        <v>233</v>
      </c>
      <c r="D59" s="385"/>
      <c r="E59" s="391">
        <v>9</v>
      </c>
      <c r="F59" s="392">
        <v>0</v>
      </c>
      <c r="G59" s="392">
        <v>0</v>
      </c>
      <c r="H59" s="392">
        <v>0</v>
      </c>
      <c r="I59" s="392">
        <v>0</v>
      </c>
      <c r="J59" s="392">
        <v>1</v>
      </c>
      <c r="K59" s="392">
        <v>0</v>
      </c>
      <c r="L59" s="392">
        <v>0</v>
      </c>
      <c r="M59" s="392">
        <v>7</v>
      </c>
      <c r="N59" s="392">
        <v>1</v>
      </c>
      <c r="O59" s="393">
        <v>0</v>
      </c>
      <c r="P59" s="392">
        <v>0</v>
      </c>
      <c r="Q59" s="392">
        <v>1</v>
      </c>
      <c r="R59" s="393">
        <v>4</v>
      </c>
    </row>
    <row r="60" spans="1:18">
      <c r="A60" s="1072"/>
      <c r="B60" s="395"/>
      <c r="C60" s="389" t="s">
        <v>234</v>
      </c>
      <c r="D60" s="385"/>
      <c r="E60" s="391">
        <v>2</v>
      </c>
      <c r="F60" s="392">
        <v>0</v>
      </c>
      <c r="G60" s="392">
        <v>0</v>
      </c>
      <c r="H60" s="392">
        <v>0</v>
      </c>
      <c r="I60" s="392">
        <v>0</v>
      </c>
      <c r="J60" s="392">
        <v>0</v>
      </c>
      <c r="K60" s="392">
        <v>0</v>
      </c>
      <c r="L60" s="392">
        <v>0</v>
      </c>
      <c r="M60" s="392">
        <v>1</v>
      </c>
      <c r="N60" s="392">
        <v>0</v>
      </c>
      <c r="O60" s="393">
        <v>1</v>
      </c>
      <c r="P60" s="392">
        <v>0</v>
      </c>
      <c r="Q60" s="392">
        <v>0</v>
      </c>
      <c r="R60" s="393">
        <v>1</v>
      </c>
    </row>
    <row r="61" spans="1:18" s="372" customFormat="1" ht="25.5" customHeight="1">
      <c r="A61" s="1071"/>
      <c r="B61" s="1155" t="s">
        <v>235</v>
      </c>
      <c r="C61" s="1155"/>
      <c r="D61" s="390"/>
      <c r="E61" s="391">
        <v>11</v>
      </c>
      <c r="F61" s="392">
        <v>0</v>
      </c>
      <c r="G61" s="392">
        <v>0</v>
      </c>
      <c r="H61" s="392">
        <v>0</v>
      </c>
      <c r="I61" s="392">
        <v>0</v>
      </c>
      <c r="J61" s="392">
        <v>1</v>
      </c>
      <c r="K61" s="392">
        <v>0</v>
      </c>
      <c r="L61" s="392">
        <v>0</v>
      </c>
      <c r="M61" s="392">
        <v>10</v>
      </c>
      <c r="N61" s="392">
        <v>0</v>
      </c>
      <c r="O61" s="393">
        <v>0</v>
      </c>
      <c r="P61" s="392">
        <v>0</v>
      </c>
      <c r="Q61" s="392">
        <v>2</v>
      </c>
      <c r="R61" s="393">
        <v>7</v>
      </c>
    </row>
    <row r="62" spans="1:18">
      <c r="A62" s="1072"/>
      <c r="B62" s="395"/>
      <c r="C62" s="389" t="s">
        <v>236</v>
      </c>
      <c r="D62" s="385"/>
      <c r="E62" s="391">
        <v>2</v>
      </c>
      <c r="F62" s="392">
        <v>0</v>
      </c>
      <c r="G62" s="392">
        <v>0</v>
      </c>
      <c r="H62" s="392">
        <v>0</v>
      </c>
      <c r="I62" s="392">
        <v>0</v>
      </c>
      <c r="J62" s="392">
        <v>0</v>
      </c>
      <c r="K62" s="392">
        <v>0</v>
      </c>
      <c r="L62" s="392">
        <v>0</v>
      </c>
      <c r="M62" s="392">
        <v>2</v>
      </c>
      <c r="N62" s="392">
        <v>0</v>
      </c>
      <c r="O62" s="393">
        <v>0</v>
      </c>
      <c r="P62" s="392">
        <v>0</v>
      </c>
      <c r="Q62" s="392">
        <v>1</v>
      </c>
      <c r="R62" s="393">
        <v>2</v>
      </c>
    </row>
    <row r="63" spans="1:18" ht="13.5" customHeight="1">
      <c r="A63" s="1072"/>
      <c r="B63" s="395"/>
      <c r="C63" s="389" t="s">
        <v>237</v>
      </c>
      <c r="D63" s="385"/>
      <c r="E63" s="391">
        <v>6</v>
      </c>
      <c r="F63" s="392">
        <v>0</v>
      </c>
      <c r="G63" s="392">
        <v>0</v>
      </c>
      <c r="H63" s="392">
        <v>0</v>
      </c>
      <c r="I63" s="392">
        <v>0</v>
      </c>
      <c r="J63" s="392">
        <v>1</v>
      </c>
      <c r="K63" s="392">
        <v>0</v>
      </c>
      <c r="L63" s="392">
        <v>0</v>
      </c>
      <c r="M63" s="392">
        <v>5</v>
      </c>
      <c r="N63" s="392">
        <v>0</v>
      </c>
      <c r="O63" s="393">
        <v>0</v>
      </c>
      <c r="P63" s="392">
        <v>0</v>
      </c>
      <c r="Q63" s="392">
        <v>1</v>
      </c>
      <c r="R63" s="393">
        <v>4</v>
      </c>
    </row>
    <row r="64" spans="1:18">
      <c r="A64" s="1072"/>
      <c r="B64" s="395"/>
      <c r="C64" s="389" t="s">
        <v>238</v>
      </c>
      <c r="D64" s="385"/>
      <c r="E64" s="391">
        <v>3</v>
      </c>
      <c r="F64" s="392">
        <v>0</v>
      </c>
      <c r="G64" s="392">
        <v>0</v>
      </c>
      <c r="H64" s="392">
        <v>0</v>
      </c>
      <c r="I64" s="392">
        <v>0</v>
      </c>
      <c r="J64" s="392">
        <v>0</v>
      </c>
      <c r="K64" s="392">
        <v>0</v>
      </c>
      <c r="L64" s="392">
        <v>0</v>
      </c>
      <c r="M64" s="392">
        <v>3</v>
      </c>
      <c r="N64" s="392">
        <v>0</v>
      </c>
      <c r="O64" s="393">
        <v>0</v>
      </c>
      <c r="P64" s="392">
        <v>0</v>
      </c>
      <c r="Q64" s="392">
        <v>0</v>
      </c>
      <c r="R64" s="393">
        <v>1</v>
      </c>
    </row>
    <row r="65" spans="1:18" s="372" customFormat="1" ht="25.5" customHeight="1">
      <c r="A65" s="1071"/>
      <c r="B65" s="1155" t="s">
        <v>239</v>
      </c>
      <c r="C65" s="1155"/>
      <c r="D65" s="390"/>
      <c r="E65" s="391">
        <v>16</v>
      </c>
      <c r="F65" s="392">
        <v>0</v>
      </c>
      <c r="G65" s="392">
        <v>0</v>
      </c>
      <c r="H65" s="392">
        <v>0</v>
      </c>
      <c r="I65" s="392">
        <v>1</v>
      </c>
      <c r="J65" s="392">
        <v>0</v>
      </c>
      <c r="K65" s="392">
        <v>0</v>
      </c>
      <c r="L65" s="392">
        <v>0</v>
      </c>
      <c r="M65" s="392">
        <v>14</v>
      </c>
      <c r="N65" s="392">
        <v>0</v>
      </c>
      <c r="O65" s="393">
        <v>1</v>
      </c>
      <c r="P65" s="392">
        <v>0</v>
      </c>
      <c r="Q65" s="392">
        <v>0</v>
      </c>
      <c r="R65" s="393">
        <v>9</v>
      </c>
    </row>
    <row r="66" spans="1:18" ht="13.5" customHeight="1">
      <c r="A66" s="1072"/>
      <c r="B66" s="389"/>
      <c r="C66" s="389" t="s">
        <v>240</v>
      </c>
      <c r="D66" s="385"/>
      <c r="E66" s="391">
        <v>13</v>
      </c>
      <c r="F66" s="392">
        <v>0</v>
      </c>
      <c r="G66" s="392">
        <v>0</v>
      </c>
      <c r="H66" s="392">
        <v>0</v>
      </c>
      <c r="I66" s="392">
        <v>1</v>
      </c>
      <c r="J66" s="392">
        <v>0</v>
      </c>
      <c r="K66" s="392">
        <v>0</v>
      </c>
      <c r="L66" s="392">
        <v>0</v>
      </c>
      <c r="M66" s="392">
        <v>12</v>
      </c>
      <c r="N66" s="392">
        <v>0</v>
      </c>
      <c r="O66" s="393">
        <v>0</v>
      </c>
      <c r="P66" s="392">
        <v>0</v>
      </c>
      <c r="Q66" s="392">
        <v>0</v>
      </c>
      <c r="R66" s="393">
        <v>8</v>
      </c>
    </row>
    <row r="67" spans="1:18">
      <c r="A67" s="1072"/>
      <c r="B67" s="389"/>
      <c r="C67" s="389" t="s">
        <v>327</v>
      </c>
      <c r="D67" s="385"/>
      <c r="E67" s="391">
        <v>3</v>
      </c>
      <c r="F67" s="392">
        <v>0</v>
      </c>
      <c r="G67" s="392">
        <v>0</v>
      </c>
      <c r="H67" s="392">
        <v>0</v>
      </c>
      <c r="I67" s="392">
        <v>0</v>
      </c>
      <c r="J67" s="392">
        <v>0</v>
      </c>
      <c r="K67" s="392">
        <v>0</v>
      </c>
      <c r="L67" s="392">
        <v>0</v>
      </c>
      <c r="M67" s="392">
        <v>2</v>
      </c>
      <c r="N67" s="392">
        <v>0</v>
      </c>
      <c r="O67" s="393">
        <v>1</v>
      </c>
      <c r="P67" s="392">
        <v>0</v>
      </c>
      <c r="Q67" s="392">
        <v>0</v>
      </c>
      <c r="R67" s="393">
        <v>1</v>
      </c>
    </row>
    <row r="68" spans="1:18" s="372" customFormat="1" ht="25.5" customHeight="1">
      <c r="A68" s="1071"/>
      <c r="B68" s="1155" t="s">
        <v>242</v>
      </c>
      <c r="C68" s="1155"/>
      <c r="D68" s="390"/>
      <c r="E68" s="391">
        <v>20</v>
      </c>
      <c r="F68" s="392">
        <v>0</v>
      </c>
      <c r="G68" s="392">
        <v>1</v>
      </c>
      <c r="H68" s="392">
        <v>0</v>
      </c>
      <c r="I68" s="392">
        <v>0</v>
      </c>
      <c r="J68" s="392">
        <v>0</v>
      </c>
      <c r="K68" s="392">
        <v>0</v>
      </c>
      <c r="L68" s="392">
        <v>0</v>
      </c>
      <c r="M68" s="392">
        <v>18</v>
      </c>
      <c r="N68" s="392">
        <v>1</v>
      </c>
      <c r="O68" s="393">
        <v>0</v>
      </c>
      <c r="P68" s="392">
        <v>0</v>
      </c>
      <c r="Q68" s="392">
        <v>1</v>
      </c>
      <c r="R68" s="393">
        <v>11</v>
      </c>
    </row>
    <row r="69" spans="1:18">
      <c r="A69" s="1072"/>
      <c r="B69" s="389"/>
      <c r="C69" s="389" t="s">
        <v>243</v>
      </c>
      <c r="D69" s="385"/>
      <c r="E69" s="391">
        <v>7</v>
      </c>
      <c r="F69" s="392">
        <v>0</v>
      </c>
      <c r="G69" s="392">
        <v>0</v>
      </c>
      <c r="H69" s="392">
        <v>0</v>
      </c>
      <c r="I69" s="392">
        <v>0</v>
      </c>
      <c r="J69" s="392">
        <v>0</v>
      </c>
      <c r="K69" s="392">
        <v>0</v>
      </c>
      <c r="L69" s="392">
        <v>0</v>
      </c>
      <c r="M69" s="392">
        <v>7</v>
      </c>
      <c r="N69" s="392">
        <v>0</v>
      </c>
      <c r="O69" s="393">
        <v>0</v>
      </c>
      <c r="P69" s="392">
        <v>0</v>
      </c>
      <c r="Q69" s="392">
        <v>1</v>
      </c>
      <c r="R69" s="393">
        <v>6</v>
      </c>
    </row>
    <row r="70" spans="1:18">
      <c r="A70" s="1072"/>
      <c r="B70" s="389"/>
      <c r="C70" s="389" t="s">
        <v>328</v>
      </c>
      <c r="D70" s="385"/>
      <c r="E70" s="391">
        <v>4</v>
      </c>
      <c r="F70" s="392">
        <v>0</v>
      </c>
      <c r="G70" s="392">
        <v>1</v>
      </c>
      <c r="H70" s="392">
        <v>0</v>
      </c>
      <c r="I70" s="392">
        <v>0</v>
      </c>
      <c r="J70" s="392">
        <v>0</v>
      </c>
      <c r="K70" s="392">
        <v>0</v>
      </c>
      <c r="L70" s="392">
        <v>0</v>
      </c>
      <c r="M70" s="392">
        <v>3</v>
      </c>
      <c r="N70" s="392">
        <v>0</v>
      </c>
      <c r="O70" s="393">
        <v>0</v>
      </c>
      <c r="P70" s="392">
        <v>0</v>
      </c>
      <c r="Q70" s="392">
        <v>0</v>
      </c>
      <c r="R70" s="393">
        <v>2</v>
      </c>
    </row>
    <row r="71" spans="1:18">
      <c r="A71" s="1072"/>
      <c r="B71" s="389"/>
      <c r="C71" s="389" t="s">
        <v>245</v>
      </c>
      <c r="D71" s="385"/>
      <c r="E71" s="391">
        <v>4</v>
      </c>
      <c r="F71" s="392">
        <v>0</v>
      </c>
      <c r="G71" s="392">
        <v>0</v>
      </c>
      <c r="H71" s="392">
        <v>0</v>
      </c>
      <c r="I71" s="392">
        <v>0</v>
      </c>
      <c r="J71" s="392">
        <v>0</v>
      </c>
      <c r="K71" s="392">
        <v>0</v>
      </c>
      <c r="L71" s="392">
        <v>0</v>
      </c>
      <c r="M71" s="392">
        <v>3</v>
      </c>
      <c r="N71" s="392">
        <v>1</v>
      </c>
      <c r="O71" s="393">
        <v>0</v>
      </c>
      <c r="P71" s="392">
        <v>0</v>
      </c>
      <c r="Q71" s="392">
        <v>0</v>
      </c>
      <c r="R71" s="393">
        <v>2</v>
      </c>
    </row>
    <row r="72" spans="1:18">
      <c r="A72" s="1072"/>
      <c r="B72" s="389"/>
      <c r="C72" s="389" t="s">
        <v>246</v>
      </c>
      <c r="D72" s="385"/>
      <c r="E72" s="391">
        <v>4</v>
      </c>
      <c r="F72" s="392">
        <v>0</v>
      </c>
      <c r="G72" s="392">
        <v>0</v>
      </c>
      <c r="H72" s="392">
        <v>0</v>
      </c>
      <c r="I72" s="392">
        <v>0</v>
      </c>
      <c r="J72" s="392">
        <v>0</v>
      </c>
      <c r="K72" s="392">
        <v>0</v>
      </c>
      <c r="L72" s="392">
        <v>0</v>
      </c>
      <c r="M72" s="392">
        <v>4</v>
      </c>
      <c r="N72" s="392">
        <v>0</v>
      </c>
      <c r="O72" s="393">
        <v>0</v>
      </c>
      <c r="P72" s="392">
        <v>0</v>
      </c>
      <c r="Q72" s="392">
        <v>0</v>
      </c>
      <c r="R72" s="393">
        <v>1</v>
      </c>
    </row>
    <row r="73" spans="1:18" ht="13.5" customHeight="1">
      <c r="A73" s="1072"/>
      <c r="B73" s="389"/>
      <c r="C73" s="389" t="s">
        <v>247</v>
      </c>
      <c r="D73" s="385"/>
      <c r="E73" s="391">
        <v>0</v>
      </c>
      <c r="F73" s="392">
        <v>0</v>
      </c>
      <c r="G73" s="392">
        <v>0</v>
      </c>
      <c r="H73" s="392">
        <v>0</v>
      </c>
      <c r="I73" s="392">
        <v>0</v>
      </c>
      <c r="J73" s="392">
        <v>0</v>
      </c>
      <c r="K73" s="392">
        <v>0</v>
      </c>
      <c r="L73" s="392">
        <v>0</v>
      </c>
      <c r="M73" s="392">
        <v>0</v>
      </c>
      <c r="N73" s="392">
        <v>0</v>
      </c>
      <c r="O73" s="393">
        <v>0</v>
      </c>
      <c r="P73" s="392">
        <v>0</v>
      </c>
      <c r="Q73" s="392">
        <v>0</v>
      </c>
      <c r="R73" s="393">
        <v>0</v>
      </c>
    </row>
    <row r="74" spans="1:18">
      <c r="A74" s="1072"/>
      <c r="B74" s="389"/>
      <c r="C74" s="389" t="s">
        <v>248</v>
      </c>
      <c r="D74" s="385"/>
      <c r="E74" s="391">
        <v>1</v>
      </c>
      <c r="F74" s="392">
        <v>0</v>
      </c>
      <c r="G74" s="392">
        <v>0</v>
      </c>
      <c r="H74" s="392">
        <v>0</v>
      </c>
      <c r="I74" s="392">
        <v>0</v>
      </c>
      <c r="J74" s="392">
        <v>0</v>
      </c>
      <c r="K74" s="392">
        <v>0</v>
      </c>
      <c r="L74" s="392">
        <v>0</v>
      </c>
      <c r="M74" s="392">
        <v>1</v>
      </c>
      <c r="N74" s="392">
        <v>0</v>
      </c>
      <c r="O74" s="393">
        <v>0</v>
      </c>
      <c r="P74" s="392">
        <v>0</v>
      </c>
      <c r="Q74" s="392">
        <v>0</v>
      </c>
      <c r="R74" s="393">
        <v>0</v>
      </c>
    </row>
    <row r="75" spans="1:18" s="372" customFormat="1" ht="25.5" customHeight="1">
      <c r="A75" s="1071"/>
      <c r="B75" s="1155" t="s">
        <v>249</v>
      </c>
      <c r="C75" s="1155"/>
      <c r="D75" s="390"/>
      <c r="E75" s="391">
        <v>11</v>
      </c>
      <c r="F75" s="392">
        <v>0</v>
      </c>
      <c r="G75" s="392">
        <v>0</v>
      </c>
      <c r="H75" s="392">
        <v>0</v>
      </c>
      <c r="I75" s="392">
        <v>0</v>
      </c>
      <c r="J75" s="392">
        <v>0</v>
      </c>
      <c r="K75" s="392">
        <v>0</v>
      </c>
      <c r="L75" s="392">
        <v>0</v>
      </c>
      <c r="M75" s="392">
        <v>7</v>
      </c>
      <c r="N75" s="392">
        <v>0</v>
      </c>
      <c r="O75" s="393">
        <v>4</v>
      </c>
      <c r="P75" s="392">
        <v>2</v>
      </c>
      <c r="Q75" s="392">
        <v>0</v>
      </c>
      <c r="R75" s="393">
        <v>3</v>
      </c>
    </row>
    <row r="76" spans="1:18">
      <c r="A76" s="1072"/>
      <c r="B76" s="395"/>
      <c r="C76" s="389" t="s">
        <v>250</v>
      </c>
      <c r="D76" s="385"/>
      <c r="E76" s="391">
        <v>5</v>
      </c>
      <c r="F76" s="392">
        <v>0</v>
      </c>
      <c r="G76" s="392">
        <v>0</v>
      </c>
      <c r="H76" s="392">
        <v>0</v>
      </c>
      <c r="I76" s="392">
        <v>0</v>
      </c>
      <c r="J76" s="392">
        <v>0</v>
      </c>
      <c r="K76" s="392">
        <v>0</v>
      </c>
      <c r="L76" s="392">
        <v>0</v>
      </c>
      <c r="M76" s="392">
        <v>4</v>
      </c>
      <c r="N76" s="392">
        <v>0</v>
      </c>
      <c r="O76" s="393">
        <v>1</v>
      </c>
      <c r="P76" s="392">
        <v>1</v>
      </c>
      <c r="Q76" s="392">
        <v>0</v>
      </c>
      <c r="R76" s="393">
        <v>1</v>
      </c>
    </row>
    <row r="77" spans="1:18">
      <c r="A77" s="1072"/>
      <c r="B77" s="395"/>
      <c r="C77" s="389" t="s">
        <v>251</v>
      </c>
      <c r="D77" s="385"/>
      <c r="E77" s="391">
        <v>2</v>
      </c>
      <c r="F77" s="392">
        <v>0</v>
      </c>
      <c r="G77" s="392">
        <v>0</v>
      </c>
      <c r="H77" s="392">
        <v>0</v>
      </c>
      <c r="I77" s="392">
        <v>0</v>
      </c>
      <c r="J77" s="392">
        <v>0</v>
      </c>
      <c r="K77" s="392">
        <v>0</v>
      </c>
      <c r="L77" s="392">
        <v>0</v>
      </c>
      <c r="M77" s="392">
        <v>2</v>
      </c>
      <c r="N77" s="392">
        <v>0</v>
      </c>
      <c r="O77" s="393">
        <v>0</v>
      </c>
      <c r="P77" s="392">
        <v>0</v>
      </c>
      <c r="Q77" s="392">
        <v>0</v>
      </c>
      <c r="R77" s="393">
        <v>1</v>
      </c>
    </row>
    <row r="78" spans="1:18">
      <c r="A78" s="1072"/>
      <c r="B78" s="395"/>
      <c r="C78" s="389" t="s">
        <v>252</v>
      </c>
      <c r="D78" s="385"/>
      <c r="E78" s="391">
        <v>3</v>
      </c>
      <c r="F78" s="392">
        <v>0</v>
      </c>
      <c r="G78" s="392">
        <v>0</v>
      </c>
      <c r="H78" s="392">
        <v>0</v>
      </c>
      <c r="I78" s="392">
        <v>0</v>
      </c>
      <c r="J78" s="392">
        <v>0</v>
      </c>
      <c r="K78" s="392">
        <v>0</v>
      </c>
      <c r="L78" s="392">
        <v>0</v>
      </c>
      <c r="M78" s="392">
        <v>0</v>
      </c>
      <c r="N78" s="392">
        <v>0</v>
      </c>
      <c r="O78" s="393">
        <v>3</v>
      </c>
      <c r="P78" s="392">
        <v>1</v>
      </c>
      <c r="Q78" s="392">
        <v>0</v>
      </c>
      <c r="R78" s="393">
        <v>1</v>
      </c>
    </row>
    <row r="79" spans="1:18" ht="13.5" customHeight="1">
      <c r="A79" s="1072"/>
      <c r="B79" s="395"/>
      <c r="C79" s="389" t="s">
        <v>253</v>
      </c>
      <c r="D79" s="385"/>
      <c r="E79" s="391">
        <v>0</v>
      </c>
      <c r="F79" s="392">
        <v>0</v>
      </c>
      <c r="G79" s="392">
        <v>0</v>
      </c>
      <c r="H79" s="392">
        <v>0</v>
      </c>
      <c r="I79" s="392">
        <v>0</v>
      </c>
      <c r="J79" s="392">
        <v>0</v>
      </c>
      <c r="K79" s="392">
        <v>0</v>
      </c>
      <c r="L79" s="392">
        <v>0</v>
      </c>
      <c r="M79" s="392">
        <v>0</v>
      </c>
      <c r="N79" s="392">
        <v>0</v>
      </c>
      <c r="O79" s="393">
        <v>0</v>
      </c>
      <c r="P79" s="392">
        <v>0</v>
      </c>
      <c r="Q79" s="392">
        <v>0</v>
      </c>
      <c r="R79" s="393">
        <v>0</v>
      </c>
    </row>
    <row r="80" spans="1:18">
      <c r="A80" s="1072"/>
      <c r="B80" s="395"/>
      <c r="C80" s="389" t="s">
        <v>254</v>
      </c>
      <c r="D80" s="385"/>
      <c r="E80" s="391">
        <v>1</v>
      </c>
      <c r="F80" s="392">
        <v>0</v>
      </c>
      <c r="G80" s="392">
        <v>0</v>
      </c>
      <c r="H80" s="392">
        <v>0</v>
      </c>
      <c r="I80" s="392">
        <v>0</v>
      </c>
      <c r="J80" s="392">
        <v>0</v>
      </c>
      <c r="K80" s="392">
        <v>0</v>
      </c>
      <c r="L80" s="392">
        <v>0</v>
      </c>
      <c r="M80" s="392">
        <v>1</v>
      </c>
      <c r="N80" s="392">
        <v>0</v>
      </c>
      <c r="O80" s="393">
        <v>0</v>
      </c>
      <c r="P80" s="392">
        <v>0</v>
      </c>
      <c r="Q80" s="392">
        <v>0</v>
      </c>
      <c r="R80" s="393">
        <v>0</v>
      </c>
    </row>
    <row r="81" spans="1:18" s="372" customFormat="1" ht="25.5" customHeight="1">
      <c r="A81" s="1071"/>
      <c r="B81" s="1155" t="s">
        <v>255</v>
      </c>
      <c r="C81" s="1155"/>
      <c r="D81" s="390"/>
      <c r="E81" s="391">
        <v>18</v>
      </c>
      <c r="F81" s="392">
        <v>0</v>
      </c>
      <c r="G81" s="392">
        <v>0</v>
      </c>
      <c r="H81" s="392">
        <v>0</v>
      </c>
      <c r="I81" s="392">
        <v>1</v>
      </c>
      <c r="J81" s="392">
        <v>0</v>
      </c>
      <c r="K81" s="392">
        <v>0</v>
      </c>
      <c r="L81" s="392">
        <v>0</v>
      </c>
      <c r="M81" s="392">
        <v>17</v>
      </c>
      <c r="N81" s="392">
        <v>0</v>
      </c>
      <c r="O81" s="393">
        <v>0</v>
      </c>
      <c r="P81" s="392">
        <v>0</v>
      </c>
      <c r="Q81" s="392">
        <v>0</v>
      </c>
      <c r="R81" s="393">
        <v>8</v>
      </c>
    </row>
    <row r="82" spans="1:18">
      <c r="A82" s="1072"/>
      <c r="B82" s="395"/>
      <c r="C82" s="389" t="s">
        <v>256</v>
      </c>
      <c r="D82" s="385"/>
      <c r="E82" s="391">
        <v>6</v>
      </c>
      <c r="F82" s="392">
        <v>0</v>
      </c>
      <c r="G82" s="392">
        <v>0</v>
      </c>
      <c r="H82" s="392">
        <v>0</v>
      </c>
      <c r="I82" s="392">
        <v>1</v>
      </c>
      <c r="J82" s="392">
        <v>0</v>
      </c>
      <c r="K82" s="392">
        <v>0</v>
      </c>
      <c r="L82" s="392">
        <v>0</v>
      </c>
      <c r="M82" s="392">
        <v>5</v>
      </c>
      <c r="N82" s="392">
        <v>0</v>
      </c>
      <c r="O82" s="393">
        <v>0</v>
      </c>
      <c r="P82" s="392">
        <v>0</v>
      </c>
      <c r="Q82" s="392">
        <v>0</v>
      </c>
      <c r="R82" s="393">
        <v>2</v>
      </c>
    </row>
    <row r="83" spans="1:18">
      <c r="A83" s="1072"/>
      <c r="B83" s="395"/>
      <c r="C83" s="389" t="s">
        <v>257</v>
      </c>
      <c r="D83" s="385"/>
      <c r="E83" s="391">
        <v>4</v>
      </c>
      <c r="F83" s="392">
        <v>0</v>
      </c>
      <c r="G83" s="392">
        <v>0</v>
      </c>
      <c r="H83" s="392">
        <v>0</v>
      </c>
      <c r="I83" s="392">
        <v>0</v>
      </c>
      <c r="J83" s="392">
        <v>0</v>
      </c>
      <c r="K83" s="392">
        <v>0</v>
      </c>
      <c r="L83" s="392">
        <v>0</v>
      </c>
      <c r="M83" s="392">
        <v>4</v>
      </c>
      <c r="N83" s="392">
        <v>0</v>
      </c>
      <c r="O83" s="393">
        <v>0</v>
      </c>
      <c r="P83" s="392">
        <v>0</v>
      </c>
      <c r="Q83" s="392">
        <v>0</v>
      </c>
      <c r="R83" s="393">
        <v>2</v>
      </c>
    </row>
    <row r="84" spans="1:18" ht="13.5" customHeight="1">
      <c r="A84" s="1072"/>
      <c r="B84" s="395"/>
      <c r="C84" s="389" t="s">
        <v>258</v>
      </c>
      <c r="D84" s="385"/>
      <c r="E84" s="391">
        <v>6</v>
      </c>
      <c r="F84" s="392">
        <v>0</v>
      </c>
      <c r="G84" s="392">
        <v>0</v>
      </c>
      <c r="H84" s="392">
        <v>0</v>
      </c>
      <c r="I84" s="392">
        <v>0</v>
      </c>
      <c r="J84" s="392">
        <v>0</v>
      </c>
      <c r="K84" s="392">
        <v>0</v>
      </c>
      <c r="L84" s="392">
        <v>0</v>
      </c>
      <c r="M84" s="392">
        <v>6</v>
      </c>
      <c r="N84" s="392">
        <v>0</v>
      </c>
      <c r="O84" s="393">
        <v>0</v>
      </c>
      <c r="P84" s="392">
        <v>0</v>
      </c>
      <c r="Q84" s="392">
        <v>0</v>
      </c>
      <c r="R84" s="393">
        <v>3</v>
      </c>
    </row>
    <row r="85" spans="1:18">
      <c r="A85" s="1072"/>
      <c r="B85" s="395"/>
      <c r="C85" s="389" t="s">
        <v>259</v>
      </c>
      <c r="D85" s="385"/>
      <c r="E85" s="391">
        <v>2</v>
      </c>
      <c r="F85" s="392">
        <v>0</v>
      </c>
      <c r="G85" s="392">
        <v>0</v>
      </c>
      <c r="H85" s="392">
        <v>0</v>
      </c>
      <c r="I85" s="392">
        <v>0</v>
      </c>
      <c r="J85" s="392">
        <v>0</v>
      </c>
      <c r="K85" s="392">
        <v>0</v>
      </c>
      <c r="L85" s="392">
        <v>0</v>
      </c>
      <c r="M85" s="392">
        <v>2</v>
      </c>
      <c r="N85" s="392">
        <v>0</v>
      </c>
      <c r="O85" s="393">
        <v>0</v>
      </c>
      <c r="P85" s="392">
        <v>0</v>
      </c>
      <c r="Q85" s="392">
        <v>0</v>
      </c>
      <c r="R85" s="393">
        <v>1</v>
      </c>
    </row>
    <row r="86" spans="1:18" s="372" customFormat="1" ht="25.5" customHeight="1">
      <c r="A86" s="1071"/>
      <c r="B86" s="1155" t="s">
        <v>260</v>
      </c>
      <c r="C86" s="1155"/>
      <c r="D86" s="390"/>
      <c r="E86" s="391">
        <v>52</v>
      </c>
      <c r="F86" s="392">
        <v>1</v>
      </c>
      <c r="G86" s="392">
        <v>3</v>
      </c>
      <c r="H86" s="392">
        <v>0</v>
      </c>
      <c r="I86" s="392">
        <v>1</v>
      </c>
      <c r="J86" s="392">
        <v>0</v>
      </c>
      <c r="K86" s="392">
        <v>0</v>
      </c>
      <c r="L86" s="392">
        <v>0</v>
      </c>
      <c r="M86" s="392">
        <v>45</v>
      </c>
      <c r="N86" s="392">
        <v>0</v>
      </c>
      <c r="O86" s="393">
        <v>2</v>
      </c>
      <c r="P86" s="392">
        <v>1</v>
      </c>
      <c r="Q86" s="392">
        <v>3</v>
      </c>
      <c r="R86" s="393">
        <v>25</v>
      </c>
    </row>
    <row r="87" spans="1:18">
      <c r="A87" s="1072"/>
      <c r="B87" s="395"/>
      <c r="C87" s="389" t="s">
        <v>261</v>
      </c>
      <c r="D87" s="385"/>
      <c r="E87" s="391">
        <v>24</v>
      </c>
      <c r="F87" s="392">
        <v>1</v>
      </c>
      <c r="G87" s="392">
        <v>2</v>
      </c>
      <c r="H87" s="392">
        <v>0</v>
      </c>
      <c r="I87" s="392">
        <v>1</v>
      </c>
      <c r="J87" s="392">
        <v>0</v>
      </c>
      <c r="K87" s="392">
        <v>0</v>
      </c>
      <c r="L87" s="392">
        <v>0</v>
      </c>
      <c r="M87" s="392">
        <v>19</v>
      </c>
      <c r="N87" s="392">
        <v>0</v>
      </c>
      <c r="O87" s="393">
        <v>1</v>
      </c>
      <c r="P87" s="392">
        <v>0</v>
      </c>
      <c r="Q87" s="392">
        <v>1</v>
      </c>
      <c r="R87" s="393">
        <v>9</v>
      </c>
    </row>
    <row r="88" spans="1:18">
      <c r="A88" s="1072"/>
      <c r="B88" s="395"/>
      <c r="C88" s="389" t="s">
        <v>262</v>
      </c>
      <c r="D88" s="385"/>
      <c r="E88" s="391">
        <v>7</v>
      </c>
      <c r="F88" s="392">
        <v>0</v>
      </c>
      <c r="G88" s="392">
        <v>0</v>
      </c>
      <c r="H88" s="392">
        <v>0</v>
      </c>
      <c r="I88" s="392">
        <v>0</v>
      </c>
      <c r="J88" s="392">
        <v>0</v>
      </c>
      <c r="K88" s="392">
        <v>0</v>
      </c>
      <c r="L88" s="392">
        <v>0</v>
      </c>
      <c r="M88" s="392">
        <v>7</v>
      </c>
      <c r="N88" s="392">
        <v>0</v>
      </c>
      <c r="O88" s="393">
        <v>0</v>
      </c>
      <c r="P88" s="392">
        <v>0</v>
      </c>
      <c r="Q88" s="392">
        <v>0</v>
      </c>
      <c r="R88" s="393">
        <v>3</v>
      </c>
    </row>
    <row r="89" spans="1:18">
      <c r="A89" s="1072"/>
      <c r="B89" s="395"/>
      <c r="C89" s="389" t="s">
        <v>263</v>
      </c>
      <c r="D89" s="385"/>
      <c r="E89" s="391">
        <v>9</v>
      </c>
      <c r="F89" s="392">
        <v>0</v>
      </c>
      <c r="G89" s="392">
        <v>0</v>
      </c>
      <c r="H89" s="392">
        <v>0</v>
      </c>
      <c r="I89" s="392">
        <v>0</v>
      </c>
      <c r="J89" s="392">
        <v>0</v>
      </c>
      <c r="K89" s="392">
        <v>0</v>
      </c>
      <c r="L89" s="392">
        <v>0</v>
      </c>
      <c r="M89" s="392">
        <v>9</v>
      </c>
      <c r="N89" s="392">
        <v>0</v>
      </c>
      <c r="O89" s="393">
        <v>0</v>
      </c>
      <c r="P89" s="392">
        <v>0</v>
      </c>
      <c r="Q89" s="392">
        <v>1</v>
      </c>
      <c r="R89" s="393">
        <v>4</v>
      </c>
    </row>
    <row r="90" spans="1:18" ht="13.5" customHeight="1">
      <c r="A90" s="1072"/>
      <c r="B90" s="395"/>
      <c r="C90" s="389" t="s">
        <v>264</v>
      </c>
      <c r="D90" s="385"/>
      <c r="E90" s="391">
        <v>9</v>
      </c>
      <c r="F90" s="392">
        <v>0</v>
      </c>
      <c r="G90" s="392">
        <v>1</v>
      </c>
      <c r="H90" s="392">
        <v>0</v>
      </c>
      <c r="I90" s="392">
        <v>0</v>
      </c>
      <c r="J90" s="392">
        <v>0</v>
      </c>
      <c r="K90" s="392">
        <v>0</v>
      </c>
      <c r="L90" s="392">
        <v>0</v>
      </c>
      <c r="M90" s="392">
        <v>8</v>
      </c>
      <c r="N90" s="392">
        <v>0</v>
      </c>
      <c r="O90" s="393">
        <v>0</v>
      </c>
      <c r="P90" s="392">
        <v>0</v>
      </c>
      <c r="Q90" s="392">
        <v>0</v>
      </c>
      <c r="R90" s="393">
        <v>6</v>
      </c>
    </row>
    <row r="91" spans="1:18">
      <c r="A91" s="1072"/>
      <c r="B91" s="395"/>
      <c r="C91" s="389" t="s">
        <v>265</v>
      </c>
      <c r="D91" s="385"/>
      <c r="E91" s="391">
        <v>3</v>
      </c>
      <c r="F91" s="392">
        <v>0</v>
      </c>
      <c r="G91" s="392">
        <v>0</v>
      </c>
      <c r="H91" s="392">
        <v>0</v>
      </c>
      <c r="I91" s="392">
        <v>0</v>
      </c>
      <c r="J91" s="392">
        <v>0</v>
      </c>
      <c r="K91" s="392">
        <v>0</v>
      </c>
      <c r="L91" s="392">
        <v>0</v>
      </c>
      <c r="M91" s="392">
        <v>2</v>
      </c>
      <c r="N91" s="392">
        <v>0</v>
      </c>
      <c r="O91" s="393">
        <v>1</v>
      </c>
      <c r="P91" s="392">
        <v>1</v>
      </c>
      <c r="Q91" s="392">
        <v>1</v>
      </c>
      <c r="R91" s="393">
        <v>3</v>
      </c>
    </row>
    <row r="92" spans="1:18" s="372" customFormat="1" ht="25.5" customHeight="1">
      <c r="A92" s="1071"/>
      <c r="B92" s="1155" t="s">
        <v>266</v>
      </c>
      <c r="C92" s="1155"/>
      <c r="D92" s="390"/>
      <c r="E92" s="391">
        <v>9</v>
      </c>
      <c r="F92" s="392">
        <v>0</v>
      </c>
      <c r="G92" s="392">
        <v>0</v>
      </c>
      <c r="H92" s="392">
        <v>0</v>
      </c>
      <c r="I92" s="392">
        <v>1</v>
      </c>
      <c r="J92" s="392">
        <v>0</v>
      </c>
      <c r="K92" s="392">
        <v>0</v>
      </c>
      <c r="L92" s="392">
        <v>0</v>
      </c>
      <c r="M92" s="392">
        <v>8</v>
      </c>
      <c r="N92" s="392">
        <v>0</v>
      </c>
      <c r="O92" s="393">
        <v>0</v>
      </c>
      <c r="P92" s="392">
        <v>0</v>
      </c>
      <c r="Q92" s="392">
        <v>1</v>
      </c>
      <c r="R92" s="393">
        <v>5</v>
      </c>
    </row>
    <row r="93" spans="1:18">
      <c r="A93" s="1072"/>
      <c r="B93" s="395"/>
      <c r="C93" s="389" t="s">
        <v>329</v>
      </c>
      <c r="D93" s="385"/>
      <c r="E93" s="391">
        <v>3</v>
      </c>
      <c r="F93" s="392">
        <v>0</v>
      </c>
      <c r="G93" s="392">
        <v>0</v>
      </c>
      <c r="H93" s="392">
        <v>0</v>
      </c>
      <c r="I93" s="392">
        <v>1</v>
      </c>
      <c r="J93" s="392">
        <v>0</v>
      </c>
      <c r="K93" s="392">
        <v>0</v>
      </c>
      <c r="L93" s="392">
        <v>0</v>
      </c>
      <c r="M93" s="392">
        <v>2</v>
      </c>
      <c r="N93" s="392">
        <v>0</v>
      </c>
      <c r="O93" s="393">
        <v>0</v>
      </c>
      <c r="P93" s="392">
        <v>0</v>
      </c>
      <c r="Q93" s="392">
        <v>0</v>
      </c>
      <c r="R93" s="393">
        <v>1</v>
      </c>
    </row>
    <row r="94" spans="1:18">
      <c r="A94" s="1072"/>
      <c r="B94" s="395"/>
      <c r="C94" s="389" t="s">
        <v>330</v>
      </c>
      <c r="D94" s="385"/>
      <c r="E94" s="391">
        <v>6</v>
      </c>
      <c r="F94" s="392">
        <v>0</v>
      </c>
      <c r="G94" s="392">
        <v>0</v>
      </c>
      <c r="H94" s="392">
        <v>0</v>
      </c>
      <c r="I94" s="392">
        <v>0</v>
      </c>
      <c r="J94" s="392">
        <v>0</v>
      </c>
      <c r="K94" s="392">
        <v>0</v>
      </c>
      <c r="L94" s="392">
        <v>0</v>
      </c>
      <c r="M94" s="392">
        <v>6</v>
      </c>
      <c r="N94" s="392">
        <v>0</v>
      </c>
      <c r="O94" s="393">
        <v>0</v>
      </c>
      <c r="P94" s="392">
        <v>0</v>
      </c>
      <c r="Q94" s="392">
        <v>1</v>
      </c>
      <c r="R94" s="393">
        <v>4</v>
      </c>
    </row>
    <row r="95" spans="1:18" ht="25.5" customHeight="1">
      <c r="A95" s="1072"/>
      <c r="B95" s="1155" t="s">
        <v>331</v>
      </c>
      <c r="C95" s="1155"/>
      <c r="D95" s="385"/>
      <c r="E95" s="391"/>
      <c r="F95" s="392"/>
      <c r="G95" s="392"/>
      <c r="H95" s="392"/>
      <c r="I95" s="392"/>
      <c r="J95" s="392"/>
      <c r="K95" s="392"/>
      <c r="L95" s="392"/>
      <c r="M95" s="392"/>
      <c r="N95" s="392"/>
      <c r="O95" s="393"/>
      <c r="P95" s="392"/>
      <c r="Q95" s="392"/>
      <c r="R95" s="393"/>
    </row>
    <row r="96" spans="1:18" ht="25.5" customHeight="1">
      <c r="A96" s="1072"/>
      <c r="B96" s="1155" t="s">
        <v>270</v>
      </c>
      <c r="C96" s="1155"/>
      <c r="D96" s="385"/>
      <c r="E96" s="391">
        <v>31</v>
      </c>
      <c r="F96" s="392">
        <v>0</v>
      </c>
      <c r="G96" s="392">
        <v>0</v>
      </c>
      <c r="H96" s="392">
        <v>0</v>
      </c>
      <c r="I96" s="392">
        <v>2</v>
      </c>
      <c r="J96" s="392">
        <v>1</v>
      </c>
      <c r="K96" s="392">
        <v>0</v>
      </c>
      <c r="L96" s="392">
        <v>0</v>
      </c>
      <c r="M96" s="392">
        <v>25</v>
      </c>
      <c r="N96" s="392">
        <v>0</v>
      </c>
      <c r="O96" s="392">
        <v>3</v>
      </c>
      <c r="P96" s="391">
        <v>0</v>
      </c>
      <c r="Q96" s="392">
        <v>3</v>
      </c>
      <c r="R96" s="393">
        <v>22</v>
      </c>
    </row>
    <row r="97" spans="1:18" ht="25.5" customHeight="1">
      <c r="A97" s="1072"/>
      <c r="B97" s="1155" t="s">
        <v>271</v>
      </c>
      <c r="C97" s="1155"/>
      <c r="D97" s="385"/>
      <c r="E97" s="391">
        <v>30</v>
      </c>
      <c r="F97" s="392">
        <v>0</v>
      </c>
      <c r="G97" s="392">
        <v>1</v>
      </c>
      <c r="H97" s="392">
        <v>0</v>
      </c>
      <c r="I97" s="392">
        <v>0</v>
      </c>
      <c r="J97" s="392">
        <v>0</v>
      </c>
      <c r="K97" s="392">
        <v>0</v>
      </c>
      <c r="L97" s="392">
        <v>1</v>
      </c>
      <c r="M97" s="392">
        <v>27</v>
      </c>
      <c r="N97" s="392">
        <v>0</v>
      </c>
      <c r="O97" s="393">
        <v>1</v>
      </c>
      <c r="P97" s="392">
        <v>0</v>
      </c>
      <c r="Q97" s="392">
        <v>1</v>
      </c>
      <c r="R97" s="393">
        <v>19</v>
      </c>
    </row>
    <row r="98" spans="1:18" s="372" customFormat="1" ht="25.5" customHeight="1">
      <c r="A98" s="1071"/>
      <c r="B98" s="1155" t="s">
        <v>272</v>
      </c>
      <c r="C98" s="1155"/>
      <c r="D98" s="390"/>
      <c r="E98" s="391">
        <v>49</v>
      </c>
      <c r="F98" s="392">
        <v>0</v>
      </c>
      <c r="G98" s="392">
        <v>0</v>
      </c>
      <c r="H98" s="392">
        <v>0</v>
      </c>
      <c r="I98" s="392">
        <v>3</v>
      </c>
      <c r="J98" s="392">
        <v>0</v>
      </c>
      <c r="K98" s="392">
        <v>0</v>
      </c>
      <c r="L98" s="392">
        <v>0</v>
      </c>
      <c r="M98" s="392">
        <v>43</v>
      </c>
      <c r="N98" s="392">
        <v>0</v>
      </c>
      <c r="O98" s="393">
        <v>3</v>
      </c>
      <c r="P98" s="392">
        <v>2</v>
      </c>
      <c r="Q98" s="392">
        <v>1</v>
      </c>
      <c r="R98" s="393">
        <v>22</v>
      </c>
    </row>
    <row r="99" spans="1:18">
      <c r="A99" s="1072"/>
      <c r="B99" s="396"/>
      <c r="C99" s="389" t="s">
        <v>273</v>
      </c>
      <c r="D99" s="385"/>
      <c r="E99" s="391">
        <v>31</v>
      </c>
      <c r="F99" s="392">
        <v>0</v>
      </c>
      <c r="G99" s="392">
        <v>0</v>
      </c>
      <c r="H99" s="392">
        <v>0</v>
      </c>
      <c r="I99" s="392">
        <v>2</v>
      </c>
      <c r="J99" s="392">
        <v>0</v>
      </c>
      <c r="K99" s="392">
        <v>0</v>
      </c>
      <c r="L99" s="392">
        <v>0</v>
      </c>
      <c r="M99" s="392">
        <v>26</v>
      </c>
      <c r="N99" s="392">
        <v>0</v>
      </c>
      <c r="O99" s="393">
        <v>3</v>
      </c>
      <c r="P99" s="392">
        <v>2</v>
      </c>
      <c r="Q99" s="392">
        <v>1</v>
      </c>
      <c r="R99" s="393">
        <v>14</v>
      </c>
    </row>
    <row r="100" spans="1:18">
      <c r="A100" s="1072"/>
      <c r="B100" s="396"/>
      <c r="C100" s="389" t="s">
        <v>274</v>
      </c>
      <c r="D100" s="385"/>
      <c r="E100" s="391">
        <v>18</v>
      </c>
      <c r="F100" s="392">
        <v>0</v>
      </c>
      <c r="G100" s="392">
        <v>0</v>
      </c>
      <c r="H100" s="392">
        <v>0</v>
      </c>
      <c r="I100" s="392">
        <v>1</v>
      </c>
      <c r="J100" s="392">
        <v>0</v>
      </c>
      <c r="K100" s="392">
        <v>0</v>
      </c>
      <c r="L100" s="392">
        <v>0</v>
      </c>
      <c r="M100" s="392">
        <v>17</v>
      </c>
      <c r="N100" s="392">
        <v>0</v>
      </c>
      <c r="O100" s="393">
        <v>0</v>
      </c>
      <c r="P100" s="392">
        <v>0</v>
      </c>
      <c r="Q100" s="392">
        <v>0</v>
      </c>
      <c r="R100" s="393">
        <v>8</v>
      </c>
    </row>
    <row r="101" spans="1:18" s="372" customFormat="1" ht="25.5" customHeight="1">
      <c r="A101" s="1071"/>
      <c r="B101" s="1155" t="s">
        <v>275</v>
      </c>
      <c r="C101" s="1155"/>
      <c r="D101" s="390"/>
      <c r="E101" s="391">
        <v>39</v>
      </c>
      <c r="F101" s="392">
        <v>0</v>
      </c>
      <c r="G101" s="392">
        <v>2</v>
      </c>
      <c r="H101" s="392">
        <v>0</v>
      </c>
      <c r="I101" s="392">
        <v>1</v>
      </c>
      <c r="J101" s="392">
        <v>2</v>
      </c>
      <c r="K101" s="392">
        <v>0</v>
      </c>
      <c r="L101" s="392">
        <v>0</v>
      </c>
      <c r="M101" s="392">
        <v>31</v>
      </c>
      <c r="N101" s="392">
        <v>0</v>
      </c>
      <c r="O101" s="393">
        <v>3</v>
      </c>
      <c r="P101" s="392">
        <v>1</v>
      </c>
      <c r="Q101" s="392">
        <v>6</v>
      </c>
      <c r="R101" s="393">
        <v>24</v>
      </c>
    </row>
    <row r="102" spans="1:18" s="372" customFormat="1" ht="25.5" customHeight="1">
      <c r="A102" s="1071"/>
      <c r="B102" s="1155" t="s">
        <v>276</v>
      </c>
      <c r="C102" s="1155"/>
      <c r="D102" s="390"/>
      <c r="E102" s="391">
        <v>18</v>
      </c>
      <c r="F102" s="392">
        <v>0</v>
      </c>
      <c r="G102" s="392">
        <v>0</v>
      </c>
      <c r="H102" s="392">
        <v>1</v>
      </c>
      <c r="I102" s="392">
        <v>0</v>
      </c>
      <c r="J102" s="392">
        <v>3</v>
      </c>
      <c r="K102" s="392">
        <v>0</v>
      </c>
      <c r="L102" s="392">
        <v>0</v>
      </c>
      <c r="M102" s="392">
        <v>13</v>
      </c>
      <c r="N102" s="392">
        <v>0</v>
      </c>
      <c r="O102" s="393">
        <v>1</v>
      </c>
      <c r="P102" s="392">
        <v>1</v>
      </c>
      <c r="Q102" s="392">
        <v>2</v>
      </c>
      <c r="R102" s="393">
        <v>9</v>
      </c>
    </row>
    <row r="103" spans="1:18" s="372" customFormat="1" ht="25.5" customHeight="1">
      <c r="A103" s="1071"/>
      <c r="B103" s="1155" t="s">
        <v>277</v>
      </c>
      <c r="C103" s="1155"/>
      <c r="D103" s="390"/>
      <c r="E103" s="391">
        <v>48</v>
      </c>
      <c r="F103" s="392">
        <v>0</v>
      </c>
      <c r="G103" s="392">
        <v>0</v>
      </c>
      <c r="H103" s="392">
        <v>1</v>
      </c>
      <c r="I103" s="392">
        <v>1</v>
      </c>
      <c r="J103" s="392">
        <v>1</v>
      </c>
      <c r="K103" s="392">
        <v>0</v>
      </c>
      <c r="L103" s="392">
        <v>1</v>
      </c>
      <c r="M103" s="392">
        <v>38</v>
      </c>
      <c r="N103" s="392">
        <v>0</v>
      </c>
      <c r="O103" s="393">
        <v>6</v>
      </c>
      <c r="P103" s="392">
        <v>3</v>
      </c>
      <c r="Q103" s="392">
        <v>3</v>
      </c>
      <c r="R103" s="393">
        <v>20</v>
      </c>
    </row>
    <row r="104" spans="1:18" s="372" customFormat="1" ht="13.5" customHeight="1">
      <c r="A104" s="1071"/>
      <c r="B104" s="389"/>
      <c r="C104" s="389" t="s">
        <v>278</v>
      </c>
      <c r="D104" s="390"/>
      <c r="E104" s="391">
        <v>13</v>
      </c>
      <c r="F104" s="392">
        <v>0</v>
      </c>
      <c r="G104" s="392">
        <v>0</v>
      </c>
      <c r="H104" s="392">
        <v>1</v>
      </c>
      <c r="I104" s="392">
        <v>1</v>
      </c>
      <c r="J104" s="392">
        <v>1</v>
      </c>
      <c r="K104" s="392">
        <v>0</v>
      </c>
      <c r="L104" s="392">
        <v>1</v>
      </c>
      <c r="M104" s="392">
        <v>9</v>
      </c>
      <c r="N104" s="392">
        <v>0</v>
      </c>
      <c r="O104" s="393">
        <v>0</v>
      </c>
      <c r="P104" s="392">
        <v>0</v>
      </c>
      <c r="Q104" s="392">
        <v>2</v>
      </c>
      <c r="R104" s="393">
        <v>8</v>
      </c>
    </row>
    <row r="105" spans="1:18" s="372" customFormat="1" ht="13.5" customHeight="1">
      <c r="A105" s="1071"/>
      <c r="B105" s="389"/>
      <c r="C105" s="389" t="s">
        <v>279</v>
      </c>
      <c r="D105" s="390"/>
      <c r="E105" s="391">
        <v>35</v>
      </c>
      <c r="F105" s="392">
        <v>0</v>
      </c>
      <c r="G105" s="392">
        <v>0</v>
      </c>
      <c r="H105" s="392">
        <v>0</v>
      </c>
      <c r="I105" s="392">
        <v>0</v>
      </c>
      <c r="J105" s="392">
        <v>0</v>
      </c>
      <c r="K105" s="392">
        <v>0</v>
      </c>
      <c r="L105" s="392">
        <v>0</v>
      </c>
      <c r="M105" s="392">
        <v>29</v>
      </c>
      <c r="N105" s="392">
        <v>0</v>
      </c>
      <c r="O105" s="393">
        <v>6</v>
      </c>
      <c r="P105" s="392">
        <v>3</v>
      </c>
      <c r="Q105" s="392">
        <v>1</v>
      </c>
      <c r="R105" s="393">
        <v>12</v>
      </c>
    </row>
    <row r="106" spans="1:18" s="372" customFormat="1" ht="25.5" customHeight="1">
      <c r="A106" s="1071"/>
      <c r="B106" s="1155" t="s">
        <v>280</v>
      </c>
      <c r="C106" s="1155"/>
      <c r="D106" s="390"/>
      <c r="E106" s="391">
        <v>52</v>
      </c>
      <c r="F106" s="392">
        <v>1</v>
      </c>
      <c r="G106" s="392">
        <v>3</v>
      </c>
      <c r="H106" s="392">
        <v>0</v>
      </c>
      <c r="I106" s="392">
        <v>1</v>
      </c>
      <c r="J106" s="392">
        <v>0</v>
      </c>
      <c r="K106" s="392">
        <v>0</v>
      </c>
      <c r="L106" s="392">
        <v>0</v>
      </c>
      <c r="M106" s="392">
        <v>45</v>
      </c>
      <c r="N106" s="392">
        <v>0</v>
      </c>
      <c r="O106" s="393">
        <v>2</v>
      </c>
      <c r="P106" s="392">
        <v>1</v>
      </c>
      <c r="Q106" s="392">
        <v>3</v>
      </c>
      <c r="R106" s="393">
        <v>25</v>
      </c>
    </row>
    <row r="107" spans="1:18" s="372" customFormat="1" ht="25.5" customHeight="1">
      <c r="A107" s="1071"/>
      <c r="B107" s="1155" t="s">
        <v>281</v>
      </c>
      <c r="C107" s="1155"/>
      <c r="D107" s="390"/>
      <c r="E107" s="391">
        <v>31</v>
      </c>
      <c r="F107" s="392">
        <v>0</v>
      </c>
      <c r="G107" s="392">
        <v>1</v>
      </c>
      <c r="H107" s="392">
        <v>0</v>
      </c>
      <c r="I107" s="392">
        <v>0</v>
      </c>
      <c r="J107" s="392">
        <v>1</v>
      </c>
      <c r="K107" s="392">
        <v>0</v>
      </c>
      <c r="L107" s="392">
        <v>0</v>
      </c>
      <c r="M107" s="392">
        <v>28</v>
      </c>
      <c r="N107" s="392">
        <v>1</v>
      </c>
      <c r="O107" s="393">
        <v>0</v>
      </c>
      <c r="P107" s="392">
        <v>0</v>
      </c>
      <c r="Q107" s="392">
        <v>3</v>
      </c>
      <c r="R107" s="393">
        <v>18</v>
      </c>
    </row>
    <row r="108" spans="1:18" s="372" customFormat="1" ht="13.5" customHeight="1">
      <c r="A108" s="1071"/>
      <c r="B108" s="389"/>
      <c r="C108" s="389" t="s">
        <v>282</v>
      </c>
      <c r="D108" s="390"/>
      <c r="E108" s="391">
        <v>11</v>
      </c>
      <c r="F108" s="392">
        <v>0</v>
      </c>
      <c r="G108" s="392">
        <v>0</v>
      </c>
      <c r="H108" s="392">
        <v>0</v>
      </c>
      <c r="I108" s="392">
        <v>0</v>
      </c>
      <c r="J108" s="392">
        <v>1</v>
      </c>
      <c r="K108" s="392">
        <v>0</v>
      </c>
      <c r="L108" s="392">
        <v>0</v>
      </c>
      <c r="M108" s="392">
        <v>10</v>
      </c>
      <c r="N108" s="392">
        <v>0</v>
      </c>
      <c r="O108" s="393">
        <v>0</v>
      </c>
      <c r="P108" s="392">
        <v>0</v>
      </c>
      <c r="Q108" s="392">
        <v>2</v>
      </c>
      <c r="R108" s="393">
        <v>7</v>
      </c>
    </row>
    <row r="109" spans="1:18" s="372" customFormat="1" ht="13.5" customHeight="1">
      <c r="A109" s="1071"/>
      <c r="B109" s="389"/>
      <c r="C109" s="389" t="s">
        <v>283</v>
      </c>
      <c r="D109" s="390"/>
      <c r="E109" s="391">
        <v>20</v>
      </c>
      <c r="F109" s="392">
        <v>0</v>
      </c>
      <c r="G109" s="392">
        <v>1</v>
      </c>
      <c r="H109" s="392">
        <v>0</v>
      </c>
      <c r="I109" s="392">
        <v>0</v>
      </c>
      <c r="J109" s="392">
        <v>0</v>
      </c>
      <c r="K109" s="392">
        <v>0</v>
      </c>
      <c r="L109" s="392">
        <v>0</v>
      </c>
      <c r="M109" s="392">
        <v>18</v>
      </c>
      <c r="N109" s="392">
        <v>1</v>
      </c>
      <c r="O109" s="393">
        <v>0</v>
      </c>
      <c r="P109" s="392">
        <v>0</v>
      </c>
      <c r="Q109" s="392">
        <v>1</v>
      </c>
      <c r="R109" s="393">
        <v>11</v>
      </c>
    </row>
    <row r="110" spans="1:18" s="372" customFormat="1" ht="25.5" customHeight="1">
      <c r="A110" s="1071"/>
      <c r="B110" s="1155" t="s">
        <v>284</v>
      </c>
      <c r="C110" s="1155"/>
      <c r="D110" s="390"/>
      <c r="E110" s="391">
        <v>34</v>
      </c>
      <c r="F110" s="392">
        <v>0</v>
      </c>
      <c r="G110" s="392">
        <v>0</v>
      </c>
      <c r="H110" s="392">
        <v>0</v>
      </c>
      <c r="I110" s="392">
        <v>0</v>
      </c>
      <c r="J110" s="392">
        <v>2</v>
      </c>
      <c r="K110" s="392">
        <v>0</v>
      </c>
      <c r="L110" s="392">
        <v>1</v>
      </c>
      <c r="M110" s="392">
        <v>26</v>
      </c>
      <c r="N110" s="392">
        <v>1</v>
      </c>
      <c r="O110" s="393">
        <v>4</v>
      </c>
      <c r="P110" s="392">
        <v>0</v>
      </c>
      <c r="Q110" s="392">
        <v>3</v>
      </c>
      <c r="R110" s="393">
        <v>16</v>
      </c>
    </row>
    <row r="111" spans="1:18" s="372" customFormat="1" ht="13.5" customHeight="1">
      <c r="A111" s="1071"/>
      <c r="B111" s="389"/>
      <c r="C111" s="389" t="s">
        <v>285</v>
      </c>
      <c r="D111" s="390"/>
      <c r="E111" s="391">
        <v>23</v>
      </c>
      <c r="F111" s="392">
        <v>0</v>
      </c>
      <c r="G111" s="392">
        <v>0</v>
      </c>
      <c r="H111" s="392">
        <v>0</v>
      </c>
      <c r="I111" s="392">
        <v>0</v>
      </c>
      <c r="J111" s="392">
        <v>2</v>
      </c>
      <c r="K111" s="392">
        <v>0</v>
      </c>
      <c r="L111" s="392">
        <v>1</v>
      </c>
      <c r="M111" s="392">
        <v>15</v>
      </c>
      <c r="N111" s="392">
        <v>1</v>
      </c>
      <c r="O111" s="393">
        <v>4</v>
      </c>
      <c r="P111" s="392">
        <v>0</v>
      </c>
      <c r="Q111" s="392">
        <v>3</v>
      </c>
      <c r="R111" s="393">
        <v>10</v>
      </c>
    </row>
    <row r="112" spans="1:18" s="372" customFormat="1" ht="13.5" customHeight="1">
      <c r="A112" s="1071"/>
      <c r="B112" s="389"/>
      <c r="C112" s="389" t="s">
        <v>286</v>
      </c>
      <c r="D112" s="390"/>
      <c r="E112" s="391">
        <v>11</v>
      </c>
      <c r="F112" s="392">
        <v>0</v>
      </c>
      <c r="G112" s="392">
        <v>0</v>
      </c>
      <c r="H112" s="392">
        <v>0</v>
      </c>
      <c r="I112" s="392">
        <v>0</v>
      </c>
      <c r="J112" s="392">
        <v>0</v>
      </c>
      <c r="K112" s="392">
        <v>0</v>
      </c>
      <c r="L112" s="392">
        <v>0</v>
      </c>
      <c r="M112" s="392">
        <v>11</v>
      </c>
      <c r="N112" s="392">
        <v>0</v>
      </c>
      <c r="O112" s="393">
        <v>0</v>
      </c>
      <c r="P112" s="392">
        <v>0</v>
      </c>
      <c r="Q112" s="392">
        <v>0</v>
      </c>
      <c r="R112" s="393">
        <v>6</v>
      </c>
    </row>
    <row r="113" spans="1:18" s="372" customFormat="1" ht="25.5" customHeight="1">
      <c r="A113" s="1074"/>
      <c r="B113" s="1156" t="s">
        <v>287</v>
      </c>
      <c r="C113" s="1156"/>
      <c r="D113" s="397"/>
      <c r="E113" s="398">
        <v>7</v>
      </c>
      <c r="F113" s="399">
        <v>0</v>
      </c>
      <c r="G113" s="399">
        <v>0</v>
      </c>
      <c r="H113" s="399">
        <v>0</v>
      </c>
      <c r="I113" s="399">
        <v>2</v>
      </c>
      <c r="J113" s="399">
        <v>0</v>
      </c>
      <c r="K113" s="399">
        <v>0</v>
      </c>
      <c r="L113" s="399">
        <v>0</v>
      </c>
      <c r="M113" s="399">
        <v>4</v>
      </c>
      <c r="N113" s="399">
        <v>0</v>
      </c>
      <c r="O113" s="400">
        <v>1</v>
      </c>
      <c r="P113" s="399">
        <v>0</v>
      </c>
      <c r="Q113" s="399">
        <v>0</v>
      </c>
      <c r="R113" s="400">
        <v>5</v>
      </c>
    </row>
    <row r="114" spans="1:18">
      <c r="B114" s="401"/>
      <c r="C114" s="402"/>
    </row>
    <row r="115" spans="1:18">
      <c r="R115" s="378" t="s">
        <v>290</v>
      </c>
    </row>
    <row r="117" spans="1:18">
      <c r="E117" s="395"/>
    </row>
  </sheetData>
  <mergeCells count="40">
    <mergeCell ref="R3:R4"/>
    <mergeCell ref="B5:C5"/>
    <mergeCell ref="E3:E4"/>
    <mergeCell ref="F3:G3"/>
    <mergeCell ref="H3:J3"/>
    <mergeCell ref="K3:K4"/>
    <mergeCell ref="L3:L4"/>
    <mergeCell ref="M3:M4"/>
    <mergeCell ref="B31:C31"/>
    <mergeCell ref="N3:N4"/>
    <mergeCell ref="O3:O4"/>
    <mergeCell ref="P3:P4"/>
    <mergeCell ref="Q3:Q4"/>
    <mergeCell ref="B6:C6"/>
    <mergeCell ref="B17:C17"/>
    <mergeCell ref="B19:C19"/>
    <mergeCell ref="B21:C21"/>
    <mergeCell ref="B23:C23"/>
    <mergeCell ref="B95:C95"/>
    <mergeCell ref="B37:C37"/>
    <mergeCell ref="B46:C46"/>
    <mergeCell ref="B52:C52"/>
    <mergeCell ref="B57:C57"/>
    <mergeCell ref="B61:C61"/>
    <mergeCell ref="B65:C65"/>
    <mergeCell ref="B68:C68"/>
    <mergeCell ref="B75:C75"/>
    <mergeCell ref="B81:C81"/>
    <mergeCell ref="B86:C86"/>
    <mergeCell ref="B92:C92"/>
    <mergeCell ref="B106:C106"/>
    <mergeCell ref="B107:C107"/>
    <mergeCell ref="B110:C110"/>
    <mergeCell ref="B113:C113"/>
    <mergeCell ref="B96:C96"/>
    <mergeCell ref="B97:C97"/>
    <mergeCell ref="B98:C98"/>
    <mergeCell ref="B101:C101"/>
    <mergeCell ref="B102:C102"/>
    <mergeCell ref="B103:C103"/>
  </mergeCells>
  <phoneticPr fontId="3"/>
  <printOptions horizontalCentered="1"/>
  <pageMargins left="0.78740157480314965" right="0.78740157480314965" top="0.98425196850393704" bottom="0.98425196850393704" header="0.51181102362204722" footer="0.51181102362204722"/>
  <pageSetup paperSize="9" scale="36" orientation="portrait" r:id="rId1"/>
  <headerFooter alignWithMargins="0"/>
  <rowBreaks count="1" manualBreakCount="1">
    <brk id="60" max="18"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72E27-93DA-4095-822C-B90EBC6A90F2}">
  <sheetPr>
    <pageSetUpPr fitToPage="1"/>
  </sheetPr>
  <dimension ref="A1:AW116"/>
  <sheetViews>
    <sheetView view="pageBreakPreview" zoomScale="85" zoomScaleNormal="85" zoomScaleSheetLayoutView="85" workbookViewId="0">
      <pane xSplit="5" ySplit="3" topLeftCell="M4" activePane="bottomRight" state="frozen"/>
      <selection activeCell="AB11" sqref="AB11"/>
      <selection pane="topRight" activeCell="AB11" sqref="AB11"/>
      <selection pane="bottomLeft" activeCell="AB11" sqref="AB11"/>
      <selection pane="bottomRight"/>
    </sheetView>
  </sheetViews>
  <sheetFormatPr defaultColWidth="9" defaultRowHeight="13"/>
  <cols>
    <col min="1" max="1" width="1.6328125" style="373" customWidth="1"/>
    <col min="2" max="2" width="2.6328125" style="373" customWidth="1"/>
    <col min="3" max="3" width="18.36328125" style="373" customWidth="1"/>
    <col min="4" max="4" width="1.6328125" style="373" customWidth="1"/>
    <col min="5" max="48" width="6.453125" style="373" customWidth="1"/>
    <col min="49" max="16384" width="9" style="373"/>
  </cols>
  <sheetData>
    <row r="1" spans="1:49">
      <c r="F1" s="373" t="s">
        <v>332</v>
      </c>
    </row>
    <row r="2" spans="1:49">
      <c r="AV2" s="378" t="s">
        <v>166</v>
      </c>
    </row>
    <row r="3" spans="1:49" ht="86.25" customHeight="1">
      <c r="A3" s="1073"/>
      <c r="B3" s="403"/>
      <c r="C3" s="403"/>
      <c r="D3" s="404"/>
      <c r="E3" s="405" t="s">
        <v>171</v>
      </c>
      <c r="F3" s="406" t="s">
        <v>333</v>
      </c>
      <c r="G3" s="406" t="s">
        <v>334</v>
      </c>
      <c r="H3" s="406" t="s">
        <v>335</v>
      </c>
      <c r="I3" s="406" t="s">
        <v>336</v>
      </c>
      <c r="J3" s="406" t="s">
        <v>337</v>
      </c>
      <c r="K3" s="406" t="s">
        <v>338</v>
      </c>
      <c r="L3" s="406" t="s">
        <v>339</v>
      </c>
      <c r="M3" s="406" t="s">
        <v>340</v>
      </c>
      <c r="N3" s="406" t="s">
        <v>341</v>
      </c>
      <c r="O3" s="406" t="s">
        <v>342</v>
      </c>
      <c r="P3" s="406" t="s">
        <v>343</v>
      </c>
      <c r="Q3" s="406" t="s">
        <v>344</v>
      </c>
      <c r="R3" s="406" t="s">
        <v>345</v>
      </c>
      <c r="S3" s="406" t="s">
        <v>346</v>
      </c>
      <c r="T3" s="406" t="s">
        <v>347</v>
      </c>
      <c r="U3" s="406" t="s">
        <v>348</v>
      </c>
      <c r="V3" s="406" t="s">
        <v>349</v>
      </c>
      <c r="W3" s="406" t="s">
        <v>350</v>
      </c>
      <c r="X3" s="406" t="s">
        <v>351</v>
      </c>
      <c r="Y3" s="406" t="s">
        <v>352</v>
      </c>
      <c r="Z3" s="406" t="s">
        <v>353</v>
      </c>
      <c r="AA3" s="406" t="s">
        <v>354</v>
      </c>
      <c r="AB3" s="406" t="s">
        <v>355</v>
      </c>
      <c r="AC3" s="406" t="s">
        <v>356</v>
      </c>
      <c r="AD3" s="406" t="s">
        <v>357</v>
      </c>
      <c r="AE3" s="406" t="s">
        <v>358</v>
      </c>
      <c r="AF3" s="406" t="s">
        <v>359</v>
      </c>
      <c r="AG3" s="406" t="s">
        <v>360</v>
      </c>
      <c r="AH3" s="406" t="s">
        <v>361</v>
      </c>
      <c r="AI3" s="406" t="s">
        <v>362</v>
      </c>
      <c r="AJ3" s="406" t="s">
        <v>363</v>
      </c>
      <c r="AK3" s="406" t="s">
        <v>364</v>
      </c>
      <c r="AL3" s="406" t="s">
        <v>365</v>
      </c>
      <c r="AM3" s="406" t="s">
        <v>366</v>
      </c>
      <c r="AN3" s="406" t="s">
        <v>367</v>
      </c>
      <c r="AO3" s="406" t="s">
        <v>368</v>
      </c>
      <c r="AP3" s="406" t="s">
        <v>369</v>
      </c>
      <c r="AQ3" s="406" t="s">
        <v>370</v>
      </c>
      <c r="AR3" s="406" t="s">
        <v>371</v>
      </c>
      <c r="AS3" s="406" t="s">
        <v>372</v>
      </c>
      <c r="AT3" s="406" t="s">
        <v>373</v>
      </c>
      <c r="AU3" s="406" t="s">
        <v>374</v>
      </c>
      <c r="AV3" s="406" t="s">
        <v>375</v>
      </c>
      <c r="AW3" s="407"/>
    </row>
    <row r="4" spans="1:49" ht="25.5" customHeight="1">
      <c r="A4" s="1072"/>
      <c r="B4" s="1164" t="s">
        <v>179</v>
      </c>
      <c r="C4" s="1164"/>
      <c r="D4" s="380"/>
      <c r="E4" s="408">
        <v>339</v>
      </c>
      <c r="F4" s="408">
        <v>297</v>
      </c>
      <c r="G4" s="408">
        <v>122</v>
      </c>
      <c r="H4" s="408">
        <v>184</v>
      </c>
      <c r="I4" s="408">
        <v>162</v>
      </c>
      <c r="J4" s="408">
        <v>69</v>
      </c>
      <c r="K4" s="408">
        <v>115</v>
      </c>
      <c r="L4" s="408">
        <v>85</v>
      </c>
      <c r="M4" s="408">
        <v>28</v>
      </c>
      <c r="N4" s="408">
        <v>172</v>
      </c>
      <c r="O4" s="408">
        <v>19</v>
      </c>
      <c r="P4" s="408">
        <v>56</v>
      </c>
      <c r="Q4" s="408">
        <v>4</v>
      </c>
      <c r="R4" s="408">
        <v>107</v>
      </c>
      <c r="S4" s="408">
        <v>112</v>
      </c>
      <c r="T4" s="408">
        <v>39</v>
      </c>
      <c r="U4" s="408">
        <v>181</v>
      </c>
      <c r="V4" s="408">
        <v>51</v>
      </c>
      <c r="W4" s="408">
        <v>46</v>
      </c>
      <c r="X4" s="408">
        <v>60</v>
      </c>
      <c r="Y4" s="408">
        <v>4</v>
      </c>
      <c r="Z4" s="408">
        <v>91</v>
      </c>
      <c r="AA4" s="408">
        <v>136</v>
      </c>
      <c r="AB4" s="408">
        <v>59</v>
      </c>
      <c r="AC4" s="408">
        <v>126</v>
      </c>
      <c r="AD4" s="408">
        <v>205</v>
      </c>
      <c r="AE4" s="408">
        <v>93</v>
      </c>
      <c r="AF4" s="408">
        <v>8</v>
      </c>
      <c r="AG4" s="408">
        <v>89</v>
      </c>
      <c r="AH4" s="408">
        <v>78</v>
      </c>
      <c r="AI4" s="408">
        <v>23</v>
      </c>
      <c r="AJ4" s="408">
        <v>34</v>
      </c>
      <c r="AK4" s="408">
        <v>8</v>
      </c>
      <c r="AL4" s="408">
        <v>39</v>
      </c>
      <c r="AM4" s="408">
        <v>219</v>
      </c>
      <c r="AN4" s="408">
        <v>114</v>
      </c>
      <c r="AO4" s="408">
        <v>115</v>
      </c>
      <c r="AP4" s="408">
        <v>39</v>
      </c>
      <c r="AQ4" s="408">
        <v>7</v>
      </c>
      <c r="AR4" s="408">
        <v>40</v>
      </c>
      <c r="AS4" s="408">
        <v>46</v>
      </c>
      <c r="AT4" s="408">
        <v>6</v>
      </c>
      <c r="AU4" s="408">
        <v>6</v>
      </c>
      <c r="AV4" s="409">
        <v>39</v>
      </c>
      <c r="AW4" s="395"/>
    </row>
    <row r="5" spans="1:49" s="372" customFormat="1" ht="25.5" customHeight="1">
      <c r="A5" s="1071"/>
      <c r="B5" s="1155" t="s">
        <v>180</v>
      </c>
      <c r="C5" s="1155"/>
      <c r="D5" s="390"/>
      <c r="E5" s="410">
        <v>39</v>
      </c>
      <c r="F5" s="392">
        <v>33</v>
      </c>
      <c r="G5" s="392">
        <v>12</v>
      </c>
      <c r="H5" s="392">
        <v>22</v>
      </c>
      <c r="I5" s="392">
        <v>18</v>
      </c>
      <c r="J5" s="392">
        <v>9</v>
      </c>
      <c r="K5" s="392">
        <v>13</v>
      </c>
      <c r="L5" s="392">
        <v>11</v>
      </c>
      <c r="M5" s="392">
        <v>7</v>
      </c>
      <c r="N5" s="392">
        <v>21</v>
      </c>
      <c r="O5" s="392">
        <v>3</v>
      </c>
      <c r="P5" s="392">
        <v>8</v>
      </c>
      <c r="Q5" s="392">
        <v>0</v>
      </c>
      <c r="R5" s="392">
        <v>12</v>
      </c>
      <c r="S5" s="392">
        <v>13</v>
      </c>
      <c r="T5" s="392">
        <v>3</v>
      </c>
      <c r="U5" s="392">
        <v>22</v>
      </c>
      <c r="V5" s="392">
        <v>5</v>
      </c>
      <c r="W5" s="392">
        <v>9</v>
      </c>
      <c r="X5" s="392">
        <v>7</v>
      </c>
      <c r="Y5" s="392">
        <v>1</v>
      </c>
      <c r="Z5" s="392">
        <v>12</v>
      </c>
      <c r="AA5" s="392">
        <v>17</v>
      </c>
      <c r="AB5" s="392">
        <v>8</v>
      </c>
      <c r="AC5" s="392">
        <v>16</v>
      </c>
      <c r="AD5" s="392">
        <v>22</v>
      </c>
      <c r="AE5" s="392">
        <v>15</v>
      </c>
      <c r="AF5" s="392">
        <v>2</v>
      </c>
      <c r="AG5" s="392">
        <v>15</v>
      </c>
      <c r="AH5" s="392">
        <v>13</v>
      </c>
      <c r="AI5" s="392">
        <v>2</v>
      </c>
      <c r="AJ5" s="392">
        <v>7</v>
      </c>
      <c r="AK5" s="392">
        <v>0</v>
      </c>
      <c r="AL5" s="392">
        <v>3</v>
      </c>
      <c r="AM5" s="392">
        <v>25</v>
      </c>
      <c r="AN5" s="392">
        <v>16</v>
      </c>
      <c r="AO5" s="392">
        <v>16</v>
      </c>
      <c r="AP5" s="392">
        <v>7</v>
      </c>
      <c r="AQ5" s="392">
        <v>1</v>
      </c>
      <c r="AR5" s="392">
        <v>9</v>
      </c>
      <c r="AS5" s="392">
        <v>4</v>
      </c>
      <c r="AT5" s="392">
        <v>0</v>
      </c>
      <c r="AU5" s="392">
        <v>1</v>
      </c>
      <c r="AV5" s="393">
        <v>9</v>
      </c>
      <c r="AW5" s="395"/>
    </row>
    <row r="6" spans="1:49">
      <c r="A6" s="1072"/>
      <c r="B6" s="389"/>
      <c r="C6" s="394" t="s">
        <v>181</v>
      </c>
      <c r="D6" s="385"/>
      <c r="E6" s="411">
        <v>4</v>
      </c>
      <c r="F6" s="412">
        <v>3</v>
      </c>
      <c r="G6" s="412">
        <v>1</v>
      </c>
      <c r="H6" s="412">
        <v>2</v>
      </c>
      <c r="I6" s="412">
        <v>2</v>
      </c>
      <c r="J6" s="412">
        <v>1</v>
      </c>
      <c r="K6" s="412">
        <v>1</v>
      </c>
      <c r="L6" s="412">
        <v>1</v>
      </c>
      <c r="M6" s="412">
        <v>1</v>
      </c>
      <c r="N6" s="412">
        <v>3</v>
      </c>
      <c r="O6" s="412">
        <v>1</v>
      </c>
      <c r="P6" s="412">
        <v>1</v>
      </c>
      <c r="Q6" s="412">
        <v>0</v>
      </c>
      <c r="R6" s="412">
        <v>1</v>
      </c>
      <c r="S6" s="412">
        <v>1</v>
      </c>
      <c r="T6" s="412">
        <v>0</v>
      </c>
      <c r="U6" s="412">
        <v>2</v>
      </c>
      <c r="V6" s="412">
        <v>0</v>
      </c>
      <c r="W6" s="412">
        <v>0</v>
      </c>
      <c r="X6" s="412">
        <v>1</v>
      </c>
      <c r="Y6" s="412">
        <v>0</v>
      </c>
      <c r="Z6" s="412">
        <v>1</v>
      </c>
      <c r="AA6" s="412">
        <v>2</v>
      </c>
      <c r="AB6" s="412">
        <v>1</v>
      </c>
      <c r="AC6" s="412">
        <v>2</v>
      </c>
      <c r="AD6" s="412">
        <v>2</v>
      </c>
      <c r="AE6" s="412">
        <v>0</v>
      </c>
      <c r="AF6" s="412">
        <v>0</v>
      </c>
      <c r="AG6" s="412">
        <v>1</v>
      </c>
      <c r="AH6" s="412">
        <v>2</v>
      </c>
      <c r="AI6" s="412">
        <v>0</v>
      </c>
      <c r="AJ6" s="412">
        <v>0</v>
      </c>
      <c r="AK6" s="412">
        <v>0</v>
      </c>
      <c r="AL6" s="412">
        <v>0</v>
      </c>
      <c r="AM6" s="412">
        <v>3</v>
      </c>
      <c r="AN6" s="412">
        <v>2</v>
      </c>
      <c r="AO6" s="412">
        <v>2</v>
      </c>
      <c r="AP6" s="412">
        <v>1</v>
      </c>
      <c r="AQ6" s="412">
        <v>0</v>
      </c>
      <c r="AR6" s="412">
        <v>1</v>
      </c>
      <c r="AS6" s="412">
        <v>0</v>
      </c>
      <c r="AT6" s="412">
        <v>0</v>
      </c>
      <c r="AU6" s="412">
        <v>0</v>
      </c>
      <c r="AV6" s="413">
        <v>1</v>
      </c>
      <c r="AW6" s="395"/>
    </row>
    <row r="7" spans="1:49">
      <c r="A7" s="1072"/>
      <c r="B7" s="389"/>
      <c r="C7" s="394" t="s">
        <v>182</v>
      </c>
      <c r="D7" s="385"/>
      <c r="E7" s="411">
        <v>3</v>
      </c>
      <c r="F7" s="412">
        <v>3</v>
      </c>
      <c r="G7" s="412">
        <v>3</v>
      </c>
      <c r="H7" s="412">
        <v>3</v>
      </c>
      <c r="I7" s="412">
        <v>3</v>
      </c>
      <c r="J7" s="412">
        <v>3</v>
      </c>
      <c r="K7" s="412">
        <v>2</v>
      </c>
      <c r="L7" s="412">
        <v>3</v>
      </c>
      <c r="M7" s="412">
        <v>2</v>
      </c>
      <c r="N7" s="412">
        <v>3</v>
      </c>
      <c r="O7" s="412">
        <v>0</v>
      </c>
      <c r="P7" s="412">
        <v>2</v>
      </c>
      <c r="Q7" s="412">
        <v>0</v>
      </c>
      <c r="R7" s="412">
        <v>1</v>
      </c>
      <c r="S7" s="412">
        <v>0</v>
      </c>
      <c r="T7" s="412">
        <v>0</v>
      </c>
      <c r="U7" s="412">
        <v>3</v>
      </c>
      <c r="V7" s="412">
        <v>0</v>
      </c>
      <c r="W7" s="412">
        <v>2</v>
      </c>
      <c r="X7" s="412">
        <v>1</v>
      </c>
      <c r="Y7" s="412">
        <v>0</v>
      </c>
      <c r="Z7" s="412">
        <v>1</v>
      </c>
      <c r="AA7" s="412">
        <v>3</v>
      </c>
      <c r="AB7" s="412">
        <v>1</v>
      </c>
      <c r="AC7" s="412">
        <v>1</v>
      </c>
      <c r="AD7" s="412">
        <v>3</v>
      </c>
      <c r="AE7" s="412">
        <v>2</v>
      </c>
      <c r="AF7" s="412">
        <v>0</v>
      </c>
      <c r="AG7" s="412">
        <v>3</v>
      </c>
      <c r="AH7" s="412">
        <v>3</v>
      </c>
      <c r="AI7" s="412">
        <v>0</v>
      </c>
      <c r="AJ7" s="412">
        <v>0</v>
      </c>
      <c r="AK7" s="412">
        <v>0</v>
      </c>
      <c r="AL7" s="412">
        <v>2</v>
      </c>
      <c r="AM7" s="412">
        <v>3</v>
      </c>
      <c r="AN7" s="412">
        <v>3</v>
      </c>
      <c r="AO7" s="412">
        <v>3</v>
      </c>
      <c r="AP7" s="412">
        <v>1</v>
      </c>
      <c r="AQ7" s="412">
        <v>0</v>
      </c>
      <c r="AR7" s="412">
        <v>2</v>
      </c>
      <c r="AS7" s="412">
        <v>0</v>
      </c>
      <c r="AT7" s="412">
        <v>0</v>
      </c>
      <c r="AU7" s="412">
        <v>0</v>
      </c>
      <c r="AV7" s="413">
        <v>2</v>
      </c>
      <c r="AW7" s="395"/>
    </row>
    <row r="8" spans="1:49">
      <c r="A8" s="1072"/>
      <c r="B8" s="389"/>
      <c r="C8" s="394" t="s">
        <v>183</v>
      </c>
      <c r="D8" s="385"/>
      <c r="E8" s="411">
        <v>5</v>
      </c>
      <c r="F8" s="412">
        <v>5</v>
      </c>
      <c r="G8" s="412">
        <v>0</v>
      </c>
      <c r="H8" s="412">
        <v>4</v>
      </c>
      <c r="I8" s="412">
        <v>2</v>
      </c>
      <c r="J8" s="412">
        <v>0</v>
      </c>
      <c r="K8" s="412">
        <v>0</v>
      </c>
      <c r="L8" s="412">
        <v>1</v>
      </c>
      <c r="M8" s="412">
        <v>0</v>
      </c>
      <c r="N8" s="412">
        <v>3</v>
      </c>
      <c r="O8" s="412">
        <v>1</v>
      </c>
      <c r="P8" s="412">
        <v>1</v>
      </c>
      <c r="Q8" s="412">
        <v>0</v>
      </c>
      <c r="R8" s="412">
        <v>3</v>
      </c>
      <c r="S8" s="412">
        <v>2</v>
      </c>
      <c r="T8" s="412">
        <v>1</v>
      </c>
      <c r="U8" s="412">
        <v>4</v>
      </c>
      <c r="V8" s="412">
        <v>0</v>
      </c>
      <c r="W8" s="412">
        <v>1</v>
      </c>
      <c r="X8" s="412">
        <v>0</v>
      </c>
      <c r="Y8" s="412">
        <v>0</v>
      </c>
      <c r="Z8" s="412">
        <v>2</v>
      </c>
      <c r="AA8" s="412">
        <v>3</v>
      </c>
      <c r="AB8" s="412">
        <v>2</v>
      </c>
      <c r="AC8" s="412">
        <v>2</v>
      </c>
      <c r="AD8" s="412">
        <v>4</v>
      </c>
      <c r="AE8" s="412">
        <v>3</v>
      </c>
      <c r="AF8" s="412">
        <v>1</v>
      </c>
      <c r="AG8" s="412">
        <v>2</v>
      </c>
      <c r="AH8" s="412">
        <v>1</v>
      </c>
      <c r="AI8" s="412">
        <v>0</v>
      </c>
      <c r="AJ8" s="412">
        <v>1</v>
      </c>
      <c r="AK8" s="412">
        <v>0</v>
      </c>
      <c r="AL8" s="412">
        <v>0</v>
      </c>
      <c r="AM8" s="412">
        <v>2</v>
      </c>
      <c r="AN8" s="412">
        <v>3</v>
      </c>
      <c r="AO8" s="412">
        <v>2</v>
      </c>
      <c r="AP8" s="412">
        <v>1</v>
      </c>
      <c r="AQ8" s="412">
        <v>0</v>
      </c>
      <c r="AR8" s="412">
        <v>1</v>
      </c>
      <c r="AS8" s="412">
        <v>0</v>
      </c>
      <c r="AT8" s="412">
        <v>0</v>
      </c>
      <c r="AU8" s="412">
        <v>0</v>
      </c>
      <c r="AV8" s="413">
        <v>1</v>
      </c>
      <c r="AW8" s="395"/>
    </row>
    <row r="9" spans="1:49">
      <c r="A9" s="1072"/>
      <c r="B9" s="389"/>
      <c r="C9" s="394" t="s">
        <v>184</v>
      </c>
      <c r="D9" s="385"/>
      <c r="E9" s="411">
        <v>4</v>
      </c>
      <c r="F9" s="412">
        <v>3</v>
      </c>
      <c r="G9" s="412">
        <v>1</v>
      </c>
      <c r="H9" s="412">
        <v>1</v>
      </c>
      <c r="I9" s="412">
        <v>1</v>
      </c>
      <c r="J9" s="412">
        <v>0</v>
      </c>
      <c r="K9" s="412">
        <v>1</v>
      </c>
      <c r="L9" s="412">
        <v>1</v>
      </c>
      <c r="M9" s="412">
        <v>1</v>
      </c>
      <c r="N9" s="412">
        <v>2</v>
      </c>
      <c r="O9" s="412">
        <v>0</v>
      </c>
      <c r="P9" s="412">
        <v>1</v>
      </c>
      <c r="Q9" s="412">
        <v>0</v>
      </c>
      <c r="R9" s="412">
        <v>0</v>
      </c>
      <c r="S9" s="412">
        <v>2</v>
      </c>
      <c r="T9" s="412">
        <v>0</v>
      </c>
      <c r="U9" s="412">
        <v>1</v>
      </c>
      <c r="V9" s="412">
        <v>0</v>
      </c>
      <c r="W9" s="412">
        <v>0</v>
      </c>
      <c r="X9" s="412">
        <v>0</v>
      </c>
      <c r="Y9" s="412">
        <v>0</v>
      </c>
      <c r="Z9" s="412">
        <v>1</v>
      </c>
      <c r="AA9" s="412">
        <v>1</v>
      </c>
      <c r="AB9" s="412">
        <v>0</v>
      </c>
      <c r="AC9" s="412">
        <v>1</v>
      </c>
      <c r="AD9" s="412">
        <v>1</v>
      </c>
      <c r="AE9" s="412">
        <v>1</v>
      </c>
      <c r="AF9" s="412">
        <v>0</v>
      </c>
      <c r="AG9" s="412">
        <v>1</v>
      </c>
      <c r="AH9" s="412">
        <v>1</v>
      </c>
      <c r="AI9" s="412">
        <v>0</v>
      </c>
      <c r="AJ9" s="412">
        <v>0</v>
      </c>
      <c r="AK9" s="412">
        <v>0</v>
      </c>
      <c r="AL9" s="412">
        <v>0</v>
      </c>
      <c r="AM9" s="412">
        <v>2</v>
      </c>
      <c r="AN9" s="412">
        <v>1</v>
      </c>
      <c r="AO9" s="412">
        <v>0</v>
      </c>
      <c r="AP9" s="412">
        <v>0</v>
      </c>
      <c r="AQ9" s="412">
        <v>0</v>
      </c>
      <c r="AR9" s="412">
        <v>0</v>
      </c>
      <c r="AS9" s="412">
        <v>1</v>
      </c>
      <c r="AT9" s="412">
        <v>0</v>
      </c>
      <c r="AU9" s="412">
        <v>0</v>
      </c>
      <c r="AV9" s="413">
        <v>1</v>
      </c>
      <c r="AW9" s="395"/>
    </row>
    <row r="10" spans="1:49">
      <c r="A10" s="1072"/>
      <c r="B10" s="389"/>
      <c r="C10" s="394" t="s">
        <v>185</v>
      </c>
      <c r="D10" s="385"/>
      <c r="E10" s="411">
        <v>3</v>
      </c>
      <c r="F10" s="412">
        <v>2</v>
      </c>
      <c r="G10" s="412">
        <v>1</v>
      </c>
      <c r="H10" s="412">
        <v>1</v>
      </c>
      <c r="I10" s="412">
        <v>1</v>
      </c>
      <c r="J10" s="412">
        <v>1</v>
      </c>
      <c r="K10" s="412">
        <v>2</v>
      </c>
      <c r="L10" s="412">
        <v>1</v>
      </c>
      <c r="M10" s="412">
        <v>1</v>
      </c>
      <c r="N10" s="412">
        <v>2</v>
      </c>
      <c r="O10" s="412">
        <v>1</v>
      </c>
      <c r="P10" s="412">
        <v>1</v>
      </c>
      <c r="Q10" s="412">
        <v>0</v>
      </c>
      <c r="R10" s="412">
        <v>2</v>
      </c>
      <c r="S10" s="412">
        <v>3</v>
      </c>
      <c r="T10" s="412">
        <v>0</v>
      </c>
      <c r="U10" s="412">
        <v>2</v>
      </c>
      <c r="V10" s="412">
        <v>1</v>
      </c>
      <c r="W10" s="412">
        <v>2</v>
      </c>
      <c r="X10" s="412">
        <v>1</v>
      </c>
      <c r="Y10" s="412">
        <v>0</v>
      </c>
      <c r="Z10" s="412">
        <v>0</v>
      </c>
      <c r="AA10" s="412">
        <v>2</v>
      </c>
      <c r="AB10" s="412">
        <v>0</v>
      </c>
      <c r="AC10" s="412">
        <v>2</v>
      </c>
      <c r="AD10" s="412">
        <v>2</v>
      </c>
      <c r="AE10" s="412">
        <v>2</v>
      </c>
      <c r="AF10" s="412">
        <v>0</v>
      </c>
      <c r="AG10" s="412">
        <v>2</v>
      </c>
      <c r="AH10" s="412">
        <v>2</v>
      </c>
      <c r="AI10" s="412">
        <v>1</v>
      </c>
      <c r="AJ10" s="412">
        <v>2</v>
      </c>
      <c r="AK10" s="412">
        <v>0</v>
      </c>
      <c r="AL10" s="412">
        <v>0</v>
      </c>
      <c r="AM10" s="412">
        <v>3</v>
      </c>
      <c r="AN10" s="412">
        <v>2</v>
      </c>
      <c r="AO10" s="412">
        <v>2</v>
      </c>
      <c r="AP10" s="412">
        <v>2</v>
      </c>
      <c r="AQ10" s="412">
        <v>1</v>
      </c>
      <c r="AR10" s="412">
        <v>2</v>
      </c>
      <c r="AS10" s="412">
        <v>1</v>
      </c>
      <c r="AT10" s="412">
        <v>0</v>
      </c>
      <c r="AU10" s="412">
        <v>1</v>
      </c>
      <c r="AV10" s="413">
        <v>1</v>
      </c>
      <c r="AW10" s="395"/>
    </row>
    <row r="11" spans="1:49">
      <c r="A11" s="1072"/>
      <c r="B11" s="389"/>
      <c r="C11" s="394" t="s">
        <v>186</v>
      </c>
      <c r="D11" s="385"/>
      <c r="E11" s="411">
        <v>3</v>
      </c>
      <c r="F11" s="412">
        <v>3</v>
      </c>
      <c r="G11" s="412">
        <v>1</v>
      </c>
      <c r="H11" s="412">
        <v>2</v>
      </c>
      <c r="I11" s="412">
        <v>2</v>
      </c>
      <c r="J11" s="412">
        <v>0</v>
      </c>
      <c r="K11" s="412">
        <v>1</v>
      </c>
      <c r="L11" s="412">
        <v>2</v>
      </c>
      <c r="M11" s="412">
        <v>0</v>
      </c>
      <c r="N11" s="412">
        <v>2</v>
      </c>
      <c r="O11" s="412">
        <v>0</v>
      </c>
      <c r="P11" s="412">
        <v>1</v>
      </c>
      <c r="Q11" s="412">
        <v>0</v>
      </c>
      <c r="R11" s="412">
        <v>0</v>
      </c>
      <c r="S11" s="412">
        <v>0</v>
      </c>
      <c r="T11" s="412">
        <v>0</v>
      </c>
      <c r="U11" s="412">
        <v>2</v>
      </c>
      <c r="V11" s="412">
        <v>1</v>
      </c>
      <c r="W11" s="412">
        <v>1</v>
      </c>
      <c r="X11" s="412">
        <v>1</v>
      </c>
      <c r="Y11" s="412">
        <v>0</v>
      </c>
      <c r="Z11" s="412">
        <v>2</v>
      </c>
      <c r="AA11" s="412">
        <v>2</v>
      </c>
      <c r="AB11" s="412">
        <v>1</v>
      </c>
      <c r="AC11" s="412">
        <v>2</v>
      </c>
      <c r="AD11" s="412">
        <v>2</v>
      </c>
      <c r="AE11" s="412">
        <v>2</v>
      </c>
      <c r="AF11" s="412">
        <v>0</v>
      </c>
      <c r="AG11" s="412">
        <v>2</v>
      </c>
      <c r="AH11" s="412">
        <v>1</v>
      </c>
      <c r="AI11" s="412">
        <v>0</v>
      </c>
      <c r="AJ11" s="412">
        <v>0</v>
      </c>
      <c r="AK11" s="412">
        <v>0</v>
      </c>
      <c r="AL11" s="412">
        <v>0</v>
      </c>
      <c r="AM11" s="412">
        <v>3</v>
      </c>
      <c r="AN11" s="412">
        <v>1</v>
      </c>
      <c r="AO11" s="412">
        <v>2</v>
      </c>
      <c r="AP11" s="412">
        <v>0</v>
      </c>
      <c r="AQ11" s="412">
        <v>0</v>
      </c>
      <c r="AR11" s="412">
        <v>0</v>
      </c>
      <c r="AS11" s="412">
        <v>1</v>
      </c>
      <c r="AT11" s="412">
        <v>0</v>
      </c>
      <c r="AU11" s="412">
        <v>0</v>
      </c>
      <c r="AV11" s="413">
        <v>1</v>
      </c>
      <c r="AW11" s="395"/>
    </row>
    <row r="12" spans="1:49">
      <c r="A12" s="1072"/>
      <c r="B12" s="389"/>
      <c r="C12" s="394" t="s">
        <v>187</v>
      </c>
      <c r="D12" s="385"/>
      <c r="E12" s="411">
        <v>4</v>
      </c>
      <c r="F12" s="412">
        <v>3</v>
      </c>
      <c r="G12" s="412">
        <v>1</v>
      </c>
      <c r="H12" s="412">
        <v>1</v>
      </c>
      <c r="I12" s="412">
        <v>1</v>
      </c>
      <c r="J12" s="412">
        <v>2</v>
      </c>
      <c r="K12" s="412">
        <v>1</v>
      </c>
      <c r="L12" s="412">
        <v>1</v>
      </c>
      <c r="M12" s="412">
        <v>1</v>
      </c>
      <c r="N12" s="412">
        <v>1</v>
      </c>
      <c r="O12" s="412">
        <v>0</v>
      </c>
      <c r="P12" s="412">
        <v>1</v>
      </c>
      <c r="Q12" s="412">
        <v>0</v>
      </c>
      <c r="R12" s="412">
        <v>1</v>
      </c>
      <c r="S12" s="412">
        <v>1</v>
      </c>
      <c r="T12" s="412">
        <v>1</v>
      </c>
      <c r="U12" s="412">
        <v>2</v>
      </c>
      <c r="V12" s="412">
        <v>1</v>
      </c>
      <c r="W12" s="412">
        <v>1</v>
      </c>
      <c r="X12" s="412">
        <v>1</v>
      </c>
      <c r="Y12" s="412">
        <v>0</v>
      </c>
      <c r="Z12" s="412">
        <v>1</v>
      </c>
      <c r="AA12" s="412">
        <v>2</v>
      </c>
      <c r="AB12" s="412">
        <v>0</v>
      </c>
      <c r="AC12" s="412">
        <v>1</v>
      </c>
      <c r="AD12" s="412">
        <v>2</v>
      </c>
      <c r="AE12" s="412">
        <v>2</v>
      </c>
      <c r="AF12" s="412">
        <v>1</v>
      </c>
      <c r="AG12" s="412">
        <v>1</v>
      </c>
      <c r="AH12" s="412">
        <v>1</v>
      </c>
      <c r="AI12" s="412">
        <v>0</v>
      </c>
      <c r="AJ12" s="412">
        <v>2</v>
      </c>
      <c r="AK12" s="412">
        <v>0</v>
      </c>
      <c r="AL12" s="412">
        <v>0</v>
      </c>
      <c r="AM12" s="412">
        <v>1</v>
      </c>
      <c r="AN12" s="412">
        <v>1</v>
      </c>
      <c r="AO12" s="412">
        <v>1</v>
      </c>
      <c r="AP12" s="412">
        <v>1</v>
      </c>
      <c r="AQ12" s="412">
        <v>0</v>
      </c>
      <c r="AR12" s="412">
        <v>1</v>
      </c>
      <c r="AS12" s="412">
        <v>0</v>
      </c>
      <c r="AT12" s="412">
        <v>0</v>
      </c>
      <c r="AU12" s="412">
        <v>0</v>
      </c>
      <c r="AV12" s="413">
        <v>0</v>
      </c>
      <c r="AW12" s="395"/>
    </row>
    <row r="13" spans="1:49">
      <c r="A13" s="1072"/>
      <c r="B13" s="389"/>
      <c r="C13" s="394" t="s">
        <v>188</v>
      </c>
      <c r="D13" s="385"/>
      <c r="E13" s="411">
        <v>4</v>
      </c>
      <c r="F13" s="412">
        <v>2</v>
      </c>
      <c r="G13" s="412">
        <v>1</v>
      </c>
      <c r="H13" s="412">
        <v>2</v>
      </c>
      <c r="I13" s="412">
        <v>1</v>
      </c>
      <c r="J13" s="412">
        <v>0</v>
      </c>
      <c r="K13" s="412">
        <v>2</v>
      </c>
      <c r="L13" s="412">
        <v>0</v>
      </c>
      <c r="M13" s="412">
        <v>1</v>
      </c>
      <c r="N13" s="412">
        <v>0</v>
      </c>
      <c r="O13" s="412">
        <v>0</v>
      </c>
      <c r="P13" s="412">
        <v>0</v>
      </c>
      <c r="Q13" s="412">
        <v>0</v>
      </c>
      <c r="R13" s="412">
        <v>1</v>
      </c>
      <c r="S13" s="412">
        <v>2</v>
      </c>
      <c r="T13" s="412">
        <v>1</v>
      </c>
      <c r="U13" s="412">
        <v>1</v>
      </c>
      <c r="V13" s="412">
        <v>0</v>
      </c>
      <c r="W13" s="412">
        <v>0</v>
      </c>
      <c r="X13" s="412">
        <v>0</v>
      </c>
      <c r="Y13" s="412">
        <v>0</v>
      </c>
      <c r="Z13" s="412">
        <v>0</v>
      </c>
      <c r="AA13" s="412">
        <v>0</v>
      </c>
      <c r="AB13" s="412">
        <v>0</v>
      </c>
      <c r="AC13" s="412">
        <v>1</v>
      </c>
      <c r="AD13" s="412">
        <v>0</v>
      </c>
      <c r="AE13" s="412">
        <v>0</v>
      </c>
      <c r="AF13" s="412">
        <v>0</v>
      </c>
      <c r="AG13" s="412">
        <v>1</v>
      </c>
      <c r="AH13" s="412">
        <v>0</v>
      </c>
      <c r="AI13" s="412">
        <v>0</v>
      </c>
      <c r="AJ13" s="412">
        <v>0</v>
      </c>
      <c r="AK13" s="412">
        <v>0</v>
      </c>
      <c r="AL13" s="412">
        <v>0</v>
      </c>
      <c r="AM13" s="412">
        <v>1</v>
      </c>
      <c r="AN13" s="412">
        <v>0</v>
      </c>
      <c r="AO13" s="412">
        <v>0</v>
      </c>
      <c r="AP13" s="412">
        <v>0</v>
      </c>
      <c r="AQ13" s="412">
        <v>0</v>
      </c>
      <c r="AR13" s="412">
        <v>0</v>
      </c>
      <c r="AS13" s="412">
        <v>0</v>
      </c>
      <c r="AT13" s="412">
        <v>0</v>
      </c>
      <c r="AU13" s="412">
        <v>0</v>
      </c>
      <c r="AV13" s="413">
        <v>0</v>
      </c>
      <c r="AW13" s="395"/>
    </row>
    <row r="14" spans="1:49">
      <c r="A14" s="1072"/>
      <c r="B14" s="389"/>
      <c r="C14" s="394" t="s">
        <v>189</v>
      </c>
      <c r="D14" s="385"/>
      <c r="E14" s="411">
        <v>3</v>
      </c>
      <c r="F14" s="412">
        <v>3</v>
      </c>
      <c r="G14" s="412">
        <v>2</v>
      </c>
      <c r="H14" s="412">
        <v>2</v>
      </c>
      <c r="I14" s="412">
        <v>2</v>
      </c>
      <c r="J14" s="412">
        <v>0</v>
      </c>
      <c r="K14" s="412">
        <v>1</v>
      </c>
      <c r="L14" s="412">
        <v>1</v>
      </c>
      <c r="M14" s="412">
        <v>0</v>
      </c>
      <c r="N14" s="412">
        <v>2</v>
      </c>
      <c r="O14" s="412">
        <v>0</v>
      </c>
      <c r="P14" s="412">
        <v>0</v>
      </c>
      <c r="Q14" s="412">
        <v>0</v>
      </c>
      <c r="R14" s="412">
        <v>1</v>
      </c>
      <c r="S14" s="412">
        <v>1</v>
      </c>
      <c r="T14" s="412">
        <v>0</v>
      </c>
      <c r="U14" s="412">
        <v>3</v>
      </c>
      <c r="V14" s="412">
        <v>1</v>
      </c>
      <c r="W14" s="412">
        <v>1</v>
      </c>
      <c r="X14" s="412">
        <v>1</v>
      </c>
      <c r="Y14" s="412">
        <v>0</v>
      </c>
      <c r="Z14" s="412">
        <v>2</v>
      </c>
      <c r="AA14" s="412">
        <v>1</v>
      </c>
      <c r="AB14" s="412">
        <v>1</v>
      </c>
      <c r="AC14" s="412">
        <v>1</v>
      </c>
      <c r="AD14" s="412">
        <v>3</v>
      </c>
      <c r="AE14" s="412">
        <v>1</v>
      </c>
      <c r="AF14" s="412">
        <v>0</v>
      </c>
      <c r="AG14" s="412">
        <v>1</v>
      </c>
      <c r="AH14" s="412">
        <v>1</v>
      </c>
      <c r="AI14" s="412">
        <v>1</v>
      </c>
      <c r="AJ14" s="412">
        <v>1</v>
      </c>
      <c r="AK14" s="412">
        <v>0</v>
      </c>
      <c r="AL14" s="412">
        <v>1</v>
      </c>
      <c r="AM14" s="412">
        <v>2</v>
      </c>
      <c r="AN14" s="412">
        <v>1</v>
      </c>
      <c r="AO14" s="412">
        <v>3</v>
      </c>
      <c r="AP14" s="412">
        <v>1</v>
      </c>
      <c r="AQ14" s="412">
        <v>0</v>
      </c>
      <c r="AR14" s="412">
        <v>1</v>
      </c>
      <c r="AS14" s="412">
        <v>0</v>
      </c>
      <c r="AT14" s="412">
        <v>0</v>
      </c>
      <c r="AU14" s="412">
        <v>0</v>
      </c>
      <c r="AV14" s="413">
        <v>1</v>
      </c>
      <c r="AW14" s="395"/>
    </row>
    <row r="15" spans="1:49">
      <c r="A15" s="1072"/>
      <c r="B15" s="389"/>
      <c r="C15" s="394" t="s">
        <v>190</v>
      </c>
      <c r="D15" s="385"/>
      <c r="E15" s="411">
        <v>6</v>
      </c>
      <c r="F15" s="412">
        <v>6</v>
      </c>
      <c r="G15" s="412">
        <v>1</v>
      </c>
      <c r="H15" s="412">
        <v>4</v>
      </c>
      <c r="I15" s="412">
        <v>3</v>
      </c>
      <c r="J15" s="412">
        <v>2</v>
      </c>
      <c r="K15" s="412">
        <v>2</v>
      </c>
      <c r="L15" s="412">
        <v>0</v>
      </c>
      <c r="M15" s="412">
        <v>0</v>
      </c>
      <c r="N15" s="412">
        <v>3</v>
      </c>
      <c r="O15" s="412">
        <v>0</v>
      </c>
      <c r="P15" s="412">
        <v>0</v>
      </c>
      <c r="Q15" s="412">
        <v>0</v>
      </c>
      <c r="R15" s="412">
        <v>2</v>
      </c>
      <c r="S15" s="412">
        <v>1</v>
      </c>
      <c r="T15" s="412">
        <v>0</v>
      </c>
      <c r="U15" s="412">
        <v>2</v>
      </c>
      <c r="V15" s="412">
        <v>1</v>
      </c>
      <c r="W15" s="412">
        <v>1</v>
      </c>
      <c r="X15" s="412">
        <v>1</v>
      </c>
      <c r="Y15" s="412">
        <v>1</v>
      </c>
      <c r="Z15" s="412">
        <v>2</v>
      </c>
      <c r="AA15" s="412">
        <v>1</v>
      </c>
      <c r="AB15" s="412">
        <v>2</v>
      </c>
      <c r="AC15" s="412">
        <v>3</v>
      </c>
      <c r="AD15" s="412">
        <v>3</v>
      </c>
      <c r="AE15" s="412">
        <v>2</v>
      </c>
      <c r="AF15" s="412">
        <v>0</v>
      </c>
      <c r="AG15" s="412">
        <v>1</v>
      </c>
      <c r="AH15" s="412">
        <v>1</v>
      </c>
      <c r="AI15" s="412">
        <v>0</v>
      </c>
      <c r="AJ15" s="412">
        <v>1</v>
      </c>
      <c r="AK15" s="412">
        <v>0</v>
      </c>
      <c r="AL15" s="412">
        <v>0</v>
      </c>
      <c r="AM15" s="412">
        <v>5</v>
      </c>
      <c r="AN15" s="412">
        <v>2</v>
      </c>
      <c r="AO15" s="412">
        <v>1</v>
      </c>
      <c r="AP15" s="412">
        <v>0</v>
      </c>
      <c r="AQ15" s="412">
        <v>0</v>
      </c>
      <c r="AR15" s="412">
        <v>1</v>
      </c>
      <c r="AS15" s="412">
        <v>1</v>
      </c>
      <c r="AT15" s="412">
        <v>0</v>
      </c>
      <c r="AU15" s="412">
        <v>0</v>
      </c>
      <c r="AV15" s="413">
        <v>1</v>
      </c>
      <c r="AW15" s="395"/>
    </row>
    <row r="16" spans="1:49" s="372" customFormat="1" ht="25.5" customHeight="1">
      <c r="A16" s="1071"/>
      <c r="B16" s="1155" t="s">
        <v>191</v>
      </c>
      <c r="C16" s="1155"/>
      <c r="D16" s="390"/>
      <c r="E16" s="414">
        <v>24</v>
      </c>
      <c r="F16" s="392">
        <v>19</v>
      </c>
      <c r="G16" s="392">
        <v>8</v>
      </c>
      <c r="H16" s="392">
        <v>10</v>
      </c>
      <c r="I16" s="392">
        <v>9</v>
      </c>
      <c r="J16" s="392">
        <v>2</v>
      </c>
      <c r="K16" s="392">
        <v>9</v>
      </c>
      <c r="L16" s="392">
        <v>7</v>
      </c>
      <c r="M16" s="392">
        <v>2</v>
      </c>
      <c r="N16" s="392">
        <v>11</v>
      </c>
      <c r="O16" s="392">
        <v>1</v>
      </c>
      <c r="P16" s="392">
        <v>5</v>
      </c>
      <c r="Q16" s="392">
        <v>0</v>
      </c>
      <c r="R16" s="392">
        <v>7</v>
      </c>
      <c r="S16" s="392">
        <v>9</v>
      </c>
      <c r="T16" s="392">
        <v>2</v>
      </c>
      <c r="U16" s="392">
        <v>10</v>
      </c>
      <c r="V16" s="392">
        <v>3</v>
      </c>
      <c r="W16" s="392">
        <v>3</v>
      </c>
      <c r="X16" s="392">
        <v>4</v>
      </c>
      <c r="Y16" s="392">
        <v>0</v>
      </c>
      <c r="Z16" s="392">
        <v>5</v>
      </c>
      <c r="AA16" s="392">
        <v>9</v>
      </c>
      <c r="AB16" s="392">
        <v>4</v>
      </c>
      <c r="AC16" s="392">
        <v>11</v>
      </c>
      <c r="AD16" s="392">
        <v>11</v>
      </c>
      <c r="AE16" s="392">
        <v>5</v>
      </c>
      <c r="AF16" s="392">
        <v>1</v>
      </c>
      <c r="AG16" s="392">
        <v>6</v>
      </c>
      <c r="AH16" s="392">
        <v>2</v>
      </c>
      <c r="AI16" s="392">
        <v>2</v>
      </c>
      <c r="AJ16" s="392">
        <v>1</v>
      </c>
      <c r="AK16" s="392">
        <v>2</v>
      </c>
      <c r="AL16" s="392">
        <v>3</v>
      </c>
      <c r="AM16" s="392">
        <v>15</v>
      </c>
      <c r="AN16" s="392">
        <v>12</v>
      </c>
      <c r="AO16" s="392">
        <v>10</v>
      </c>
      <c r="AP16" s="392">
        <v>1</v>
      </c>
      <c r="AQ16" s="392">
        <v>0</v>
      </c>
      <c r="AR16" s="392">
        <v>1</v>
      </c>
      <c r="AS16" s="392">
        <v>7</v>
      </c>
      <c r="AT16" s="392">
        <v>2</v>
      </c>
      <c r="AU16" s="392">
        <v>3</v>
      </c>
      <c r="AV16" s="393">
        <v>5</v>
      </c>
      <c r="AW16" s="395"/>
    </row>
    <row r="17" spans="1:49">
      <c r="A17" s="1072"/>
      <c r="B17" s="389"/>
      <c r="C17" s="389" t="s">
        <v>192</v>
      </c>
      <c r="D17" s="385"/>
      <c r="E17" s="411">
        <v>24</v>
      </c>
      <c r="F17" s="412">
        <v>19</v>
      </c>
      <c r="G17" s="412">
        <v>8</v>
      </c>
      <c r="H17" s="412">
        <v>10</v>
      </c>
      <c r="I17" s="412">
        <v>9</v>
      </c>
      <c r="J17" s="412">
        <v>2</v>
      </c>
      <c r="K17" s="412">
        <v>9</v>
      </c>
      <c r="L17" s="412">
        <v>7</v>
      </c>
      <c r="M17" s="412">
        <v>2</v>
      </c>
      <c r="N17" s="412">
        <v>11</v>
      </c>
      <c r="O17" s="412">
        <v>1</v>
      </c>
      <c r="P17" s="412">
        <v>5</v>
      </c>
      <c r="Q17" s="412">
        <v>0</v>
      </c>
      <c r="R17" s="412">
        <v>7</v>
      </c>
      <c r="S17" s="412">
        <v>9</v>
      </c>
      <c r="T17" s="412">
        <v>2</v>
      </c>
      <c r="U17" s="412">
        <v>10</v>
      </c>
      <c r="V17" s="412">
        <v>3</v>
      </c>
      <c r="W17" s="412">
        <v>3</v>
      </c>
      <c r="X17" s="412">
        <v>4</v>
      </c>
      <c r="Y17" s="412">
        <v>0</v>
      </c>
      <c r="Z17" s="412">
        <v>5</v>
      </c>
      <c r="AA17" s="412">
        <v>9</v>
      </c>
      <c r="AB17" s="412">
        <v>4</v>
      </c>
      <c r="AC17" s="412">
        <v>11</v>
      </c>
      <c r="AD17" s="412">
        <v>11</v>
      </c>
      <c r="AE17" s="412">
        <v>5</v>
      </c>
      <c r="AF17" s="412">
        <v>1</v>
      </c>
      <c r="AG17" s="412">
        <v>6</v>
      </c>
      <c r="AH17" s="412">
        <v>2</v>
      </c>
      <c r="AI17" s="412">
        <v>2</v>
      </c>
      <c r="AJ17" s="412">
        <v>1</v>
      </c>
      <c r="AK17" s="412">
        <v>2</v>
      </c>
      <c r="AL17" s="412">
        <v>3</v>
      </c>
      <c r="AM17" s="412">
        <v>15</v>
      </c>
      <c r="AN17" s="412">
        <v>12</v>
      </c>
      <c r="AO17" s="412">
        <v>10</v>
      </c>
      <c r="AP17" s="412">
        <v>1</v>
      </c>
      <c r="AQ17" s="412">
        <v>0</v>
      </c>
      <c r="AR17" s="412">
        <v>1</v>
      </c>
      <c r="AS17" s="412">
        <v>7</v>
      </c>
      <c r="AT17" s="412">
        <v>2</v>
      </c>
      <c r="AU17" s="412">
        <v>3</v>
      </c>
      <c r="AV17" s="413">
        <v>5</v>
      </c>
      <c r="AW17" s="395"/>
    </row>
    <row r="18" spans="1:49" ht="25.5" customHeight="1">
      <c r="A18" s="1072"/>
      <c r="B18" s="1155" t="s">
        <v>325</v>
      </c>
      <c r="C18" s="1155"/>
      <c r="D18" s="385"/>
      <c r="E18" s="410">
        <v>15</v>
      </c>
      <c r="F18" s="392">
        <v>10</v>
      </c>
      <c r="G18" s="392">
        <v>6</v>
      </c>
      <c r="H18" s="392">
        <v>7</v>
      </c>
      <c r="I18" s="392">
        <v>6</v>
      </c>
      <c r="J18" s="392">
        <v>3</v>
      </c>
      <c r="K18" s="392">
        <v>6</v>
      </c>
      <c r="L18" s="392">
        <v>0</v>
      </c>
      <c r="M18" s="392">
        <v>1</v>
      </c>
      <c r="N18" s="392">
        <v>9</v>
      </c>
      <c r="O18" s="392">
        <v>1</v>
      </c>
      <c r="P18" s="392">
        <v>1</v>
      </c>
      <c r="Q18" s="392">
        <v>0</v>
      </c>
      <c r="R18" s="392">
        <v>2</v>
      </c>
      <c r="S18" s="392">
        <v>4</v>
      </c>
      <c r="T18" s="392">
        <v>2</v>
      </c>
      <c r="U18" s="392">
        <v>7</v>
      </c>
      <c r="V18" s="392">
        <v>1</v>
      </c>
      <c r="W18" s="392">
        <v>2</v>
      </c>
      <c r="X18" s="392">
        <v>2</v>
      </c>
      <c r="Y18" s="392">
        <v>0</v>
      </c>
      <c r="Z18" s="392">
        <v>2</v>
      </c>
      <c r="AA18" s="392">
        <v>6</v>
      </c>
      <c r="AB18" s="392">
        <v>1</v>
      </c>
      <c r="AC18" s="392">
        <v>4</v>
      </c>
      <c r="AD18" s="392">
        <v>11</v>
      </c>
      <c r="AE18" s="392">
        <v>3</v>
      </c>
      <c r="AF18" s="392">
        <v>0</v>
      </c>
      <c r="AG18" s="392">
        <v>2</v>
      </c>
      <c r="AH18" s="392">
        <v>2</v>
      </c>
      <c r="AI18" s="392">
        <v>2</v>
      </c>
      <c r="AJ18" s="392">
        <v>2</v>
      </c>
      <c r="AK18" s="392">
        <v>1</v>
      </c>
      <c r="AL18" s="392">
        <v>1</v>
      </c>
      <c r="AM18" s="392">
        <v>9</v>
      </c>
      <c r="AN18" s="392">
        <v>2</v>
      </c>
      <c r="AO18" s="392">
        <v>4</v>
      </c>
      <c r="AP18" s="392">
        <v>2</v>
      </c>
      <c r="AQ18" s="392">
        <v>0</v>
      </c>
      <c r="AR18" s="392">
        <v>0</v>
      </c>
      <c r="AS18" s="392">
        <v>2</v>
      </c>
      <c r="AT18" s="392">
        <v>0</v>
      </c>
      <c r="AU18" s="392">
        <v>1</v>
      </c>
      <c r="AV18" s="393">
        <v>0</v>
      </c>
      <c r="AW18" s="395"/>
    </row>
    <row r="19" spans="1:49">
      <c r="A19" s="1072"/>
      <c r="B19" s="389"/>
      <c r="C19" s="389" t="s">
        <v>326</v>
      </c>
      <c r="D19" s="385"/>
      <c r="E19" s="395">
        <v>15</v>
      </c>
      <c r="F19" s="412">
        <v>10</v>
      </c>
      <c r="G19" s="412">
        <v>6</v>
      </c>
      <c r="H19" s="412">
        <v>7</v>
      </c>
      <c r="I19" s="412">
        <v>6</v>
      </c>
      <c r="J19" s="412">
        <v>3</v>
      </c>
      <c r="K19" s="412">
        <v>6</v>
      </c>
      <c r="L19" s="412">
        <v>0</v>
      </c>
      <c r="M19" s="412">
        <v>1</v>
      </c>
      <c r="N19" s="412">
        <v>9</v>
      </c>
      <c r="O19" s="412">
        <v>1</v>
      </c>
      <c r="P19" s="412">
        <v>1</v>
      </c>
      <c r="Q19" s="412">
        <v>0</v>
      </c>
      <c r="R19" s="412">
        <v>2</v>
      </c>
      <c r="S19" s="412">
        <v>4</v>
      </c>
      <c r="T19" s="412">
        <v>2</v>
      </c>
      <c r="U19" s="412">
        <v>7</v>
      </c>
      <c r="V19" s="412">
        <v>1</v>
      </c>
      <c r="W19" s="412">
        <v>2</v>
      </c>
      <c r="X19" s="412">
        <v>2</v>
      </c>
      <c r="Y19" s="412">
        <v>0</v>
      </c>
      <c r="Z19" s="412">
        <v>2</v>
      </c>
      <c r="AA19" s="412">
        <v>6</v>
      </c>
      <c r="AB19" s="412">
        <v>1</v>
      </c>
      <c r="AC19" s="412">
        <v>4</v>
      </c>
      <c r="AD19" s="412">
        <v>11</v>
      </c>
      <c r="AE19" s="412">
        <v>3</v>
      </c>
      <c r="AF19" s="412">
        <v>0</v>
      </c>
      <c r="AG19" s="412">
        <v>2</v>
      </c>
      <c r="AH19" s="412">
        <v>2</v>
      </c>
      <c r="AI19" s="412">
        <v>2</v>
      </c>
      <c r="AJ19" s="412">
        <v>2</v>
      </c>
      <c r="AK19" s="412">
        <v>1</v>
      </c>
      <c r="AL19" s="412">
        <v>1</v>
      </c>
      <c r="AM19" s="412">
        <v>9</v>
      </c>
      <c r="AN19" s="412">
        <v>2</v>
      </c>
      <c r="AO19" s="412">
        <v>4</v>
      </c>
      <c r="AP19" s="412">
        <v>2</v>
      </c>
      <c r="AQ19" s="412">
        <v>0</v>
      </c>
      <c r="AR19" s="412">
        <v>0</v>
      </c>
      <c r="AS19" s="412">
        <v>2</v>
      </c>
      <c r="AT19" s="412">
        <v>0</v>
      </c>
      <c r="AU19" s="412">
        <v>1</v>
      </c>
      <c r="AV19" s="413">
        <v>0</v>
      </c>
      <c r="AW19" s="395"/>
    </row>
    <row r="20" spans="1:49" s="372" customFormat="1" ht="25.5" customHeight="1">
      <c r="A20" s="1071"/>
      <c r="B20" s="1155" t="s">
        <v>195</v>
      </c>
      <c r="C20" s="1155"/>
      <c r="D20" s="390"/>
      <c r="E20" s="410">
        <v>22</v>
      </c>
      <c r="F20" s="392">
        <v>22</v>
      </c>
      <c r="G20" s="392">
        <v>12</v>
      </c>
      <c r="H20" s="392">
        <v>18</v>
      </c>
      <c r="I20" s="392">
        <v>17</v>
      </c>
      <c r="J20" s="392">
        <v>6</v>
      </c>
      <c r="K20" s="392">
        <v>9</v>
      </c>
      <c r="L20" s="392">
        <v>5</v>
      </c>
      <c r="M20" s="392">
        <v>2</v>
      </c>
      <c r="N20" s="392">
        <v>11</v>
      </c>
      <c r="O20" s="392">
        <v>1</v>
      </c>
      <c r="P20" s="392">
        <v>3</v>
      </c>
      <c r="Q20" s="392">
        <v>0</v>
      </c>
      <c r="R20" s="392">
        <v>5</v>
      </c>
      <c r="S20" s="392">
        <v>5</v>
      </c>
      <c r="T20" s="392">
        <v>1</v>
      </c>
      <c r="U20" s="392">
        <v>16</v>
      </c>
      <c r="V20" s="392">
        <v>6</v>
      </c>
      <c r="W20" s="392">
        <v>5</v>
      </c>
      <c r="X20" s="392">
        <v>6</v>
      </c>
      <c r="Y20" s="392">
        <v>0</v>
      </c>
      <c r="Z20" s="392">
        <v>6</v>
      </c>
      <c r="AA20" s="392">
        <v>10</v>
      </c>
      <c r="AB20" s="392">
        <v>6</v>
      </c>
      <c r="AC20" s="392">
        <v>10</v>
      </c>
      <c r="AD20" s="392">
        <v>17</v>
      </c>
      <c r="AE20" s="392">
        <v>4</v>
      </c>
      <c r="AF20" s="392">
        <v>0</v>
      </c>
      <c r="AG20" s="392">
        <v>6</v>
      </c>
      <c r="AH20" s="392">
        <v>5</v>
      </c>
      <c r="AI20" s="392">
        <v>2</v>
      </c>
      <c r="AJ20" s="392">
        <v>3</v>
      </c>
      <c r="AK20" s="392">
        <v>0</v>
      </c>
      <c r="AL20" s="392">
        <v>2</v>
      </c>
      <c r="AM20" s="392">
        <v>16</v>
      </c>
      <c r="AN20" s="392">
        <v>7</v>
      </c>
      <c r="AO20" s="392">
        <v>8</v>
      </c>
      <c r="AP20" s="392">
        <v>3</v>
      </c>
      <c r="AQ20" s="392">
        <v>2</v>
      </c>
      <c r="AR20" s="392">
        <v>4</v>
      </c>
      <c r="AS20" s="392">
        <v>1</v>
      </c>
      <c r="AT20" s="392">
        <v>0</v>
      </c>
      <c r="AU20" s="392">
        <v>0</v>
      </c>
      <c r="AV20" s="393">
        <v>1</v>
      </c>
      <c r="AW20" s="395"/>
    </row>
    <row r="21" spans="1:49">
      <c r="A21" s="1072"/>
      <c r="B21" s="395"/>
      <c r="C21" s="389" t="s">
        <v>196</v>
      </c>
      <c r="D21" s="385"/>
      <c r="E21" s="411">
        <v>22</v>
      </c>
      <c r="F21" s="412">
        <v>22</v>
      </c>
      <c r="G21" s="412">
        <v>12</v>
      </c>
      <c r="H21" s="412">
        <v>18</v>
      </c>
      <c r="I21" s="412">
        <v>17</v>
      </c>
      <c r="J21" s="412">
        <v>6</v>
      </c>
      <c r="K21" s="412">
        <v>9</v>
      </c>
      <c r="L21" s="412">
        <v>5</v>
      </c>
      <c r="M21" s="412">
        <v>2</v>
      </c>
      <c r="N21" s="412">
        <v>11</v>
      </c>
      <c r="O21" s="412">
        <v>1</v>
      </c>
      <c r="P21" s="412">
        <v>3</v>
      </c>
      <c r="Q21" s="412">
        <v>0</v>
      </c>
      <c r="R21" s="412">
        <v>5</v>
      </c>
      <c r="S21" s="412">
        <v>5</v>
      </c>
      <c r="T21" s="412">
        <v>1</v>
      </c>
      <c r="U21" s="412">
        <v>16</v>
      </c>
      <c r="V21" s="412">
        <v>6</v>
      </c>
      <c r="W21" s="412">
        <v>5</v>
      </c>
      <c r="X21" s="412">
        <v>6</v>
      </c>
      <c r="Y21" s="412">
        <v>0</v>
      </c>
      <c r="Z21" s="412">
        <v>6</v>
      </c>
      <c r="AA21" s="412">
        <v>10</v>
      </c>
      <c r="AB21" s="412">
        <v>6</v>
      </c>
      <c r="AC21" s="412">
        <v>10</v>
      </c>
      <c r="AD21" s="412">
        <v>17</v>
      </c>
      <c r="AE21" s="412">
        <v>4</v>
      </c>
      <c r="AF21" s="412">
        <v>0</v>
      </c>
      <c r="AG21" s="412">
        <v>6</v>
      </c>
      <c r="AH21" s="412">
        <v>5</v>
      </c>
      <c r="AI21" s="412">
        <v>2</v>
      </c>
      <c r="AJ21" s="412">
        <v>3</v>
      </c>
      <c r="AK21" s="412">
        <v>0</v>
      </c>
      <c r="AL21" s="412">
        <v>2</v>
      </c>
      <c r="AM21" s="412">
        <v>16</v>
      </c>
      <c r="AN21" s="412">
        <v>7</v>
      </c>
      <c r="AO21" s="412">
        <v>8</v>
      </c>
      <c r="AP21" s="412">
        <v>3</v>
      </c>
      <c r="AQ21" s="412">
        <v>2</v>
      </c>
      <c r="AR21" s="412">
        <v>4</v>
      </c>
      <c r="AS21" s="412">
        <v>1</v>
      </c>
      <c r="AT21" s="412">
        <v>0</v>
      </c>
      <c r="AU21" s="412">
        <v>0</v>
      </c>
      <c r="AV21" s="413">
        <v>1</v>
      </c>
      <c r="AW21" s="395"/>
    </row>
    <row r="22" spans="1:49" s="372" customFormat="1" ht="25.5" customHeight="1">
      <c r="A22" s="1071"/>
      <c r="B22" s="1155" t="s">
        <v>197</v>
      </c>
      <c r="C22" s="1155"/>
      <c r="D22" s="390"/>
      <c r="E22" s="410">
        <v>30</v>
      </c>
      <c r="F22" s="392">
        <v>26</v>
      </c>
      <c r="G22" s="392">
        <v>12</v>
      </c>
      <c r="H22" s="392">
        <v>16</v>
      </c>
      <c r="I22" s="392">
        <v>16</v>
      </c>
      <c r="J22" s="392">
        <v>9</v>
      </c>
      <c r="K22" s="392">
        <v>9</v>
      </c>
      <c r="L22" s="392">
        <v>10</v>
      </c>
      <c r="M22" s="392">
        <v>2</v>
      </c>
      <c r="N22" s="392">
        <v>15</v>
      </c>
      <c r="O22" s="392">
        <v>0</v>
      </c>
      <c r="P22" s="392">
        <v>4</v>
      </c>
      <c r="Q22" s="392">
        <v>0</v>
      </c>
      <c r="R22" s="392">
        <v>10</v>
      </c>
      <c r="S22" s="392">
        <v>10</v>
      </c>
      <c r="T22" s="392">
        <v>5</v>
      </c>
      <c r="U22" s="392">
        <v>18</v>
      </c>
      <c r="V22" s="392">
        <v>6</v>
      </c>
      <c r="W22" s="392">
        <v>2</v>
      </c>
      <c r="X22" s="392">
        <v>7</v>
      </c>
      <c r="Y22" s="392">
        <v>0</v>
      </c>
      <c r="Z22" s="392">
        <v>8</v>
      </c>
      <c r="AA22" s="392">
        <v>13</v>
      </c>
      <c r="AB22" s="392">
        <v>6</v>
      </c>
      <c r="AC22" s="392">
        <v>14</v>
      </c>
      <c r="AD22" s="392">
        <v>21</v>
      </c>
      <c r="AE22" s="392">
        <v>9</v>
      </c>
      <c r="AF22" s="392">
        <v>0</v>
      </c>
      <c r="AG22" s="392">
        <v>7</v>
      </c>
      <c r="AH22" s="392">
        <v>8</v>
      </c>
      <c r="AI22" s="392">
        <v>4</v>
      </c>
      <c r="AJ22" s="392">
        <v>4</v>
      </c>
      <c r="AK22" s="392">
        <v>1</v>
      </c>
      <c r="AL22" s="392">
        <v>3</v>
      </c>
      <c r="AM22" s="392">
        <v>22</v>
      </c>
      <c r="AN22" s="392">
        <v>10</v>
      </c>
      <c r="AO22" s="392">
        <v>9</v>
      </c>
      <c r="AP22" s="392">
        <v>3</v>
      </c>
      <c r="AQ22" s="392">
        <v>0</v>
      </c>
      <c r="AR22" s="392">
        <v>4</v>
      </c>
      <c r="AS22" s="392">
        <v>4</v>
      </c>
      <c r="AT22" s="392">
        <v>0</v>
      </c>
      <c r="AU22" s="392">
        <v>0</v>
      </c>
      <c r="AV22" s="393">
        <v>4</v>
      </c>
      <c r="AW22" s="395"/>
    </row>
    <row r="23" spans="1:49">
      <c r="A23" s="1072"/>
      <c r="B23" s="389"/>
      <c r="C23" s="389" t="s">
        <v>198</v>
      </c>
      <c r="D23" s="385"/>
      <c r="E23" s="411">
        <v>4</v>
      </c>
      <c r="F23" s="412">
        <v>3</v>
      </c>
      <c r="G23" s="412">
        <v>2</v>
      </c>
      <c r="H23" s="412">
        <v>2</v>
      </c>
      <c r="I23" s="412">
        <v>3</v>
      </c>
      <c r="J23" s="412">
        <v>1</v>
      </c>
      <c r="K23" s="412">
        <v>2</v>
      </c>
      <c r="L23" s="412">
        <v>2</v>
      </c>
      <c r="M23" s="412">
        <v>0</v>
      </c>
      <c r="N23" s="412">
        <v>2</v>
      </c>
      <c r="O23" s="412">
        <v>0</v>
      </c>
      <c r="P23" s="412">
        <v>0</v>
      </c>
      <c r="Q23" s="412">
        <v>0</v>
      </c>
      <c r="R23" s="412">
        <v>1</v>
      </c>
      <c r="S23" s="412">
        <v>2</v>
      </c>
      <c r="T23" s="412">
        <v>1</v>
      </c>
      <c r="U23" s="412">
        <v>2</v>
      </c>
      <c r="V23" s="412">
        <v>1</v>
      </c>
      <c r="W23" s="412">
        <v>0</v>
      </c>
      <c r="X23" s="412">
        <v>2</v>
      </c>
      <c r="Y23" s="412">
        <v>0</v>
      </c>
      <c r="Z23" s="412">
        <v>1</v>
      </c>
      <c r="AA23" s="412">
        <v>1</v>
      </c>
      <c r="AB23" s="412">
        <v>1</v>
      </c>
      <c r="AC23" s="412">
        <v>2</v>
      </c>
      <c r="AD23" s="412">
        <v>3</v>
      </c>
      <c r="AE23" s="412">
        <v>1</v>
      </c>
      <c r="AF23" s="412">
        <v>0</v>
      </c>
      <c r="AG23" s="412">
        <v>1</v>
      </c>
      <c r="AH23" s="412">
        <v>1</v>
      </c>
      <c r="AI23" s="412">
        <v>1</v>
      </c>
      <c r="AJ23" s="412">
        <v>0</v>
      </c>
      <c r="AK23" s="412">
        <v>0</v>
      </c>
      <c r="AL23" s="412">
        <v>1</v>
      </c>
      <c r="AM23" s="412">
        <v>2</v>
      </c>
      <c r="AN23" s="412">
        <v>2</v>
      </c>
      <c r="AO23" s="412">
        <v>1</v>
      </c>
      <c r="AP23" s="412">
        <v>1</v>
      </c>
      <c r="AQ23" s="412">
        <v>0</v>
      </c>
      <c r="AR23" s="412">
        <v>1</v>
      </c>
      <c r="AS23" s="412">
        <v>0</v>
      </c>
      <c r="AT23" s="412">
        <v>0</v>
      </c>
      <c r="AU23" s="412">
        <v>0</v>
      </c>
      <c r="AV23" s="413">
        <v>1</v>
      </c>
      <c r="AW23" s="395"/>
    </row>
    <row r="24" spans="1:49">
      <c r="A24" s="1072"/>
      <c r="B24" s="389"/>
      <c r="C24" s="389" t="s">
        <v>199</v>
      </c>
      <c r="D24" s="385"/>
      <c r="E24" s="411">
        <v>2</v>
      </c>
      <c r="F24" s="412">
        <v>2</v>
      </c>
      <c r="G24" s="412">
        <v>0</v>
      </c>
      <c r="H24" s="412">
        <v>1</v>
      </c>
      <c r="I24" s="412">
        <v>0</v>
      </c>
      <c r="J24" s="412">
        <v>0</v>
      </c>
      <c r="K24" s="412">
        <v>0</v>
      </c>
      <c r="L24" s="412">
        <v>0</v>
      </c>
      <c r="M24" s="412">
        <v>0</v>
      </c>
      <c r="N24" s="412">
        <v>1</v>
      </c>
      <c r="O24" s="412">
        <v>0</v>
      </c>
      <c r="P24" s="412">
        <v>0</v>
      </c>
      <c r="Q24" s="412">
        <v>0</v>
      </c>
      <c r="R24" s="412">
        <v>1</v>
      </c>
      <c r="S24" s="412">
        <v>0</v>
      </c>
      <c r="T24" s="412">
        <v>0</v>
      </c>
      <c r="U24" s="412">
        <v>2</v>
      </c>
      <c r="V24" s="412">
        <v>0</v>
      </c>
      <c r="W24" s="412">
        <v>0</v>
      </c>
      <c r="X24" s="412">
        <v>0</v>
      </c>
      <c r="Y24" s="412">
        <v>0</v>
      </c>
      <c r="Z24" s="412">
        <v>0</v>
      </c>
      <c r="AA24" s="412">
        <v>1</v>
      </c>
      <c r="AB24" s="412">
        <v>0</v>
      </c>
      <c r="AC24" s="412">
        <v>2</v>
      </c>
      <c r="AD24" s="412">
        <v>2</v>
      </c>
      <c r="AE24" s="412">
        <v>0</v>
      </c>
      <c r="AF24" s="412">
        <v>0</v>
      </c>
      <c r="AG24" s="412">
        <v>0</v>
      </c>
      <c r="AH24" s="412">
        <v>0</v>
      </c>
      <c r="AI24" s="412">
        <v>0</v>
      </c>
      <c r="AJ24" s="412">
        <v>0</v>
      </c>
      <c r="AK24" s="412">
        <v>0</v>
      </c>
      <c r="AL24" s="412">
        <v>0</v>
      </c>
      <c r="AM24" s="412">
        <v>2</v>
      </c>
      <c r="AN24" s="412">
        <v>0</v>
      </c>
      <c r="AO24" s="412">
        <v>0</v>
      </c>
      <c r="AP24" s="412">
        <v>0</v>
      </c>
      <c r="AQ24" s="412">
        <v>0</v>
      </c>
      <c r="AR24" s="412">
        <v>0</v>
      </c>
      <c r="AS24" s="412">
        <v>0</v>
      </c>
      <c r="AT24" s="412">
        <v>0</v>
      </c>
      <c r="AU24" s="412">
        <v>0</v>
      </c>
      <c r="AV24" s="413">
        <v>0</v>
      </c>
      <c r="AW24" s="395"/>
    </row>
    <row r="25" spans="1:49">
      <c r="A25" s="1072"/>
      <c r="B25" s="389"/>
      <c r="C25" s="389" t="s">
        <v>200</v>
      </c>
      <c r="D25" s="385"/>
      <c r="E25" s="411">
        <v>5</v>
      </c>
      <c r="F25" s="412">
        <v>4</v>
      </c>
      <c r="G25" s="412">
        <v>1</v>
      </c>
      <c r="H25" s="412">
        <v>1</v>
      </c>
      <c r="I25" s="412">
        <v>1</v>
      </c>
      <c r="J25" s="412">
        <v>1</v>
      </c>
      <c r="K25" s="412">
        <v>1</v>
      </c>
      <c r="L25" s="412">
        <v>1</v>
      </c>
      <c r="M25" s="412">
        <v>1</v>
      </c>
      <c r="N25" s="412">
        <v>2</v>
      </c>
      <c r="O25" s="412">
        <v>0</v>
      </c>
      <c r="P25" s="412">
        <v>0</v>
      </c>
      <c r="Q25" s="412">
        <v>0</v>
      </c>
      <c r="R25" s="412">
        <v>1</v>
      </c>
      <c r="S25" s="412">
        <v>3</v>
      </c>
      <c r="T25" s="412">
        <v>1</v>
      </c>
      <c r="U25" s="412">
        <v>2</v>
      </c>
      <c r="V25" s="412">
        <v>1</v>
      </c>
      <c r="W25" s="412">
        <v>1</v>
      </c>
      <c r="X25" s="412">
        <v>1</v>
      </c>
      <c r="Y25" s="412">
        <v>0</v>
      </c>
      <c r="Z25" s="412">
        <v>1</v>
      </c>
      <c r="AA25" s="412">
        <v>3</v>
      </c>
      <c r="AB25" s="412">
        <v>1</v>
      </c>
      <c r="AC25" s="412">
        <v>2</v>
      </c>
      <c r="AD25" s="412">
        <v>4</v>
      </c>
      <c r="AE25" s="412">
        <v>1</v>
      </c>
      <c r="AF25" s="412">
        <v>0</v>
      </c>
      <c r="AG25" s="412">
        <v>1</v>
      </c>
      <c r="AH25" s="412">
        <v>1</v>
      </c>
      <c r="AI25" s="412">
        <v>1</v>
      </c>
      <c r="AJ25" s="412">
        <v>1</v>
      </c>
      <c r="AK25" s="412">
        <v>0</v>
      </c>
      <c r="AL25" s="412">
        <v>0</v>
      </c>
      <c r="AM25" s="412">
        <v>4</v>
      </c>
      <c r="AN25" s="412">
        <v>3</v>
      </c>
      <c r="AO25" s="412">
        <v>2</v>
      </c>
      <c r="AP25" s="412">
        <v>1</v>
      </c>
      <c r="AQ25" s="412">
        <v>0</v>
      </c>
      <c r="AR25" s="412">
        <v>1</v>
      </c>
      <c r="AS25" s="412">
        <v>1</v>
      </c>
      <c r="AT25" s="412">
        <v>0</v>
      </c>
      <c r="AU25" s="412">
        <v>0</v>
      </c>
      <c r="AV25" s="413">
        <v>1</v>
      </c>
      <c r="AW25" s="395"/>
    </row>
    <row r="26" spans="1:49">
      <c r="A26" s="1072"/>
      <c r="B26" s="389"/>
      <c r="C26" s="389" t="s">
        <v>201</v>
      </c>
      <c r="D26" s="385"/>
      <c r="E26" s="411">
        <v>6</v>
      </c>
      <c r="F26" s="412">
        <v>6</v>
      </c>
      <c r="G26" s="412">
        <v>3</v>
      </c>
      <c r="H26" s="412">
        <v>3</v>
      </c>
      <c r="I26" s="412">
        <v>4</v>
      </c>
      <c r="J26" s="412">
        <v>2</v>
      </c>
      <c r="K26" s="412">
        <v>3</v>
      </c>
      <c r="L26" s="412">
        <v>2</v>
      </c>
      <c r="M26" s="412">
        <v>1</v>
      </c>
      <c r="N26" s="412">
        <v>4</v>
      </c>
      <c r="O26" s="412">
        <v>0</v>
      </c>
      <c r="P26" s="412">
        <v>2</v>
      </c>
      <c r="Q26" s="412">
        <v>0</v>
      </c>
      <c r="R26" s="412">
        <v>3</v>
      </c>
      <c r="S26" s="412">
        <v>1</v>
      </c>
      <c r="T26" s="412">
        <v>0</v>
      </c>
      <c r="U26" s="412">
        <v>3</v>
      </c>
      <c r="V26" s="412">
        <v>1</v>
      </c>
      <c r="W26" s="412">
        <v>0</v>
      </c>
      <c r="X26" s="412">
        <v>1</v>
      </c>
      <c r="Y26" s="412">
        <v>0</v>
      </c>
      <c r="Z26" s="412">
        <v>2</v>
      </c>
      <c r="AA26" s="412">
        <v>2</v>
      </c>
      <c r="AB26" s="412">
        <v>1</v>
      </c>
      <c r="AC26" s="412">
        <v>2</v>
      </c>
      <c r="AD26" s="412">
        <v>4</v>
      </c>
      <c r="AE26" s="412">
        <v>4</v>
      </c>
      <c r="AF26" s="412">
        <v>0</v>
      </c>
      <c r="AG26" s="412">
        <v>2</v>
      </c>
      <c r="AH26" s="412">
        <v>2</v>
      </c>
      <c r="AI26" s="412">
        <v>0</v>
      </c>
      <c r="AJ26" s="412">
        <v>0</v>
      </c>
      <c r="AK26" s="412">
        <v>0</v>
      </c>
      <c r="AL26" s="412">
        <v>1</v>
      </c>
      <c r="AM26" s="412">
        <v>5</v>
      </c>
      <c r="AN26" s="412">
        <v>1</v>
      </c>
      <c r="AO26" s="412">
        <v>1</v>
      </c>
      <c r="AP26" s="412">
        <v>0</v>
      </c>
      <c r="AQ26" s="412">
        <v>0</v>
      </c>
      <c r="AR26" s="412">
        <v>1</v>
      </c>
      <c r="AS26" s="412">
        <v>1</v>
      </c>
      <c r="AT26" s="412">
        <v>0</v>
      </c>
      <c r="AU26" s="412">
        <v>0</v>
      </c>
      <c r="AV26" s="413">
        <v>1</v>
      </c>
      <c r="AW26" s="395"/>
    </row>
    <row r="27" spans="1:49">
      <c r="A27" s="1072"/>
      <c r="B27" s="389"/>
      <c r="C27" s="389" t="s">
        <v>202</v>
      </c>
      <c r="D27" s="385"/>
      <c r="E27" s="411">
        <v>5</v>
      </c>
      <c r="F27" s="412">
        <v>4</v>
      </c>
      <c r="G27" s="412">
        <v>3</v>
      </c>
      <c r="H27" s="412">
        <v>4</v>
      </c>
      <c r="I27" s="412">
        <v>4</v>
      </c>
      <c r="J27" s="412">
        <v>2</v>
      </c>
      <c r="K27" s="412">
        <v>1</v>
      </c>
      <c r="L27" s="412">
        <v>2</v>
      </c>
      <c r="M27" s="412">
        <v>0</v>
      </c>
      <c r="N27" s="412">
        <v>1</v>
      </c>
      <c r="O27" s="412">
        <v>0</v>
      </c>
      <c r="P27" s="412">
        <v>0</v>
      </c>
      <c r="Q27" s="412">
        <v>0</v>
      </c>
      <c r="R27" s="412">
        <v>2</v>
      </c>
      <c r="S27" s="412">
        <v>1</v>
      </c>
      <c r="T27" s="412">
        <v>1</v>
      </c>
      <c r="U27" s="412">
        <v>4</v>
      </c>
      <c r="V27" s="412">
        <v>2</v>
      </c>
      <c r="W27" s="412">
        <v>1</v>
      </c>
      <c r="X27" s="412">
        <v>1</v>
      </c>
      <c r="Y27" s="412">
        <v>0</v>
      </c>
      <c r="Z27" s="412">
        <v>3</v>
      </c>
      <c r="AA27" s="412">
        <v>2</v>
      </c>
      <c r="AB27" s="412">
        <v>2</v>
      </c>
      <c r="AC27" s="412">
        <v>2</v>
      </c>
      <c r="AD27" s="412">
        <v>3</v>
      </c>
      <c r="AE27" s="412">
        <v>1</v>
      </c>
      <c r="AF27" s="412">
        <v>0</v>
      </c>
      <c r="AG27" s="412">
        <v>0</v>
      </c>
      <c r="AH27" s="412">
        <v>1</v>
      </c>
      <c r="AI27" s="412">
        <v>1</v>
      </c>
      <c r="AJ27" s="412">
        <v>1</v>
      </c>
      <c r="AK27" s="412">
        <v>1</v>
      </c>
      <c r="AL27" s="412">
        <v>1</v>
      </c>
      <c r="AM27" s="412">
        <v>2</v>
      </c>
      <c r="AN27" s="412">
        <v>1</v>
      </c>
      <c r="AO27" s="412">
        <v>2</v>
      </c>
      <c r="AP27" s="412">
        <v>1</v>
      </c>
      <c r="AQ27" s="412">
        <v>0</v>
      </c>
      <c r="AR27" s="412">
        <v>0</v>
      </c>
      <c r="AS27" s="412">
        <v>1</v>
      </c>
      <c r="AT27" s="412">
        <v>0</v>
      </c>
      <c r="AU27" s="412">
        <v>0</v>
      </c>
      <c r="AV27" s="413">
        <v>0</v>
      </c>
      <c r="AW27" s="395"/>
    </row>
    <row r="28" spans="1:49">
      <c r="A28" s="1072"/>
      <c r="B28" s="389"/>
      <c r="C28" s="389" t="s">
        <v>203</v>
      </c>
      <c r="D28" s="385"/>
      <c r="E28" s="411">
        <v>3</v>
      </c>
      <c r="F28" s="412">
        <v>3</v>
      </c>
      <c r="G28" s="412">
        <v>1</v>
      </c>
      <c r="H28" s="412">
        <v>2</v>
      </c>
      <c r="I28" s="412">
        <v>2</v>
      </c>
      <c r="J28" s="412">
        <v>1</v>
      </c>
      <c r="K28" s="412">
        <v>0</v>
      </c>
      <c r="L28" s="412">
        <v>1</v>
      </c>
      <c r="M28" s="412">
        <v>0</v>
      </c>
      <c r="N28" s="412">
        <v>2</v>
      </c>
      <c r="O28" s="412">
        <v>0</v>
      </c>
      <c r="P28" s="412">
        <v>1</v>
      </c>
      <c r="Q28" s="412">
        <v>0</v>
      </c>
      <c r="R28" s="412">
        <v>1</v>
      </c>
      <c r="S28" s="412">
        <v>0</v>
      </c>
      <c r="T28" s="412">
        <v>0</v>
      </c>
      <c r="U28" s="412">
        <v>2</v>
      </c>
      <c r="V28" s="412">
        <v>0</v>
      </c>
      <c r="W28" s="412">
        <v>0</v>
      </c>
      <c r="X28" s="412">
        <v>1</v>
      </c>
      <c r="Y28" s="412">
        <v>0</v>
      </c>
      <c r="Z28" s="412">
        <v>0</v>
      </c>
      <c r="AA28" s="412">
        <v>2</v>
      </c>
      <c r="AB28" s="412">
        <v>1</v>
      </c>
      <c r="AC28" s="412">
        <v>2</v>
      </c>
      <c r="AD28" s="412">
        <v>2</v>
      </c>
      <c r="AE28" s="412">
        <v>1</v>
      </c>
      <c r="AF28" s="412">
        <v>0</v>
      </c>
      <c r="AG28" s="412">
        <v>1</v>
      </c>
      <c r="AH28" s="412">
        <v>1</v>
      </c>
      <c r="AI28" s="412">
        <v>0</v>
      </c>
      <c r="AJ28" s="412">
        <v>1</v>
      </c>
      <c r="AK28" s="412">
        <v>0</v>
      </c>
      <c r="AL28" s="412">
        <v>0</v>
      </c>
      <c r="AM28" s="412">
        <v>3</v>
      </c>
      <c r="AN28" s="412">
        <v>1</v>
      </c>
      <c r="AO28" s="412">
        <v>1</v>
      </c>
      <c r="AP28" s="412">
        <v>0</v>
      </c>
      <c r="AQ28" s="412">
        <v>0</v>
      </c>
      <c r="AR28" s="412">
        <v>0</v>
      </c>
      <c r="AS28" s="412">
        <v>1</v>
      </c>
      <c r="AT28" s="412">
        <v>0</v>
      </c>
      <c r="AU28" s="412">
        <v>0</v>
      </c>
      <c r="AV28" s="413">
        <v>1</v>
      </c>
      <c r="AW28" s="395"/>
    </row>
    <row r="29" spans="1:49">
      <c r="A29" s="1072"/>
      <c r="B29" s="389"/>
      <c r="C29" s="389" t="s">
        <v>204</v>
      </c>
      <c r="D29" s="385"/>
      <c r="E29" s="411">
        <v>5</v>
      </c>
      <c r="F29" s="412">
        <v>4</v>
      </c>
      <c r="G29" s="412">
        <v>2</v>
      </c>
      <c r="H29" s="412">
        <v>3</v>
      </c>
      <c r="I29" s="412">
        <v>2</v>
      </c>
      <c r="J29" s="412">
        <v>2</v>
      </c>
      <c r="K29" s="412">
        <v>2</v>
      </c>
      <c r="L29" s="412">
        <v>2</v>
      </c>
      <c r="M29" s="412">
        <v>0</v>
      </c>
      <c r="N29" s="412">
        <v>3</v>
      </c>
      <c r="O29" s="412">
        <v>0</v>
      </c>
      <c r="P29" s="412">
        <v>1</v>
      </c>
      <c r="Q29" s="412">
        <v>0</v>
      </c>
      <c r="R29" s="412">
        <v>1</v>
      </c>
      <c r="S29" s="412">
        <v>3</v>
      </c>
      <c r="T29" s="412">
        <v>2</v>
      </c>
      <c r="U29" s="412">
        <v>3</v>
      </c>
      <c r="V29" s="412">
        <v>1</v>
      </c>
      <c r="W29" s="412">
        <v>0</v>
      </c>
      <c r="X29" s="412">
        <v>1</v>
      </c>
      <c r="Y29" s="412">
        <v>0</v>
      </c>
      <c r="Z29" s="412">
        <v>1</v>
      </c>
      <c r="AA29" s="412">
        <v>2</v>
      </c>
      <c r="AB29" s="412">
        <v>0</v>
      </c>
      <c r="AC29" s="412">
        <v>2</v>
      </c>
      <c r="AD29" s="412">
        <v>3</v>
      </c>
      <c r="AE29" s="412">
        <v>1</v>
      </c>
      <c r="AF29" s="412">
        <v>0</v>
      </c>
      <c r="AG29" s="412">
        <v>2</v>
      </c>
      <c r="AH29" s="412">
        <v>2</v>
      </c>
      <c r="AI29" s="412">
        <v>1</v>
      </c>
      <c r="AJ29" s="412">
        <v>1</v>
      </c>
      <c r="AK29" s="412">
        <v>0</v>
      </c>
      <c r="AL29" s="412">
        <v>0</v>
      </c>
      <c r="AM29" s="412">
        <v>4</v>
      </c>
      <c r="AN29" s="412">
        <v>2</v>
      </c>
      <c r="AO29" s="412">
        <v>2</v>
      </c>
      <c r="AP29" s="412">
        <v>0</v>
      </c>
      <c r="AQ29" s="412">
        <v>0</v>
      </c>
      <c r="AR29" s="412">
        <v>1</v>
      </c>
      <c r="AS29" s="412">
        <v>0</v>
      </c>
      <c r="AT29" s="412">
        <v>0</v>
      </c>
      <c r="AU29" s="412">
        <v>0</v>
      </c>
      <c r="AV29" s="413">
        <v>0</v>
      </c>
      <c r="AW29" s="395"/>
    </row>
    <row r="30" spans="1:49" s="372" customFormat="1" ht="25.5" customHeight="1">
      <c r="A30" s="1071"/>
      <c r="B30" s="1155" t="s">
        <v>205</v>
      </c>
      <c r="C30" s="1155"/>
      <c r="D30" s="390"/>
      <c r="E30" s="410">
        <v>18</v>
      </c>
      <c r="F30" s="392">
        <v>16</v>
      </c>
      <c r="G30" s="392">
        <v>5</v>
      </c>
      <c r="H30" s="392">
        <v>12</v>
      </c>
      <c r="I30" s="392">
        <v>10</v>
      </c>
      <c r="J30" s="392">
        <v>5</v>
      </c>
      <c r="K30" s="392">
        <v>7</v>
      </c>
      <c r="L30" s="392">
        <v>3</v>
      </c>
      <c r="M30" s="392">
        <v>3</v>
      </c>
      <c r="N30" s="392">
        <v>10</v>
      </c>
      <c r="O30" s="392">
        <v>1</v>
      </c>
      <c r="P30" s="392">
        <v>3</v>
      </c>
      <c r="Q30" s="392">
        <v>1</v>
      </c>
      <c r="R30" s="392">
        <v>5</v>
      </c>
      <c r="S30" s="392">
        <v>6</v>
      </c>
      <c r="T30" s="392">
        <v>3</v>
      </c>
      <c r="U30" s="392">
        <v>11</v>
      </c>
      <c r="V30" s="392">
        <v>3</v>
      </c>
      <c r="W30" s="392">
        <v>3</v>
      </c>
      <c r="X30" s="392">
        <v>6</v>
      </c>
      <c r="Y30" s="392">
        <v>2</v>
      </c>
      <c r="Z30" s="392">
        <v>7</v>
      </c>
      <c r="AA30" s="392">
        <v>9</v>
      </c>
      <c r="AB30" s="392">
        <v>3</v>
      </c>
      <c r="AC30" s="392">
        <v>12</v>
      </c>
      <c r="AD30" s="392">
        <v>12</v>
      </c>
      <c r="AE30" s="392">
        <v>4</v>
      </c>
      <c r="AF30" s="392">
        <v>1</v>
      </c>
      <c r="AG30" s="392">
        <v>5</v>
      </c>
      <c r="AH30" s="392">
        <v>4</v>
      </c>
      <c r="AI30" s="392">
        <v>1</v>
      </c>
      <c r="AJ30" s="392">
        <v>2</v>
      </c>
      <c r="AK30" s="392">
        <v>0</v>
      </c>
      <c r="AL30" s="392">
        <v>2</v>
      </c>
      <c r="AM30" s="392">
        <v>15</v>
      </c>
      <c r="AN30" s="392">
        <v>6</v>
      </c>
      <c r="AO30" s="392">
        <v>8</v>
      </c>
      <c r="AP30" s="392">
        <v>3</v>
      </c>
      <c r="AQ30" s="392">
        <v>1</v>
      </c>
      <c r="AR30" s="392">
        <v>4</v>
      </c>
      <c r="AS30" s="392">
        <v>4</v>
      </c>
      <c r="AT30" s="392">
        <v>1</v>
      </c>
      <c r="AU30" s="392">
        <v>0</v>
      </c>
      <c r="AV30" s="393">
        <v>4</v>
      </c>
      <c r="AW30" s="395"/>
    </row>
    <row r="31" spans="1:49">
      <c r="A31" s="1072"/>
      <c r="B31" s="389"/>
      <c r="C31" s="389" t="s">
        <v>206</v>
      </c>
      <c r="D31" s="385"/>
      <c r="E31" s="411">
        <v>4</v>
      </c>
      <c r="F31" s="412">
        <v>4</v>
      </c>
      <c r="G31" s="412">
        <v>1</v>
      </c>
      <c r="H31" s="412">
        <v>3</v>
      </c>
      <c r="I31" s="412">
        <v>1</v>
      </c>
      <c r="J31" s="412">
        <v>1</v>
      </c>
      <c r="K31" s="412">
        <v>0</v>
      </c>
      <c r="L31" s="412">
        <v>1</v>
      </c>
      <c r="M31" s="412">
        <v>0</v>
      </c>
      <c r="N31" s="412">
        <v>1</v>
      </c>
      <c r="O31" s="412">
        <v>0</v>
      </c>
      <c r="P31" s="412">
        <v>1</v>
      </c>
      <c r="Q31" s="412">
        <v>0</v>
      </c>
      <c r="R31" s="412">
        <v>1</v>
      </c>
      <c r="S31" s="412">
        <v>1</v>
      </c>
      <c r="T31" s="412">
        <v>0</v>
      </c>
      <c r="U31" s="412">
        <v>3</v>
      </c>
      <c r="V31" s="412">
        <v>0</v>
      </c>
      <c r="W31" s="412">
        <v>0</v>
      </c>
      <c r="X31" s="412">
        <v>0</v>
      </c>
      <c r="Y31" s="412">
        <v>0</v>
      </c>
      <c r="Z31" s="412">
        <v>1</v>
      </c>
      <c r="AA31" s="412">
        <v>1</v>
      </c>
      <c r="AB31" s="412">
        <v>0</v>
      </c>
      <c r="AC31" s="412">
        <v>3</v>
      </c>
      <c r="AD31" s="412">
        <v>3</v>
      </c>
      <c r="AE31" s="412">
        <v>1</v>
      </c>
      <c r="AF31" s="412">
        <v>0</v>
      </c>
      <c r="AG31" s="412">
        <v>1</v>
      </c>
      <c r="AH31" s="412">
        <v>1</v>
      </c>
      <c r="AI31" s="412">
        <v>0</v>
      </c>
      <c r="AJ31" s="412">
        <v>0</v>
      </c>
      <c r="AK31" s="412">
        <v>0</v>
      </c>
      <c r="AL31" s="412">
        <v>0</v>
      </c>
      <c r="AM31" s="412">
        <v>3</v>
      </c>
      <c r="AN31" s="412">
        <v>2</v>
      </c>
      <c r="AO31" s="412">
        <v>2</v>
      </c>
      <c r="AP31" s="412">
        <v>0</v>
      </c>
      <c r="AQ31" s="412">
        <v>0</v>
      </c>
      <c r="AR31" s="412">
        <v>1</v>
      </c>
      <c r="AS31" s="412">
        <v>0</v>
      </c>
      <c r="AT31" s="412">
        <v>0</v>
      </c>
      <c r="AU31" s="412">
        <v>0</v>
      </c>
      <c r="AV31" s="413">
        <v>0</v>
      </c>
      <c r="AW31" s="395"/>
    </row>
    <row r="32" spans="1:49">
      <c r="A32" s="1072"/>
      <c r="B32" s="389"/>
      <c r="C32" s="389" t="s">
        <v>207</v>
      </c>
      <c r="D32" s="385"/>
      <c r="E32" s="411">
        <v>5</v>
      </c>
      <c r="F32" s="412">
        <v>3</v>
      </c>
      <c r="G32" s="412">
        <v>2</v>
      </c>
      <c r="H32" s="412">
        <v>4</v>
      </c>
      <c r="I32" s="412">
        <v>2</v>
      </c>
      <c r="J32" s="412">
        <v>2</v>
      </c>
      <c r="K32" s="412">
        <v>4</v>
      </c>
      <c r="L32" s="412">
        <v>1</v>
      </c>
      <c r="M32" s="412">
        <v>1</v>
      </c>
      <c r="N32" s="412">
        <v>2</v>
      </c>
      <c r="O32" s="412">
        <v>1</v>
      </c>
      <c r="P32" s="412">
        <v>0</v>
      </c>
      <c r="Q32" s="412">
        <v>1</v>
      </c>
      <c r="R32" s="412">
        <v>1</v>
      </c>
      <c r="S32" s="412">
        <v>2</v>
      </c>
      <c r="T32" s="412">
        <v>2</v>
      </c>
      <c r="U32" s="412">
        <v>2</v>
      </c>
      <c r="V32" s="412">
        <v>2</v>
      </c>
      <c r="W32" s="412">
        <v>2</v>
      </c>
      <c r="X32" s="412">
        <v>2</v>
      </c>
      <c r="Y32" s="412">
        <v>2</v>
      </c>
      <c r="Z32" s="412">
        <v>2</v>
      </c>
      <c r="AA32" s="412">
        <v>3</v>
      </c>
      <c r="AB32" s="412">
        <v>2</v>
      </c>
      <c r="AC32" s="412">
        <v>3</v>
      </c>
      <c r="AD32" s="412">
        <v>3</v>
      </c>
      <c r="AE32" s="412">
        <v>1</v>
      </c>
      <c r="AF32" s="412">
        <v>1</v>
      </c>
      <c r="AG32" s="412">
        <v>1</v>
      </c>
      <c r="AH32" s="412">
        <v>1</v>
      </c>
      <c r="AI32" s="412">
        <v>1</v>
      </c>
      <c r="AJ32" s="412">
        <v>1</v>
      </c>
      <c r="AK32" s="412">
        <v>0</v>
      </c>
      <c r="AL32" s="412">
        <v>0</v>
      </c>
      <c r="AM32" s="412">
        <v>4</v>
      </c>
      <c r="AN32" s="412">
        <v>1</v>
      </c>
      <c r="AO32" s="412">
        <v>3</v>
      </c>
      <c r="AP32" s="412">
        <v>1</v>
      </c>
      <c r="AQ32" s="412">
        <v>1</v>
      </c>
      <c r="AR32" s="412">
        <v>1</v>
      </c>
      <c r="AS32" s="412">
        <v>1</v>
      </c>
      <c r="AT32" s="412">
        <v>0</v>
      </c>
      <c r="AU32" s="412">
        <v>0</v>
      </c>
      <c r="AV32" s="413">
        <v>1</v>
      </c>
      <c r="AW32" s="395"/>
    </row>
    <row r="33" spans="1:49" ht="13.5" customHeight="1">
      <c r="A33" s="1072"/>
      <c r="B33" s="389"/>
      <c r="C33" s="389" t="s">
        <v>208</v>
      </c>
      <c r="D33" s="385"/>
      <c r="E33" s="411">
        <v>2</v>
      </c>
      <c r="F33" s="412">
        <v>2</v>
      </c>
      <c r="G33" s="412">
        <v>0</v>
      </c>
      <c r="H33" s="412">
        <v>2</v>
      </c>
      <c r="I33" s="412">
        <v>2</v>
      </c>
      <c r="J33" s="412">
        <v>0</v>
      </c>
      <c r="K33" s="412">
        <v>1</v>
      </c>
      <c r="L33" s="412">
        <v>0</v>
      </c>
      <c r="M33" s="412">
        <v>0</v>
      </c>
      <c r="N33" s="412">
        <v>2</v>
      </c>
      <c r="O33" s="412">
        <v>0</v>
      </c>
      <c r="P33" s="412">
        <v>0</v>
      </c>
      <c r="Q33" s="412">
        <v>0</v>
      </c>
      <c r="R33" s="412">
        <v>0</v>
      </c>
      <c r="S33" s="412">
        <v>0</v>
      </c>
      <c r="T33" s="412">
        <v>0</v>
      </c>
      <c r="U33" s="412">
        <v>1</v>
      </c>
      <c r="V33" s="412">
        <v>0</v>
      </c>
      <c r="W33" s="412">
        <v>0</v>
      </c>
      <c r="X33" s="412">
        <v>1</v>
      </c>
      <c r="Y33" s="412">
        <v>0</v>
      </c>
      <c r="Z33" s="412">
        <v>0</v>
      </c>
      <c r="AA33" s="412">
        <v>1</v>
      </c>
      <c r="AB33" s="412">
        <v>0</v>
      </c>
      <c r="AC33" s="412">
        <v>1</v>
      </c>
      <c r="AD33" s="412">
        <v>1</v>
      </c>
      <c r="AE33" s="412">
        <v>0</v>
      </c>
      <c r="AF33" s="412">
        <v>0</v>
      </c>
      <c r="AG33" s="412">
        <v>0</v>
      </c>
      <c r="AH33" s="412">
        <v>0</v>
      </c>
      <c r="AI33" s="412">
        <v>0</v>
      </c>
      <c r="AJ33" s="412">
        <v>0</v>
      </c>
      <c r="AK33" s="412">
        <v>0</v>
      </c>
      <c r="AL33" s="412">
        <v>0</v>
      </c>
      <c r="AM33" s="412">
        <v>2</v>
      </c>
      <c r="AN33" s="412">
        <v>0</v>
      </c>
      <c r="AO33" s="412">
        <v>0</v>
      </c>
      <c r="AP33" s="412">
        <v>0</v>
      </c>
      <c r="AQ33" s="412">
        <v>0</v>
      </c>
      <c r="AR33" s="412">
        <v>0</v>
      </c>
      <c r="AS33" s="412">
        <v>2</v>
      </c>
      <c r="AT33" s="412">
        <v>1</v>
      </c>
      <c r="AU33" s="412">
        <v>0</v>
      </c>
      <c r="AV33" s="413">
        <v>2</v>
      </c>
      <c r="AW33" s="395"/>
    </row>
    <row r="34" spans="1:49">
      <c r="A34" s="1072"/>
      <c r="B34" s="389"/>
      <c r="C34" s="389" t="s">
        <v>209</v>
      </c>
      <c r="D34" s="385"/>
      <c r="E34" s="411">
        <v>2</v>
      </c>
      <c r="F34" s="412">
        <v>2</v>
      </c>
      <c r="G34" s="412">
        <v>1</v>
      </c>
      <c r="H34" s="412">
        <v>2</v>
      </c>
      <c r="I34" s="412">
        <v>2</v>
      </c>
      <c r="J34" s="412">
        <v>2</v>
      </c>
      <c r="K34" s="412">
        <v>1</v>
      </c>
      <c r="L34" s="412">
        <v>1</v>
      </c>
      <c r="M34" s="412">
        <v>1</v>
      </c>
      <c r="N34" s="412">
        <v>1</v>
      </c>
      <c r="O34" s="412">
        <v>0</v>
      </c>
      <c r="P34" s="412">
        <v>1</v>
      </c>
      <c r="Q34" s="412">
        <v>0</v>
      </c>
      <c r="R34" s="412">
        <v>1</v>
      </c>
      <c r="S34" s="412">
        <v>1</v>
      </c>
      <c r="T34" s="412">
        <v>0</v>
      </c>
      <c r="U34" s="412">
        <v>2</v>
      </c>
      <c r="V34" s="412">
        <v>1</v>
      </c>
      <c r="W34" s="412">
        <v>1</v>
      </c>
      <c r="X34" s="412">
        <v>1</v>
      </c>
      <c r="Y34" s="412">
        <v>0</v>
      </c>
      <c r="Z34" s="412">
        <v>2</v>
      </c>
      <c r="AA34" s="412">
        <v>2</v>
      </c>
      <c r="AB34" s="412">
        <v>0</v>
      </c>
      <c r="AC34" s="412">
        <v>2</v>
      </c>
      <c r="AD34" s="412">
        <v>2</v>
      </c>
      <c r="AE34" s="412">
        <v>1</v>
      </c>
      <c r="AF34" s="412">
        <v>0</v>
      </c>
      <c r="AG34" s="412">
        <v>1</v>
      </c>
      <c r="AH34" s="412">
        <v>1</v>
      </c>
      <c r="AI34" s="412">
        <v>0</v>
      </c>
      <c r="AJ34" s="412">
        <v>1</v>
      </c>
      <c r="AK34" s="412">
        <v>0</v>
      </c>
      <c r="AL34" s="412">
        <v>0</v>
      </c>
      <c r="AM34" s="412">
        <v>2</v>
      </c>
      <c r="AN34" s="412">
        <v>1</v>
      </c>
      <c r="AO34" s="412">
        <v>1</v>
      </c>
      <c r="AP34" s="412">
        <v>1</v>
      </c>
      <c r="AQ34" s="412">
        <v>0</v>
      </c>
      <c r="AR34" s="412">
        <v>1</v>
      </c>
      <c r="AS34" s="412">
        <v>0</v>
      </c>
      <c r="AT34" s="412">
        <v>0</v>
      </c>
      <c r="AU34" s="412">
        <v>0</v>
      </c>
      <c r="AV34" s="413">
        <v>0</v>
      </c>
      <c r="AW34" s="395"/>
    </row>
    <row r="35" spans="1:49">
      <c r="A35" s="1072"/>
      <c r="B35" s="389"/>
      <c r="C35" s="389" t="s">
        <v>210</v>
      </c>
      <c r="D35" s="385"/>
      <c r="E35" s="411">
        <v>5</v>
      </c>
      <c r="F35" s="412">
        <v>5</v>
      </c>
      <c r="G35" s="412">
        <v>1</v>
      </c>
      <c r="H35" s="412">
        <v>1</v>
      </c>
      <c r="I35" s="412">
        <v>3</v>
      </c>
      <c r="J35" s="412">
        <v>0</v>
      </c>
      <c r="K35" s="412">
        <v>1</v>
      </c>
      <c r="L35" s="412">
        <v>0</v>
      </c>
      <c r="M35" s="412">
        <v>1</v>
      </c>
      <c r="N35" s="412">
        <v>4</v>
      </c>
      <c r="O35" s="412">
        <v>0</v>
      </c>
      <c r="P35" s="412">
        <v>1</v>
      </c>
      <c r="Q35" s="412">
        <v>0</v>
      </c>
      <c r="R35" s="412">
        <v>2</v>
      </c>
      <c r="S35" s="412">
        <v>2</v>
      </c>
      <c r="T35" s="412">
        <v>1</v>
      </c>
      <c r="U35" s="412">
        <v>3</v>
      </c>
      <c r="V35" s="412">
        <v>0</v>
      </c>
      <c r="W35" s="412">
        <v>0</v>
      </c>
      <c r="X35" s="412">
        <v>2</v>
      </c>
      <c r="Y35" s="412">
        <v>0</v>
      </c>
      <c r="Z35" s="412">
        <v>2</v>
      </c>
      <c r="AA35" s="412">
        <v>2</v>
      </c>
      <c r="AB35" s="412">
        <v>1</v>
      </c>
      <c r="AC35" s="412">
        <v>3</v>
      </c>
      <c r="AD35" s="412">
        <v>3</v>
      </c>
      <c r="AE35" s="412">
        <v>1</v>
      </c>
      <c r="AF35" s="412">
        <v>0</v>
      </c>
      <c r="AG35" s="412">
        <v>2</v>
      </c>
      <c r="AH35" s="412">
        <v>1</v>
      </c>
      <c r="AI35" s="412">
        <v>0</v>
      </c>
      <c r="AJ35" s="412">
        <v>0</v>
      </c>
      <c r="AK35" s="412">
        <v>0</v>
      </c>
      <c r="AL35" s="412">
        <v>2</v>
      </c>
      <c r="AM35" s="412">
        <v>4</v>
      </c>
      <c r="AN35" s="412">
        <v>2</v>
      </c>
      <c r="AO35" s="412">
        <v>2</v>
      </c>
      <c r="AP35" s="412">
        <v>1</v>
      </c>
      <c r="AQ35" s="412">
        <v>0</v>
      </c>
      <c r="AR35" s="412">
        <v>1</v>
      </c>
      <c r="AS35" s="412">
        <v>1</v>
      </c>
      <c r="AT35" s="412">
        <v>0</v>
      </c>
      <c r="AU35" s="412">
        <v>0</v>
      </c>
      <c r="AV35" s="413">
        <v>1</v>
      </c>
      <c r="AW35" s="395"/>
    </row>
    <row r="36" spans="1:49" s="372" customFormat="1" ht="25.5" customHeight="1">
      <c r="A36" s="1071"/>
      <c r="B36" s="1155" t="s">
        <v>211</v>
      </c>
      <c r="C36" s="1155"/>
      <c r="D36" s="390"/>
      <c r="E36" s="410">
        <v>13</v>
      </c>
      <c r="F36" s="392">
        <v>13</v>
      </c>
      <c r="G36" s="392">
        <v>4</v>
      </c>
      <c r="H36" s="392">
        <v>7</v>
      </c>
      <c r="I36" s="392">
        <v>4</v>
      </c>
      <c r="J36" s="392">
        <v>5</v>
      </c>
      <c r="K36" s="392">
        <v>6</v>
      </c>
      <c r="L36" s="392">
        <v>3</v>
      </c>
      <c r="M36" s="392">
        <v>2</v>
      </c>
      <c r="N36" s="392">
        <v>7</v>
      </c>
      <c r="O36" s="392">
        <v>0</v>
      </c>
      <c r="P36" s="392">
        <v>3</v>
      </c>
      <c r="Q36" s="392">
        <v>0</v>
      </c>
      <c r="R36" s="392">
        <v>5</v>
      </c>
      <c r="S36" s="392">
        <v>5</v>
      </c>
      <c r="T36" s="392">
        <v>0</v>
      </c>
      <c r="U36" s="392">
        <v>6</v>
      </c>
      <c r="V36" s="392">
        <v>2</v>
      </c>
      <c r="W36" s="392">
        <v>1</v>
      </c>
      <c r="X36" s="392">
        <v>2</v>
      </c>
      <c r="Y36" s="392">
        <v>0</v>
      </c>
      <c r="Z36" s="392">
        <v>4</v>
      </c>
      <c r="AA36" s="392">
        <v>6</v>
      </c>
      <c r="AB36" s="392">
        <v>3</v>
      </c>
      <c r="AC36" s="392">
        <v>3</v>
      </c>
      <c r="AD36" s="392">
        <v>8</v>
      </c>
      <c r="AE36" s="392">
        <v>1</v>
      </c>
      <c r="AF36" s="392">
        <v>0</v>
      </c>
      <c r="AG36" s="392">
        <v>4</v>
      </c>
      <c r="AH36" s="392">
        <v>4</v>
      </c>
      <c r="AI36" s="392">
        <v>0</v>
      </c>
      <c r="AJ36" s="392">
        <v>0</v>
      </c>
      <c r="AK36" s="392">
        <v>0</v>
      </c>
      <c r="AL36" s="392">
        <v>3</v>
      </c>
      <c r="AM36" s="392">
        <v>8</v>
      </c>
      <c r="AN36" s="392">
        <v>4</v>
      </c>
      <c r="AO36" s="392">
        <v>4</v>
      </c>
      <c r="AP36" s="392">
        <v>0</v>
      </c>
      <c r="AQ36" s="392">
        <v>0</v>
      </c>
      <c r="AR36" s="392">
        <v>1</v>
      </c>
      <c r="AS36" s="392">
        <v>3</v>
      </c>
      <c r="AT36" s="392">
        <v>0</v>
      </c>
      <c r="AU36" s="392">
        <v>0</v>
      </c>
      <c r="AV36" s="393">
        <v>0</v>
      </c>
      <c r="AW36" s="395"/>
    </row>
    <row r="37" spans="1:49">
      <c r="A37" s="1072"/>
      <c r="B37" s="389"/>
      <c r="C37" s="389" t="s">
        <v>212</v>
      </c>
      <c r="D37" s="385"/>
      <c r="E37" s="411">
        <v>7</v>
      </c>
      <c r="F37" s="412">
        <v>7</v>
      </c>
      <c r="G37" s="412">
        <v>3</v>
      </c>
      <c r="H37" s="412">
        <v>4</v>
      </c>
      <c r="I37" s="412">
        <v>3</v>
      </c>
      <c r="J37" s="412">
        <v>3</v>
      </c>
      <c r="K37" s="412">
        <v>4</v>
      </c>
      <c r="L37" s="412">
        <v>1</v>
      </c>
      <c r="M37" s="412">
        <v>1</v>
      </c>
      <c r="N37" s="412">
        <v>3</v>
      </c>
      <c r="O37" s="412">
        <v>0</v>
      </c>
      <c r="P37" s="412">
        <v>2</v>
      </c>
      <c r="Q37" s="412">
        <v>0</v>
      </c>
      <c r="R37" s="412">
        <v>3</v>
      </c>
      <c r="S37" s="412">
        <v>2</v>
      </c>
      <c r="T37" s="412">
        <v>0</v>
      </c>
      <c r="U37" s="412">
        <v>4</v>
      </c>
      <c r="V37" s="412">
        <v>1</v>
      </c>
      <c r="W37" s="412">
        <v>1</v>
      </c>
      <c r="X37" s="412">
        <v>1</v>
      </c>
      <c r="Y37" s="412">
        <v>0</v>
      </c>
      <c r="Z37" s="412">
        <v>2</v>
      </c>
      <c r="AA37" s="412">
        <v>4</v>
      </c>
      <c r="AB37" s="412">
        <v>2</v>
      </c>
      <c r="AC37" s="412">
        <v>2</v>
      </c>
      <c r="AD37" s="412">
        <v>5</v>
      </c>
      <c r="AE37" s="412">
        <v>1</v>
      </c>
      <c r="AF37" s="412">
        <v>0</v>
      </c>
      <c r="AG37" s="412">
        <v>2</v>
      </c>
      <c r="AH37" s="412">
        <v>2</v>
      </c>
      <c r="AI37" s="412">
        <v>0</v>
      </c>
      <c r="AJ37" s="412">
        <v>0</v>
      </c>
      <c r="AK37" s="412">
        <v>0</v>
      </c>
      <c r="AL37" s="412">
        <v>1</v>
      </c>
      <c r="AM37" s="412">
        <v>5</v>
      </c>
      <c r="AN37" s="412">
        <v>3</v>
      </c>
      <c r="AO37" s="412">
        <v>3</v>
      </c>
      <c r="AP37" s="412">
        <v>0</v>
      </c>
      <c r="AQ37" s="412">
        <v>0</v>
      </c>
      <c r="AR37" s="412">
        <v>1</v>
      </c>
      <c r="AS37" s="412">
        <v>1</v>
      </c>
      <c r="AT37" s="412">
        <v>0</v>
      </c>
      <c r="AU37" s="412">
        <v>0</v>
      </c>
      <c r="AV37" s="413">
        <v>0</v>
      </c>
      <c r="AW37" s="395"/>
    </row>
    <row r="38" spans="1:49">
      <c r="A38" s="1072"/>
      <c r="B38" s="389"/>
      <c r="C38" s="389" t="s">
        <v>213</v>
      </c>
      <c r="D38" s="385"/>
      <c r="E38" s="411">
        <v>1</v>
      </c>
      <c r="F38" s="412">
        <v>1</v>
      </c>
      <c r="G38" s="412">
        <v>0</v>
      </c>
      <c r="H38" s="412">
        <v>0</v>
      </c>
      <c r="I38" s="412">
        <v>0</v>
      </c>
      <c r="J38" s="412">
        <v>0</v>
      </c>
      <c r="K38" s="412">
        <v>0</v>
      </c>
      <c r="L38" s="412">
        <v>0</v>
      </c>
      <c r="M38" s="412">
        <v>0</v>
      </c>
      <c r="N38" s="412">
        <v>1</v>
      </c>
      <c r="O38" s="412">
        <v>0</v>
      </c>
      <c r="P38" s="412">
        <v>0</v>
      </c>
      <c r="Q38" s="412">
        <v>0</v>
      </c>
      <c r="R38" s="412">
        <v>0</v>
      </c>
      <c r="S38" s="412">
        <v>1</v>
      </c>
      <c r="T38" s="412">
        <v>0</v>
      </c>
      <c r="U38" s="412">
        <v>0</v>
      </c>
      <c r="V38" s="412">
        <v>0</v>
      </c>
      <c r="W38" s="412">
        <v>0</v>
      </c>
      <c r="X38" s="412">
        <v>0</v>
      </c>
      <c r="Y38" s="412">
        <v>0</v>
      </c>
      <c r="Z38" s="412">
        <v>0</v>
      </c>
      <c r="AA38" s="412">
        <v>0</v>
      </c>
      <c r="AB38" s="412">
        <v>0</v>
      </c>
      <c r="AC38" s="412">
        <v>0</v>
      </c>
      <c r="AD38" s="412">
        <v>0</v>
      </c>
      <c r="AE38" s="412">
        <v>0</v>
      </c>
      <c r="AF38" s="412">
        <v>0</v>
      </c>
      <c r="AG38" s="412">
        <v>0</v>
      </c>
      <c r="AH38" s="412">
        <v>0</v>
      </c>
      <c r="AI38" s="412">
        <v>0</v>
      </c>
      <c r="AJ38" s="412">
        <v>0</v>
      </c>
      <c r="AK38" s="412">
        <v>0</v>
      </c>
      <c r="AL38" s="412">
        <v>0</v>
      </c>
      <c r="AM38" s="412">
        <v>0</v>
      </c>
      <c r="AN38" s="412">
        <v>0</v>
      </c>
      <c r="AO38" s="412">
        <v>0</v>
      </c>
      <c r="AP38" s="412">
        <v>0</v>
      </c>
      <c r="AQ38" s="412">
        <v>0</v>
      </c>
      <c r="AR38" s="412">
        <v>0</v>
      </c>
      <c r="AS38" s="412">
        <v>1</v>
      </c>
      <c r="AT38" s="412">
        <v>0</v>
      </c>
      <c r="AU38" s="412">
        <v>0</v>
      </c>
      <c r="AV38" s="413">
        <v>0</v>
      </c>
      <c r="AW38" s="395"/>
    </row>
    <row r="39" spans="1:49">
      <c r="A39" s="1072"/>
      <c r="B39" s="389"/>
      <c r="C39" s="389" t="s">
        <v>214</v>
      </c>
      <c r="D39" s="385"/>
      <c r="E39" s="411">
        <v>1</v>
      </c>
      <c r="F39" s="412">
        <v>1</v>
      </c>
      <c r="G39" s="412">
        <v>0</v>
      </c>
      <c r="H39" s="412">
        <v>0</v>
      </c>
      <c r="I39" s="412">
        <v>0</v>
      </c>
      <c r="J39" s="412">
        <v>0</v>
      </c>
      <c r="K39" s="412">
        <v>0</v>
      </c>
      <c r="L39" s="412">
        <v>0</v>
      </c>
      <c r="M39" s="412">
        <v>0</v>
      </c>
      <c r="N39" s="412">
        <v>1</v>
      </c>
      <c r="O39" s="412">
        <v>0</v>
      </c>
      <c r="P39" s="412">
        <v>0</v>
      </c>
      <c r="Q39" s="412">
        <v>0</v>
      </c>
      <c r="R39" s="412">
        <v>1</v>
      </c>
      <c r="S39" s="412">
        <v>1</v>
      </c>
      <c r="T39" s="412">
        <v>0</v>
      </c>
      <c r="U39" s="412">
        <v>0</v>
      </c>
      <c r="V39" s="412">
        <v>0</v>
      </c>
      <c r="W39" s="412">
        <v>0</v>
      </c>
      <c r="X39" s="412">
        <v>0</v>
      </c>
      <c r="Y39" s="412">
        <v>0</v>
      </c>
      <c r="Z39" s="412">
        <v>0</v>
      </c>
      <c r="AA39" s="412">
        <v>0</v>
      </c>
      <c r="AB39" s="412">
        <v>0</v>
      </c>
      <c r="AC39" s="412">
        <v>0</v>
      </c>
      <c r="AD39" s="412">
        <v>1</v>
      </c>
      <c r="AE39" s="412">
        <v>0</v>
      </c>
      <c r="AF39" s="412">
        <v>0</v>
      </c>
      <c r="AG39" s="412">
        <v>1</v>
      </c>
      <c r="AH39" s="412">
        <v>1</v>
      </c>
      <c r="AI39" s="412">
        <v>0</v>
      </c>
      <c r="AJ39" s="412">
        <v>0</v>
      </c>
      <c r="AK39" s="412">
        <v>0</v>
      </c>
      <c r="AL39" s="412">
        <v>1</v>
      </c>
      <c r="AM39" s="412">
        <v>0</v>
      </c>
      <c r="AN39" s="412">
        <v>0</v>
      </c>
      <c r="AO39" s="412">
        <v>0</v>
      </c>
      <c r="AP39" s="412">
        <v>0</v>
      </c>
      <c r="AQ39" s="412">
        <v>0</v>
      </c>
      <c r="AR39" s="412">
        <v>0</v>
      </c>
      <c r="AS39" s="412">
        <v>1</v>
      </c>
      <c r="AT39" s="412">
        <v>0</v>
      </c>
      <c r="AU39" s="412">
        <v>0</v>
      </c>
      <c r="AV39" s="413">
        <v>0</v>
      </c>
      <c r="AW39" s="395"/>
    </row>
    <row r="40" spans="1:49">
      <c r="A40" s="1072"/>
      <c r="B40" s="389"/>
      <c r="C40" s="389" t="s">
        <v>215</v>
      </c>
      <c r="D40" s="385"/>
      <c r="E40" s="411">
        <v>3</v>
      </c>
      <c r="F40" s="412">
        <v>3</v>
      </c>
      <c r="G40" s="412">
        <v>1</v>
      </c>
      <c r="H40" s="412">
        <v>3</v>
      </c>
      <c r="I40" s="412">
        <v>1</v>
      </c>
      <c r="J40" s="412">
        <v>2</v>
      </c>
      <c r="K40" s="412">
        <v>2</v>
      </c>
      <c r="L40" s="412">
        <v>2</v>
      </c>
      <c r="M40" s="412">
        <v>1</v>
      </c>
      <c r="N40" s="412">
        <v>2</v>
      </c>
      <c r="O40" s="412">
        <v>0</v>
      </c>
      <c r="P40" s="412">
        <v>1</v>
      </c>
      <c r="Q40" s="412">
        <v>0</v>
      </c>
      <c r="R40" s="412">
        <v>1</v>
      </c>
      <c r="S40" s="412">
        <v>1</v>
      </c>
      <c r="T40" s="412">
        <v>0</v>
      </c>
      <c r="U40" s="412">
        <v>2</v>
      </c>
      <c r="V40" s="412">
        <v>1</v>
      </c>
      <c r="W40" s="412">
        <v>0</v>
      </c>
      <c r="X40" s="412">
        <v>1</v>
      </c>
      <c r="Y40" s="412">
        <v>0</v>
      </c>
      <c r="Z40" s="412">
        <v>2</v>
      </c>
      <c r="AA40" s="412">
        <v>2</v>
      </c>
      <c r="AB40" s="412">
        <v>1</v>
      </c>
      <c r="AC40" s="412">
        <v>1</v>
      </c>
      <c r="AD40" s="412">
        <v>2</v>
      </c>
      <c r="AE40" s="412">
        <v>0</v>
      </c>
      <c r="AF40" s="412">
        <v>0</v>
      </c>
      <c r="AG40" s="412">
        <v>1</v>
      </c>
      <c r="AH40" s="412">
        <v>1</v>
      </c>
      <c r="AI40" s="412">
        <v>0</v>
      </c>
      <c r="AJ40" s="412">
        <v>0</v>
      </c>
      <c r="AK40" s="412">
        <v>0</v>
      </c>
      <c r="AL40" s="412">
        <v>1</v>
      </c>
      <c r="AM40" s="412">
        <v>2</v>
      </c>
      <c r="AN40" s="412">
        <v>1</v>
      </c>
      <c r="AO40" s="412">
        <v>1</v>
      </c>
      <c r="AP40" s="412">
        <v>0</v>
      </c>
      <c r="AQ40" s="412">
        <v>0</v>
      </c>
      <c r="AR40" s="412">
        <v>0</v>
      </c>
      <c r="AS40" s="412">
        <v>0</v>
      </c>
      <c r="AT40" s="412">
        <v>0</v>
      </c>
      <c r="AU40" s="412">
        <v>0</v>
      </c>
      <c r="AV40" s="413">
        <v>0</v>
      </c>
      <c r="AW40" s="395"/>
    </row>
    <row r="41" spans="1:49">
      <c r="A41" s="1072"/>
      <c r="B41" s="395"/>
      <c r="C41" s="389" t="s">
        <v>216</v>
      </c>
      <c r="D41" s="385"/>
      <c r="E41" s="411">
        <v>1</v>
      </c>
      <c r="F41" s="412">
        <v>1</v>
      </c>
      <c r="G41" s="412">
        <v>0</v>
      </c>
      <c r="H41" s="412">
        <v>0</v>
      </c>
      <c r="I41" s="412">
        <v>0</v>
      </c>
      <c r="J41" s="412">
        <v>0</v>
      </c>
      <c r="K41" s="412">
        <v>0</v>
      </c>
      <c r="L41" s="412">
        <v>0</v>
      </c>
      <c r="M41" s="412">
        <v>0</v>
      </c>
      <c r="N41" s="412">
        <v>0</v>
      </c>
      <c r="O41" s="412">
        <v>0</v>
      </c>
      <c r="P41" s="412">
        <v>0</v>
      </c>
      <c r="Q41" s="412">
        <v>0</v>
      </c>
      <c r="R41" s="412">
        <v>0</v>
      </c>
      <c r="S41" s="412">
        <v>0</v>
      </c>
      <c r="T41" s="412">
        <v>0</v>
      </c>
      <c r="U41" s="412">
        <v>0</v>
      </c>
      <c r="V41" s="412">
        <v>0</v>
      </c>
      <c r="W41" s="412">
        <v>0</v>
      </c>
      <c r="X41" s="412">
        <v>0</v>
      </c>
      <c r="Y41" s="412">
        <v>0</v>
      </c>
      <c r="Z41" s="412">
        <v>0</v>
      </c>
      <c r="AA41" s="412">
        <v>0</v>
      </c>
      <c r="AB41" s="412">
        <v>0</v>
      </c>
      <c r="AC41" s="412">
        <v>0</v>
      </c>
      <c r="AD41" s="412">
        <v>0</v>
      </c>
      <c r="AE41" s="412">
        <v>0</v>
      </c>
      <c r="AF41" s="412">
        <v>0</v>
      </c>
      <c r="AG41" s="412">
        <v>0</v>
      </c>
      <c r="AH41" s="412">
        <v>0</v>
      </c>
      <c r="AI41" s="412">
        <v>0</v>
      </c>
      <c r="AJ41" s="412">
        <v>0</v>
      </c>
      <c r="AK41" s="412">
        <v>0</v>
      </c>
      <c r="AL41" s="412">
        <v>0</v>
      </c>
      <c r="AM41" s="412">
        <v>1</v>
      </c>
      <c r="AN41" s="412">
        <v>0</v>
      </c>
      <c r="AO41" s="412">
        <v>0</v>
      </c>
      <c r="AP41" s="412">
        <v>0</v>
      </c>
      <c r="AQ41" s="412">
        <v>0</v>
      </c>
      <c r="AR41" s="412">
        <v>0</v>
      </c>
      <c r="AS41" s="412">
        <v>0</v>
      </c>
      <c r="AT41" s="412">
        <v>0</v>
      </c>
      <c r="AU41" s="412">
        <v>0</v>
      </c>
      <c r="AV41" s="413">
        <v>0</v>
      </c>
      <c r="AW41" s="395"/>
    </row>
    <row r="42" spans="1:49">
      <c r="A42" s="1072"/>
      <c r="B42" s="395"/>
      <c r="C42" s="389" t="s">
        <v>217</v>
      </c>
      <c r="D42" s="385"/>
      <c r="E42" s="411">
        <v>0</v>
      </c>
      <c r="F42" s="412">
        <v>0</v>
      </c>
      <c r="G42" s="412">
        <v>0</v>
      </c>
      <c r="H42" s="412">
        <v>0</v>
      </c>
      <c r="I42" s="412">
        <v>0</v>
      </c>
      <c r="J42" s="412">
        <v>0</v>
      </c>
      <c r="K42" s="412">
        <v>0</v>
      </c>
      <c r="L42" s="412">
        <v>0</v>
      </c>
      <c r="M42" s="412">
        <v>0</v>
      </c>
      <c r="N42" s="412">
        <v>0</v>
      </c>
      <c r="O42" s="412">
        <v>0</v>
      </c>
      <c r="P42" s="412">
        <v>0</v>
      </c>
      <c r="Q42" s="412">
        <v>0</v>
      </c>
      <c r="R42" s="412">
        <v>0</v>
      </c>
      <c r="S42" s="412">
        <v>0</v>
      </c>
      <c r="T42" s="412">
        <v>0</v>
      </c>
      <c r="U42" s="412">
        <v>0</v>
      </c>
      <c r="V42" s="412">
        <v>0</v>
      </c>
      <c r="W42" s="412">
        <v>0</v>
      </c>
      <c r="X42" s="412">
        <v>0</v>
      </c>
      <c r="Y42" s="412">
        <v>0</v>
      </c>
      <c r="Z42" s="412">
        <v>0</v>
      </c>
      <c r="AA42" s="412">
        <v>0</v>
      </c>
      <c r="AB42" s="412">
        <v>0</v>
      </c>
      <c r="AC42" s="412">
        <v>0</v>
      </c>
      <c r="AD42" s="412">
        <v>0</v>
      </c>
      <c r="AE42" s="412">
        <v>0</v>
      </c>
      <c r="AF42" s="412">
        <v>0</v>
      </c>
      <c r="AG42" s="412">
        <v>0</v>
      </c>
      <c r="AH42" s="412">
        <v>0</v>
      </c>
      <c r="AI42" s="412">
        <v>0</v>
      </c>
      <c r="AJ42" s="412">
        <v>0</v>
      </c>
      <c r="AK42" s="412">
        <v>0</v>
      </c>
      <c r="AL42" s="412">
        <v>0</v>
      </c>
      <c r="AM42" s="412">
        <v>0</v>
      </c>
      <c r="AN42" s="412">
        <v>0</v>
      </c>
      <c r="AO42" s="412">
        <v>0</v>
      </c>
      <c r="AP42" s="412">
        <v>0</v>
      </c>
      <c r="AQ42" s="412">
        <v>0</v>
      </c>
      <c r="AR42" s="412">
        <v>0</v>
      </c>
      <c r="AS42" s="412">
        <v>0</v>
      </c>
      <c r="AT42" s="412">
        <v>0</v>
      </c>
      <c r="AU42" s="412">
        <v>0</v>
      </c>
      <c r="AV42" s="413">
        <v>0</v>
      </c>
      <c r="AW42" s="395"/>
    </row>
    <row r="43" spans="1:49">
      <c r="A43" s="1072"/>
      <c r="B43" s="395"/>
      <c r="C43" s="389" t="s">
        <v>218</v>
      </c>
      <c r="D43" s="385"/>
      <c r="E43" s="411">
        <v>0</v>
      </c>
      <c r="F43" s="412">
        <v>0</v>
      </c>
      <c r="G43" s="412">
        <v>0</v>
      </c>
      <c r="H43" s="412">
        <v>0</v>
      </c>
      <c r="I43" s="412">
        <v>0</v>
      </c>
      <c r="J43" s="412">
        <v>0</v>
      </c>
      <c r="K43" s="412">
        <v>0</v>
      </c>
      <c r="L43" s="412">
        <v>0</v>
      </c>
      <c r="M43" s="412">
        <v>0</v>
      </c>
      <c r="N43" s="412">
        <v>0</v>
      </c>
      <c r="O43" s="412">
        <v>0</v>
      </c>
      <c r="P43" s="412">
        <v>0</v>
      </c>
      <c r="Q43" s="412">
        <v>0</v>
      </c>
      <c r="R43" s="412">
        <v>0</v>
      </c>
      <c r="S43" s="412">
        <v>0</v>
      </c>
      <c r="T43" s="412">
        <v>0</v>
      </c>
      <c r="U43" s="412">
        <v>0</v>
      </c>
      <c r="V43" s="412">
        <v>0</v>
      </c>
      <c r="W43" s="412">
        <v>0</v>
      </c>
      <c r="X43" s="412">
        <v>0</v>
      </c>
      <c r="Y43" s="412">
        <v>0</v>
      </c>
      <c r="Z43" s="412">
        <v>0</v>
      </c>
      <c r="AA43" s="412">
        <v>0</v>
      </c>
      <c r="AB43" s="412">
        <v>0</v>
      </c>
      <c r="AC43" s="412">
        <v>0</v>
      </c>
      <c r="AD43" s="412">
        <v>0</v>
      </c>
      <c r="AE43" s="412">
        <v>0</v>
      </c>
      <c r="AF43" s="412">
        <v>0</v>
      </c>
      <c r="AG43" s="412">
        <v>0</v>
      </c>
      <c r="AH43" s="412">
        <v>0</v>
      </c>
      <c r="AI43" s="412">
        <v>0</v>
      </c>
      <c r="AJ43" s="412">
        <v>0</v>
      </c>
      <c r="AK43" s="412">
        <v>0</v>
      </c>
      <c r="AL43" s="412">
        <v>0</v>
      </c>
      <c r="AM43" s="412">
        <v>0</v>
      </c>
      <c r="AN43" s="412">
        <v>0</v>
      </c>
      <c r="AO43" s="412">
        <v>0</v>
      </c>
      <c r="AP43" s="412">
        <v>0</v>
      </c>
      <c r="AQ43" s="412">
        <v>0</v>
      </c>
      <c r="AR43" s="412">
        <v>0</v>
      </c>
      <c r="AS43" s="412">
        <v>0</v>
      </c>
      <c r="AT43" s="412">
        <v>0</v>
      </c>
      <c r="AU43" s="412">
        <v>0</v>
      </c>
      <c r="AV43" s="413">
        <v>0</v>
      </c>
      <c r="AW43" s="395"/>
    </row>
    <row r="44" spans="1:49">
      <c r="A44" s="1072"/>
      <c r="B44" s="395"/>
      <c r="C44" s="389" t="s">
        <v>219</v>
      </c>
      <c r="D44" s="385"/>
      <c r="E44" s="411">
        <v>0</v>
      </c>
      <c r="F44" s="412">
        <v>0</v>
      </c>
      <c r="G44" s="412">
        <v>0</v>
      </c>
      <c r="H44" s="412">
        <v>0</v>
      </c>
      <c r="I44" s="412">
        <v>0</v>
      </c>
      <c r="J44" s="412">
        <v>0</v>
      </c>
      <c r="K44" s="412">
        <v>0</v>
      </c>
      <c r="L44" s="412">
        <v>0</v>
      </c>
      <c r="M44" s="412">
        <v>0</v>
      </c>
      <c r="N44" s="412">
        <v>0</v>
      </c>
      <c r="O44" s="412">
        <v>0</v>
      </c>
      <c r="P44" s="412">
        <v>0</v>
      </c>
      <c r="Q44" s="412">
        <v>0</v>
      </c>
      <c r="R44" s="412">
        <v>0</v>
      </c>
      <c r="S44" s="412">
        <v>0</v>
      </c>
      <c r="T44" s="412">
        <v>0</v>
      </c>
      <c r="U44" s="412">
        <v>0</v>
      </c>
      <c r="V44" s="412">
        <v>0</v>
      </c>
      <c r="W44" s="412">
        <v>0</v>
      </c>
      <c r="X44" s="412">
        <v>0</v>
      </c>
      <c r="Y44" s="412">
        <v>0</v>
      </c>
      <c r="Z44" s="412">
        <v>0</v>
      </c>
      <c r="AA44" s="412">
        <v>0</v>
      </c>
      <c r="AB44" s="412">
        <v>0</v>
      </c>
      <c r="AC44" s="412">
        <v>0</v>
      </c>
      <c r="AD44" s="412">
        <v>0</v>
      </c>
      <c r="AE44" s="412">
        <v>0</v>
      </c>
      <c r="AF44" s="412">
        <v>0</v>
      </c>
      <c r="AG44" s="412">
        <v>0</v>
      </c>
      <c r="AH44" s="412">
        <v>0</v>
      </c>
      <c r="AI44" s="412">
        <v>0</v>
      </c>
      <c r="AJ44" s="412">
        <v>0</v>
      </c>
      <c r="AK44" s="412">
        <v>0</v>
      </c>
      <c r="AL44" s="412">
        <v>0</v>
      </c>
      <c r="AM44" s="412">
        <v>0</v>
      </c>
      <c r="AN44" s="412">
        <v>0</v>
      </c>
      <c r="AO44" s="412">
        <v>0</v>
      </c>
      <c r="AP44" s="412">
        <v>0</v>
      </c>
      <c r="AQ44" s="412">
        <v>0</v>
      </c>
      <c r="AR44" s="412">
        <v>0</v>
      </c>
      <c r="AS44" s="412">
        <v>0</v>
      </c>
      <c r="AT44" s="412">
        <v>0</v>
      </c>
      <c r="AU44" s="412">
        <v>0</v>
      </c>
      <c r="AV44" s="413">
        <v>0</v>
      </c>
      <c r="AW44" s="395"/>
    </row>
    <row r="45" spans="1:49" s="372" customFormat="1" ht="25.5" customHeight="1">
      <c r="A45" s="1071"/>
      <c r="B45" s="1155" t="s">
        <v>220</v>
      </c>
      <c r="C45" s="1155"/>
      <c r="D45" s="390"/>
      <c r="E45" s="410">
        <v>7</v>
      </c>
      <c r="F45" s="392">
        <v>7</v>
      </c>
      <c r="G45" s="392">
        <v>1</v>
      </c>
      <c r="H45" s="392">
        <v>5</v>
      </c>
      <c r="I45" s="392">
        <v>4</v>
      </c>
      <c r="J45" s="392">
        <v>1</v>
      </c>
      <c r="K45" s="392">
        <v>2</v>
      </c>
      <c r="L45" s="392">
        <v>1</v>
      </c>
      <c r="M45" s="392">
        <v>0</v>
      </c>
      <c r="N45" s="392">
        <v>3</v>
      </c>
      <c r="O45" s="392">
        <v>0</v>
      </c>
      <c r="P45" s="392">
        <v>0</v>
      </c>
      <c r="Q45" s="392">
        <v>0</v>
      </c>
      <c r="R45" s="392">
        <v>3</v>
      </c>
      <c r="S45" s="392">
        <v>1</v>
      </c>
      <c r="T45" s="392">
        <v>1</v>
      </c>
      <c r="U45" s="392">
        <v>6</v>
      </c>
      <c r="V45" s="392">
        <v>0</v>
      </c>
      <c r="W45" s="392">
        <v>0</v>
      </c>
      <c r="X45" s="392">
        <v>0</v>
      </c>
      <c r="Y45" s="392">
        <v>0</v>
      </c>
      <c r="Z45" s="392">
        <v>2</v>
      </c>
      <c r="AA45" s="392">
        <v>2</v>
      </c>
      <c r="AB45" s="392">
        <v>1</v>
      </c>
      <c r="AC45" s="392">
        <v>2</v>
      </c>
      <c r="AD45" s="392">
        <v>4</v>
      </c>
      <c r="AE45" s="392">
        <v>2</v>
      </c>
      <c r="AF45" s="392">
        <v>0</v>
      </c>
      <c r="AG45" s="392">
        <v>2</v>
      </c>
      <c r="AH45" s="392">
        <v>2</v>
      </c>
      <c r="AI45" s="392">
        <v>0</v>
      </c>
      <c r="AJ45" s="392">
        <v>0</v>
      </c>
      <c r="AK45" s="392">
        <v>0</v>
      </c>
      <c r="AL45" s="392">
        <v>2</v>
      </c>
      <c r="AM45" s="392">
        <v>5</v>
      </c>
      <c r="AN45" s="392">
        <v>2</v>
      </c>
      <c r="AO45" s="392">
        <v>2</v>
      </c>
      <c r="AP45" s="392">
        <v>0</v>
      </c>
      <c r="AQ45" s="392">
        <v>0</v>
      </c>
      <c r="AR45" s="392">
        <v>0</v>
      </c>
      <c r="AS45" s="392">
        <v>1</v>
      </c>
      <c r="AT45" s="392">
        <v>1</v>
      </c>
      <c r="AU45" s="392">
        <v>0</v>
      </c>
      <c r="AV45" s="393">
        <v>1</v>
      </c>
      <c r="AW45" s="395"/>
    </row>
    <row r="46" spans="1:49">
      <c r="A46" s="1072"/>
      <c r="B46" s="389"/>
      <c r="C46" s="389" t="s">
        <v>221</v>
      </c>
      <c r="D46" s="385"/>
      <c r="E46" s="411">
        <v>4</v>
      </c>
      <c r="F46" s="412">
        <v>4</v>
      </c>
      <c r="G46" s="412">
        <v>0</v>
      </c>
      <c r="H46" s="412">
        <v>4</v>
      </c>
      <c r="I46" s="412">
        <v>2</v>
      </c>
      <c r="J46" s="412">
        <v>0</v>
      </c>
      <c r="K46" s="412">
        <v>1</v>
      </c>
      <c r="L46" s="412">
        <v>0</v>
      </c>
      <c r="M46" s="412">
        <v>0</v>
      </c>
      <c r="N46" s="412">
        <v>1</v>
      </c>
      <c r="O46" s="412">
        <v>0</v>
      </c>
      <c r="P46" s="412">
        <v>0</v>
      </c>
      <c r="Q46" s="412">
        <v>0</v>
      </c>
      <c r="R46" s="412">
        <v>2</v>
      </c>
      <c r="S46" s="412">
        <v>0</v>
      </c>
      <c r="T46" s="412">
        <v>0</v>
      </c>
      <c r="U46" s="412">
        <v>3</v>
      </c>
      <c r="V46" s="412">
        <v>0</v>
      </c>
      <c r="W46" s="412">
        <v>0</v>
      </c>
      <c r="X46" s="412">
        <v>0</v>
      </c>
      <c r="Y46" s="412">
        <v>0</v>
      </c>
      <c r="Z46" s="412">
        <v>1</v>
      </c>
      <c r="AA46" s="412">
        <v>1</v>
      </c>
      <c r="AB46" s="412">
        <v>1</v>
      </c>
      <c r="AC46" s="412">
        <v>1</v>
      </c>
      <c r="AD46" s="412">
        <v>2</v>
      </c>
      <c r="AE46" s="412">
        <v>1</v>
      </c>
      <c r="AF46" s="412">
        <v>0</v>
      </c>
      <c r="AG46" s="412">
        <v>0</v>
      </c>
      <c r="AH46" s="412">
        <v>0</v>
      </c>
      <c r="AI46" s="412">
        <v>0</v>
      </c>
      <c r="AJ46" s="412">
        <v>0</v>
      </c>
      <c r="AK46" s="412">
        <v>0</v>
      </c>
      <c r="AL46" s="412">
        <v>0</v>
      </c>
      <c r="AM46" s="412">
        <v>2</v>
      </c>
      <c r="AN46" s="412">
        <v>1</v>
      </c>
      <c r="AO46" s="412">
        <v>2</v>
      </c>
      <c r="AP46" s="412">
        <v>0</v>
      </c>
      <c r="AQ46" s="412">
        <v>0</v>
      </c>
      <c r="AR46" s="412">
        <v>0</v>
      </c>
      <c r="AS46" s="412">
        <v>1</v>
      </c>
      <c r="AT46" s="412">
        <v>1</v>
      </c>
      <c r="AU46" s="412">
        <v>0</v>
      </c>
      <c r="AV46" s="413">
        <v>1</v>
      </c>
      <c r="AW46" s="395"/>
    </row>
    <row r="47" spans="1:49">
      <c r="A47" s="1072"/>
      <c r="B47" s="389"/>
      <c r="C47" s="389" t="s">
        <v>376</v>
      </c>
      <c r="D47" s="385"/>
      <c r="E47" s="411">
        <v>0</v>
      </c>
      <c r="F47" s="412">
        <v>0</v>
      </c>
      <c r="G47" s="412">
        <v>0</v>
      </c>
      <c r="H47" s="412">
        <v>0</v>
      </c>
      <c r="I47" s="412">
        <v>0</v>
      </c>
      <c r="J47" s="412">
        <v>0</v>
      </c>
      <c r="K47" s="412">
        <v>0</v>
      </c>
      <c r="L47" s="412">
        <v>0</v>
      </c>
      <c r="M47" s="412">
        <v>0</v>
      </c>
      <c r="N47" s="412">
        <v>0</v>
      </c>
      <c r="O47" s="412">
        <v>0</v>
      </c>
      <c r="P47" s="412">
        <v>0</v>
      </c>
      <c r="Q47" s="412">
        <v>0</v>
      </c>
      <c r="R47" s="412">
        <v>0</v>
      </c>
      <c r="S47" s="412">
        <v>0</v>
      </c>
      <c r="T47" s="412">
        <v>0</v>
      </c>
      <c r="U47" s="412">
        <v>0</v>
      </c>
      <c r="V47" s="412">
        <v>0</v>
      </c>
      <c r="W47" s="412">
        <v>0</v>
      </c>
      <c r="X47" s="412">
        <v>0</v>
      </c>
      <c r="Y47" s="412">
        <v>0</v>
      </c>
      <c r="Z47" s="412">
        <v>0</v>
      </c>
      <c r="AA47" s="412">
        <v>0</v>
      </c>
      <c r="AB47" s="412">
        <v>0</v>
      </c>
      <c r="AC47" s="412">
        <v>0</v>
      </c>
      <c r="AD47" s="412">
        <v>0</v>
      </c>
      <c r="AE47" s="412">
        <v>0</v>
      </c>
      <c r="AF47" s="412">
        <v>0</v>
      </c>
      <c r="AG47" s="412">
        <v>0</v>
      </c>
      <c r="AH47" s="412">
        <v>0</v>
      </c>
      <c r="AI47" s="412">
        <v>0</v>
      </c>
      <c r="AJ47" s="412">
        <v>0</v>
      </c>
      <c r="AK47" s="412">
        <v>0</v>
      </c>
      <c r="AL47" s="412">
        <v>0</v>
      </c>
      <c r="AM47" s="412">
        <v>0</v>
      </c>
      <c r="AN47" s="412">
        <v>0</v>
      </c>
      <c r="AO47" s="412">
        <v>0</v>
      </c>
      <c r="AP47" s="412">
        <v>0</v>
      </c>
      <c r="AQ47" s="412">
        <v>0</v>
      </c>
      <c r="AR47" s="412">
        <v>0</v>
      </c>
      <c r="AS47" s="412">
        <v>0</v>
      </c>
      <c r="AT47" s="412">
        <v>0</v>
      </c>
      <c r="AU47" s="412">
        <v>0</v>
      </c>
      <c r="AV47" s="413">
        <v>0</v>
      </c>
      <c r="AW47" s="395"/>
    </row>
    <row r="48" spans="1:49">
      <c r="A48" s="1072"/>
      <c r="B48" s="389"/>
      <c r="C48" s="389" t="s">
        <v>223</v>
      </c>
      <c r="D48" s="385"/>
      <c r="E48" s="411">
        <v>2</v>
      </c>
      <c r="F48" s="412">
        <v>2</v>
      </c>
      <c r="G48" s="412">
        <v>1</v>
      </c>
      <c r="H48" s="412">
        <v>1</v>
      </c>
      <c r="I48" s="412">
        <v>2</v>
      </c>
      <c r="J48" s="412">
        <v>1</v>
      </c>
      <c r="K48" s="412">
        <v>1</v>
      </c>
      <c r="L48" s="412">
        <v>1</v>
      </c>
      <c r="M48" s="412">
        <v>0</v>
      </c>
      <c r="N48" s="412">
        <v>2</v>
      </c>
      <c r="O48" s="412">
        <v>0</v>
      </c>
      <c r="P48" s="412">
        <v>0</v>
      </c>
      <c r="Q48" s="412">
        <v>0</v>
      </c>
      <c r="R48" s="412">
        <v>1</v>
      </c>
      <c r="S48" s="412">
        <v>0</v>
      </c>
      <c r="T48" s="412">
        <v>0</v>
      </c>
      <c r="U48" s="412">
        <v>2</v>
      </c>
      <c r="V48" s="412">
        <v>0</v>
      </c>
      <c r="W48" s="412">
        <v>0</v>
      </c>
      <c r="X48" s="412">
        <v>0</v>
      </c>
      <c r="Y48" s="412">
        <v>0</v>
      </c>
      <c r="Z48" s="412">
        <v>1</v>
      </c>
      <c r="AA48" s="412">
        <v>1</v>
      </c>
      <c r="AB48" s="412">
        <v>0</v>
      </c>
      <c r="AC48" s="412">
        <v>1</v>
      </c>
      <c r="AD48" s="412">
        <v>1</v>
      </c>
      <c r="AE48" s="412">
        <v>1</v>
      </c>
      <c r="AF48" s="412">
        <v>0</v>
      </c>
      <c r="AG48" s="412">
        <v>1</v>
      </c>
      <c r="AH48" s="412">
        <v>1</v>
      </c>
      <c r="AI48" s="412">
        <v>0</v>
      </c>
      <c r="AJ48" s="412">
        <v>0</v>
      </c>
      <c r="AK48" s="412">
        <v>0</v>
      </c>
      <c r="AL48" s="412">
        <v>1</v>
      </c>
      <c r="AM48" s="412">
        <v>2</v>
      </c>
      <c r="AN48" s="412">
        <v>1</v>
      </c>
      <c r="AO48" s="412">
        <v>0</v>
      </c>
      <c r="AP48" s="412">
        <v>0</v>
      </c>
      <c r="AQ48" s="412">
        <v>0</v>
      </c>
      <c r="AR48" s="412">
        <v>0</v>
      </c>
      <c r="AS48" s="412">
        <v>0</v>
      </c>
      <c r="AT48" s="412">
        <v>0</v>
      </c>
      <c r="AU48" s="412">
        <v>0</v>
      </c>
      <c r="AV48" s="413">
        <v>0</v>
      </c>
      <c r="AW48" s="395"/>
    </row>
    <row r="49" spans="1:49">
      <c r="A49" s="1072"/>
      <c r="B49" s="389"/>
      <c r="C49" s="389" t="s">
        <v>377</v>
      </c>
      <c r="D49" s="385"/>
      <c r="E49" s="411">
        <v>0</v>
      </c>
      <c r="F49" s="412">
        <v>0</v>
      </c>
      <c r="G49" s="412">
        <v>0</v>
      </c>
      <c r="H49" s="412">
        <v>0</v>
      </c>
      <c r="I49" s="412">
        <v>0</v>
      </c>
      <c r="J49" s="412">
        <v>0</v>
      </c>
      <c r="K49" s="412">
        <v>0</v>
      </c>
      <c r="L49" s="412">
        <v>0</v>
      </c>
      <c r="M49" s="412">
        <v>0</v>
      </c>
      <c r="N49" s="412">
        <v>0</v>
      </c>
      <c r="O49" s="412">
        <v>0</v>
      </c>
      <c r="P49" s="412">
        <v>0</v>
      </c>
      <c r="Q49" s="412">
        <v>0</v>
      </c>
      <c r="R49" s="412">
        <v>0</v>
      </c>
      <c r="S49" s="412">
        <v>0</v>
      </c>
      <c r="T49" s="412">
        <v>0</v>
      </c>
      <c r="U49" s="412">
        <v>0</v>
      </c>
      <c r="V49" s="412">
        <v>0</v>
      </c>
      <c r="W49" s="412">
        <v>0</v>
      </c>
      <c r="X49" s="412">
        <v>0</v>
      </c>
      <c r="Y49" s="412">
        <v>0</v>
      </c>
      <c r="Z49" s="412">
        <v>0</v>
      </c>
      <c r="AA49" s="412">
        <v>0</v>
      </c>
      <c r="AB49" s="412">
        <v>0</v>
      </c>
      <c r="AC49" s="412">
        <v>0</v>
      </c>
      <c r="AD49" s="412">
        <v>0</v>
      </c>
      <c r="AE49" s="412">
        <v>0</v>
      </c>
      <c r="AF49" s="412">
        <v>0</v>
      </c>
      <c r="AG49" s="412">
        <v>0</v>
      </c>
      <c r="AH49" s="412">
        <v>0</v>
      </c>
      <c r="AI49" s="412">
        <v>0</v>
      </c>
      <c r="AJ49" s="412">
        <v>0</v>
      </c>
      <c r="AK49" s="412">
        <v>0</v>
      </c>
      <c r="AL49" s="412">
        <v>0</v>
      </c>
      <c r="AM49" s="412">
        <v>0</v>
      </c>
      <c r="AN49" s="412">
        <v>0</v>
      </c>
      <c r="AO49" s="412">
        <v>0</v>
      </c>
      <c r="AP49" s="412">
        <v>0</v>
      </c>
      <c r="AQ49" s="412">
        <v>0</v>
      </c>
      <c r="AR49" s="412">
        <v>0</v>
      </c>
      <c r="AS49" s="412">
        <v>0</v>
      </c>
      <c r="AT49" s="412">
        <v>0</v>
      </c>
      <c r="AU49" s="412">
        <v>0</v>
      </c>
      <c r="AV49" s="413">
        <v>0</v>
      </c>
      <c r="AW49" s="395"/>
    </row>
    <row r="50" spans="1:49">
      <c r="A50" s="1072"/>
      <c r="B50" s="389"/>
      <c r="C50" s="389" t="s">
        <v>225</v>
      </c>
      <c r="D50" s="385"/>
      <c r="E50" s="411">
        <v>1</v>
      </c>
      <c r="F50" s="412">
        <v>1</v>
      </c>
      <c r="G50" s="412">
        <v>0</v>
      </c>
      <c r="H50" s="412">
        <v>0</v>
      </c>
      <c r="I50" s="412">
        <v>0</v>
      </c>
      <c r="J50" s="412">
        <v>0</v>
      </c>
      <c r="K50" s="412">
        <v>0</v>
      </c>
      <c r="L50" s="412">
        <v>0</v>
      </c>
      <c r="M50" s="412">
        <v>0</v>
      </c>
      <c r="N50" s="412">
        <v>0</v>
      </c>
      <c r="O50" s="412">
        <v>0</v>
      </c>
      <c r="P50" s="412">
        <v>0</v>
      </c>
      <c r="Q50" s="412">
        <v>0</v>
      </c>
      <c r="R50" s="412">
        <v>0</v>
      </c>
      <c r="S50" s="412">
        <v>1</v>
      </c>
      <c r="T50" s="412">
        <v>1</v>
      </c>
      <c r="U50" s="412">
        <v>1</v>
      </c>
      <c r="V50" s="412">
        <v>0</v>
      </c>
      <c r="W50" s="412">
        <v>0</v>
      </c>
      <c r="X50" s="412">
        <v>0</v>
      </c>
      <c r="Y50" s="412">
        <v>0</v>
      </c>
      <c r="Z50" s="412">
        <v>0</v>
      </c>
      <c r="AA50" s="412">
        <v>0</v>
      </c>
      <c r="AB50" s="412">
        <v>0</v>
      </c>
      <c r="AC50" s="412">
        <v>0</v>
      </c>
      <c r="AD50" s="412">
        <v>1</v>
      </c>
      <c r="AE50" s="412">
        <v>0</v>
      </c>
      <c r="AF50" s="412">
        <v>0</v>
      </c>
      <c r="AG50" s="412">
        <v>1</v>
      </c>
      <c r="AH50" s="412">
        <v>1</v>
      </c>
      <c r="AI50" s="412">
        <v>0</v>
      </c>
      <c r="AJ50" s="412">
        <v>0</v>
      </c>
      <c r="AK50" s="412">
        <v>0</v>
      </c>
      <c r="AL50" s="412">
        <v>1</v>
      </c>
      <c r="AM50" s="412">
        <v>1</v>
      </c>
      <c r="AN50" s="412">
        <v>0</v>
      </c>
      <c r="AO50" s="412">
        <v>0</v>
      </c>
      <c r="AP50" s="412">
        <v>0</v>
      </c>
      <c r="AQ50" s="412">
        <v>0</v>
      </c>
      <c r="AR50" s="412">
        <v>0</v>
      </c>
      <c r="AS50" s="412">
        <v>0</v>
      </c>
      <c r="AT50" s="412">
        <v>0</v>
      </c>
      <c r="AU50" s="412">
        <v>0</v>
      </c>
      <c r="AV50" s="413">
        <v>0</v>
      </c>
      <c r="AW50" s="395"/>
    </row>
    <row r="51" spans="1:49" s="372" customFormat="1" ht="25.5" customHeight="1">
      <c r="A51" s="1071"/>
      <c r="B51" s="1155" t="s">
        <v>226</v>
      </c>
      <c r="C51" s="1155"/>
      <c r="D51" s="390"/>
      <c r="E51" s="410">
        <v>11</v>
      </c>
      <c r="F51" s="392">
        <v>10</v>
      </c>
      <c r="G51" s="392">
        <v>1</v>
      </c>
      <c r="H51" s="392">
        <v>2</v>
      </c>
      <c r="I51" s="392">
        <v>3</v>
      </c>
      <c r="J51" s="392">
        <v>1</v>
      </c>
      <c r="K51" s="392">
        <v>0</v>
      </c>
      <c r="L51" s="392">
        <v>0</v>
      </c>
      <c r="M51" s="392">
        <v>0</v>
      </c>
      <c r="N51" s="392">
        <v>2</v>
      </c>
      <c r="O51" s="392">
        <v>0</v>
      </c>
      <c r="P51" s="392">
        <v>2</v>
      </c>
      <c r="Q51" s="392">
        <v>0</v>
      </c>
      <c r="R51" s="392">
        <v>4</v>
      </c>
      <c r="S51" s="392">
        <v>2</v>
      </c>
      <c r="T51" s="392">
        <v>0</v>
      </c>
      <c r="U51" s="392">
        <v>4</v>
      </c>
      <c r="V51" s="392">
        <v>0</v>
      </c>
      <c r="W51" s="392">
        <v>0</v>
      </c>
      <c r="X51" s="392">
        <v>1</v>
      </c>
      <c r="Y51" s="392">
        <v>0</v>
      </c>
      <c r="Z51" s="392">
        <v>4</v>
      </c>
      <c r="AA51" s="392">
        <v>4</v>
      </c>
      <c r="AB51" s="392">
        <v>3</v>
      </c>
      <c r="AC51" s="392">
        <v>3</v>
      </c>
      <c r="AD51" s="392">
        <v>4</v>
      </c>
      <c r="AE51" s="392">
        <v>2</v>
      </c>
      <c r="AF51" s="392">
        <v>0</v>
      </c>
      <c r="AG51" s="392">
        <v>1</v>
      </c>
      <c r="AH51" s="392">
        <v>1</v>
      </c>
      <c r="AI51" s="392">
        <v>0</v>
      </c>
      <c r="AJ51" s="392">
        <v>0</v>
      </c>
      <c r="AK51" s="392">
        <v>0</v>
      </c>
      <c r="AL51" s="392">
        <v>0</v>
      </c>
      <c r="AM51" s="392">
        <v>4</v>
      </c>
      <c r="AN51" s="392">
        <v>2</v>
      </c>
      <c r="AO51" s="392">
        <v>2</v>
      </c>
      <c r="AP51" s="392">
        <v>0</v>
      </c>
      <c r="AQ51" s="392">
        <v>0</v>
      </c>
      <c r="AR51" s="392">
        <v>0</v>
      </c>
      <c r="AS51" s="392">
        <v>1</v>
      </c>
      <c r="AT51" s="392">
        <v>0</v>
      </c>
      <c r="AU51" s="392">
        <v>0</v>
      </c>
      <c r="AV51" s="393">
        <v>0</v>
      </c>
      <c r="AW51" s="395"/>
    </row>
    <row r="52" spans="1:49">
      <c r="A52" s="1072"/>
      <c r="B52" s="389"/>
      <c r="C52" s="389" t="s">
        <v>227</v>
      </c>
      <c r="D52" s="385"/>
      <c r="E52" s="411">
        <v>11</v>
      </c>
      <c r="F52" s="412">
        <v>10</v>
      </c>
      <c r="G52" s="412">
        <v>1</v>
      </c>
      <c r="H52" s="412">
        <v>2</v>
      </c>
      <c r="I52" s="412">
        <v>3</v>
      </c>
      <c r="J52" s="412">
        <v>1</v>
      </c>
      <c r="K52" s="412">
        <v>0</v>
      </c>
      <c r="L52" s="412">
        <v>0</v>
      </c>
      <c r="M52" s="412">
        <v>0</v>
      </c>
      <c r="N52" s="412">
        <v>2</v>
      </c>
      <c r="O52" s="412">
        <v>0</v>
      </c>
      <c r="P52" s="412">
        <v>2</v>
      </c>
      <c r="Q52" s="412">
        <v>0</v>
      </c>
      <c r="R52" s="412">
        <v>4</v>
      </c>
      <c r="S52" s="412">
        <v>2</v>
      </c>
      <c r="T52" s="412">
        <v>0</v>
      </c>
      <c r="U52" s="412">
        <v>4</v>
      </c>
      <c r="V52" s="412">
        <v>0</v>
      </c>
      <c r="W52" s="412">
        <v>0</v>
      </c>
      <c r="X52" s="412">
        <v>1</v>
      </c>
      <c r="Y52" s="412">
        <v>0</v>
      </c>
      <c r="Z52" s="412">
        <v>4</v>
      </c>
      <c r="AA52" s="412">
        <v>4</v>
      </c>
      <c r="AB52" s="412">
        <v>3</v>
      </c>
      <c r="AC52" s="412">
        <v>3</v>
      </c>
      <c r="AD52" s="412">
        <v>4</v>
      </c>
      <c r="AE52" s="412">
        <v>2</v>
      </c>
      <c r="AF52" s="412">
        <v>0</v>
      </c>
      <c r="AG52" s="412">
        <v>1</v>
      </c>
      <c r="AH52" s="412">
        <v>1</v>
      </c>
      <c r="AI52" s="412">
        <v>0</v>
      </c>
      <c r="AJ52" s="412">
        <v>0</v>
      </c>
      <c r="AK52" s="412">
        <v>0</v>
      </c>
      <c r="AL52" s="412">
        <v>0</v>
      </c>
      <c r="AM52" s="412">
        <v>4</v>
      </c>
      <c r="AN52" s="412">
        <v>2</v>
      </c>
      <c r="AO52" s="412">
        <v>2</v>
      </c>
      <c r="AP52" s="412">
        <v>0</v>
      </c>
      <c r="AQ52" s="412">
        <v>0</v>
      </c>
      <c r="AR52" s="412">
        <v>0</v>
      </c>
      <c r="AS52" s="412">
        <v>1</v>
      </c>
      <c r="AT52" s="412">
        <v>0</v>
      </c>
      <c r="AU52" s="412">
        <v>0</v>
      </c>
      <c r="AV52" s="413">
        <v>0</v>
      </c>
      <c r="AW52" s="395"/>
    </row>
    <row r="53" spans="1:49">
      <c r="A53" s="1072"/>
      <c r="B53" s="389"/>
      <c r="C53" s="389" t="s">
        <v>228</v>
      </c>
      <c r="D53" s="385"/>
      <c r="E53" s="411">
        <v>0</v>
      </c>
      <c r="F53" s="412">
        <v>0</v>
      </c>
      <c r="G53" s="412">
        <v>0</v>
      </c>
      <c r="H53" s="412">
        <v>0</v>
      </c>
      <c r="I53" s="412">
        <v>0</v>
      </c>
      <c r="J53" s="412">
        <v>0</v>
      </c>
      <c r="K53" s="412">
        <v>0</v>
      </c>
      <c r="L53" s="412">
        <v>0</v>
      </c>
      <c r="M53" s="412">
        <v>0</v>
      </c>
      <c r="N53" s="412">
        <v>0</v>
      </c>
      <c r="O53" s="412">
        <v>0</v>
      </c>
      <c r="P53" s="412">
        <v>0</v>
      </c>
      <c r="Q53" s="412">
        <v>0</v>
      </c>
      <c r="R53" s="412">
        <v>0</v>
      </c>
      <c r="S53" s="412">
        <v>0</v>
      </c>
      <c r="T53" s="412">
        <v>0</v>
      </c>
      <c r="U53" s="412">
        <v>0</v>
      </c>
      <c r="V53" s="412">
        <v>0</v>
      </c>
      <c r="W53" s="412">
        <v>0</v>
      </c>
      <c r="X53" s="412">
        <v>0</v>
      </c>
      <c r="Y53" s="412">
        <v>0</v>
      </c>
      <c r="Z53" s="412">
        <v>0</v>
      </c>
      <c r="AA53" s="412">
        <v>0</v>
      </c>
      <c r="AB53" s="412">
        <v>0</v>
      </c>
      <c r="AC53" s="412">
        <v>0</v>
      </c>
      <c r="AD53" s="412">
        <v>0</v>
      </c>
      <c r="AE53" s="412">
        <v>0</v>
      </c>
      <c r="AF53" s="412">
        <v>0</v>
      </c>
      <c r="AG53" s="412">
        <v>0</v>
      </c>
      <c r="AH53" s="412">
        <v>0</v>
      </c>
      <c r="AI53" s="412">
        <v>0</v>
      </c>
      <c r="AJ53" s="412">
        <v>0</v>
      </c>
      <c r="AK53" s="412">
        <v>0</v>
      </c>
      <c r="AL53" s="412">
        <v>0</v>
      </c>
      <c r="AM53" s="412">
        <v>0</v>
      </c>
      <c r="AN53" s="412">
        <v>0</v>
      </c>
      <c r="AO53" s="412">
        <v>0</v>
      </c>
      <c r="AP53" s="412">
        <v>0</v>
      </c>
      <c r="AQ53" s="412">
        <v>0</v>
      </c>
      <c r="AR53" s="412">
        <v>0</v>
      </c>
      <c r="AS53" s="412">
        <v>0</v>
      </c>
      <c r="AT53" s="412">
        <v>0</v>
      </c>
      <c r="AU53" s="412">
        <v>0</v>
      </c>
      <c r="AV53" s="413">
        <v>0</v>
      </c>
      <c r="AW53" s="395"/>
    </row>
    <row r="54" spans="1:49">
      <c r="A54" s="1072"/>
      <c r="B54" s="395"/>
      <c r="C54" s="389" t="s">
        <v>229</v>
      </c>
      <c r="D54" s="385"/>
      <c r="E54" s="411">
        <v>0</v>
      </c>
      <c r="F54" s="412">
        <v>0</v>
      </c>
      <c r="G54" s="412">
        <v>0</v>
      </c>
      <c r="H54" s="412">
        <v>0</v>
      </c>
      <c r="I54" s="412">
        <v>0</v>
      </c>
      <c r="J54" s="412">
        <v>0</v>
      </c>
      <c r="K54" s="412">
        <v>0</v>
      </c>
      <c r="L54" s="412">
        <v>0</v>
      </c>
      <c r="M54" s="412">
        <v>0</v>
      </c>
      <c r="N54" s="412">
        <v>0</v>
      </c>
      <c r="O54" s="412">
        <v>0</v>
      </c>
      <c r="P54" s="412">
        <v>0</v>
      </c>
      <c r="Q54" s="412">
        <v>0</v>
      </c>
      <c r="R54" s="412">
        <v>0</v>
      </c>
      <c r="S54" s="412">
        <v>0</v>
      </c>
      <c r="T54" s="412">
        <v>0</v>
      </c>
      <c r="U54" s="412">
        <v>0</v>
      </c>
      <c r="V54" s="412">
        <v>0</v>
      </c>
      <c r="W54" s="412">
        <v>0</v>
      </c>
      <c r="X54" s="412">
        <v>0</v>
      </c>
      <c r="Y54" s="412">
        <v>0</v>
      </c>
      <c r="Z54" s="412">
        <v>0</v>
      </c>
      <c r="AA54" s="412">
        <v>0</v>
      </c>
      <c r="AB54" s="412">
        <v>0</v>
      </c>
      <c r="AC54" s="412">
        <v>0</v>
      </c>
      <c r="AD54" s="412">
        <v>0</v>
      </c>
      <c r="AE54" s="412">
        <v>0</v>
      </c>
      <c r="AF54" s="412">
        <v>0</v>
      </c>
      <c r="AG54" s="412">
        <v>0</v>
      </c>
      <c r="AH54" s="412">
        <v>0</v>
      </c>
      <c r="AI54" s="412">
        <v>0</v>
      </c>
      <c r="AJ54" s="412">
        <v>0</v>
      </c>
      <c r="AK54" s="412">
        <v>0</v>
      </c>
      <c r="AL54" s="412">
        <v>0</v>
      </c>
      <c r="AM54" s="412">
        <v>0</v>
      </c>
      <c r="AN54" s="412">
        <v>0</v>
      </c>
      <c r="AO54" s="412">
        <v>0</v>
      </c>
      <c r="AP54" s="412">
        <v>0</v>
      </c>
      <c r="AQ54" s="412">
        <v>0</v>
      </c>
      <c r="AR54" s="412">
        <v>0</v>
      </c>
      <c r="AS54" s="412">
        <v>0</v>
      </c>
      <c r="AT54" s="412">
        <v>0</v>
      </c>
      <c r="AU54" s="412">
        <v>0</v>
      </c>
      <c r="AV54" s="413">
        <v>0</v>
      </c>
      <c r="AW54" s="395"/>
    </row>
    <row r="55" spans="1:49">
      <c r="A55" s="1072"/>
      <c r="B55" s="395"/>
      <c r="C55" s="389" t="s">
        <v>230</v>
      </c>
      <c r="D55" s="385"/>
      <c r="E55" s="411">
        <v>0</v>
      </c>
      <c r="F55" s="412">
        <v>0</v>
      </c>
      <c r="G55" s="412">
        <v>0</v>
      </c>
      <c r="H55" s="412">
        <v>0</v>
      </c>
      <c r="I55" s="412">
        <v>0</v>
      </c>
      <c r="J55" s="412">
        <v>0</v>
      </c>
      <c r="K55" s="412">
        <v>0</v>
      </c>
      <c r="L55" s="412">
        <v>0</v>
      </c>
      <c r="M55" s="412">
        <v>0</v>
      </c>
      <c r="N55" s="412">
        <v>0</v>
      </c>
      <c r="O55" s="412">
        <v>0</v>
      </c>
      <c r="P55" s="412">
        <v>0</v>
      </c>
      <c r="Q55" s="412">
        <v>0</v>
      </c>
      <c r="R55" s="412">
        <v>0</v>
      </c>
      <c r="S55" s="412">
        <v>0</v>
      </c>
      <c r="T55" s="412">
        <v>0</v>
      </c>
      <c r="U55" s="412">
        <v>0</v>
      </c>
      <c r="V55" s="412">
        <v>0</v>
      </c>
      <c r="W55" s="412">
        <v>0</v>
      </c>
      <c r="X55" s="412">
        <v>0</v>
      </c>
      <c r="Y55" s="412">
        <v>0</v>
      </c>
      <c r="Z55" s="412">
        <v>0</v>
      </c>
      <c r="AA55" s="412">
        <v>0</v>
      </c>
      <c r="AB55" s="412">
        <v>0</v>
      </c>
      <c r="AC55" s="412">
        <v>0</v>
      </c>
      <c r="AD55" s="412">
        <v>0</v>
      </c>
      <c r="AE55" s="412">
        <v>0</v>
      </c>
      <c r="AF55" s="412">
        <v>0</v>
      </c>
      <c r="AG55" s="412">
        <v>0</v>
      </c>
      <c r="AH55" s="412">
        <v>0</v>
      </c>
      <c r="AI55" s="412">
        <v>0</v>
      </c>
      <c r="AJ55" s="412">
        <v>0</v>
      </c>
      <c r="AK55" s="412">
        <v>0</v>
      </c>
      <c r="AL55" s="412">
        <v>0</v>
      </c>
      <c r="AM55" s="412">
        <v>0</v>
      </c>
      <c r="AN55" s="412">
        <v>0</v>
      </c>
      <c r="AO55" s="412">
        <v>0</v>
      </c>
      <c r="AP55" s="412">
        <v>0</v>
      </c>
      <c r="AQ55" s="412">
        <v>0</v>
      </c>
      <c r="AR55" s="412">
        <v>0</v>
      </c>
      <c r="AS55" s="412">
        <v>0</v>
      </c>
      <c r="AT55" s="412">
        <v>0</v>
      </c>
      <c r="AU55" s="412">
        <v>0</v>
      </c>
      <c r="AV55" s="413">
        <v>0</v>
      </c>
      <c r="AW55" s="395"/>
    </row>
    <row r="56" spans="1:49" s="372" customFormat="1" ht="25.5" customHeight="1">
      <c r="A56" s="1071"/>
      <c r="B56" s="1155" t="s">
        <v>231</v>
      </c>
      <c r="C56" s="1155"/>
      <c r="D56" s="390"/>
      <c r="E56" s="410">
        <v>23</v>
      </c>
      <c r="F56" s="392">
        <v>23</v>
      </c>
      <c r="G56" s="392">
        <v>5</v>
      </c>
      <c r="H56" s="392">
        <v>10</v>
      </c>
      <c r="I56" s="392">
        <v>11</v>
      </c>
      <c r="J56" s="392">
        <v>4</v>
      </c>
      <c r="K56" s="392">
        <v>6</v>
      </c>
      <c r="L56" s="392">
        <v>3</v>
      </c>
      <c r="M56" s="392">
        <v>2</v>
      </c>
      <c r="N56" s="392">
        <v>6</v>
      </c>
      <c r="O56" s="392">
        <v>1</v>
      </c>
      <c r="P56" s="392">
        <v>2</v>
      </c>
      <c r="Q56" s="392">
        <v>0</v>
      </c>
      <c r="R56" s="392">
        <v>8</v>
      </c>
      <c r="S56" s="392">
        <v>8</v>
      </c>
      <c r="T56" s="392">
        <v>4</v>
      </c>
      <c r="U56" s="392">
        <v>12</v>
      </c>
      <c r="V56" s="392">
        <v>2</v>
      </c>
      <c r="W56" s="392">
        <v>2</v>
      </c>
      <c r="X56" s="392">
        <v>3</v>
      </c>
      <c r="Y56" s="392">
        <v>0</v>
      </c>
      <c r="Z56" s="392">
        <v>7</v>
      </c>
      <c r="AA56" s="392">
        <v>7</v>
      </c>
      <c r="AB56" s="392">
        <v>2</v>
      </c>
      <c r="AC56" s="392">
        <v>8</v>
      </c>
      <c r="AD56" s="392">
        <v>13</v>
      </c>
      <c r="AE56" s="392">
        <v>5</v>
      </c>
      <c r="AF56" s="392">
        <v>0</v>
      </c>
      <c r="AG56" s="392">
        <v>3</v>
      </c>
      <c r="AH56" s="392">
        <v>3</v>
      </c>
      <c r="AI56" s="392">
        <v>2</v>
      </c>
      <c r="AJ56" s="392">
        <v>3</v>
      </c>
      <c r="AK56" s="392">
        <v>2</v>
      </c>
      <c r="AL56" s="392">
        <v>2</v>
      </c>
      <c r="AM56" s="392">
        <v>12</v>
      </c>
      <c r="AN56" s="392">
        <v>8</v>
      </c>
      <c r="AO56" s="392">
        <v>9</v>
      </c>
      <c r="AP56" s="392">
        <v>4</v>
      </c>
      <c r="AQ56" s="392">
        <v>1</v>
      </c>
      <c r="AR56" s="392">
        <v>1</v>
      </c>
      <c r="AS56" s="392">
        <v>2</v>
      </c>
      <c r="AT56" s="392">
        <v>0</v>
      </c>
      <c r="AU56" s="392">
        <v>0</v>
      </c>
      <c r="AV56" s="393">
        <v>3</v>
      </c>
      <c r="AW56" s="395"/>
    </row>
    <row r="57" spans="1:49">
      <c r="A57" s="1072"/>
      <c r="B57" s="389"/>
      <c r="C57" s="389" t="s">
        <v>232</v>
      </c>
      <c r="D57" s="385"/>
      <c r="E57" s="411">
        <v>12</v>
      </c>
      <c r="F57" s="412">
        <v>12</v>
      </c>
      <c r="G57" s="412">
        <v>4</v>
      </c>
      <c r="H57" s="412">
        <v>7</v>
      </c>
      <c r="I57" s="412">
        <v>6</v>
      </c>
      <c r="J57" s="412">
        <v>2</v>
      </c>
      <c r="K57" s="412">
        <v>3</v>
      </c>
      <c r="L57" s="412">
        <v>1</v>
      </c>
      <c r="M57" s="412">
        <v>0</v>
      </c>
      <c r="N57" s="412">
        <v>3</v>
      </c>
      <c r="O57" s="412">
        <v>0</v>
      </c>
      <c r="P57" s="412">
        <v>1</v>
      </c>
      <c r="Q57" s="412">
        <v>0</v>
      </c>
      <c r="R57" s="412">
        <v>3</v>
      </c>
      <c r="S57" s="412">
        <v>4</v>
      </c>
      <c r="T57" s="412">
        <v>2</v>
      </c>
      <c r="U57" s="412">
        <v>7</v>
      </c>
      <c r="V57" s="412">
        <v>1</v>
      </c>
      <c r="W57" s="412">
        <v>1</v>
      </c>
      <c r="X57" s="412">
        <v>2</v>
      </c>
      <c r="Y57" s="412">
        <v>0</v>
      </c>
      <c r="Z57" s="412">
        <v>5</v>
      </c>
      <c r="AA57" s="412">
        <v>5</v>
      </c>
      <c r="AB57" s="412">
        <v>1</v>
      </c>
      <c r="AC57" s="412">
        <v>6</v>
      </c>
      <c r="AD57" s="412">
        <v>6</v>
      </c>
      <c r="AE57" s="412">
        <v>3</v>
      </c>
      <c r="AF57" s="412">
        <v>0</v>
      </c>
      <c r="AG57" s="412">
        <v>2</v>
      </c>
      <c r="AH57" s="412">
        <v>2</v>
      </c>
      <c r="AI57" s="412">
        <v>0</v>
      </c>
      <c r="AJ57" s="412">
        <v>2</v>
      </c>
      <c r="AK57" s="412">
        <v>0</v>
      </c>
      <c r="AL57" s="412">
        <v>0</v>
      </c>
      <c r="AM57" s="412">
        <v>7</v>
      </c>
      <c r="AN57" s="412">
        <v>6</v>
      </c>
      <c r="AO57" s="412">
        <v>5</v>
      </c>
      <c r="AP57" s="412">
        <v>3</v>
      </c>
      <c r="AQ57" s="412">
        <v>1</v>
      </c>
      <c r="AR57" s="412">
        <v>0</v>
      </c>
      <c r="AS57" s="412">
        <v>1</v>
      </c>
      <c r="AT57" s="412">
        <v>0</v>
      </c>
      <c r="AU57" s="412">
        <v>0</v>
      </c>
      <c r="AV57" s="413">
        <v>1</v>
      </c>
      <c r="AW57" s="395"/>
    </row>
    <row r="58" spans="1:49">
      <c r="A58" s="1072"/>
      <c r="B58" s="395"/>
      <c r="C58" s="389" t="s">
        <v>233</v>
      </c>
      <c r="D58" s="385"/>
      <c r="E58" s="411">
        <v>9</v>
      </c>
      <c r="F58" s="412">
        <v>9</v>
      </c>
      <c r="G58" s="412">
        <v>1</v>
      </c>
      <c r="H58" s="412">
        <v>2</v>
      </c>
      <c r="I58" s="412">
        <v>5</v>
      </c>
      <c r="J58" s="412">
        <v>2</v>
      </c>
      <c r="K58" s="412">
        <v>2</v>
      </c>
      <c r="L58" s="412">
        <v>2</v>
      </c>
      <c r="M58" s="412">
        <v>1</v>
      </c>
      <c r="N58" s="412">
        <v>3</v>
      </c>
      <c r="O58" s="412">
        <v>1</v>
      </c>
      <c r="P58" s="412">
        <v>1</v>
      </c>
      <c r="Q58" s="412">
        <v>0</v>
      </c>
      <c r="R58" s="412">
        <v>3</v>
      </c>
      <c r="S58" s="412">
        <v>3</v>
      </c>
      <c r="T58" s="412">
        <v>2</v>
      </c>
      <c r="U58" s="412">
        <v>4</v>
      </c>
      <c r="V58" s="412">
        <v>1</v>
      </c>
      <c r="W58" s="412">
        <v>1</v>
      </c>
      <c r="X58" s="412">
        <v>1</v>
      </c>
      <c r="Y58" s="412">
        <v>0</v>
      </c>
      <c r="Z58" s="412">
        <v>1</v>
      </c>
      <c r="AA58" s="412">
        <v>1</v>
      </c>
      <c r="AB58" s="412">
        <v>1</v>
      </c>
      <c r="AC58" s="412">
        <v>2</v>
      </c>
      <c r="AD58" s="412">
        <v>5</v>
      </c>
      <c r="AE58" s="412">
        <v>2</v>
      </c>
      <c r="AF58" s="412">
        <v>0</v>
      </c>
      <c r="AG58" s="412">
        <v>1</v>
      </c>
      <c r="AH58" s="412">
        <v>1</v>
      </c>
      <c r="AI58" s="412">
        <v>1</v>
      </c>
      <c r="AJ58" s="412">
        <v>1</v>
      </c>
      <c r="AK58" s="412">
        <v>2</v>
      </c>
      <c r="AL58" s="412">
        <v>2</v>
      </c>
      <c r="AM58" s="412">
        <v>4</v>
      </c>
      <c r="AN58" s="412">
        <v>1</v>
      </c>
      <c r="AO58" s="412">
        <v>3</v>
      </c>
      <c r="AP58" s="412">
        <v>1</v>
      </c>
      <c r="AQ58" s="412">
        <v>0</v>
      </c>
      <c r="AR58" s="412">
        <v>1</v>
      </c>
      <c r="AS58" s="412">
        <v>1</v>
      </c>
      <c r="AT58" s="412">
        <v>0</v>
      </c>
      <c r="AU58" s="412">
        <v>0</v>
      </c>
      <c r="AV58" s="413">
        <v>1</v>
      </c>
      <c r="AW58" s="395"/>
    </row>
    <row r="59" spans="1:49">
      <c r="A59" s="1072"/>
      <c r="B59" s="395"/>
      <c r="C59" s="389" t="s">
        <v>234</v>
      </c>
      <c r="D59" s="385"/>
      <c r="E59" s="411">
        <v>2</v>
      </c>
      <c r="F59" s="412">
        <v>2</v>
      </c>
      <c r="G59" s="412">
        <v>0</v>
      </c>
      <c r="H59" s="412">
        <v>1</v>
      </c>
      <c r="I59" s="412">
        <v>0</v>
      </c>
      <c r="J59" s="412">
        <v>0</v>
      </c>
      <c r="K59" s="412">
        <v>1</v>
      </c>
      <c r="L59" s="412">
        <v>0</v>
      </c>
      <c r="M59" s="412">
        <v>1</v>
      </c>
      <c r="N59" s="412">
        <v>0</v>
      </c>
      <c r="O59" s="412">
        <v>0</v>
      </c>
      <c r="P59" s="412">
        <v>0</v>
      </c>
      <c r="Q59" s="412">
        <v>0</v>
      </c>
      <c r="R59" s="412">
        <v>2</v>
      </c>
      <c r="S59" s="412">
        <v>1</v>
      </c>
      <c r="T59" s="412">
        <v>0</v>
      </c>
      <c r="U59" s="412">
        <v>1</v>
      </c>
      <c r="V59" s="412">
        <v>0</v>
      </c>
      <c r="W59" s="412">
        <v>0</v>
      </c>
      <c r="X59" s="412">
        <v>0</v>
      </c>
      <c r="Y59" s="412">
        <v>0</v>
      </c>
      <c r="Z59" s="412">
        <v>1</v>
      </c>
      <c r="AA59" s="412">
        <v>1</v>
      </c>
      <c r="AB59" s="412">
        <v>0</v>
      </c>
      <c r="AC59" s="412">
        <v>0</v>
      </c>
      <c r="AD59" s="412">
        <v>2</v>
      </c>
      <c r="AE59" s="412">
        <v>0</v>
      </c>
      <c r="AF59" s="412">
        <v>0</v>
      </c>
      <c r="AG59" s="412">
        <v>0</v>
      </c>
      <c r="AH59" s="412">
        <v>0</v>
      </c>
      <c r="AI59" s="412">
        <v>1</v>
      </c>
      <c r="AJ59" s="412">
        <v>0</v>
      </c>
      <c r="AK59" s="412">
        <v>0</v>
      </c>
      <c r="AL59" s="412">
        <v>0</v>
      </c>
      <c r="AM59" s="412">
        <v>1</v>
      </c>
      <c r="AN59" s="412">
        <v>1</v>
      </c>
      <c r="AO59" s="412">
        <v>1</v>
      </c>
      <c r="AP59" s="412">
        <v>0</v>
      </c>
      <c r="AQ59" s="412">
        <v>0</v>
      </c>
      <c r="AR59" s="412">
        <v>0</v>
      </c>
      <c r="AS59" s="412">
        <v>0</v>
      </c>
      <c r="AT59" s="412">
        <v>0</v>
      </c>
      <c r="AU59" s="412">
        <v>0</v>
      </c>
      <c r="AV59" s="413">
        <v>1</v>
      </c>
      <c r="AW59" s="395"/>
    </row>
    <row r="60" spans="1:49" s="372" customFormat="1" ht="25.5" customHeight="1">
      <c r="A60" s="1071"/>
      <c r="B60" s="1155" t="s">
        <v>235</v>
      </c>
      <c r="C60" s="1155"/>
      <c r="D60" s="390"/>
      <c r="E60" s="410">
        <v>11</v>
      </c>
      <c r="F60" s="392">
        <v>9</v>
      </c>
      <c r="G60" s="392">
        <v>6</v>
      </c>
      <c r="H60" s="392">
        <v>7</v>
      </c>
      <c r="I60" s="392">
        <v>5</v>
      </c>
      <c r="J60" s="392">
        <v>2</v>
      </c>
      <c r="K60" s="392">
        <v>3</v>
      </c>
      <c r="L60" s="392">
        <v>4</v>
      </c>
      <c r="M60" s="392">
        <v>2</v>
      </c>
      <c r="N60" s="392">
        <v>8</v>
      </c>
      <c r="O60" s="392">
        <v>1</v>
      </c>
      <c r="P60" s="392">
        <v>3</v>
      </c>
      <c r="Q60" s="392">
        <v>0</v>
      </c>
      <c r="R60" s="392">
        <v>6</v>
      </c>
      <c r="S60" s="392">
        <v>3</v>
      </c>
      <c r="T60" s="392">
        <v>2</v>
      </c>
      <c r="U60" s="392">
        <v>8</v>
      </c>
      <c r="V60" s="392">
        <v>4</v>
      </c>
      <c r="W60" s="392">
        <v>3</v>
      </c>
      <c r="X60" s="392">
        <v>1</v>
      </c>
      <c r="Y60" s="392">
        <v>0</v>
      </c>
      <c r="Z60" s="392">
        <v>6</v>
      </c>
      <c r="AA60" s="392">
        <v>5</v>
      </c>
      <c r="AB60" s="392">
        <v>3</v>
      </c>
      <c r="AC60" s="392">
        <v>4</v>
      </c>
      <c r="AD60" s="392">
        <v>8</v>
      </c>
      <c r="AE60" s="392">
        <v>6</v>
      </c>
      <c r="AF60" s="392">
        <v>0</v>
      </c>
      <c r="AG60" s="392">
        <v>6</v>
      </c>
      <c r="AH60" s="392">
        <v>4</v>
      </c>
      <c r="AI60" s="392">
        <v>0</v>
      </c>
      <c r="AJ60" s="392">
        <v>2</v>
      </c>
      <c r="AK60" s="392">
        <v>0</v>
      </c>
      <c r="AL60" s="392">
        <v>0</v>
      </c>
      <c r="AM60" s="392">
        <v>7</v>
      </c>
      <c r="AN60" s="392">
        <v>5</v>
      </c>
      <c r="AO60" s="392">
        <v>5</v>
      </c>
      <c r="AP60" s="392">
        <v>2</v>
      </c>
      <c r="AQ60" s="392">
        <v>1</v>
      </c>
      <c r="AR60" s="392">
        <v>3</v>
      </c>
      <c r="AS60" s="392">
        <v>0</v>
      </c>
      <c r="AT60" s="392">
        <v>0</v>
      </c>
      <c r="AU60" s="392">
        <v>0</v>
      </c>
      <c r="AV60" s="393">
        <v>1</v>
      </c>
      <c r="AW60" s="395"/>
    </row>
    <row r="61" spans="1:49">
      <c r="A61" s="1072"/>
      <c r="B61" s="395"/>
      <c r="C61" s="389" t="s">
        <v>236</v>
      </c>
      <c r="D61" s="385"/>
      <c r="E61" s="411">
        <v>2</v>
      </c>
      <c r="F61" s="412">
        <v>2</v>
      </c>
      <c r="G61" s="412">
        <v>2</v>
      </c>
      <c r="H61" s="412">
        <v>2</v>
      </c>
      <c r="I61" s="412">
        <v>1</v>
      </c>
      <c r="J61" s="412">
        <v>1</v>
      </c>
      <c r="K61" s="412">
        <v>1</v>
      </c>
      <c r="L61" s="412">
        <v>1</v>
      </c>
      <c r="M61" s="412">
        <v>0</v>
      </c>
      <c r="N61" s="412">
        <v>2</v>
      </c>
      <c r="O61" s="412">
        <v>1</v>
      </c>
      <c r="P61" s="412">
        <v>2</v>
      </c>
      <c r="Q61" s="412">
        <v>0</v>
      </c>
      <c r="R61" s="412">
        <v>2</v>
      </c>
      <c r="S61" s="412">
        <v>1</v>
      </c>
      <c r="T61" s="412">
        <v>1</v>
      </c>
      <c r="U61" s="412">
        <v>2</v>
      </c>
      <c r="V61" s="412">
        <v>1</v>
      </c>
      <c r="W61" s="412">
        <v>1</v>
      </c>
      <c r="X61" s="412">
        <v>0</v>
      </c>
      <c r="Y61" s="412">
        <v>0</v>
      </c>
      <c r="Z61" s="412">
        <v>2</v>
      </c>
      <c r="AA61" s="412">
        <v>1</v>
      </c>
      <c r="AB61" s="412">
        <v>1</v>
      </c>
      <c r="AC61" s="412">
        <v>1</v>
      </c>
      <c r="AD61" s="412">
        <v>2</v>
      </c>
      <c r="AE61" s="412">
        <v>1</v>
      </c>
      <c r="AF61" s="412">
        <v>0</v>
      </c>
      <c r="AG61" s="412">
        <v>2</v>
      </c>
      <c r="AH61" s="412">
        <v>1</v>
      </c>
      <c r="AI61" s="412">
        <v>0</v>
      </c>
      <c r="AJ61" s="412">
        <v>1</v>
      </c>
      <c r="AK61" s="412">
        <v>0</v>
      </c>
      <c r="AL61" s="412">
        <v>0</v>
      </c>
      <c r="AM61" s="412">
        <v>2</v>
      </c>
      <c r="AN61" s="412">
        <v>2</v>
      </c>
      <c r="AO61" s="412">
        <v>2</v>
      </c>
      <c r="AP61" s="412">
        <v>1</v>
      </c>
      <c r="AQ61" s="412">
        <v>0</v>
      </c>
      <c r="AR61" s="412">
        <v>1</v>
      </c>
      <c r="AS61" s="412">
        <v>0</v>
      </c>
      <c r="AT61" s="412">
        <v>0</v>
      </c>
      <c r="AU61" s="412">
        <v>0</v>
      </c>
      <c r="AV61" s="413">
        <v>0</v>
      </c>
      <c r="AW61" s="395"/>
    </row>
    <row r="62" spans="1:49">
      <c r="A62" s="1072"/>
      <c r="B62" s="395"/>
      <c r="C62" s="389" t="s">
        <v>237</v>
      </c>
      <c r="D62" s="385"/>
      <c r="E62" s="411">
        <v>6</v>
      </c>
      <c r="F62" s="412">
        <v>6</v>
      </c>
      <c r="G62" s="412">
        <v>3</v>
      </c>
      <c r="H62" s="412">
        <v>4</v>
      </c>
      <c r="I62" s="412">
        <v>3</v>
      </c>
      <c r="J62" s="412">
        <v>1</v>
      </c>
      <c r="K62" s="412">
        <v>1</v>
      </c>
      <c r="L62" s="412">
        <v>3</v>
      </c>
      <c r="M62" s="412">
        <v>1</v>
      </c>
      <c r="N62" s="412">
        <v>5</v>
      </c>
      <c r="O62" s="412">
        <v>0</v>
      </c>
      <c r="P62" s="412">
        <v>1</v>
      </c>
      <c r="Q62" s="412">
        <v>0</v>
      </c>
      <c r="R62" s="412">
        <v>3</v>
      </c>
      <c r="S62" s="412">
        <v>1</v>
      </c>
      <c r="T62" s="412">
        <v>1</v>
      </c>
      <c r="U62" s="412">
        <v>5</v>
      </c>
      <c r="V62" s="412">
        <v>2</v>
      </c>
      <c r="W62" s="412">
        <v>1</v>
      </c>
      <c r="X62" s="412">
        <v>1</v>
      </c>
      <c r="Y62" s="412">
        <v>0</v>
      </c>
      <c r="Z62" s="412">
        <v>3</v>
      </c>
      <c r="AA62" s="412">
        <v>3</v>
      </c>
      <c r="AB62" s="412">
        <v>2</v>
      </c>
      <c r="AC62" s="412">
        <v>2</v>
      </c>
      <c r="AD62" s="412">
        <v>5</v>
      </c>
      <c r="AE62" s="412">
        <v>4</v>
      </c>
      <c r="AF62" s="412">
        <v>0</v>
      </c>
      <c r="AG62" s="412">
        <v>2</v>
      </c>
      <c r="AH62" s="412">
        <v>2</v>
      </c>
      <c r="AI62" s="412">
        <v>0</v>
      </c>
      <c r="AJ62" s="412">
        <v>0</v>
      </c>
      <c r="AK62" s="412">
        <v>0</v>
      </c>
      <c r="AL62" s="412">
        <v>0</v>
      </c>
      <c r="AM62" s="412">
        <v>4</v>
      </c>
      <c r="AN62" s="412">
        <v>2</v>
      </c>
      <c r="AO62" s="412">
        <v>2</v>
      </c>
      <c r="AP62" s="412">
        <v>0</v>
      </c>
      <c r="AQ62" s="412">
        <v>0</v>
      </c>
      <c r="AR62" s="412">
        <v>1</v>
      </c>
      <c r="AS62" s="412">
        <v>0</v>
      </c>
      <c r="AT62" s="412">
        <v>0</v>
      </c>
      <c r="AU62" s="412">
        <v>0</v>
      </c>
      <c r="AV62" s="413">
        <v>0</v>
      </c>
      <c r="AW62" s="395"/>
    </row>
    <row r="63" spans="1:49">
      <c r="A63" s="1072"/>
      <c r="B63" s="395"/>
      <c r="C63" s="389" t="s">
        <v>238</v>
      </c>
      <c r="D63" s="385"/>
      <c r="E63" s="411">
        <v>3</v>
      </c>
      <c r="F63" s="412">
        <v>1</v>
      </c>
      <c r="G63" s="412">
        <v>1</v>
      </c>
      <c r="H63" s="412">
        <v>1</v>
      </c>
      <c r="I63" s="412">
        <v>1</v>
      </c>
      <c r="J63" s="412">
        <v>0</v>
      </c>
      <c r="K63" s="412">
        <v>1</v>
      </c>
      <c r="L63" s="412">
        <v>0</v>
      </c>
      <c r="M63" s="412">
        <v>1</v>
      </c>
      <c r="N63" s="412">
        <v>1</v>
      </c>
      <c r="O63" s="412">
        <v>0</v>
      </c>
      <c r="P63" s="412">
        <v>0</v>
      </c>
      <c r="Q63" s="412">
        <v>0</v>
      </c>
      <c r="R63" s="412">
        <v>1</v>
      </c>
      <c r="S63" s="412">
        <v>1</v>
      </c>
      <c r="T63" s="412">
        <v>0</v>
      </c>
      <c r="U63" s="412">
        <v>1</v>
      </c>
      <c r="V63" s="412">
        <v>1</v>
      </c>
      <c r="W63" s="412">
        <v>1</v>
      </c>
      <c r="X63" s="412">
        <v>0</v>
      </c>
      <c r="Y63" s="412">
        <v>0</v>
      </c>
      <c r="Z63" s="412">
        <v>1</v>
      </c>
      <c r="AA63" s="412">
        <v>1</v>
      </c>
      <c r="AB63" s="412">
        <v>0</v>
      </c>
      <c r="AC63" s="412">
        <v>1</v>
      </c>
      <c r="AD63" s="412">
        <v>1</v>
      </c>
      <c r="AE63" s="412">
        <v>1</v>
      </c>
      <c r="AF63" s="412">
        <v>0</v>
      </c>
      <c r="AG63" s="412">
        <v>2</v>
      </c>
      <c r="AH63" s="412">
        <v>1</v>
      </c>
      <c r="AI63" s="412">
        <v>0</v>
      </c>
      <c r="AJ63" s="412">
        <v>1</v>
      </c>
      <c r="AK63" s="412">
        <v>0</v>
      </c>
      <c r="AL63" s="412">
        <v>0</v>
      </c>
      <c r="AM63" s="412">
        <v>1</v>
      </c>
      <c r="AN63" s="412">
        <v>1</v>
      </c>
      <c r="AO63" s="412">
        <v>1</v>
      </c>
      <c r="AP63" s="412">
        <v>1</v>
      </c>
      <c r="AQ63" s="412">
        <v>1</v>
      </c>
      <c r="AR63" s="412">
        <v>1</v>
      </c>
      <c r="AS63" s="412">
        <v>0</v>
      </c>
      <c r="AT63" s="412">
        <v>0</v>
      </c>
      <c r="AU63" s="412">
        <v>0</v>
      </c>
      <c r="AV63" s="413">
        <v>1</v>
      </c>
      <c r="AW63" s="395"/>
    </row>
    <row r="64" spans="1:49" s="372" customFormat="1" ht="25.5" customHeight="1">
      <c r="A64" s="1071"/>
      <c r="B64" s="1155" t="s">
        <v>239</v>
      </c>
      <c r="C64" s="1155"/>
      <c r="D64" s="390"/>
      <c r="E64" s="410">
        <v>16</v>
      </c>
      <c r="F64" s="392">
        <v>15</v>
      </c>
      <c r="G64" s="392">
        <v>5</v>
      </c>
      <c r="H64" s="392">
        <v>9</v>
      </c>
      <c r="I64" s="392">
        <v>9</v>
      </c>
      <c r="J64" s="392">
        <v>3</v>
      </c>
      <c r="K64" s="392">
        <v>5</v>
      </c>
      <c r="L64" s="392">
        <v>5</v>
      </c>
      <c r="M64" s="392">
        <v>2</v>
      </c>
      <c r="N64" s="392">
        <v>9</v>
      </c>
      <c r="O64" s="392">
        <v>2</v>
      </c>
      <c r="P64" s="392">
        <v>2</v>
      </c>
      <c r="Q64" s="392">
        <v>1</v>
      </c>
      <c r="R64" s="392">
        <v>3</v>
      </c>
      <c r="S64" s="392">
        <v>6</v>
      </c>
      <c r="T64" s="392">
        <v>1</v>
      </c>
      <c r="U64" s="392">
        <v>11</v>
      </c>
      <c r="V64" s="392">
        <v>2</v>
      </c>
      <c r="W64" s="392">
        <v>2</v>
      </c>
      <c r="X64" s="392">
        <v>3</v>
      </c>
      <c r="Y64" s="392">
        <v>1</v>
      </c>
      <c r="Z64" s="392">
        <v>5</v>
      </c>
      <c r="AA64" s="392">
        <v>9</v>
      </c>
      <c r="AB64" s="392">
        <v>5</v>
      </c>
      <c r="AC64" s="392">
        <v>7</v>
      </c>
      <c r="AD64" s="392">
        <v>13</v>
      </c>
      <c r="AE64" s="392">
        <v>5</v>
      </c>
      <c r="AF64" s="392">
        <v>0</v>
      </c>
      <c r="AG64" s="392">
        <v>5</v>
      </c>
      <c r="AH64" s="392">
        <v>4</v>
      </c>
      <c r="AI64" s="392">
        <v>1</v>
      </c>
      <c r="AJ64" s="392">
        <v>1</v>
      </c>
      <c r="AK64" s="392">
        <v>0</v>
      </c>
      <c r="AL64" s="392">
        <v>2</v>
      </c>
      <c r="AM64" s="392">
        <v>10</v>
      </c>
      <c r="AN64" s="392">
        <v>4</v>
      </c>
      <c r="AO64" s="392">
        <v>4</v>
      </c>
      <c r="AP64" s="392">
        <v>2</v>
      </c>
      <c r="AQ64" s="392">
        <v>1</v>
      </c>
      <c r="AR64" s="392">
        <v>2</v>
      </c>
      <c r="AS64" s="392">
        <v>1</v>
      </c>
      <c r="AT64" s="392">
        <v>0</v>
      </c>
      <c r="AU64" s="392">
        <v>0</v>
      </c>
      <c r="AV64" s="393">
        <v>1</v>
      </c>
      <c r="AW64" s="395"/>
    </row>
    <row r="65" spans="1:49">
      <c r="A65" s="1072"/>
      <c r="B65" s="389"/>
      <c r="C65" s="389" t="s">
        <v>240</v>
      </c>
      <c r="D65" s="385"/>
      <c r="E65" s="411">
        <v>13</v>
      </c>
      <c r="F65" s="412">
        <v>12</v>
      </c>
      <c r="G65" s="412">
        <v>5</v>
      </c>
      <c r="H65" s="412">
        <v>8</v>
      </c>
      <c r="I65" s="412">
        <v>8</v>
      </c>
      <c r="J65" s="412">
        <v>3</v>
      </c>
      <c r="K65" s="412">
        <v>4</v>
      </c>
      <c r="L65" s="412">
        <v>4</v>
      </c>
      <c r="M65" s="412">
        <v>2</v>
      </c>
      <c r="N65" s="412">
        <v>7</v>
      </c>
      <c r="O65" s="412">
        <v>2</v>
      </c>
      <c r="P65" s="412">
        <v>2</v>
      </c>
      <c r="Q65" s="412">
        <v>1</v>
      </c>
      <c r="R65" s="412">
        <v>2</v>
      </c>
      <c r="S65" s="412">
        <v>5</v>
      </c>
      <c r="T65" s="412">
        <v>1</v>
      </c>
      <c r="U65" s="412">
        <v>9</v>
      </c>
      <c r="V65" s="412">
        <v>2</v>
      </c>
      <c r="W65" s="412">
        <v>2</v>
      </c>
      <c r="X65" s="412">
        <v>2</v>
      </c>
      <c r="Y65" s="412">
        <v>1</v>
      </c>
      <c r="Z65" s="412">
        <v>4</v>
      </c>
      <c r="AA65" s="412">
        <v>8</v>
      </c>
      <c r="AB65" s="412">
        <v>4</v>
      </c>
      <c r="AC65" s="412">
        <v>5</v>
      </c>
      <c r="AD65" s="412">
        <v>11</v>
      </c>
      <c r="AE65" s="412">
        <v>5</v>
      </c>
      <c r="AF65" s="412">
        <v>0</v>
      </c>
      <c r="AG65" s="412">
        <v>3</v>
      </c>
      <c r="AH65" s="412">
        <v>3</v>
      </c>
      <c r="AI65" s="412">
        <v>1</v>
      </c>
      <c r="AJ65" s="412">
        <v>1</v>
      </c>
      <c r="AK65" s="412">
        <v>0</v>
      </c>
      <c r="AL65" s="412">
        <v>2</v>
      </c>
      <c r="AM65" s="412">
        <v>7</v>
      </c>
      <c r="AN65" s="412">
        <v>3</v>
      </c>
      <c r="AO65" s="412">
        <v>4</v>
      </c>
      <c r="AP65" s="412">
        <v>2</v>
      </c>
      <c r="AQ65" s="412">
        <v>1</v>
      </c>
      <c r="AR65" s="412">
        <v>2</v>
      </c>
      <c r="AS65" s="412">
        <v>0</v>
      </c>
      <c r="AT65" s="412">
        <v>0</v>
      </c>
      <c r="AU65" s="412">
        <v>0</v>
      </c>
      <c r="AV65" s="413">
        <v>1</v>
      </c>
      <c r="AW65" s="395"/>
    </row>
    <row r="66" spans="1:49">
      <c r="A66" s="1072"/>
      <c r="B66" s="395"/>
      <c r="C66" s="389" t="s">
        <v>241</v>
      </c>
      <c r="D66" s="385"/>
      <c r="E66" s="411">
        <v>3</v>
      </c>
      <c r="F66" s="412">
        <v>3</v>
      </c>
      <c r="G66" s="412">
        <v>0</v>
      </c>
      <c r="H66" s="412">
        <v>1</v>
      </c>
      <c r="I66" s="412">
        <v>1</v>
      </c>
      <c r="J66" s="412">
        <v>0</v>
      </c>
      <c r="K66" s="412">
        <v>1</v>
      </c>
      <c r="L66" s="412">
        <v>1</v>
      </c>
      <c r="M66" s="412">
        <v>0</v>
      </c>
      <c r="N66" s="412">
        <v>2</v>
      </c>
      <c r="O66" s="412">
        <v>0</v>
      </c>
      <c r="P66" s="412">
        <v>0</v>
      </c>
      <c r="Q66" s="412">
        <v>0</v>
      </c>
      <c r="R66" s="412">
        <v>1</v>
      </c>
      <c r="S66" s="412">
        <v>1</v>
      </c>
      <c r="T66" s="412">
        <v>0</v>
      </c>
      <c r="U66" s="412">
        <v>2</v>
      </c>
      <c r="V66" s="412">
        <v>0</v>
      </c>
      <c r="W66" s="412">
        <v>0</v>
      </c>
      <c r="X66" s="412">
        <v>1</v>
      </c>
      <c r="Y66" s="412">
        <v>0</v>
      </c>
      <c r="Z66" s="412">
        <v>1</v>
      </c>
      <c r="AA66" s="412">
        <v>1</v>
      </c>
      <c r="AB66" s="412">
        <v>1</v>
      </c>
      <c r="AC66" s="412">
        <v>2</v>
      </c>
      <c r="AD66" s="412">
        <v>2</v>
      </c>
      <c r="AE66" s="412">
        <v>0</v>
      </c>
      <c r="AF66" s="412">
        <v>0</v>
      </c>
      <c r="AG66" s="412">
        <v>2</v>
      </c>
      <c r="AH66" s="412">
        <v>1</v>
      </c>
      <c r="AI66" s="412">
        <v>0</v>
      </c>
      <c r="AJ66" s="412">
        <v>0</v>
      </c>
      <c r="AK66" s="412">
        <v>0</v>
      </c>
      <c r="AL66" s="412">
        <v>0</v>
      </c>
      <c r="AM66" s="412">
        <v>3</v>
      </c>
      <c r="AN66" s="412">
        <v>1</v>
      </c>
      <c r="AO66" s="412">
        <v>0</v>
      </c>
      <c r="AP66" s="412">
        <v>0</v>
      </c>
      <c r="AQ66" s="412">
        <v>0</v>
      </c>
      <c r="AR66" s="412">
        <v>0</v>
      </c>
      <c r="AS66" s="412">
        <v>1</v>
      </c>
      <c r="AT66" s="412">
        <v>0</v>
      </c>
      <c r="AU66" s="412">
        <v>0</v>
      </c>
      <c r="AV66" s="413">
        <v>0</v>
      </c>
      <c r="AW66" s="395"/>
    </row>
    <row r="67" spans="1:49" s="372" customFormat="1" ht="25.5" customHeight="1">
      <c r="A67" s="1071"/>
      <c r="B67" s="1155" t="s">
        <v>242</v>
      </c>
      <c r="C67" s="1155"/>
      <c r="D67" s="390"/>
      <c r="E67" s="410">
        <v>20</v>
      </c>
      <c r="F67" s="392">
        <v>15</v>
      </c>
      <c r="G67" s="392">
        <v>8</v>
      </c>
      <c r="H67" s="392">
        <v>11</v>
      </c>
      <c r="I67" s="392">
        <v>10</v>
      </c>
      <c r="J67" s="392">
        <v>5</v>
      </c>
      <c r="K67" s="392">
        <v>10</v>
      </c>
      <c r="L67" s="392">
        <v>6</v>
      </c>
      <c r="M67" s="392">
        <v>0</v>
      </c>
      <c r="N67" s="392">
        <v>11</v>
      </c>
      <c r="O67" s="392">
        <v>4</v>
      </c>
      <c r="P67" s="392">
        <v>5</v>
      </c>
      <c r="Q67" s="392">
        <v>0</v>
      </c>
      <c r="R67" s="392">
        <v>7</v>
      </c>
      <c r="S67" s="392">
        <v>6</v>
      </c>
      <c r="T67" s="392">
        <v>5</v>
      </c>
      <c r="U67" s="392">
        <v>9</v>
      </c>
      <c r="V67" s="392">
        <v>4</v>
      </c>
      <c r="W67" s="392">
        <v>3</v>
      </c>
      <c r="X67" s="392">
        <v>4</v>
      </c>
      <c r="Y67" s="392">
        <v>0</v>
      </c>
      <c r="Z67" s="392">
        <v>6</v>
      </c>
      <c r="AA67" s="392">
        <v>9</v>
      </c>
      <c r="AB67" s="392">
        <v>4</v>
      </c>
      <c r="AC67" s="392">
        <v>6</v>
      </c>
      <c r="AD67" s="392">
        <v>12</v>
      </c>
      <c r="AE67" s="392">
        <v>7</v>
      </c>
      <c r="AF67" s="392">
        <v>1</v>
      </c>
      <c r="AG67" s="392">
        <v>6</v>
      </c>
      <c r="AH67" s="392">
        <v>6</v>
      </c>
      <c r="AI67" s="392">
        <v>1</v>
      </c>
      <c r="AJ67" s="392">
        <v>0</v>
      </c>
      <c r="AK67" s="392">
        <v>1</v>
      </c>
      <c r="AL67" s="392">
        <v>1</v>
      </c>
      <c r="AM67" s="392">
        <v>13</v>
      </c>
      <c r="AN67" s="392">
        <v>6</v>
      </c>
      <c r="AO67" s="392">
        <v>4</v>
      </c>
      <c r="AP67" s="392">
        <v>1</v>
      </c>
      <c r="AQ67" s="392">
        <v>0</v>
      </c>
      <c r="AR67" s="392">
        <v>2</v>
      </c>
      <c r="AS67" s="392">
        <v>2</v>
      </c>
      <c r="AT67" s="392">
        <v>0</v>
      </c>
      <c r="AU67" s="392">
        <v>0</v>
      </c>
      <c r="AV67" s="393">
        <v>2</v>
      </c>
      <c r="AW67" s="395"/>
    </row>
    <row r="68" spans="1:49">
      <c r="A68" s="1072"/>
      <c r="B68" s="389"/>
      <c r="C68" s="389" t="s">
        <v>243</v>
      </c>
      <c r="D68" s="385"/>
      <c r="E68" s="411">
        <v>7</v>
      </c>
      <c r="F68" s="412">
        <v>5</v>
      </c>
      <c r="G68" s="412">
        <v>3</v>
      </c>
      <c r="H68" s="412">
        <v>4</v>
      </c>
      <c r="I68" s="412">
        <v>4</v>
      </c>
      <c r="J68" s="412">
        <v>3</v>
      </c>
      <c r="K68" s="412">
        <v>4</v>
      </c>
      <c r="L68" s="412">
        <v>4</v>
      </c>
      <c r="M68" s="412">
        <v>0</v>
      </c>
      <c r="N68" s="412">
        <v>4</v>
      </c>
      <c r="O68" s="412">
        <v>2</v>
      </c>
      <c r="P68" s="412">
        <v>3</v>
      </c>
      <c r="Q68" s="412">
        <v>0</v>
      </c>
      <c r="R68" s="412">
        <v>2</v>
      </c>
      <c r="S68" s="412">
        <v>3</v>
      </c>
      <c r="T68" s="412">
        <v>2</v>
      </c>
      <c r="U68" s="412">
        <v>4</v>
      </c>
      <c r="V68" s="412">
        <v>2</v>
      </c>
      <c r="W68" s="412">
        <v>2</v>
      </c>
      <c r="X68" s="412">
        <v>2</v>
      </c>
      <c r="Y68" s="412">
        <v>0</v>
      </c>
      <c r="Z68" s="412">
        <v>3</v>
      </c>
      <c r="AA68" s="412">
        <v>3</v>
      </c>
      <c r="AB68" s="412">
        <v>3</v>
      </c>
      <c r="AC68" s="412">
        <v>3</v>
      </c>
      <c r="AD68" s="412">
        <v>5</v>
      </c>
      <c r="AE68" s="412">
        <v>4</v>
      </c>
      <c r="AF68" s="412">
        <v>0</v>
      </c>
      <c r="AG68" s="412">
        <v>1</v>
      </c>
      <c r="AH68" s="412">
        <v>1</v>
      </c>
      <c r="AI68" s="412">
        <v>1</v>
      </c>
      <c r="AJ68" s="412">
        <v>0</v>
      </c>
      <c r="AK68" s="412">
        <v>0</v>
      </c>
      <c r="AL68" s="412">
        <v>1</v>
      </c>
      <c r="AM68" s="412">
        <v>5</v>
      </c>
      <c r="AN68" s="412">
        <v>1</v>
      </c>
      <c r="AO68" s="412">
        <v>1</v>
      </c>
      <c r="AP68" s="412">
        <v>1</v>
      </c>
      <c r="AQ68" s="412">
        <v>0</v>
      </c>
      <c r="AR68" s="412">
        <v>1</v>
      </c>
      <c r="AS68" s="412">
        <v>0</v>
      </c>
      <c r="AT68" s="412">
        <v>0</v>
      </c>
      <c r="AU68" s="412">
        <v>0</v>
      </c>
      <c r="AV68" s="413">
        <v>0</v>
      </c>
      <c r="AW68" s="395"/>
    </row>
    <row r="69" spans="1:49">
      <c r="A69" s="1072"/>
      <c r="B69" s="389"/>
      <c r="C69" s="389" t="s">
        <v>328</v>
      </c>
      <c r="D69" s="385"/>
      <c r="E69" s="411">
        <v>4</v>
      </c>
      <c r="F69" s="412">
        <v>4</v>
      </c>
      <c r="G69" s="412">
        <v>2</v>
      </c>
      <c r="H69" s="412">
        <v>3</v>
      </c>
      <c r="I69" s="412">
        <v>1</v>
      </c>
      <c r="J69" s="412">
        <v>1</v>
      </c>
      <c r="K69" s="412">
        <v>3</v>
      </c>
      <c r="L69" s="412">
        <v>1</v>
      </c>
      <c r="M69" s="412">
        <v>0</v>
      </c>
      <c r="N69" s="412">
        <v>3</v>
      </c>
      <c r="O69" s="412">
        <v>1</v>
      </c>
      <c r="P69" s="412">
        <v>1</v>
      </c>
      <c r="Q69" s="412">
        <v>0</v>
      </c>
      <c r="R69" s="412">
        <v>2</v>
      </c>
      <c r="S69" s="412">
        <v>1</v>
      </c>
      <c r="T69" s="412">
        <v>1</v>
      </c>
      <c r="U69" s="412">
        <v>3</v>
      </c>
      <c r="V69" s="412">
        <v>2</v>
      </c>
      <c r="W69" s="412">
        <v>0</v>
      </c>
      <c r="X69" s="412">
        <v>0</v>
      </c>
      <c r="Y69" s="412">
        <v>0</v>
      </c>
      <c r="Z69" s="412">
        <v>1</v>
      </c>
      <c r="AA69" s="412">
        <v>2</v>
      </c>
      <c r="AB69" s="412">
        <v>1</v>
      </c>
      <c r="AC69" s="412">
        <v>1</v>
      </c>
      <c r="AD69" s="412">
        <v>3</v>
      </c>
      <c r="AE69" s="412">
        <v>1</v>
      </c>
      <c r="AF69" s="412">
        <v>0</v>
      </c>
      <c r="AG69" s="412">
        <v>2</v>
      </c>
      <c r="AH69" s="412">
        <v>3</v>
      </c>
      <c r="AI69" s="412">
        <v>0</v>
      </c>
      <c r="AJ69" s="412">
        <v>0</v>
      </c>
      <c r="AK69" s="412">
        <v>0</v>
      </c>
      <c r="AL69" s="412">
        <v>0</v>
      </c>
      <c r="AM69" s="412">
        <v>4</v>
      </c>
      <c r="AN69" s="412">
        <v>2</v>
      </c>
      <c r="AO69" s="412">
        <v>1</v>
      </c>
      <c r="AP69" s="412">
        <v>0</v>
      </c>
      <c r="AQ69" s="412">
        <v>0</v>
      </c>
      <c r="AR69" s="412">
        <v>0</v>
      </c>
      <c r="AS69" s="412">
        <v>2</v>
      </c>
      <c r="AT69" s="412">
        <v>0</v>
      </c>
      <c r="AU69" s="412">
        <v>0</v>
      </c>
      <c r="AV69" s="413">
        <v>2</v>
      </c>
      <c r="AW69" s="395"/>
    </row>
    <row r="70" spans="1:49">
      <c r="A70" s="1072"/>
      <c r="B70" s="389"/>
      <c r="C70" s="389" t="s">
        <v>245</v>
      </c>
      <c r="D70" s="385"/>
      <c r="E70" s="411">
        <v>4</v>
      </c>
      <c r="F70" s="412">
        <v>2</v>
      </c>
      <c r="G70" s="412">
        <v>1</v>
      </c>
      <c r="H70" s="412">
        <v>2</v>
      </c>
      <c r="I70" s="412">
        <v>2</v>
      </c>
      <c r="J70" s="412">
        <v>0</v>
      </c>
      <c r="K70" s="412">
        <v>1</v>
      </c>
      <c r="L70" s="412">
        <v>1</v>
      </c>
      <c r="M70" s="412">
        <v>0</v>
      </c>
      <c r="N70" s="412">
        <v>3</v>
      </c>
      <c r="O70" s="412">
        <v>0</v>
      </c>
      <c r="P70" s="412">
        <v>1</v>
      </c>
      <c r="Q70" s="412">
        <v>0</v>
      </c>
      <c r="R70" s="412">
        <v>1</v>
      </c>
      <c r="S70" s="412">
        <v>1</v>
      </c>
      <c r="T70" s="412">
        <v>1</v>
      </c>
      <c r="U70" s="412">
        <v>1</v>
      </c>
      <c r="V70" s="412">
        <v>0</v>
      </c>
      <c r="W70" s="412">
        <v>1</v>
      </c>
      <c r="X70" s="412">
        <v>1</v>
      </c>
      <c r="Y70" s="412">
        <v>0</v>
      </c>
      <c r="Z70" s="412">
        <v>1</v>
      </c>
      <c r="AA70" s="412">
        <v>3</v>
      </c>
      <c r="AB70" s="412">
        <v>0</v>
      </c>
      <c r="AC70" s="412">
        <v>1</v>
      </c>
      <c r="AD70" s="412">
        <v>2</v>
      </c>
      <c r="AE70" s="412">
        <v>1</v>
      </c>
      <c r="AF70" s="412">
        <v>0</v>
      </c>
      <c r="AG70" s="412">
        <v>1</v>
      </c>
      <c r="AH70" s="412">
        <v>1</v>
      </c>
      <c r="AI70" s="412">
        <v>0</v>
      </c>
      <c r="AJ70" s="412">
        <v>0</v>
      </c>
      <c r="AK70" s="412">
        <v>0</v>
      </c>
      <c r="AL70" s="412">
        <v>0</v>
      </c>
      <c r="AM70" s="412">
        <v>2</v>
      </c>
      <c r="AN70" s="412">
        <v>2</v>
      </c>
      <c r="AO70" s="412">
        <v>1</v>
      </c>
      <c r="AP70" s="412">
        <v>0</v>
      </c>
      <c r="AQ70" s="412">
        <v>0</v>
      </c>
      <c r="AR70" s="412">
        <v>0</v>
      </c>
      <c r="AS70" s="412">
        <v>0</v>
      </c>
      <c r="AT70" s="412">
        <v>0</v>
      </c>
      <c r="AU70" s="412">
        <v>0</v>
      </c>
      <c r="AV70" s="413">
        <v>0</v>
      </c>
      <c r="AW70" s="395"/>
    </row>
    <row r="71" spans="1:49">
      <c r="A71" s="1072"/>
      <c r="B71" s="389"/>
      <c r="C71" s="389" t="s">
        <v>378</v>
      </c>
      <c r="D71" s="385"/>
      <c r="E71" s="411">
        <v>4</v>
      </c>
      <c r="F71" s="412">
        <v>3</v>
      </c>
      <c r="G71" s="412">
        <v>1</v>
      </c>
      <c r="H71" s="412">
        <v>1</v>
      </c>
      <c r="I71" s="412">
        <v>2</v>
      </c>
      <c r="J71" s="412">
        <v>1</v>
      </c>
      <c r="K71" s="412">
        <v>1</v>
      </c>
      <c r="L71" s="412">
        <v>0</v>
      </c>
      <c r="M71" s="412">
        <v>0</v>
      </c>
      <c r="N71" s="412">
        <v>1</v>
      </c>
      <c r="O71" s="412">
        <v>1</v>
      </c>
      <c r="P71" s="412">
        <v>0</v>
      </c>
      <c r="Q71" s="412">
        <v>0</v>
      </c>
      <c r="R71" s="412">
        <v>2</v>
      </c>
      <c r="S71" s="412">
        <v>1</v>
      </c>
      <c r="T71" s="412">
        <v>1</v>
      </c>
      <c r="U71" s="412">
        <v>1</v>
      </c>
      <c r="V71" s="412">
        <v>0</v>
      </c>
      <c r="W71" s="412">
        <v>0</v>
      </c>
      <c r="X71" s="412">
        <v>1</v>
      </c>
      <c r="Y71" s="412">
        <v>0</v>
      </c>
      <c r="Z71" s="412">
        <v>1</v>
      </c>
      <c r="AA71" s="412">
        <v>1</v>
      </c>
      <c r="AB71" s="412">
        <v>0</v>
      </c>
      <c r="AC71" s="412">
        <v>1</v>
      </c>
      <c r="AD71" s="412">
        <v>2</v>
      </c>
      <c r="AE71" s="412">
        <v>1</v>
      </c>
      <c r="AF71" s="412">
        <v>1</v>
      </c>
      <c r="AG71" s="412">
        <v>2</v>
      </c>
      <c r="AH71" s="412">
        <v>1</v>
      </c>
      <c r="AI71" s="412">
        <v>0</v>
      </c>
      <c r="AJ71" s="412">
        <v>0</v>
      </c>
      <c r="AK71" s="412">
        <v>1</v>
      </c>
      <c r="AL71" s="412">
        <v>0</v>
      </c>
      <c r="AM71" s="412">
        <v>2</v>
      </c>
      <c r="AN71" s="412">
        <v>1</v>
      </c>
      <c r="AO71" s="412">
        <v>1</v>
      </c>
      <c r="AP71" s="412">
        <v>0</v>
      </c>
      <c r="AQ71" s="412">
        <v>0</v>
      </c>
      <c r="AR71" s="412">
        <v>1</v>
      </c>
      <c r="AS71" s="412">
        <v>0</v>
      </c>
      <c r="AT71" s="412">
        <v>0</v>
      </c>
      <c r="AU71" s="412">
        <v>0</v>
      </c>
      <c r="AV71" s="413">
        <v>0</v>
      </c>
      <c r="AW71" s="395"/>
    </row>
    <row r="72" spans="1:49">
      <c r="A72" s="1072"/>
      <c r="B72" s="389"/>
      <c r="C72" s="389" t="s">
        <v>379</v>
      </c>
      <c r="D72" s="385"/>
      <c r="E72" s="415">
        <v>0</v>
      </c>
      <c r="F72" s="412">
        <v>0</v>
      </c>
      <c r="G72" s="412">
        <v>0</v>
      </c>
      <c r="H72" s="412">
        <v>0</v>
      </c>
      <c r="I72" s="412">
        <v>0</v>
      </c>
      <c r="J72" s="412">
        <v>0</v>
      </c>
      <c r="K72" s="412">
        <v>0</v>
      </c>
      <c r="L72" s="412">
        <v>0</v>
      </c>
      <c r="M72" s="412">
        <v>0</v>
      </c>
      <c r="N72" s="412">
        <v>0</v>
      </c>
      <c r="O72" s="412">
        <v>0</v>
      </c>
      <c r="P72" s="412">
        <v>0</v>
      </c>
      <c r="Q72" s="412">
        <v>0</v>
      </c>
      <c r="R72" s="412">
        <v>0</v>
      </c>
      <c r="S72" s="412">
        <v>0</v>
      </c>
      <c r="T72" s="412">
        <v>0</v>
      </c>
      <c r="U72" s="412">
        <v>0</v>
      </c>
      <c r="V72" s="412">
        <v>0</v>
      </c>
      <c r="W72" s="412">
        <v>0</v>
      </c>
      <c r="X72" s="412">
        <v>0</v>
      </c>
      <c r="Y72" s="412">
        <v>0</v>
      </c>
      <c r="Z72" s="412">
        <v>0</v>
      </c>
      <c r="AA72" s="412">
        <v>0</v>
      </c>
      <c r="AB72" s="412">
        <v>0</v>
      </c>
      <c r="AC72" s="412">
        <v>0</v>
      </c>
      <c r="AD72" s="412">
        <v>0</v>
      </c>
      <c r="AE72" s="412">
        <v>0</v>
      </c>
      <c r="AF72" s="412">
        <v>0</v>
      </c>
      <c r="AG72" s="412">
        <v>0</v>
      </c>
      <c r="AH72" s="412">
        <v>0</v>
      </c>
      <c r="AI72" s="412">
        <v>0</v>
      </c>
      <c r="AJ72" s="412">
        <v>0</v>
      </c>
      <c r="AK72" s="412">
        <v>0</v>
      </c>
      <c r="AL72" s="412">
        <v>0</v>
      </c>
      <c r="AM72" s="412">
        <v>0</v>
      </c>
      <c r="AN72" s="412">
        <v>0</v>
      </c>
      <c r="AO72" s="412">
        <v>0</v>
      </c>
      <c r="AP72" s="412">
        <v>0</v>
      </c>
      <c r="AQ72" s="412">
        <v>0</v>
      </c>
      <c r="AR72" s="412">
        <v>0</v>
      </c>
      <c r="AS72" s="412">
        <v>0</v>
      </c>
      <c r="AT72" s="412">
        <v>0</v>
      </c>
      <c r="AU72" s="412">
        <v>0</v>
      </c>
      <c r="AV72" s="413">
        <v>0</v>
      </c>
      <c r="AW72" s="395"/>
    </row>
    <row r="73" spans="1:49">
      <c r="A73" s="1072"/>
      <c r="B73" s="389"/>
      <c r="C73" s="389" t="s">
        <v>248</v>
      </c>
      <c r="D73" s="385"/>
      <c r="E73" s="411">
        <v>1</v>
      </c>
      <c r="F73" s="412">
        <v>1</v>
      </c>
      <c r="G73" s="412">
        <v>1</v>
      </c>
      <c r="H73" s="412">
        <v>1</v>
      </c>
      <c r="I73" s="412">
        <v>1</v>
      </c>
      <c r="J73" s="412">
        <v>0</v>
      </c>
      <c r="K73" s="412">
        <v>1</v>
      </c>
      <c r="L73" s="412">
        <v>0</v>
      </c>
      <c r="M73" s="412">
        <v>0</v>
      </c>
      <c r="N73" s="412">
        <v>0</v>
      </c>
      <c r="O73" s="412">
        <v>0</v>
      </c>
      <c r="P73" s="412">
        <v>0</v>
      </c>
      <c r="Q73" s="412">
        <v>0</v>
      </c>
      <c r="R73" s="412">
        <v>0</v>
      </c>
      <c r="S73" s="412">
        <v>0</v>
      </c>
      <c r="T73" s="412">
        <v>0</v>
      </c>
      <c r="U73" s="412">
        <v>0</v>
      </c>
      <c r="V73" s="412">
        <v>0</v>
      </c>
      <c r="W73" s="412">
        <v>0</v>
      </c>
      <c r="X73" s="412">
        <v>0</v>
      </c>
      <c r="Y73" s="412">
        <v>0</v>
      </c>
      <c r="Z73" s="412">
        <v>0</v>
      </c>
      <c r="AA73" s="412">
        <v>0</v>
      </c>
      <c r="AB73" s="412">
        <v>0</v>
      </c>
      <c r="AC73" s="412">
        <v>0</v>
      </c>
      <c r="AD73" s="412">
        <v>0</v>
      </c>
      <c r="AE73" s="412">
        <v>0</v>
      </c>
      <c r="AF73" s="412">
        <v>0</v>
      </c>
      <c r="AG73" s="412">
        <v>0</v>
      </c>
      <c r="AH73" s="412">
        <v>0</v>
      </c>
      <c r="AI73" s="412">
        <v>0</v>
      </c>
      <c r="AJ73" s="412">
        <v>0</v>
      </c>
      <c r="AK73" s="412">
        <v>0</v>
      </c>
      <c r="AL73" s="412">
        <v>0</v>
      </c>
      <c r="AM73" s="412">
        <v>0</v>
      </c>
      <c r="AN73" s="412">
        <v>0</v>
      </c>
      <c r="AO73" s="412">
        <v>0</v>
      </c>
      <c r="AP73" s="412">
        <v>0</v>
      </c>
      <c r="AQ73" s="412">
        <v>0</v>
      </c>
      <c r="AR73" s="412">
        <v>0</v>
      </c>
      <c r="AS73" s="412">
        <v>0</v>
      </c>
      <c r="AT73" s="412">
        <v>0</v>
      </c>
      <c r="AU73" s="412">
        <v>0</v>
      </c>
      <c r="AV73" s="413">
        <v>0</v>
      </c>
      <c r="AW73" s="395"/>
    </row>
    <row r="74" spans="1:49" s="372" customFormat="1" ht="25.5" customHeight="1">
      <c r="A74" s="1071"/>
      <c r="B74" s="1155" t="s">
        <v>249</v>
      </c>
      <c r="C74" s="1155"/>
      <c r="D74" s="390"/>
      <c r="E74" s="410">
        <v>11</v>
      </c>
      <c r="F74" s="392">
        <v>10</v>
      </c>
      <c r="G74" s="392">
        <v>7</v>
      </c>
      <c r="H74" s="392">
        <v>6</v>
      </c>
      <c r="I74" s="392">
        <v>6</v>
      </c>
      <c r="J74" s="392">
        <v>1</v>
      </c>
      <c r="K74" s="392">
        <v>5</v>
      </c>
      <c r="L74" s="392">
        <v>3</v>
      </c>
      <c r="M74" s="392">
        <v>0</v>
      </c>
      <c r="N74" s="392">
        <v>9</v>
      </c>
      <c r="O74" s="392">
        <v>1</v>
      </c>
      <c r="P74" s="392">
        <v>3</v>
      </c>
      <c r="Q74" s="392">
        <v>0</v>
      </c>
      <c r="R74" s="392">
        <v>4</v>
      </c>
      <c r="S74" s="392">
        <v>4</v>
      </c>
      <c r="T74" s="392">
        <v>1</v>
      </c>
      <c r="U74" s="392">
        <v>5</v>
      </c>
      <c r="V74" s="392">
        <v>2</v>
      </c>
      <c r="W74" s="392">
        <v>1</v>
      </c>
      <c r="X74" s="392">
        <v>2</v>
      </c>
      <c r="Y74" s="392">
        <v>0</v>
      </c>
      <c r="Z74" s="392">
        <v>3</v>
      </c>
      <c r="AA74" s="392">
        <v>4</v>
      </c>
      <c r="AB74" s="392">
        <v>3</v>
      </c>
      <c r="AC74" s="392">
        <v>3</v>
      </c>
      <c r="AD74" s="392">
        <v>5</v>
      </c>
      <c r="AE74" s="392">
        <v>4</v>
      </c>
      <c r="AF74" s="392">
        <v>1</v>
      </c>
      <c r="AG74" s="392">
        <v>4</v>
      </c>
      <c r="AH74" s="392">
        <v>3</v>
      </c>
      <c r="AI74" s="392">
        <v>1</v>
      </c>
      <c r="AJ74" s="392">
        <v>2</v>
      </c>
      <c r="AK74" s="392">
        <v>0</v>
      </c>
      <c r="AL74" s="392">
        <v>0</v>
      </c>
      <c r="AM74" s="392">
        <v>8</v>
      </c>
      <c r="AN74" s="392">
        <v>3</v>
      </c>
      <c r="AO74" s="392">
        <v>3</v>
      </c>
      <c r="AP74" s="392">
        <v>1</v>
      </c>
      <c r="AQ74" s="392">
        <v>0</v>
      </c>
      <c r="AR74" s="392">
        <v>2</v>
      </c>
      <c r="AS74" s="392">
        <v>4</v>
      </c>
      <c r="AT74" s="392">
        <v>2</v>
      </c>
      <c r="AU74" s="392">
        <v>1</v>
      </c>
      <c r="AV74" s="393">
        <v>2</v>
      </c>
      <c r="AW74" s="395"/>
    </row>
    <row r="75" spans="1:49">
      <c r="A75" s="1072"/>
      <c r="B75" s="395"/>
      <c r="C75" s="389" t="s">
        <v>250</v>
      </c>
      <c r="D75" s="385"/>
      <c r="E75" s="411">
        <v>5</v>
      </c>
      <c r="F75" s="412">
        <v>4</v>
      </c>
      <c r="G75" s="412">
        <v>3</v>
      </c>
      <c r="H75" s="412">
        <v>3</v>
      </c>
      <c r="I75" s="412">
        <v>3</v>
      </c>
      <c r="J75" s="412">
        <v>0</v>
      </c>
      <c r="K75" s="412">
        <v>2</v>
      </c>
      <c r="L75" s="412">
        <v>2</v>
      </c>
      <c r="M75" s="412">
        <v>0</v>
      </c>
      <c r="N75" s="412">
        <v>4</v>
      </c>
      <c r="O75" s="412">
        <v>0</v>
      </c>
      <c r="P75" s="412">
        <v>1</v>
      </c>
      <c r="Q75" s="412">
        <v>0</v>
      </c>
      <c r="R75" s="412">
        <v>2</v>
      </c>
      <c r="S75" s="412">
        <v>0</v>
      </c>
      <c r="T75" s="412">
        <v>0</v>
      </c>
      <c r="U75" s="412">
        <v>2</v>
      </c>
      <c r="V75" s="412">
        <v>1</v>
      </c>
      <c r="W75" s="412">
        <v>0</v>
      </c>
      <c r="X75" s="412">
        <v>1</v>
      </c>
      <c r="Y75" s="412">
        <v>0</v>
      </c>
      <c r="Z75" s="412">
        <v>1</v>
      </c>
      <c r="AA75" s="412">
        <v>1</v>
      </c>
      <c r="AB75" s="412">
        <v>1</v>
      </c>
      <c r="AC75" s="412">
        <v>1</v>
      </c>
      <c r="AD75" s="412">
        <v>2</v>
      </c>
      <c r="AE75" s="412">
        <v>2</v>
      </c>
      <c r="AF75" s="412">
        <v>0</v>
      </c>
      <c r="AG75" s="412">
        <v>1</v>
      </c>
      <c r="AH75" s="412">
        <v>1</v>
      </c>
      <c r="AI75" s="412">
        <v>0</v>
      </c>
      <c r="AJ75" s="412">
        <v>1</v>
      </c>
      <c r="AK75" s="412">
        <v>0</v>
      </c>
      <c r="AL75" s="412">
        <v>0</v>
      </c>
      <c r="AM75" s="412">
        <v>3</v>
      </c>
      <c r="AN75" s="412">
        <v>1</v>
      </c>
      <c r="AO75" s="412">
        <v>1</v>
      </c>
      <c r="AP75" s="412">
        <v>0</v>
      </c>
      <c r="AQ75" s="412">
        <v>0</v>
      </c>
      <c r="AR75" s="412">
        <v>0</v>
      </c>
      <c r="AS75" s="412">
        <v>1</v>
      </c>
      <c r="AT75" s="412">
        <v>1</v>
      </c>
      <c r="AU75" s="412">
        <v>1</v>
      </c>
      <c r="AV75" s="413">
        <v>1</v>
      </c>
      <c r="AW75" s="395"/>
    </row>
    <row r="76" spans="1:49">
      <c r="A76" s="1072"/>
      <c r="B76" s="395"/>
      <c r="C76" s="389" t="s">
        <v>251</v>
      </c>
      <c r="D76" s="385"/>
      <c r="E76" s="411">
        <v>2</v>
      </c>
      <c r="F76" s="412">
        <v>2</v>
      </c>
      <c r="G76" s="412">
        <v>2</v>
      </c>
      <c r="H76" s="412">
        <v>2</v>
      </c>
      <c r="I76" s="412">
        <v>2</v>
      </c>
      <c r="J76" s="412">
        <v>1</v>
      </c>
      <c r="K76" s="412">
        <v>1</v>
      </c>
      <c r="L76" s="412">
        <v>1</v>
      </c>
      <c r="M76" s="412">
        <v>0</v>
      </c>
      <c r="N76" s="412">
        <v>1</v>
      </c>
      <c r="O76" s="412">
        <v>1</v>
      </c>
      <c r="P76" s="412">
        <v>1</v>
      </c>
      <c r="Q76" s="412">
        <v>0</v>
      </c>
      <c r="R76" s="412">
        <v>0</v>
      </c>
      <c r="S76" s="412">
        <v>0</v>
      </c>
      <c r="T76" s="412">
        <v>0</v>
      </c>
      <c r="U76" s="412">
        <v>2</v>
      </c>
      <c r="V76" s="412">
        <v>0</v>
      </c>
      <c r="W76" s="412">
        <v>0</v>
      </c>
      <c r="X76" s="412">
        <v>1</v>
      </c>
      <c r="Y76" s="412">
        <v>0</v>
      </c>
      <c r="Z76" s="412">
        <v>1</v>
      </c>
      <c r="AA76" s="412">
        <v>2</v>
      </c>
      <c r="AB76" s="412">
        <v>2</v>
      </c>
      <c r="AC76" s="412">
        <v>1</v>
      </c>
      <c r="AD76" s="412">
        <v>1</v>
      </c>
      <c r="AE76" s="412">
        <v>1</v>
      </c>
      <c r="AF76" s="412">
        <v>0</v>
      </c>
      <c r="AG76" s="412">
        <v>1</v>
      </c>
      <c r="AH76" s="412">
        <v>0</v>
      </c>
      <c r="AI76" s="412">
        <v>0</v>
      </c>
      <c r="AJ76" s="412">
        <v>0</v>
      </c>
      <c r="AK76" s="412">
        <v>0</v>
      </c>
      <c r="AL76" s="412">
        <v>0</v>
      </c>
      <c r="AM76" s="412">
        <v>1</v>
      </c>
      <c r="AN76" s="412">
        <v>1</v>
      </c>
      <c r="AO76" s="412">
        <v>1</v>
      </c>
      <c r="AP76" s="412">
        <v>0</v>
      </c>
      <c r="AQ76" s="412">
        <v>0</v>
      </c>
      <c r="AR76" s="412">
        <v>1</v>
      </c>
      <c r="AS76" s="412">
        <v>0</v>
      </c>
      <c r="AT76" s="412">
        <v>0</v>
      </c>
      <c r="AU76" s="412">
        <v>0</v>
      </c>
      <c r="AV76" s="413">
        <v>0</v>
      </c>
      <c r="AW76" s="395"/>
    </row>
    <row r="77" spans="1:49">
      <c r="A77" s="1072"/>
      <c r="B77" s="395"/>
      <c r="C77" s="389" t="s">
        <v>252</v>
      </c>
      <c r="D77" s="385"/>
      <c r="E77" s="411">
        <v>3</v>
      </c>
      <c r="F77" s="412">
        <v>3</v>
      </c>
      <c r="G77" s="412">
        <v>2</v>
      </c>
      <c r="H77" s="412">
        <v>1</v>
      </c>
      <c r="I77" s="412">
        <v>1</v>
      </c>
      <c r="J77" s="412">
        <v>0</v>
      </c>
      <c r="K77" s="412">
        <v>2</v>
      </c>
      <c r="L77" s="412">
        <v>0</v>
      </c>
      <c r="M77" s="412">
        <v>0</v>
      </c>
      <c r="N77" s="412">
        <v>3</v>
      </c>
      <c r="O77" s="412">
        <v>0</v>
      </c>
      <c r="P77" s="412">
        <v>1</v>
      </c>
      <c r="Q77" s="412">
        <v>0</v>
      </c>
      <c r="R77" s="412">
        <v>2</v>
      </c>
      <c r="S77" s="412">
        <v>3</v>
      </c>
      <c r="T77" s="412">
        <v>0</v>
      </c>
      <c r="U77" s="412">
        <v>1</v>
      </c>
      <c r="V77" s="412">
        <v>1</v>
      </c>
      <c r="W77" s="412">
        <v>1</v>
      </c>
      <c r="X77" s="412">
        <v>0</v>
      </c>
      <c r="Y77" s="412">
        <v>0</v>
      </c>
      <c r="Z77" s="412">
        <v>1</v>
      </c>
      <c r="AA77" s="412">
        <v>1</v>
      </c>
      <c r="AB77" s="412">
        <v>0</v>
      </c>
      <c r="AC77" s="412">
        <v>1</v>
      </c>
      <c r="AD77" s="412">
        <v>1</v>
      </c>
      <c r="AE77" s="412">
        <v>1</v>
      </c>
      <c r="AF77" s="412">
        <v>1</v>
      </c>
      <c r="AG77" s="412">
        <v>2</v>
      </c>
      <c r="AH77" s="412">
        <v>2</v>
      </c>
      <c r="AI77" s="412">
        <v>1</v>
      </c>
      <c r="AJ77" s="412">
        <v>1</v>
      </c>
      <c r="AK77" s="412">
        <v>0</v>
      </c>
      <c r="AL77" s="412">
        <v>0</v>
      </c>
      <c r="AM77" s="412">
        <v>3</v>
      </c>
      <c r="AN77" s="412">
        <v>1</v>
      </c>
      <c r="AO77" s="412">
        <v>1</v>
      </c>
      <c r="AP77" s="412">
        <v>1</v>
      </c>
      <c r="AQ77" s="412">
        <v>0</v>
      </c>
      <c r="AR77" s="412">
        <v>1</v>
      </c>
      <c r="AS77" s="412">
        <v>2</v>
      </c>
      <c r="AT77" s="412">
        <v>1</v>
      </c>
      <c r="AU77" s="412">
        <v>0</v>
      </c>
      <c r="AV77" s="413">
        <v>1</v>
      </c>
      <c r="AW77" s="395"/>
    </row>
    <row r="78" spans="1:49">
      <c r="A78" s="1072"/>
      <c r="B78" s="395"/>
      <c r="C78" s="389" t="s">
        <v>380</v>
      </c>
      <c r="D78" s="385"/>
      <c r="E78" s="411">
        <v>0</v>
      </c>
      <c r="F78" s="412">
        <v>0</v>
      </c>
      <c r="G78" s="412">
        <v>0</v>
      </c>
      <c r="H78" s="412">
        <v>0</v>
      </c>
      <c r="I78" s="412">
        <v>0</v>
      </c>
      <c r="J78" s="412">
        <v>0</v>
      </c>
      <c r="K78" s="412">
        <v>0</v>
      </c>
      <c r="L78" s="412">
        <v>0</v>
      </c>
      <c r="M78" s="412">
        <v>0</v>
      </c>
      <c r="N78" s="412">
        <v>0</v>
      </c>
      <c r="O78" s="412">
        <v>0</v>
      </c>
      <c r="P78" s="412">
        <v>0</v>
      </c>
      <c r="Q78" s="412">
        <v>0</v>
      </c>
      <c r="R78" s="412">
        <v>0</v>
      </c>
      <c r="S78" s="412">
        <v>0</v>
      </c>
      <c r="T78" s="412">
        <v>0</v>
      </c>
      <c r="U78" s="412">
        <v>0</v>
      </c>
      <c r="V78" s="412">
        <v>0</v>
      </c>
      <c r="W78" s="412">
        <v>0</v>
      </c>
      <c r="X78" s="412">
        <v>0</v>
      </c>
      <c r="Y78" s="412">
        <v>0</v>
      </c>
      <c r="Z78" s="412">
        <v>0</v>
      </c>
      <c r="AA78" s="412">
        <v>0</v>
      </c>
      <c r="AB78" s="412">
        <v>0</v>
      </c>
      <c r="AC78" s="412">
        <v>0</v>
      </c>
      <c r="AD78" s="412">
        <v>0</v>
      </c>
      <c r="AE78" s="412">
        <v>0</v>
      </c>
      <c r="AF78" s="412">
        <v>0</v>
      </c>
      <c r="AG78" s="412">
        <v>0</v>
      </c>
      <c r="AH78" s="412">
        <v>0</v>
      </c>
      <c r="AI78" s="412">
        <v>0</v>
      </c>
      <c r="AJ78" s="412">
        <v>0</v>
      </c>
      <c r="AK78" s="412">
        <v>0</v>
      </c>
      <c r="AL78" s="412">
        <v>0</v>
      </c>
      <c r="AM78" s="412">
        <v>0</v>
      </c>
      <c r="AN78" s="412">
        <v>0</v>
      </c>
      <c r="AO78" s="412">
        <v>0</v>
      </c>
      <c r="AP78" s="412">
        <v>0</v>
      </c>
      <c r="AQ78" s="412">
        <v>0</v>
      </c>
      <c r="AR78" s="412">
        <v>0</v>
      </c>
      <c r="AS78" s="412">
        <v>0</v>
      </c>
      <c r="AT78" s="412">
        <v>0</v>
      </c>
      <c r="AU78" s="412">
        <v>0</v>
      </c>
      <c r="AV78" s="413">
        <v>0</v>
      </c>
      <c r="AW78" s="395"/>
    </row>
    <row r="79" spans="1:49">
      <c r="A79" s="1072"/>
      <c r="B79" s="395"/>
      <c r="C79" s="389" t="s">
        <v>254</v>
      </c>
      <c r="D79" s="385"/>
      <c r="E79" s="411">
        <v>1</v>
      </c>
      <c r="F79" s="412">
        <v>1</v>
      </c>
      <c r="G79" s="412">
        <v>0</v>
      </c>
      <c r="H79" s="412">
        <v>0</v>
      </c>
      <c r="I79" s="412">
        <v>0</v>
      </c>
      <c r="J79" s="412">
        <v>0</v>
      </c>
      <c r="K79" s="412">
        <v>0</v>
      </c>
      <c r="L79" s="412">
        <v>0</v>
      </c>
      <c r="M79" s="412">
        <v>0</v>
      </c>
      <c r="N79" s="412">
        <v>1</v>
      </c>
      <c r="O79" s="412">
        <v>0</v>
      </c>
      <c r="P79" s="412">
        <v>0</v>
      </c>
      <c r="Q79" s="412">
        <v>0</v>
      </c>
      <c r="R79" s="412">
        <v>0</v>
      </c>
      <c r="S79" s="412">
        <v>1</v>
      </c>
      <c r="T79" s="412">
        <v>1</v>
      </c>
      <c r="U79" s="412">
        <v>0</v>
      </c>
      <c r="V79" s="412">
        <v>0</v>
      </c>
      <c r="W79" s="412">
        <v>0</v>
      </c>
      <c r="X79" s="412">
        <v>0</v>
      </c>
      <c r="Y79" s="412">
        <v>0</v>
      </c>
      <c r="Z79" s="412">
        <v>0</v>
      </c>
      <c r="AA79" s="412">
        <v>0</v>
      </c>
      <c r="AB79" s="412">
        <v>0</v>
      </c>
      <c r="AC79" s="412">
        <v>0</v>
      </c>
      <c r="AD79" s="412">
        <v>1</v>
      </c>
      <c r="AE79" s="412">
        <v>0</v>
      </c>
      <c r="AF79" s="412">
        <v>0</v>
      </c>
      <c r="AG79" s="412">
        <v>0</v>
      </c>
      <c r="AH79" s="412">
        <v>0</v>
      </c>
      <c r="AI79" s="412">
        <v>0</v>
      </c>
      <c r="AJ79" s="412">
        <v>0</v>
      </c>
      <c r="AK79" s="412">
        <v>0</v>
      </c>
      <c r="AL79" s="412">
        <v>0</v>
      </c>
      <c r="AM79" s="412">
        <v>1</v>
      </c>
      <c r="AN79" s="412">
        <v>0</v>
      </c>
      <c r="AO79" s="412">
        <v>0</v>
      </c>
      <c r="AP79" s="412">
        <v>0</v>
      </c>
      <c r="AQ79" s="412">
        <v>0</v>
      </c>
      <c r="AR79" s="412">
        <v>0</v>
      </c>
      <c r="AS79" s="412">
        <v>1</v>
      </c>
      <c r="AT79" s="412">
        <v>0</v>
      </c>
      <c r="AU79" s="412">
        <v>0</v>
      </c>
      <c r="AV79" s="413">
        <v>0</v>
      </c>
      <c r="AW79" s="395"/>
    </row>
    <row r="80" spans="1:49" ht="25.5" customHeight="1">
      <c r="A80" s="1072"/>
      <c r="B80" s="1155" t="s">
        <v>255</v>
      </c>
      <c r="C80" s="1155"/>
      <c r="D80" s="385"/>
      <c r="E80" s="414">
        <v>18</v>
      </c>
      <c r="F80" s="392">
        <v>16</v>
      </c>
      <c r="G80" s="392">
        <v>8</v>
      </c>
      <c r="H80" s="392">
        <v>11</v>
      </c>
      <c r="I80" s="392">
        <v>10</v>
      </c>
      <c r="J80" s="392">
        <v>5</v>
      </c>
      <c r="K80" s="392">
        <v>4</v>
      </c>
      <c r="L80" s="392">
        <v>8</v>
      </c>
      <c r="M80" s="392">
        <v>2</v>
      </c>
      <c r="N80" s="392">
        <v>10</v>
      </c>
      <c r="O80" s="392">
        <v>1</v>
      </c>
      <c r="P80" s="392">
        <v>4</v>
      </c>
      <c r="Q80" s="392">
        <v>0</v>
      </c>
      <c r="R80" s="392">
        <v>6</v>
      </c>
      <c r="S80" s="392">
        <v>7</v>
      </c>
      <c r="T80" s="392">
        <v>2</v>
      </c>
      <c r="U80" s="392">
        <v>10</v>
      </c>
      <c r="V80" s="392">
        <v>3</v>
      </c>
      <c r="W80" s="392">
        <v>5</v>
      </c>
      <c r="X80" s="392">
        <v>2</v>
      </c>
      <c r="Y80" s="392">
        <v>0</v>
      </c>
      <c r="Z80" s="392">
        <v>4</v>
      </c>
      <c r="AA80" s="392">
        <v>11</v>
      </c>
      <c r="AB80" s="392">
        <v>2</v>
      </c>
      <c r="AC80" s="392">
        <v>8</v>
      </c>
      <c r="AD80" s="392">
        <v>11</v>
      </c>
      <c r="AE80" s="392">
        <v>6</v>
      </c>
      <c r="AF80" s="392">
        <v>0</v>
      </c>
      <c r="AG80" s="392">
        <v>6</v>
      </c>
      <c r="AH80" s="392">
        <v>6</v>
      </c>
      <c r="AI80" s="392">
        <v>1</v>
      </c>
      <c r="AJ80" s="392">
        <v>1</v>
      </c>
      <c r="AK80" s="392">
        <v>1</v>
      </c>
      <c r="AL80" s="392">
        <v>5</v>
      </c>
      <c r="AM80" s="392">
        <v>13</v>
      </c>
      <c r="AN80" s="392">
        <v>4</v>
      </c>
      <c r="AO80" s="392">
        <v>8</v>
      </c>
      <c r="AP80" s="392">
        <v>4</v>
      </c>
      <c r="AQ80" s="392">
        <v>0</v>
      </c>
      <c r="AR80" s="392">
        <v>2</v>
      </c>
      <c r="AS80" s="392">
        <v>2</v>
      </c>
      <c r="AT80" s="392">
        <v>0</v>
      </c>
      <c r="AU80" s="392">
        <v>0</v>
      </c>
      <c r="AV80" s="393">
        <v>2</v>
      </c>
      <c r="AW80" s="395"/>
    </row>
    <row r="81" spans="1:49">
      <c r="A81" s="1072"/>
      <c r="B81" s="395"/>
      <c r="C81" s="389" t="s">
        <v>256</v>
      </c>
      <c r="D81" s="385"/>
      <c r="E81" s="411">
        <v>6</v>
      </c>
      <c r="F81" s="412">
        <v>5</v>
      </c>
      <c r="G81" s="412">
        <v>3</v>
      </c>
      <c r="H81" s="412">
        <v>4</v>
      </c>
      <c r="I81" s="412">
        <v>4</v>
      </c>
      <c r="J81" s="412">
        <v>2</v>
      </c>
      <c r="K81" s="412">
        <v>0</v>
      </c>
      <c r="L81" s="412">
        <v>3</v>
      </c>
      <c r="M81" s="412">
        <v>1</v>
      </c>
      <c r="N81" s="412">
        <v>3</v>
      </c>
      <c r="O81" s="412">
        <v>0</v>
      </c>
      <c r="P81" s="412">
        <v>1</v>
      </c>
      <c r="Q81" s="412">
        <v>0</v>
      </c>
      <c r="R81" s="412">
        <v>1</v>
      </c>
      <c r="S81" s="412">
        <v>3</v>
      </c>
      <c r="T81" s="412">
        <v>0</v>
      </c>
      <c r="U81" s="412">
        <v>4</v>
      </c>
      <c r="V81" s="412">
        <v>1</v>
      </c>
      <c r="W81" s="412">
        <v>2</v>
      </c>
      <c r="X81" s="412">
        <v>1</v>
      </c>
      <c r="Y81" s="412">
        <v>0</v>
      </c>
      <c r="Z81" s="412">
        <v>0</v>
      </c>
      <c r="AA81" s="412">
        <v>4</v>
      </c>
      <c r="AB81" s="412">
        <v>0</v>
      </c>
      <c r="AC81" s="412">
        <v>3</v>
      </c>
      <c r="AD81" s="412">
        <v>5</v>
      </c>
      <c r="AE81" s="412">
        <v>1</v>
      </c>
      <c r="AF81" s="412">
        <v>0</v>
      </c>
      <c r="AG81" s="412">
        <v>1</v>
      </c>
      <c r="AH81" s="412">
        <v>1</v>
      </c>
      <c r="AI81" s="412">
        <v>0</v>
      </c>
      <c r="AJ81" s="412">
        <v>1</v>
      </c>
      <c r="AK81" s="412">
        <v>0</v>
      </c>
      <c r="AL81" s="412">
        <v>1</v>
      </c>
      <c r="AM81" s="412">
        <v>5</v>
      </c>
      <c r="AN81" s="412">
        <v>1</v>
      </c>
      <c r="AO81" s="412">
        <v>2</v>
      </c>
      <c r="AP81" s="412">
        <v>2</v>
      </c>
      <c r="AQ81" s="412">
        <v>0</v>
      </c>
      <c r="AR81" s="412">
        <v>1</v>
      </c>
      <c r="AS81" s="412">
        <v>0</v>
      </c>
      <c r="AT81" s="412">
        <v>0</v>
      </c>
      <c r="AU81" s="412">
        <v>0</v>
      </c>
      <c r="AV81" s="413">
        <v>1</v>
      </c>
      <c r="AW81" s="395"/>
    </row>
    <row r="82" spans="1:49">
      <c r="A82" s="1072"/>
      <c r="B82" s="395"/>
      <c r="C82" s="389" t="s">
        <v>257</v>
      </c>
      <c r="D82" s="385"/>
      <c r="E82" s="411">
        <v>4</v>
      </c>
      <c r="F82" s="412">
        <v>4</v>
      </c>
      <c r="G82" s="412">
        <v>2</v>
      </c>
      <c r="H82" s="412">
        <v>3</v>
      </c>
      <c r="I82" s="412">
        <v>2</v>
      </c>
      <c r="J82" s="412">
        <v>1</v>
      </c>
      <c r="K82" s="412">
        <v>2</v>
      </c>
      <c r="L82" s="412">
        <v>2</v>
      </c>
      <c r="M82" s="412">
        <v>0</v>
      </c>
      <c r="N82" s="412">
        <v>3</v>
      </c>
      <c r="O82" s="412">
        <v>0</v>
      </c>
      <c r="P82" s="412">
        <v>2</v>
      </c>
      <c r="Q82" s="412">
        <v>0</v>
      </c>
      <c r="R82" s="412">
        <v>1</v>
      </c>
      <c r="S82" s="412">
        <v>1</v>
      </c>
      <c r="T82" s="412">
        <v>1</v>
      </c>
      <c r="U82" s="412">
        <v>2</v>
      </c>
      <c r="V82" s="412">
        <v>1</v>
      </c>
      <c r="W82" s="412">
        <v>1</v>
      </c>
      <c r="X82" s="412">
        <v>1</v>
      </c>
      <c r="Y82" s="412">
        <v>0</v>
      </c>
      <c r="Z82" s="412">
        <v>1</v>
      </c>
      <c r="AA82" s="412">
        <v>3</v>
      </c>
      <c r="AB82" s="412">
        <v>1</v>
      </c>
      <c r="AC82" s="412">
        <v>1</v>
      </c>
      <c r="AD82" s="412">
        <v>2</v>
      </c>
      <c r="AE82" s="412">
        <v>1</v>
      </c>
      <c r="AF82" s="412">
        <v>0</v>
      </c>
      <c r="AG82" s="412">
        <v>1</v>
      </c>
      <c r="AH82" s="412">
        <v>1</v>
      </c>
      <c r="AI82" s="412">
        <v>0</v>
      </c>
      <c r="AJ82" s="412">
        <v>0</v>
      </c>
      <c r="AK82" s="412">
        <v>0</v>
      </c>
      <c r="AL82" s="412">
        <v>1</v>
      </c>
      <c r="AM82" s="412">
        <v>2</v>
      </c>
      <c r="AN82" s="412">
        <v>1</v>
      </c>
      <c r="AO82" s="412">
        <v>1</v>
      </c>
      <c r="AP82" s="412">
        <v>0</v>
      </c>
      <c r="AQ82" s="412">
        <v>0</v>
      </c>
      <c r="AR82" s="412">
        <v>0</v>
      </c>
      <c r="AS82" s="412">
        <v>2</v>
      </c>
      <c r="AT82" s="412">
        <v>0</v>
      </c>
      <c r="AU82" s="412">
        <v>0</v>
      </c>
      <c r="AV82" s="413">
        <v>1</v>
      </c>
      <c r="AW82" s="395"/>
    </row>
    <row r="83" spans="1:49">
      <c r="A83" s="1072"/>
      <c r="B83" s="395"/>
      <c r="C83" s="389" t="s">
        <v>258</v>
      </c>
      <c r="D83" s="385"/>
      <c r="E83" s="411">
        <v>6</v>
      </c>
      <c r="F83" s="412">
        <v>5</v>
      </c>
      <c r="G83" s="412">
        <v>3</v>
      </c>
      <c r="H83" s="412">
        <v>4</v>
      </c>
      <c r="I83" s="412">
        <v>3</v>
      </c>
      <c r="J83" s="412">
        <v>2</v>
      </c>
      <c r="K83" s="412">
        <v>2</v>
      </c>
      <c r="L83" s="412">
        <v>2</v>
      </c>
      <c r="M83" s="412">
        <v>1</v>
      </c>
      <c r="N83" s="412">
        <v>3</v>
      </c>
      <c r="O83" s="412">
        <v>1</v>
      </c>
      <c r="P83" s="412">
        <v>1</v>
      </c>
      <c r="Q83" s="412">
        <v>0</v>
      </c>
      <c r="R83" s="412">
        <v>3</v>
      </c>
      <c r="S83" s="412">
        <v>2</v>
      </c>
      <c r="T83" s="412">
        <v>0</v>
      </c>
      <c r="U83" s="412">
        <v>3</v>
      </c>
      <c r="V83" s="412">
        <v>1</v>
      </c>
      <c r="W83" s="412">
        <v>2</v>
      </c>
      <c r="X83" s="412">
        <v>0</v>
      </c>
      <c r="Y83" s="412">
        <v>0</v>
      </c>
      <c r="Z83" s="412">
        <v>3</v>
      </c>
      <c r="AA83" s="412">
        <v>3</v>
      </c>
      <c r="AB83" s="412">
        <v>1</v>
      </c>
      <c r="AC83" s="412">
        <v>3</v>
      </c>
      <c r="AD83" s="412">
        <v>3</v>
      </c>
      <c r="AE83" s="412">
        <v>3</v>
      </c>
      <c r="AF83" s="412">
        <v>0</v>
      </c>
      <c r="AG83" s="412">
        <v>3</v>
      </c>
      <c r="AH83" s="412">
        <v>3</v>
      </c>
      <c r="AI83" s="412">
        <v>1</v>
      </c>
      <c r="AJ83" s="412">
        <v>0</v>
      </c>
      <c r="AK83" s="412">
        <v>1</v>
      </c>
      <c r="AL83" s="412">
        <v>3</v>
      </c>
      <c r="AM83" s="412">
        <v>5</v>
      </c>
      <c r="AN83" s="412">
        <v>2</v>
      </c>
      <c r="AO83" s="412">
        <v>4</v>
      </c>
      <c r="AP83" s="412">
        <v>2</v>
      </c>
      <c r="AQ83" s="412">
        <v>0</v>
      </c>
      <c r="AR83" s="412">
        <v>1</v>
      </c>
      <c r="AS83" s="412">
        <v>0</v>
      </c>
      <c r="AT83" s="412">
        <v>0</v>
      </c>
      <c r="AU83" s="412">
        <v>0</v>
      </c>
      <c r="AV83" s="413">
        <v>0</v>
      </c>
      <c r="AW83" s="395"/>
    </row>
    <row r="84" spans="1:49">
      <c r="A84" s="1072"/>
      <c r="B84" s="395"/>
      <c r="C84" s="389" t="s">
        <v>259</v>
      </c>
      <c r="D84" s="385"/>
      <c r="E84" s="411">
        <v>2</v>
      </c>
      <c r="F84" s="412">
        <v>2</v>
      </c>
      <c r="G84" s="412">
        <v>0</v>
      </c>
      <c r="H84" s="412">
        <v>0</v>
      </c>
      <c r="I84" s="412">
        <v>1</v>
      </c>
      <c r="J84" s="412">
        <v>0</v>
      </c>
      <c r="K84" s="412">
        <v>0</v>
      </c>
      <c r="L84" s="412">
        <v>1</v>
      </c>
      <c r="M84" s="412">
        <v>0</v>
      </c>
      <c r="N84" s="412">
        <v>1</v>
      </c>
      <c r="O84" s="412">
        <v>0</v>
      </c>
      <c r="P84" s="412">
        <v>0</v>
      </c>
      <c r="Q84" s="412">
        <v>0</v>
      </c>
      <c r="R84" s="412">
        <v>1</v>
      </c>
      <c r="S84" s="412">
        <v>1</v>
      </c>
      <c r="T84" s="412">
        <v>1</v>
      </c>
      <c r="U84" s="412">
        <v>1</v>
      </c>
      <c r="V84" s="412">
        <v>0</v>
      </c>
      <c r="W84" s="412">
        <v>0</v>
      </c>
      <c r="X84" s="412">
        <v>0</v>
      </c>
      <c r="Y84" s="412">
        <v>0</v>
      </c>
      <c r="Z84" s="412">
        <v>0</v>
      </c>
      <c r="AA84" s="412">
        <v>1</v>
      </c>
      <c r="AB84" s="412">
        <v>0</v>
      </c>
      <c r="AC84" s="412">
        <v>1</v>
      </c>
      <c r="AD84" s="412">
        <v>1</v>
      </c>
      <c r="AE84" s="412">
        <v>1</v>
      </c>
      <c r="AF84" s="412">
        <v>0</v>
      </c>
      <c r="AG84" s="412">
        <v>1</v>
      </c>
      <c r="AH84" s="412">
        <v>1</v>
      </c>
      <c r="AI84" s="412">
        <v>0</v>
      </c>
      <c r="AJ84" s="412">
        <v>0</v>
      </c>
      <c r="AK84" s="412">
        <v>0</v>
      </c>
      <c r="AL84" s="412">
        <v>0</v>
      </c>
      <c r="AM84" s="412">
        <v>1</v>
      </c>
      <c r="AN84" s="412">
        <v>0</v>
      </c>
      <c r="AO84" s="412">
        <v>1</v>
      </c>
      <c r="AP84" s="412">
        <v>0</v>
      </c>
      <c r="AQ84" s="412">
        <v>0</v>
      </c>
      <c r="AR84" s="412">
        <v>0</v>
      </c>
      <c r="AS84" s="412">
        <v>0</v>
      </c>
      <c r="AT84" s="412">
        <v>0</v>
      </c>
      <c r="AU84" s="412">
        <v>0</v>
      </c>
      <c r="AV84" s="413">
        <v>0</v>
      </c>
      <c r="AW84" s="395"/>
    </row>
    <row r="85" spans="1:49" s="372" customFormat="1" ht="25.5" customHeight="1">
      <c r="A85" s="1071"/>
      <c r="B85" s="1155" t="s">
        <v>260</v>
      </c>
      <c r="C85" s="1155"/>
      <c r="D85" s="390"/>
      <c r="E85" s="414">
        <v>52</v>
      </c>
      <c r="F85" s="392">
        <v>45</v>
      </c>
      <c r="G85" s="392">
        <v>19</v>
      </c>
      <c r="H85" s="392">
        <v>26</v>
      </c>
      <c r="I85" s="392">
        <v>20</v>
      </c>
      <c r="J85" s="392">
        <v>7</v>
      </c>
      <c r="K85" s="392">
        <v>19</v>
      </c>
      <c r="L85" s="392">
        <v>15</v>
      </c>
      <c r="M85" s="392">
        <v>1</v>
      </c>
      <c r="N85" s="392">
        <v>26</v>
      </c>
      <c r="O85" s="392">
        <v>1</v>
      </c>
      <c r="P85" s="392">
        <v>7</v>
      </c>
      <c r="Q85" s="392">
        <v>2</v>
      </c>
      <c r="R85" s="392">
        <v>15</v>
      </c>
      <c r="S85" s="392">
        <v>21</v>
      </c>
      <c r="T85" s="392">
        <v>7</v>
      </c>
      <c r="U85" s="392">
        <v>21</v>
      </c>
      <c r="V85" s="392">
        <v>6</v>
      </c>
      <c r="W85" s="392">
        <v>4</v>
      </c>
      <c r="X85" s="392">
        <v>8</v>
      </c>
      <c r="Y85" s="392">
        <v>0</v>
      </c>
      <c r="Z85" s="392">
        <v>9</v>
      </c>
      <c r="AA85" s="392">
        <v>14</v>
      </c>
      <c r="AB85" s="392">
        <v>4</v>
      </c>
      <c r="AC85" s="392">
        <v>14</v>
      </c>
      <c r="AD85" s="392">
        <v>28</v>
      </c>
      <c r="AE85" s="392">
        <v>12</v>
      </c>
      <c r="AF85" s="392">
        <v>2</v>
      </c>
      <c r="AG85" s="392">
        <v>9</v>
      </c>
      <c r="AH85" s="392">
        <v>9</v>
      </c>
      <c r="AI85" s="392">
        <v>4</v>
      </c>
      <c r="AJ85" s="392">
        <v>4</v>
      </c>
      <c r="AK85" s="392">
        <v>0</v>
      </c>
      <c r="AL85" s="392">
        <v>9</v>
      </c>
      <c r="AM85" s="392">
        <v>32</v>
      </c>
      <c r="AN85" s="392">
        <v>21</v>
      </c>
      <c r="AO85" s="392">
        <v>17</v>
      </c>
      <c r="AP85" s="392">
        <v>5</v>
      </c>
      <c r="AQ85" s="392">
        <v>0</v>
      </c>
      <c r="AR85" s="392">
        <v>4</v>
      </c>
      <c r="AS85" s="392">
        <v>7</v>
      </c>
      <c r="AT85" s="392">
        <v>0</v>
      </c>
      <c r="AU85" s="392">
        <v>0</v>
      </c>
      <c r="AV85" s="393">
        <v>4</v>
      </c>
      <c r="AW85" s="395"/>
    </row>
    <row r="86" spans="1:49">
      <c r="A86" s="1072"/>
      <c r="B86" s="395"/>
      <c r="C86" s="389" t="s">
        <v>261</v>
      </c>
      <c r="D86" s="385"/>
      <c r="E86" s="411">
        <v>24</v>
      </c>
      <c r="F86" s="412">
        <v>20</v>
      </c>
      <c r="G86" s="412">
        <v>8</v>
      </c>
      <c r="H86" s="412">
        <v>10</v>
      </c>
      <c r="I86" s="412">
        <v>6</v>
      </c>
      <c r="J86" s="412">
        <v>3</v>
      </c>
      <c r="K86" s="412">
        <v>5</v>
      </c>
      <c r="L86" s="412">
        <v>6</v>
      </c>
      <c r="M86" s="412">
        <v>1</v>
      </c>
      <c r="N86" s="412">
        <v>9</v>
      </c>
      <c r="O86" s="412">
        <v>0</v>
      </c>
      <c r="P86" s="412">
        <v>1</v>
      </c>
      <c r="Q86" s="412">
        <v>1</v>
      </c>
      <c r="R86" s="412">
        <v>5</v>
      </c>
      <c r="S86" s="412">
        <v>9</v>
      </c>
      <c r="T86" s="412">
        <v>3</v>
      </c>
      <c r="U86" s="412">
        <v>9</v>
      </c>
      <c r="V86" s="412">
        <v>3</v>
      </c>
      <c r="W86" s="412">
        <v>2</v>
      </c>
      <c r="X86" s="412">
        <v>6</v>
      </c>
      <c r="Y86" s="412">
        <v>0</v>
      </c>
      <c r="Z86" s="412">
        <v>3</v>
      </c>
      <c r="AA86" s="412">
        <v>6</v>
      </c>
      <c r="AB86" s="412">
        <v>1</v>
      </c>
      <c r="AC86" s="412">
        <v>6</v>
      </c>
      <c r="AD86" s="412">
        <v>11</v>
      </c>
      <c r="AE86" s="412">
        <v>5</v>
      </c>
      <c r="AF86" s="412">
        <v>1</v>
      </c>
      <c r="AG86" s="412">
        <v>6</v>
      </c>
      <c r="AH86" s="412">
        <v>4</v>
      </c>
      <c r="AI86" s="412">
        <v>2</v>
      </c>
      <c r="AJ86" s="412">
        <v>3</v>
      </c>
      <c r="AK86" s="412">
        <v>0</v>
      </c>
      <c r="AL86" s="412">
        <v>2</v>
      </c>
      <c r="AM86" s="412">
        <v>15</v>
      </c>
      <c r="AN86" s="412">
        <v>7</v>
      </c>
      <c r="AO86" s="412">
        <v>9</v>
      </c>
      <c r="AP86" s="412">
        <v>2</v>
      </c>
      <c r="AQ86" s="412">
        <v>0</v>
      </c>
      <c r="AR86" s="412">
        <v>1</v>
      </c>
      <c r="AS86" s="412">
        <v>4</v>
      </c>
      <c r="AT86" s="412">
        <v>0</v>
      </c>
      <c r="AU86" s="412">
        <v>0</v>
      </c>
      <c r="AV86" s="413">
        <v>1</v>
      </c>
      <c r="AW86" s="395"/>
    </row>
    <row r="87" spans="1:49">
      <c r="A87" s="1072"/>
      <c r="C87" s="389" t="s">
        <v>381</v>
      </c>
      <c r="D87" s="385"/>
      <c r="E87" s="411">
        <v>7</v>
      </c>
      <c r="F87" s="412">
        <v>7</v>
      </c>
      <c r="G87" s="412">
        <v>0</v>
      </c>
      <c r="H87" s="412">
        <v>3</v>
      </c>
      <c r="I87" s="412">
        <v>1</v>
      </c>
      <c r="J87" s="412">
        <v>0</v>
      </c>
      <c r="K87" s="412">
        <v>4</v>
      </c>
      <c r="L87" s="412">
        <v>1</v>
      </c>
      <c r="M87" s="412">
        <v>0</v>
      </c>
      <c r="N87" s="412">
        <v>3</v>
      </c>
      <c r="O87" s="412">
        <v>1</v>
      </c>
      <c r="P87" s="412">
        <v>2</v>
      </c>
      <c r="Q87" s="412">
        <v>0</v>
      </c>
      <c r="R87" s="412">
        <v>1</v>
      </c>
      <c r="S87" s="412">
        <v>4</v>
      </c>
      <c r="T87" s="412">
        <v>1</v>
      </c>
      <c r="U87" s="412">
        <v>2</v>
      </c>
      <c r="V87" s="412">
        <v>0</v>
      </c>
      <c r="W87" s="412">
        <v>0</v>
      </c>
      <c r="X87" s="412">
        <v>0</v>
      </c>
      <c r="Y87" s="412">
        <v>0</v>
      </c>
      <c r="Z87" s="412">
        <v>1</v>
      </c>
      <c r="AA87" s="412">
        <v>1</v>
      </c>
      <c r="AB87" s="412">
        <v>0</v>
      </c>
      <c r="AC87" s="412">
        <v>1</v>
      </c>
      <c r="AD87" s="412">
        <v>3</v>
      </c>
      <c r="AE87" s="412">
        <v>3</v>
      </c>
      <c r="AF87" s="412">
        <v>0</v>
      </c>
      <c r="AG87" s="412">
        <v>0</v>
      </c>
      <c r="AH87" s="412">
        <v>1</v>
      </c>
      <c r="AI87" s="412">
        <v>0</v>
      </c>
      <c r="AJ87" s="412">
        <v>0</v>
      </c>
      <c r="AK87" s="412">
        <v>0</v>
      </c>
      <c r="AL87" s="412">
        <v>2</v>
      </c>
      <c r="AM87" s="412">
        <v>4</v>
      </c>
      <c r="AN87" s="412">
        <v>4</v>
      </c>
      <c r="AO87" s="412">
        <v>1</v>
      </c>
      <c r="AP87" s="412">
        <v>0</v>
      </c>
      <c r="AQ87" s="412">
        <v>0</v>
      </c>
      <c r="AR87" s="412">
        <v>0</v>
      </c>
      <c r="AS87" s="412">
        <v>0</v>
      </c>
      <c r="AT87" s="412">
        <v>0</v>
      </c>
      <c r="AU87" s="412">
        <v>0</v>
      </c>
      <c r="AV87" s="413">
        <v>0</v>
      </c>
      <c r="AW87" s="395"/>
    </row>
    <row r="88" spans="1:49">
      <c r="A88" s="1072"/>
      <c r="B88" s="395"/>
      <c r="C88" s="389" t="s">
        <v>263</v>
      </c>
      <c r="D88" s="385"/>
      <c r="E88" s="411">
        <v>9</v>
      </c>
      <c r="F88" s="412">
        <v>8</v>
      </c>
      <c r="G88" s="412">
        <v>4</v>
      </c>
      <c r="H88" s="412">
        <v>5</v>
      </c>
      <c r="I88" s="412">
        <v>5</v>
      </c>
      <c r="J88" s="412">
        <v>3</v>
      </c>
      <c r="K88" s="412">
        <v>4</v>
      </c>
      <c r="L88" s="412">
        <v>2</v>
      </c>
      <c r="M88" s="412">
        <v>0</v>
      </c>
      <c r="N88" s="412">
        <v>5</v>
      </c>
      <c r="O88" s="412">
        <v>0</v>
      </c>
      <c r="P88" s="412">
        <v>1</v>
      </c>
      <c r="Q88" s="412">
        <v>1</v>
      </c>
      <c r="R88" s="412">
        <v>4</v>
      </c>
      <c r="S88" s="412">
        <v>4</v>
      </c>
      <c r="T88" s="412">
        <v>2</v>
      </c>
      <c r="U88" s="412">
        <v>3</v>
      </c>
      <c r="V88" s="412">
        <v>1</v>
      </c>
      <c r="W88" s="412">
        <v>1</v>
      </c>
      <c r="X88" s="412">
        <v>1</v>
      </c>
      <c r="Y88" s="412">
        <v>0</v>
      </c>
      <c r="Z88" s="412">
        <v>1</v>
      </c>
      <c r="AA88" s="412">
        <v>2</v>
      </c>
      <c r="AB88" s="412">
        <v>2</v>
      </c>
      <c r="AC88" s="412">
        <v>3</v>
      </c>
      <c r="AD88" s="412">
        <v>4</v>
      </c>
      <c r="AE88" s="412">
        <v>1</v>
      </c>
      <c r="AF88" s="412">
        <v>0</v>
      </c>
      <c r="AG88" s="412">
        <v>2</v>
      </c>
      <c r="AH88" s="412">
        <v>1</v>
      </c>
      <c r="AI88" s="412">
        <v>0</v>
      </c>
      <c r="AJ88" s="412">
        <v>0</v>
      </c>
      <c r="AK88" s="412">
        <v>0</v>
      </c>
      <c r="AL88" s="412">
        <v>1</v>
      </c>
      <c r="AM88" s="412">
        <v>5</v>
      </c>
      <c r="AN88" s="412">
        <v>4</v>
      </c>
      <c r="AO88" s="412">
        <v>2</v>
      </c>
      <c r="AP88" s="412">
        <v>1</v>
      </c>
      <c r="AQ88" s="412">
        <v>0</v>
      </c>
      <c r="AR88" s="412">
        <v>1</v>
      </c>
      <c r="AS88" s="412">
        <v>2</v>
      </c>
      <c r="AT88" s="412">
        <v>0</v>
      </c>
      <c r="AU88" s="412">
        <v>0</v>
      </c>
      <c r="AV88" s="413">
        <v>1</v>
      </c>
      <c r="AW88" s="395"/>
    </row>
    <row r="89" spans="1:49">
      <c r="A89" s="1072"/>
      <c r="B89" s="395"/>
      <c r="C89" s="389" t="s">
        <v>264</v>
      </c>
      <c r="D89" s="385"/>
      <c r="E89" s="411">
        <v>9</v>
      </c>
      <c r="F89" s="412">
        <v>7</v>
      </c>
      <c r="G89" s="412">
        <v>4</v>
      </c>
      <c r="H89" s="412">
        <v>5</v>
      </c>
      <c r="I89" s="412">
        <v>5</v>
      </c>
      <c r="J89" s="412">
        <v>1</v>
      </c>
      <c r="K89" s="412">
        <v>4</v>
      </c>
      <c r="L89" s="412">
        <v>4</v>
      </c>
      <c r="M89" s="412">
        <v>0</v>
      </c>
      <c r="N89" s="412">
        <v>6</v>
      </c>
      <c r="O89" s="412">
        <v>0</v>
      </c>
      <c r="P89" s="412">
        <v>3</v>
      </c>
      <c r="Q89" s="412">
        <v>0</v>
      </c>
      <c r="R89" s="412">
        <v>3</v>
      </c>
      <c r="S89" s="412">
        <v>2</v>
      </c>
      <c r="T89" s="412">
        <v>1</v>
      </c>
      <c r="U89" s="412">
        <v>4</v>
      </c>
      <c r="V89" s="412">
        <v>0</v>
      </c>
      <c r="W89" s="412">
        <v>0</v>
      </c>
      <c r="X89" s="412">
        <v>1</v>
      </c>
      <c r="Y89" s="412">
        <v>0</v>
      </c>
      <c r="Z89" s="412">
        <v>3</v>
      </c>
      <c r="AA89" s="412">
        <v>4</v>
      </c>
      <c r="AB89" s="412">
        <v>1</v>
      </c>
      <c r="AC89" s="412">
        <v>2</v>
      </c>
      <c r="AD89" s="412">
        <v>7</v>
      </c>
      <c r="AE89" s="412">
        <v>2</v>
      </c>
      <c r="AF89" s="412">
        <v>1</v>
      </c>
      <c r="AG89" s="412">
        <v>0</v>
      </c>
      <c r="AH89" s="412">
        <v>1</v>
      </c>
      <c r="AI89" s="412">
        <v>1</v>
      </c>
      <c r="AJ89" s="412">
        <v>0</v>
      </c>
      <c r="AK89" s="412">
        <v>0</v>
      </c>
      <c r="AL89" s="412">
        <v>3</v>
      </c>
      <c r="AM89" s="412">
        <v>5</v>
      </c>
      <c r="AN89" s="412">
        <v>3</v>
      </c>
      <c r="AO89" s="412">
        <v>3</v>
      </c>
      <c r="AP89" s="412">
        <v>1</v>
      </c>
      <c r="AQ89" s="412">
        <v>0</v>
      </c>
      <c r="AR89" s="412">
        <v>1</v>
      </c>
      <c r="AS89" s="412">
        <v>1</v>
      </c>
      <c r="AT89" s="412">
        <v>0</v>
      </c>
      <c r="AU89" s="412">
        <v>0</v>
      </c>
      <c r="AV89" s="413">
        <v>1</v>
      </c>
      <c r="AW89" s="395"/>
    </row>
    <row r="90" spans="1:49">
      <c r="A90" s="1072"/>
      <c r="B90" s="395"/>
      <c r="C90" s="389" t="s">
        <v>265</v>
      </c>
      <c r="D90" s="385"/>
      <c r="E90" s="411">
        <v>3</v>
      </c>
      <c r="F90" s="412">
        <v>3</v>
      </c>
      <c r="G90" s="412">
        <v>3</v>
      </c>
      <c r="H90" s="412">
        <v>3</v>
      </c>
      <c r="I90" s="412">
        <v>3</v>
      </c>
      <c r="J90" s="412">
        <v>0</v>
      </c>
      <c r="K90" s="412">
        <v>2</v>
      </c>
      <c r="L90" s="412">
        <v>2</v>
      </c>
      <c r="M90" s="412">
        <v>0</v>
      </c>
      <c r="N90" s="412">
        <v>3</v>
      </c>
      <c r="O90" s="412">
        <v>0</v>
      </c>
      <c r="P90" s="412">
        <v>0</v>
      </c>
      <c r="Q90" s="412">
        <v>0</v>
      </c>
      <c r="R90" s="412">
        <v>2</v>
      </c>
      <c r="S90" s="412">
        <v>2</v>
      </c>
      <c r="T90" s="412">
        <v>0</v>
      </c>
      <c r="U90" s="412">
        <v>3</v>
      </c>
      <c r="V90" s="412">
        <v>2</v>
      </c>
      <c r="W90" s="412">
        <v>1</v>
      </c>
      <c r="X90" s="412">
        <v>0</v>
      </c>
      <c r="Y90" s="412">
        <v>0</v>
      </c>
      <c r="Z90" s="412">
        <v>1</v>
      </c>
      <c r="AA90" s="412">
        <v>1</v>
      </c>
      <c r="AB90" s="412">
        <v>0</v>
      </c>
      <c r="AC90" s="412">
        <v>2</v>
      </c>
      <c r="AD90" s="412">
        <v>3</v>
      </c>
      <c r="AE90" s="412">
        <v>1</v>
      </c>
      <c r="AF90" s="412">
        <v>0</v>
      </c>
      <c r="AG90" s="412">
        <v>1</v>
      </c>
      <c r="AH90" s="412">
        <v>2</v>
      </c>
      <c r="AI90" s="412">
        <v>1</v>
      </c>
      <c r="AJ90" s="412">
        <v>1</v>
      </c>
      <c r="AK90" s="412">
        <v>0</v>
      </c>
      <c r="AL90" s="412">
        <v>1</v>
      </c>
      <c r="AM90" s="412">
        <v>3</v>
      </c>
      <c r="AN90" s="412">
        <v>3</v>
      </c>
      <c r="AO90" s="412">
        <v>2</v>
      </c>
      <c r="AP90" s="412">
        <v>1</v>
      </c>
      <c r="AQ90" s="412">
        <v>0</v>
      </c>
      <c r="AR90" s="412">
        <v>1</v>
      </c>
      <c r="AS90" s="412">
        <v>0</v>
      </c>
      <c r="AT90" s="412">
        <v>0</v>
      </c>
      <c r="AU90" s="412">
        <v>0</v>
      </c>
      <c r="AV90" s="413">
        <v>1</v>
      </c>
      <c r="AW90" s="395"/>
    </row>
    <row r="91" spans="1:49" s="372" customFormat="1" ht="25.5" customHeight="1">
      <c r="A91" s="1071"/>
      <c r="B91" s="1155" t="s">
        <v>266</v>
      </c>
      <c r="C91" s="1155"/>
      <c r="D91" s="390"/>
      <c r="E91" s="414">
        <v>9</v>
      </c>
      <c r="F91" s="392">
        <v>8</v>
      </c>
      <c r="G91" s="392">
        <v>3</v>
      </c>
      <c r="H91" s="392">
        <v>5</v>
      </c>
      <c r="I91" s="392">
        <v>4</v>
      </c>
      <c r="J91" s="392">
        <v>1</v>
      </c>
      <c r="K91" s="392">
        <v>2</v>
      </c>
      <c r="L91" s="392">
        <v>1</v>
      </c>
      <c r="M91" s="392">
        <v>0</v>
      </c>
      <c r="N91" s="392">
        <v>4</v>
      </c>
      <c r="O91" s="392">
        <v>1</v>
      </c>
      <c r="P91" s="392">
        <v>1</v>
      </c>
      <c r="Q91" s="392">
        <v>0</v>
      </c>
      <c r="R91" s="392">
        <v>5</v>
      </c>
      <c r="S91" s="392">
        <v>2</v>
      </c>
      <c r="T91" s="392">
        <v>0</v>
      </c>
      <c r="U91" s="392">
        <v>5</v>
      </c>
      <c r="V91" s="392">
        <v>2</v>
      </c>
      <c r="W91" s="392">
        <v>1</v>
      </c>
      <c r="X91" s="392">
        <v>2</v>
      </c>
      <c r="Y91" s="392">
        <v>0</v>
      </c>
      <c r="Z91" s="392">
        <v>1</v>
      </c>
      <c r="AA91" s="392">
        <v>1</v>
      </c>
      <c r="AB91" s="392">
        <v>1</v>
      </c>
      <c r="AC91" s="392">
        <v>1</v>
      </c>
      <c r="AD91" s="392">
        <v>5</v>
      </c>
      <c r="AE91" s="392">
        <v>3</v>
      </c>
      <c r="AF91" s="392">
        <v>0</v>
      </c>
      <c r="AG91" s="392">
        <v>2</v>
      </c>
      <c r="AH91" s="392">
        <v>2</v>
      </c>
      <c r="AI91" s="392">
        <v>0</v>
      </c>
      <c r="AJ91" s="392">
        <v>2</v>
      </c>
      <c r="AK91" s="392">
        <v>0</v>
      </c>
      <c r="AL91" s="392">
        <v>1</v>
      </c>
      <c r="AM91" s="392">
        <v>5</v>
      </c>
      <c r="AN91" s="392">
        <v>2</v>
      </c>
      <c r="AO91" s="392">
        <v>2</v>
      </c>
      <c r="AP91" s="392">
        <v>1</v>
      </c>
      <c r="AQ91" s="392">
        <v>0</v>
      </c>
      <c r="AR91" s="392">
        <v>1</v>
      </c>
      <c r="AS91" s="392">
        <v>1</v>
      </c>
      <c r="AT91" s="392">
        <v>0</v>
      </c>
      <c r="AU91" s="392">
        <v>0</v>
      </c>
      <c r="AV91" s="393">
        <v>0</v>
      </c>
      <c r="AW91" s="395"/>
    </row>
    <row r="92" spans="1:49">
      <c r="A92" s="1072"/>
      <c r="B92" s="395"/>
      <c r="C92" s="389" t="s">
        <v>329</v>
      </c>
      <c r="D92" s="385"/>
      <c r="E92" s="411">
        <v>3</v>
      </c>
      <c r="F92" s="412">
        <v>3</v>
      </c>
      <c r="G92" s="412">
        <v>1</v>
      </c>
      <c r="H92" s="412">
        <v>2</v>
      </c>
      <c r="I92" s="412">
        <v>2</v>
      </c>
      <c r="J92" s="412">
        <v>0</v>
      </c>
      <c r="K92" s="412">
        <v>0</v>
      </c>
      <c r="L92" s="412">
        <v>0</v>
      </c>
      <c r="M92" s="412">
        <v>0</v>
      </c>
      <c r="N92" s="412">
        <v>0</v>
      </c>
      <c r="O92" s="412">
        <v>0</v>
      </c>
      <c r="P92" s="412">
        <v>0</v>
      </c>
      <c r="Q92" s="412">
        <v>0</v>
      </c>
      <c r="R92" s="412">
        <v>2</v>
      </c>
      <c r="S92" s="412">
        <v>0</v>
      </c>
      <c r="T92" s="412">
        <v>0</v>
      </c>
      <c r="U92" s="412">
        <v>2</v>
      </c>
      <c r="V92" s="412">
        <v>0</v>
      </c>
      <c r="W92" s="412">
        <v>0</v>
      </c>
      <c r="X92" s="412">
        <v>0</v>
      </c>
      <c r="Y92" s="412">
        <v>0</v>
      </c>
      <c r="Z92" s="412">
        <v>0</v>
      </c>
      <c r="AA92" s="412">
        <v>0</v>
      </c>
      <c r="AB92" s="412">
        <v>0</v>
      </c>
      <c r="AC92" s="412">
        <v>0</v>
      </c>
      <c r="AD92" s="412">
        <v>2</v>
      </c>
      <c r="AE92" s="412">
        <v>0</v>
      </c>
      <c r="AF92" s="412">
        <v>0</v>
      </c>
      <c r="AG92" s="412">
        <v>1</v>
      </c>
      <c r="AH92" s="412">
        <v>1</v>
      </c>
      <c r="AI92" s="412">
        <v>0</v>
      </c>
      <c r="AJ92" s="412">
        <v>1</v>
      </c>
      <c r="AK92" s="412">
        <v>0</v>
      </c>
      <c r="AL92" s="412">
        <v>0</v>
      </c>
      <c r="AM92" s="412">
        <v>1</v>
      </c>
      <c r="AN92" s="412">
        <v>1</v>
      </c>
      <c r="AO92" s="412">
        <v>0</v>
      </c>
      <c r="AP92" s="412">
        <v>0</v>
      </c>
      <c r="AQ92" s="412">
        <v>0</v>
      </c>
      <c r="AR92" s="412">
        <v>0</v>
      </c>
      <c r="AS92" s="412">
        <v>0</v>
      </c>
      <c r="AT92" s="412">
        <v>0</v>
      </c>
      <c r="AU92" s="412">
        <v>0</v>
      </c>
      <c r="AV92" s="413">
        <v>0</v>
      </c>
      <c r="AW92" s="395"/>
    </row>
    <row r="93" spans="1:49">
      <c r="A93" s="1072"/>
      <c r="C93" s="389" t="s">
        <v>330</v>
      </c>
      <c r="D93" s="385"/>
      <c r="E93" s="411">
        <v>6</v>
      </c>
      <c r="F93" s="412">
        <v>5</v>
      </c>
      <c r="G93" s="412">
        <v>2</v>
      </c>
      <c r="H93" s="412">
        <v>3</v>
      </c>
      <c r="I93" s="412">
        <v>2</v>
      </c>
      <c r="J93" s="412">
        <v>1</v>
      </c>
      <c r="K93" s="412">
        <v>2</v>
      </c>
      <c r="L93" s="412">
        <v>1</v>
      </c>
      <c r="M93" s="412">
        <v>0</v>
      </c>
      <c r="N93" s="412">
        <v>4</v>
      </c>
      <c r="O93" s="412">
        <v>1</v>
      </c>
      <c r="P93" s="412">
        <v>1</v>
      </c>
      <c r="Q93" s="412">
        <v>0</v>
      </c>
      <c r="R93" s="412">
        <v>3</v>
      </c>
      <c r="S93" s="412">
        <v>2</v>
      </c>
      <c r="T93" s="412">
        <v>0</v>
      </c>
      <c r="U93" s="412">
        <v>3</v>
      </c>
      <c r="V93" s="412">
        <v>2</v>
      </c>
      <c r="W93" s="412">
        <v>1</v>
      </c>
      <c r="X93" s="412">
        <v>2</v>
      </c>
      <c r="Y93" s="412">
        <v>0</v>
      </c>
      <c r="Z93" s="412">
        <v>1</v>
      </c>
      <c r="AA93" s="412">
        <v>1</v>
      </c>
      <c r="AB93" s="412">
        <v>1</v>
      </c>
      <c r="AC93" s="412">
        <v>1</v>
      </c>
      <c r="AD93" s="412">
        <v>3</v>
      </c>
      <c r="AE93" s="412">
        <v>3</v>
      </c>
      <c r="AF93" s="412">
        <v>0</v>
      </c>
      <c r="AG93" s="412">
        <v>1</v>
      </c>
      <c r="AH93" s="412">
        <v>1</v>
      </c>
      <c r="AI93" s="412">
        <v>0</v>
      </c>
      <c r="AJ93" s="412">
        <v>1</v>
      </c>
      <c r="AK93" s="412">
        <v>0</v>
      </c>
      <c r="AL93" s="412">
        <v>1</v>
      </c>
      <c r="AM93" s="412">
        <v>4</v>
      </c>
      <c r="AN93" s="412">
        <v>1</v>
      </c>
      <c r="AO93" s="412">
        <v>2</v>
      </c>
      <c r="AP93" s="412">
        <v>1</v>
      </c>
      <c r="AQ93" s="412">
        <v>0</v>
      </c>
      <c r="AR93" s="412">
        <v>1</v>
      </c>
      <c r="AS93" s="412">
        <v>1</v>
      </c>
      <c r="AT93" s="412">
        <v>0</v>
      </c>
      <c r="AU93" s="412">
        <v>0</v>
      </c>
      <c r="AV93" s="413">
        <v>0</v>
      </c>
      <c r="AW93" s="395"/>
    </row>
    <row r="94" spans="1:49" ht="35.25" customHeight="1">
      <c r="A94" s="1072"/>
      <c r="B94" s="1155" t="s">
        <v>331</v>
      </c>
      <c r="C94" s="1155"/>
      <c r="D94" s="385"/>
      <c r="E94" s="411"/>
      <c r="F94" s="395"/>
      <c r="G94" s="395"/>
      <c r="H94" s="395"/>
      <c r="I94" s="395"/>
      <c r="J94" s="395"/>
      <c r="K94" s="395"/>
      <c r="L94" s="395"/>
      <c r="M94" s="395"/>
      <c r="N94" s="395"/>
      <c r="O94" s="395"/>
      <c r="P94" s="395"/>
      <c r="Q94" s="395"/>
      <c r="R94" s="395"/>
      <c r="S94" s="395"/>
      <c r="T94" s="395"/>
      <c r="U94" s="395"/>
      <c r="V94" s="395"/>
      <c r="W94" s="395"/>
      <c r="X94" s="395"/>
      <c r="Y94" s="395"/>
      <c r="Z94" s="395"/>
      <c r="AA94" s="395"/>
      <c r="AB94" s="395"/>
      <c r="AC94" s="395"/>
      <c r="AD94" s="395"/>
      <c r="AE94" s="395"/>
      <c r="AF94" s="395"/>
      <c r="AG94" s="395"/>
      <c r="AH94" s="395"/>
      <c r="AI94" s="395"/>
      <c r="AJ94" s="395"/>
      <c r="AK94" s="395"/>
      <c r="AL94" s="395"/>
      <c r="AM94" s="395"/>
      <c r="AN94" s="395"/>
      <c r="AO94" s="395"/>
      <c r="AP94" s="395"/>
      <c r="AQ94" s="395"/>
      <c r="AR94" s="395"/>
      <c r="AS94" s="395"/>
      <c r="AT94" s="395"/>
      <c r="AU94" s="395"/>
      <c r="AV94" s="416"/>
      <c r="AW94" s="395"/>
    </row>
    <row r="95" spans="1:49" s="372" customFormat="1" ht="25.5" customHeight="1">
      <c r="A95" s="1071"/>
      <c r="B95" s="1155" t="s">
        <v>270</v>
      </c>
      <c r="C95" s="1155"/>
      <c r="D95" s="390"/>
      <c r="E95" s="410">
        <v>31</v>
      </c>
      <c r="F95" s="410">
        <v>30</v>
      </c>
      <c r="G95" s="410">
        <v>15</v>
      </c>
      <c r="H95" s="410">
        <v>23</v>
      </c>
      <c r="I95" s="410">
        <v>21</v>
      </c>
      <c r="J95" s="410">
        <v>7</v>
      </c>
      <c r="K95" s="410">
        <v>11</v>
      </c>
      <c r="L95" s="410">
        <v>6</v>
      </c>
      <c r="M95" s="410">
        <v>2</v>
      </c>
      <c r="N95" s="410">
        <v>15</v>
      </c>
      <c r="O95" s="410">
        <v>2</v>
      </c>
      <c r="P95" s="410">
        <v>4</v>
      </c>
      <c r="Q95" s="410">
        <v>0</v>
      </c>
      <c r="R95" s="410">
        <v>10</v>
      </c>
      <c r="S95" s="410">
        <v>7</v>
      </c>
      <c r="T95" s="410">
        <v>1</v>
      </c>
      <c r="U95" s="410">
        <v>21</v>
      </c>
      <c r="V95" s="410">
        <v>8</v>
      </c>
      <c r="W95" s="410">
        <v>6</v>
      </c>
      <c r="X95" s="410">
        <v>8</v>
      </c>
      <c r="Y95" s="410">
        <v>0</v>
      </c>
      <c r="Z95" s="410">
        <v>7</v>
      </c>
      <c r="AA95" s="410">
        <v>11</v>
      </c>
      <c r="AB95" s="410">
        <v>7</v>
      </c>
      <c r="AC95" s="410">
        <v>11</v>
      </c>
      <c r="AD95" s="410">
        <v>22</v>
      </c>
      <c r="AE95" s="410">
        <v>7</v>
      </c>
      <c r="AF95" s="410">
        <v>0</v>
      </c>
      <c r="AG95" s="410">
        <v>8</v>
      </c>
      <c r="AH95" s="410">
        <v>7</v>
      </c>
      <c r="AI95" s="410">
        <v>2</v>
      </c>
      <c r="AJ95" s="410">
        <v>5</v>
      </c>
      <c r="AK95" s="410">
        <v>0</v>
      </c>
      <c r="AL95" s="410">
        <v>3</v>
      </c>
      <c r="AM95" s="410">
        <v>21</v>
      </c>
      <c r="AN95" s="410">
        <v>9</v>
      </c>
      <c r="AO95" s="410">
        <v>10</v>
      </c>
      <c r="AP95" s="410">
        <v>4</v>
      </c>
      <c r="AQ95" s="410">
        <v>2</v>
      </c>
      <c r="AR95" s="410">
        <v>5</v>
      </c>
      <c r="AS95" s="410">
        <v>2</v>
      </c>
      <c r="AT95" s="410">
        <v>0</v>
      </c>
      <c r="AU95" s="410">
        <v>0</v>
      </c>
      <c r="AV95" s="417">
        <v>1</v>
      </c>
      <c r="AW95" s="395"/>
    </row>
    <row r="96" spans="1:49" ht="25.5" customHeight="1">
      <c r="A96" s="1072"/>
      <c r="B96" s="1155" t="s">
        <v>271</v>
      </c>
      <c r="C96" s="1155"/>
      <c r="D96" s="385"/>
      <c r="E96" s="414">
        <v>30</v>
      </c>
      <c r="F96" s="410">
        <v>26</v>
      </c>
      <c r="G96" s="410">
        <v>12</v>
      </c>
      <c r="H96" s="410">
        <v>16</v>
      </c>
      <c r="I96" s="410">
        <v>16</v>
      </c>
      <c r="J96" s="410">
        <v>9</v>
      </c>
      <c r="K96" s="410">
        <v>9</v>
      </c>
      <c r="L96" s="410">
        <v>10</v>
      </c>
      <c r="M96" s="410">
        <v>2</v>
      </c>
      <c r="N96" s="410">
        <v>15</v>
      </c>
      <c r="O96" s="410">
        <v>0</v>
      </c>
      <c r="P96" s="410">
        <v>4</v>
      </c>
      <c r="Q96" s="410">
        <v>0</v>
      </c>
      <c r="R96" s="410">
        <v>10</v>
      </c>
      <c r="S96" s="410">
        <v>10</v>
      </c>
      <c r="T96" s="410">
        <v>5</v>
      </c>
      <c r="U96" s="410">
        <v>18</v>
      </c>
      <c r="V96" s="410">
        <v>6</v>
      </c>
      <c r="W96" s="410">
        <v>2</v>
      </c>
      <c r="X96" s="410">
        <v>7</v>
      </c>
      <c r="Y96" s="410">
        <v>0</v>
      </c>
      <c r="Z96" s="410">
        <v>8</v>
      </c>
      <c r="AA96" s="410">
        <v>13</v>
      </c>
      <c r="AB96" s="410">
        <v>6</v>
      </c>
      <c r="AC96" s="410">
        <v>14</v>
      </c>
      <c r="AD96" s="410">
        <v>21</v>
      </c>
      <c r="AE96" s="410">
        <v>9</v>
      </c>
      <c r="AF96" s="410">
        <v>0</v>
      </c>
      <c r="AG96" s="410">
        <v>7</v>
      </c>
      <c r="AH96" s="410">
        <v>8</v>
      </c>
      <c r="AI96" s="410">
        <v>4</v>
      </c>
      <c r="AJ96" s="410">
        <v>4</v>
      </c>
      <c r="AK96" s="410">
        <v>1</v>
      </c>
      <c r="AL96" s="410">
        <v>3</v>
      </c>
      <c r="AM96" s="410">
        <v>22</v>
      </c>
      <c r="AN96" s="410">
        <v>10</v>
      </c>
      <c r="AO96" s="410">
        <v>9</v>
      </c>
      <c r="AP96" s="410">
        <v>3</v>
      </c>
      <c r="AQ96" s="410">
        <v>0</v>
      </c>
      <c r="AR96" s="410">
        <v>4</v>
      </c>
      <c r="AS96" s="410">
        <v>4</v>
      </c>
      <c r="AT96" s="410">
        <v>0</v>
      </c>
      <c r="AU96" s="410">
        <v>0</v>
      </c>
      <c r="AV96" s="417">
        <v>4</v>
      </c>
      <c r="AW96" s="395"/>
    </row>
    <row r="97" spans="1:49" ht="25.5" customHeight="1">
      <c r="A97" s="1072"/>
      <c r="B97" s="1155" t="s">
        <v>272</v>
      </c>
      <c r="C97" s="1155"/>
      <c r="D97" s="385"/>
      <c r="E97" s="414">
        <v>49</v>
      </c>
      <c r="F97" s="410">
        <v>41</v>
      </c>
      <c r="G97" s="410">
        <v>19</v>
      </c>
      <c r="H97" s="410">
        <v>27</v>
      </c>
      <c r="I97" s="410">
        <v>25</v>
      </c>
      <c r="J97" s="410">
        <v>11</v>
      </c>
      <c r="K97" s="410">
        <v>15</v>
      </c>
      <c r="L97" s="410">
        <v>13</v>
      </c>
      <c r="M97" s="410">
        <v>5</v>
      </c>
      <c r="N97" s="410">
        <v>28</v>
      </c>
      <c r="O97" s="410">
        <v>4</v>
      </c>
      <c r="P97" s="410">
        <v>7</v>
      </c>
      <c r="Q97" s="410">
        <v>1</v>
      </c>
      <c r="R97" s="410">
        <v>11</v>
      </c>
      <c r="S97" s="410">
        <v>17</v>
      </c>
      <c r="T97" s="410">
        <v>5</v>
      </c>
      <c r="U97" s="410">
        <v>28</v>
      </c>
      <c r="V97" s="410">
        <v>6</v>
      </c>
      <c r="W97" s="410">
        <v>9</v>
      </c>
      <c r="X97" s="410">
        <v>7</v>
      </c>
      <c r="Y97" s="410">
        <v>1</v>
      </c>
      <c r="Z97" s="410">
        <v>11</v>
      </c>
      <c r="AA97" s="410">
        <v>26</v>
      </c>
      <c r="AB97" s="410">
        <v>8</v>
      </c>
      <c r="AC97" s="410">
        <v>19</v>
      </c>
      <c r="AD97" s="410">
        <v>35</v>
      </c>
      <c r="AE97" s="410">
        <v>14</v>
      </c>
      <c r="AF97" s="410">
        <v>0</v>
      </c>
      <c r="AG97" s="410">
        <v>13</v>
      </c>
      <c r="AH97" s="410">
        <v>12</v>
      </c>
      <c r="AI97" s="410">
        <v>4</v>
      </c>
      <c r="AJ97" s="410">
        <v>4</v>
      </c>
      <c r="AK97" s="410">
        <v>2</v>
      </c>
      <c r="AL97" s="410">
        <v>8</v>
      </c>
      <c r="AM97" s="410">
        <v>32</v>
      </c>
      <c r="AN97" s="410">
        <v>10</v>
      </c>
      <c r="AO97" s="410">
        <v>16</v>
      </c>
      <c r="AP97" s="410">
        <v>8</v>
      </c>
      <c r="AQ97" s="410">
        <v>1</v>
      </c>
      <c r="AR97" s="410">
        <v>4</v>
      </c>
      <c r="AS97" s="410">
        <v>5</v>
      </c>
      <c r="AT97" s="410">
        <v>0</v>
      </c>
      <c r="AU97" s="410">
        <v>1</v>
      </c>
      <c r="AV97" s="417">
        <v>3</v>
      </c>
      <c r="AW97" s="395"/>
    </row>
    <row r="98" spans="1:49" s="372" customFormat="1" ht="13.5" customHeight="1">
      <c r="A98" s="1071"/>
      <c r="B98" s="396"/>
      <c r="C98" s="389" t="s">
        <v>273</v>
      </c>
      <c r="D98" s="390"/>
      <c r="E98" s="414">
        <v>31</v>
      </c>
      <c r="F98" s="410">
        <v>25</v>
      </c>
      <c r="G98" s="410">
        <v>11</v>
      </c>
      <c r="H98" s="410">
        <v>16</v>
      </c>
      <c r="I98" s="410">
        <v>15</v>
      </c>
      <c r="J98" s="410">
        <v>6</v>
      </c>
      <c r="K98" s="410">
        <v>11</v>
      </c>
      <c r="L98" s="410">
        <v>5</v>
      </c>
      <c r="M98" s="410">
        <v>3</v>
      </c>
      <c r="N98" s="410">
        <v>18</v>
      </c>
      <c r="O98" s="410">
        <v>3</v>
      </c>
      <c r="P98" s="410">
        <v>3</v>
      </c>
      <c r="Q98" s="410">
        <v>1</v>
      </c>
      <c r="R98" s="410">
        <v>5</v>
      </c>
      <c r="S98" s="410">
        <v>10</v>
      </c>
      <c r="T98" s="410">
        <v>3</v>
      </c>
      <c r="U98" s="410">
        <v>18</v>
      </c>
      <c r="V98" s="410">
        <v>3</v>
      </c>
      <c r="W98" s="410">
        <v>4</v>
      </c>
      <c r="X98" s="410">
        <v>5</v>
      </c>
      <c r="Y98" s="410">
        <v>1</v>
      </c>
      <c r="Z98" s="410">
        <v>7</v>
      </c>
      <c r="AA98" s="410">
        <v>15</v>
      </c>
      <c r="AB98" s="410">
        <v>6</v>
      </c>
      <c r="AC98" s="410">
        <v>11</v>
      </c>
      <c r="AD98" s="410">
        <v>24</v>
      </c>
      <c r="AE98" s="410">
        <v>8</v>
      </c>
      <c r="AF98" s="410">
        <v>0</v>
      </c>
      <c r="AG98" s="410">
        <v>7</v>
      </c>
      <c r="AH98" s="410">
        <v>6</v>
      </c>
      <c r="AI98" s="410">
        <v>3</v>
      </c>
      <c r="AJ98" s="410">
        <v>3</v>
      </c>
      <c r="AK98" s="410">
        <v>1</v>
      </c>
      <c r="AL98" s="410">
        <v>3</v>
      </c>
      <c r="AM98" s="410">
        <v>19</v>
      </c>
      <c r="AN98" s="410">
        <v>6</v>
      </c>
      <c r="AO98" s="410">
        <v>8</v>
      </c>
      <c r="AP98" s="410">
        <v>4</v>
      </c>
      <c r="AQ98" s="410">
        <v>1</v>
      </c>
      <c r="AR98" s="410">
        <v>2</v>
      </c>
      <c r="AS98" s="410">
        <v>3</v>
      </c>
      <c r="AT98" s="410">
        <v>0</v>
      </c>
      <c r="AU98" s="410">
        <v>1</v>
      </c>
      <c r="AV98" s="417">
        <v>1</v>
      </c>
      <c r="AW98" s="395"/>
    </row>
    <row r="99" spans="1:49">
      <c r="A99" s="1072"/>
      <c r="B99" s="396"/>
      <c r="C99" s="389" t="s">
        <v>274</v>
      </c>
      <c r="D99" s="385"/>
      <c r="E99" s="411">
        <v>18</v>
      </c>
      <c r="F99" s="395">
        <v>16</v>
      </c>
      <c r="G99" s="395">
        <v>8</v>
      </c>
      <c r="H99" s="395">
        <v>11</v>
      </c>
      <c r="I99" s="395">
        <v>10</v>
      </c>
      <c r="J99" s="395">
        <v>5</v>
      </c>
      <c r="K99" s="395">
        <v>4</v>
      </c>
      <c r="L99" s="395">
        <v>8</v>
      </c>
      <c r="M99" s="395">
        <v>2</v>
      </c>
      <c r="N99" s="395">
        <v>10</v>
      </c>
      <c r="O99" s="395">
        <v>1</v>
      </c>
      <c r="P99" s="395">
        <v>4</v>
      </c>
      <c r="Q99" s="395">
        <v>0</v>
      </c>
      <c r="R99" s="395">
        <v>6</v>
      </c>
      <c r="S99" s="395">
        <v>7</v>
      </c>
      <c r="T99" s="395">
        <v>2</v>
      </c>
      <c r="U99" s="395">
        <v>10</v>
      </c>
      <c r="V99" s="395">
        <v>3</v>
      </c>
      <c r="W99" s="395">
        <v>5</v>
      </c>
      <c r="X99" s="395">
        <v>2</v>
      </c>
      <c r="Y99" s="395">
        <v>0</v>
      </c>
      <c r="Z99" s="395">
        <v>4</v>
      </c>
      <c r="AA99" s="395">
        <v>11</v>
      </c>
      <c r="AB99" s="395">
        <v>2</v>
      </c>
      <c r="AC99" s="395">
        <v>8</v>
      </c>
      <c r="AD99" s="395">
        <v>11</v>
      </c>
      <c r="AE99" s="395">
        <v>6</v>
      </c>
      <c r="AF99" s="395">
        <v>0</v>
      </c>
      <c r="AG99" s="395">
        <v>6</v>
      </c>
      <c r="AH99" s="395">
        <v>6</v>
      </c>
      <c r="AI99" s="395">
        <v>1</v>
      </c>
      <c r="AJ99" s="395">
        <v>1</v>
      </c>
      <c r="AK99" s="395">
        <v>1</v>
      </c>
      <c r="AL99" s="395">
        <v>5</v>
      </c>
      <c r="AM99" s="395">
        <v>13</v>
      </c>
      <c r="AN99" s="395">
        <v>4</v>
      </c>
      <c r="AO99" s="395">
        <v>8</v>
      </c>
      <c r="AP99" s="395">
        <v>4</v>
      </c>
      <c r="AQ99" s="395">
        <v>0</v>
      </c>
      <c r="AR99" s="395">
        <v>2</v>
      </c>
      <c r="AS99" s="395">
        <v>2</v>
      </c>
      <c r="AT99" s="395">
        <v>0</v>
      </c>
      <c r="AU99" s="395">
        <v>0</v>
      </c>
      <c r="AV99" s="416">
        <v>2</v>
      </c>
      <c r="AW99" s="395"/>
    </row>
    <row r="100" spans="1:49" ht="25.5" customHeight="1">
      <c r="A100" s="1072"/>
      <c r="B100" s="1155" t="s">
        <v>275</v>
      </c>
      <c r="C100" s="1155"/>
      <c r="D100" s="385"/>
      <c r="E100" s="414">
        <v>39</v>
      </c>
      <c r="F100" s="410">
        <v>33</v>
      </c>
      <c r="G100" s="410">
        <v>12</v>
      </c>
      <c r="H100" s="410">
        <v>22</v>
      </c>
      <c r="I100" s="410">
        <v>18</v>
      </c>
      <c r="J100" s="410">
        <v>9</v>
      </c>
      <c r="K100" s="410">
        <v>13</v>
      </c>
      <c r="L100" s="410">
        <v>11</v>
      </c>
      <c r="M100" s="410">
        <v>7</v>
      </c>
      <c r="N100" s="410">
        <v>21</v>
      </c>
      <c r="O100" s="410">
        <v>3</v>
      </c>
      <c r="P100" s="410">
        <v>8</v>
      </c>
      <c r="Q100" s="410">
        <v>0</v>
      </c>
      <c r="R100" s="410">
        <v>12</v>
      </c>
      <c r="S100" s="410">
        <v>13</v>
      </c>
      <c r="T100" s="410">
        <v>3</v>
      </c>
      <c r="U100" s="410">
        <v>22</v>
      </c>
      <c r="V100" s="410">
        <v>5</v>
      </c>
      <c r="W100" s="410">
        <v>9</v>
      </c>
      <c r="X100" s="410">
        <v>7</v>
      </c>
      <c r="Y100" s="410">
        <v>1</v>
      </c>
      <c r="Z100" s="410">
        <v>12</v>
      </c>
      <c r="AA100" s="410">
        <v>17</v>
      </c>
      <c r="AB100" s="410">
        <v>8</v>
      </c>
      <c r="AC100" s="410">
        <v>16</v>
      </c>
      <c r="AD100" s="410">
        <v>22</v>
      </c>
      <c r="AE100" s="410">
        <v>15</v>
      </c>
      <c r="AF100" s="410">
        <v>2</v>
      </c>
      <c r="AG100" s="410">
        <v>15</v>
      </c>
      <c r="AH100" s="410">
        <v>13</v>
      </c>
      <c r="AI100" s="410">
        <v>2</v>
      </c>
      <c r="AJ100" s="410">
        <v>7</v>
      </c>
      <c r="AK100" s="410">
        <v>0</v>
      </c>
      <c r="AL100" s="410">
        <v>3</v>
      </c>
      <c r="AM100" s="410">
        <v>25</v>
      </c>
      <c r="AN100" s="410">
        <v>16</v>
      </c>
      <c r="AO100" s="410">
        <v>16</v>
      </c>
      <c r="AP100" s="410">
        <v>7</v>
      </c>
      <c r="AQ100" s="410">
        <v>1</v>
      </c>
      <c r="AR100" s="410">
        <v>9</v>
      </c>
      <c r="AS100" s="410">
        <v>4</v>
      </c>
      <c r="AT100" s="410">
        <v>0</v>
      </c>
      <c r="AU100" s="410">
        <v>1</v>
      </c>
      <c r="AV100" s="417">
        <v>9</v>
      </c>
      <c r="AW100" s="395"/>
    </row>
    <row r="101" spans="1:49" s="372" customFormat="1" ht="25.5" customHeight="1">
      <c r="A101" s="1071"/>
      <c r="B101" s="1155" t="s">
        <v>276</v>
      </c>
      <c r="C101" s="1155"/>
      <c r="D101" s="390"/>
      <c r="E101" s="414">
        <v>18</v>
      </c>
      <c r="F101" s="410">
        <v>16</v>
      </c>
      <c r="G101" s="410">
        <v>5</v>
      </c>
      <c r="H101" s="410">
        <v>12</v>
      </c>
      <c r="I101" s="410">
        <v>10</v>
      </c>
      <c r="J101" s="410">
        <v>5</v>
      </c>
      <c r="K101" s="410">
        <v>7</v>
      </c>
      <c r="L101" s="410">
        <v>3</v>
      </c>
      <c r="M101" s="410">
        <v>3</v>
      </c>
      <c r="N101" s="410">
        <v>10</v>
      </c>
      <c r="O101" s="410">
        <v>1</v>
      </c>
      <c r="P101" s="410">
        <v>3</v>
      </c>
      <c r="Q101" s="410">
        <v>1</v>
      </c>
      <c r="R101" s="410">
        <v>5</v>
      </c>
      <c r="S101" s="410">
        <v>6</v>
      </c>
      <c r="T101" s="410">
        <v>3</v>
      </c>
      <c r="U101" s="410">
        <v>11</v>
      </c>
      <c r="V101" s="410">
        <v>3</v>
      </c>
      <c r="W101" s="410">
        <v>3</v>
      </c>
      <c r="X101" s="410">
        <v>6</v>
      </c>
      <c r="Y101" s="410">
        <v>2</v>
      </c>
      <c r="Z101" s="410">
        <v>7</v>
      </c>
      <c r="AA101" s="410">
        <v>9</v>
      </c>
      <c r="AB101" s="410">
        <v>3</v>
      </c>
      <c r="AC101" s="410">
        <v>12</v>
      </c>
      <c r="AD101" s="410">
        <v>12</v>
      </c>
      <c r="AE101" s="410">
        <v>4</v>
      </c>
      <c r="AF101" s="410">
        <v>1</v>
      </c>
      <c r="AG101" s="410">
        <v>5</v>
      </c>
      <c r="AH101" s="410">
        <v>4</v>
      </c>
      <c r="AI101" s="410">
        <v>1</v>
      </c>
      <c r="AJ101" s="410">
        <v>2</v>
      </c>
      <c r="AK101" s="410">
        <v>0</v>
      </c>
      <c r="AL101" s="410">
        <v>2</v>
      </c>
      <c r="AM101" s="410">
        <v>15</v>
      </c>
      <c r="AN101" s="410">
        <v>6</v>
      </c>
      <c r="AO101" s="410">
        <v>8</v>
      </c>
      <c r="AP101" s="410">
        <v>3</v>
      </c>
      <c r="AQ101" s="410">
        <v>1</v>
      </c>
      <c r="AR101" s="410">
        <v>4</v>
      </c>
      <c r="AS101" s="410">
        <v>4</v>
      </c>
      <c r="AT101" s="410">
        <v>1</v>
      </c>
      <c r="AU101" s="410">
        <v>0</v>
      </c>
      <c r="AV101" s="417">
        <v>4</v>
      </c>
      <c r="AW101" s="395"/>
    </row>
    <row r="102" spans="1:49" ht="25.5" customHeight="1">
      <c r="A102" s="1072"/>
      <c r="B102" s="1155" t="s">
        <v>277</v>
      </c>
      <c r="C102" s="1155"/>
      <c r="D102" s="385"/>
      <c r="E102" s="414">
        <v>48</v>
      </c>
      <c r="F102" s="410">
        <v>42</v>
      </c>
      <c r="G102" s="410">
        <v>19</v>
      </c>
      <c r="H102" s="410">
        <v>23</v>
      </c>
      <c r="I102" s="410">
        <v>19</v>
      </c>
      <c r="J102" s="410">
        <v>8</v>
      </c>
      <c r="K102" s="410">
        <v>20</v>
      </c>
      <c r="L102" s="410">
        <v>13</v>
      </c>
      <c r="M102" s="410">
        <v>4</v>
      </c>
      <c r="N102" s="410">
        <v>27</v>
      </c>
      <c r="O102" s="410">
        <v>2</v>
      </c>
      <c r="P102" s="410">
        <v>11</v>
      </c>
      <c r="Q102" s="410">
        <v>0</v>
      </c>
      <c r="R102" s="410">
        <v>16</v>
      </c>
      <c r="S102" s="410">
        <v>18</v>
      </c>
      <c r="T102" s="410">
        <v>3</v>
      </c>
      <c r="U102" s="410">
        <v>21</v>
      </c>
      <c r="V102" s="410">
        <v>7</v>
      </c>
      <c r="W102" s="410">
        <v>5</v>
      </c>
      <c r="X102" s="410">
        <v>8</v>
      </c>
      <c r="Y102" s="410">
        <v>0</v>
      </c>
      <c r="Z102" s="410">
        <v>12</v>
      </c>
      <c r="AA102" s="410">
        <v>19</v>
      </c>
      <c r="AB102" s="410">
        <v>10</v>
      </c>
      <c r="AC102" s="410">
        <v>17</v>
      </c>
      <c r="AD102" s="410">
        <v>24</v>
      </c>
      <c r="AE102" s="410">
        <v>10</v>
      </c>
      <c r="AF102" s="410">
        <v>2</v>
      </c>
      <c r="AG102" s="410">
        <v>14</v>
      </c>
      <c r="AH102" s="410">
        <v>9</v>
      </c>
      <c r="AI102" s="410">
        <v>3</v>
      </c>
      <c r="AJ102" s="410">
        <v>3</v>
      </c>
      <c r="AK102" s="410">
        <v>2</v>
      </c>
      <c r="AL102" s="410">
        <v>6</v>
      </c>
      <c r="AM102" s="410">
        <v>31</v>
      </c>
      <c r="AN102" s="410">
        <v>19</v>
      </c>
      <c r="AO102" s="410">
        <v>17</v>
      </c>
      <c r="AP102" s="410">
        <v>2</v>
      </c>
      <c r="AQ102" s="410">
        <v>0</v>
      </c>
      <c r="AR102" s="410">
        <v>4</v>
      </c>
      <c r="AS102" s="410">
        <v>14</v>
      </c>
      <c r="AT102" s="410">
        <v>4</v>
      </c>
      <c r="AU102" s="410">
        <v>4</v>
      </c>
      <c r="AV102" s="417">
        <v>7</v>
      </c>
      <c r="AW102" s="395"/>
    </row>
    <row r="103" spans="1:49">
      <c r="A103" s="1072"/>
      <c r="B103" s="389"/>
      <c r="C103" s="389" t="s">
        <v>278</v>
      </c>
      <c r="D103" s="385"/>
      <c r="E103" s="411">
        <v>13</v>
      </c>
      <c r="F103" s="395">
        <v>13</v>
      </c>
      <c r="G103" s="395">
        <v>4</v>
      </c>
      <c r="H103" s="395">
        <v>7</v>
      </c>
      <c r="I103" s="395">
        <v>4</v>
      </c>
      <c r="J103" s="395">
        <v>5</v>
      </c>
      <c r="K103" s="395">
        <v>6</v>
      </c>
      <c r="L103" s="395">
        <v>3</v>
      </c>
      <c r="M103" s="395">
        <v>2</v>
      </c>
      <c r="N103" s="395">
        <v>7</v>
      </c>
      <c r="O103" s="395">
        <v>0</v>
      </c>
      <c r="P103" s="395">
        <v>3</v>
      </c>
      <c r="Q103" s="395">
        <v>0</v>
      </c>
      <c r="R103" s="395">
        <v>5</v>
      </c>
      <c r="S103" s="395">
        <v>5</v>
      </c>
      <c r="T103" s="395">
        <v>0</v>
      </c>
      <c r="U103" s="395">
        <v>6</v>
      </c>
      <c r="V103" s="395">
        <v>2</v>
      </c>
      <c r="W103" s="395">
        <v>1</v>
      </c>
      <c r="X103" s="395">
        <v>2</v>
      </c>
      <c r="Y103" s="395">
        <v>0</v>
      </c>
      <c r="Z103" s="395">
        <v>4</v>
      </c>
      <c r="AA103" s="395">
        <v>6</v>
      </c>
      <c r="AB103" s="395">
        <v>3</v>
      </c>
      <c r="AC103" s="395">
        <v>3</v>
      </c>
      <c r="AD103" s="395">
        <v>8</v>
      </c>
      <c r="AE103" s="395">
        <v>1</v>
      </c>
      <c r="AF103" s="395">
        <v>0</v>
      </c>
      <c r="AG103" s="395">
        <v>4</v>
      </c>
      <c r="AH103" s="395">
        <v>4</v>
      </c>
      <c r="AI103" s="395">
        <v>0</v>
      </c>
      <c r="AJ103" s="395">
        <v>0</v>
      </c>
      <c r="AK103" s="395">
        <v>0</v>
      </c>
      <c r="AL103" s="395">
        <v>3</v>
      </c>
      <c r="AM103" s="395">
        <v>8</v>
      </c>
      <c r="AN103" s="395">
        <v>4</v>
      </c>
      <c r="AO103" s="395">
        <v>4</v>
      </c>
      <c r="AP103" s="395">
        <v>0</v>
      </c>
      <c r="AQ103" s="395">
        <v>0</v>
      </c>
      <c r="AR103" s="395">
        <v>1</v>
      </c>
      <c r="AS103" s="395">
        <v>3</v>
      </c>
      <c r="AT103" s="395">
        <v>0</v>
      </c>
      <c r="AU103" s="395">
        <v>0</v>
      </c>
      <c r="AV103" s="416">
        <v>0</v>
      </c>
      <c r="AW103" s="395"/>
    </row>
    <row r="104" spans="1:49" s="372" customFormat="1" ht="13.5" customHeight="1">
      <c r="A104" s="1071"/>
      <c r="B104" s="389"/>
      <c r="C104" s="389" t="s">
        <v>279</v>
      </c>
      <c r="D104" s="390"/>
      <c r="E104" s="414">
        <v>35</v>
      </c>
      <c r="F104" s="410">
        <v>29</v>
      </c>
      <c r="G104" s="410">
        <v>15</v>
      </c>
      <c r="H104" s="410">
        <v>16</v>
      </c>
      <c r="I104" s="410">
        <v>15</v>
      </c>
      <c r="J104" s="410">
        <v>3</v>
      </c>
      <c r="K104" s="410">
        <v>14</v>
      </c>
      <c r="L104" s="410">
        <v>10</v>
      </c>
      <c r="M104" s="410">
        <v>2</v>
      </c>
      <c r="N104" s="410">
        <v>20</v>
      </c>
      <c r="O104" s="410">
        <v>2</v>
      </c>
      <c r="P104" s="410">
        <v>8</v>
      </c>
      <c r="Q104" s="410">
        <v>0</v>
      </c>
      <c r="R104" s="410">
        <v>11</v>
      </c>
      <c r="S104" s="410">
        <v>13</v>
      </c>
      <c r="T104" s="410">
        <v>3</v>
      </c>
      <c r="U104" s="410">
        <v>15</v>
      </c>
      <c r="V104" s="410">
        <v>5</v>
      </c>
      <c r="W104" s="410">
        <v>4</v>
      </c>
      <c r="X104" s="410">
        <v>6</v>
      </c>
      <c r="Y104" s="410">
        <v>0</v>
      </c>
      <c r="Z104" s="410">
        <v>8</v>
      </c>
      <c r="AA104" s="410">
        <v>13</v>
      </c>
      <c r="AB104" s="410">
        <v>7</v>
      </c>
      <c r="AC104" s="410">
        <v>14</v>
      </c>
      <c r="AD104" s="410">
        <v>16</v>
      </c>
      <c r="AE104" s="410">
        <v>9</v>
      </c>
      <c r="AF104" s="410">
        <v>2</v>
      </c>
      <c r="AG104" s="410">
        <v>10</v>
      </c>
      <c r="AH104" s="410">
        <v>5</v>
      </c>
      <c r="AI104" s="410">
        <v>3</v>
      </c>
      <c r="AJ104" s="410">
        <v>3</v>
      </c>
      <c r="AK104" s="410">
        <v>2</v>
      </c>
      <c r="AL104" s="410">
        <v>3</v>
      </c>
      <c r="AM104" s="410">
        <v>23</v>
      </c>
      <c r="AN104" s="410">
        <v>15</v>
      </c>
      <c r="AO104" s="410">
        <v>13</v>
      </c>
      <c r="AP104" s="410">
        <v>2</v>
      </c>
      <c r="AQ104" s="410">
        <v>0</v>
      </c>
      <c r="AR104" s="410">
        <v>3</v>
      </c>
      <c r="AS104" s="410">
        <v>11</v>
      </c>
      <c r="AT104" s="410">
        <v>4</v>
      </c>
      <c r="AU104" s="410">
        <v>4</v>
      </c>
      <c r="AV104" s="417">
        <v>7</v>
      </c>
      <c r="AW104" s="395"/>
    </row>
    <row r="105" spans="1:49" s="372" customFormat="1" ht="25.5" customHeight="1">
      <c r="A105" s="1071"/>
      <c r="B105" s="1155" t="s">
        <v>280</v>
      </c>
      <c r="C105" s="1155"/>
      <c r="D105" s="390"/>
      <c r="E105" s="414">
        <v>52</v>
      </c>
      <c r="F105" s="410">
        <v>45</v>
      </c>
      <c r="G105" s="410">
        <v>19</v>
      </c>
      <c r="H105" s="410">
        <v>26</v>
      </c>
      <c r="I105" s="410">
        <v>20</v>
      </c>
      <c r="J105" s="410">
        <v>7</v>
      </c>
      <c r="K105" s="410">
        <v>19</v>
      </c>
      <c r="L105" s="410">
        <v>15</v>
      </c>
      <c r="M105" s="410">
        <v>1</v>
      </c>
      <c r="N105" s="410">
        <v>26</v>
      </c>
      <c r="O105" s="410">
        <v>1</v>
      </c>
      <c r="P105" s="410">
        <v>7</v>
      </c>
      <c r="Q105" s="410">
        <v>2</v>
      </c>
      <c r="R105" s="410">
        <v>15</v>
      </c>
      <c r="S105" s="410">
        <v>21</v>
      </c>
      <c r="T105" s="410">
        <v>7</v>
      </c>
      <c r="U105" s="410">
        <v>21</v>
      </c>
      <c r="V105" s="410">
        <v>6</v>
      </c>
      <c r="W105" s="410">
        <v>4</v>
      </c>
      <c r="X105" s="410">
        <v>8</v>
      </c>
      <c r="Y105" s="410">
        <v>0</v>
      </c>
      <c r="Z105" s="410">
        <v>9</v>
      </c>
      <c r="AA105" s="410">
        <v>14</v>
      </c>
      <c r="AB105" s="410">
        <v>4</v>
      </c>
      <c r="AC105" s="410">
        <v>14</v>
      </c>
      <c r="AD105" s="410">
        <v>28</v>
      </c>
      <c r="AE105" s="410">
        <v>12</v>
      </c>
      <c r="AF105" s="410">
        <v>2</v>
      </c>
      <c r="AG105" s="410">
        <v>9</v>
      </c>
      <c r="AH105" s="410">
        <v>9</v>
      </c>
      <c r="AI105" s="410">
        <v>4</v>
      </c>
      <c r="AJ105" s="410">
        <v>4</v>
      </c>
      <c r="AK105" s="410">
        <v>0</v>
      </c>
      <c r="AL105" s="410">
        <v>9</v>
      </c>
      <c r="AM105" s="410">
        <v>32</v>
      </c>
      <c r="AN105" s="410">
        <v>21</v>
      </c>
      <c r="AO105" s="410">
        <v>17</v>
      </c>
      <c r="AP105" s="410">
        <v>5</v>
      </c>
      <c r="AQ105" s="410">
        <v>0</v>
      </c>
      <c r="AR105" s="410">
        <v>4</v>
      </c>
      <c r="AS105" s="410">
        <v>7</v>
      </c>
      <c r="AT105" s="410">
        <v>0</v>
      </c>
      <c r="AU105" s="410">
        <v>0</v>
      </c>
      <c r="AV105" s="417">
        <v>4</v>
      </c>
      <c r="AW105" s="395"/>
    </row>
    <row r="106" spans="1:49" s="372" customFormat="1" ht="25.5" customHeight="1">
      <c r="A106" s="1071"/>
      <c r="B106" s="1155" t="s">
        <v>281</v>
      </c>
      <c r="C106" s="1155"/>
      <c r="D106" s="390"/>
      <c r="E106" s="414">
        <v>31</v>
      </c>
      <c r="F106" s="410">
        <v>24</v>
      </c>
      <c r="G106" s="410">
        <v>14</v>
      </c>
      <c r="H106" s="410">
        <v>18</v>
      </c>
      <c r="I106" s="410">
        <v>15</v>
      </c>
      <c r="J106" s="410">
        <v>7</v>
      </c>
      <c r="K106" s="410">
        <v>13</v>
      </c>
      <c r="L106" s="410">
        <v>10</v>
      </c>
      <c r="M106" s="410">
        <v>2</v>
      </c>
      <c r="N106" s="410">
        <v>19</v>
      </c>
      <c r="O106" s="410">
        <v>5</v>
      </c>
      <c r="P106" s="410">
        <v>8</v>
      </c>
      <c r="Q106" s="410">
        <v>0</v>
      </c>
      <c r="R106" s="410">
        <v>13</v>
      </c>
      <c r="S106" s="410">
        <v>9</v>
      </c>
      <c r="T106" s="410">
        <v>7</v>
      </c>
      <c r="U106" s="410">
        <v>17</v>
      </c>
      <c r="V106" s="410">
        <v>8</v>
      </c>
      <c r="W106" s="410">
        <v>6</v>
      </c>
      <c r="X106" s="410">
        <v>5</v>
      </c>
      <c r="Y106" s="410">
        <v>0</v>
      </c>
      <c r="Z106" s="410">
        <v>12</v>
      </c>
      <c r="AA106" s="410">
        <v>14</v>
      </c>
      <c r="AB106" s="410">
        <v>7</v>
      </c>
      <c r="AC106" s="410">
        <v>10</v>
      </c>
      <c r="AD106" s="410">
        <v>20</v>
      </c>
      <c r="AE106" s="410">
        <v>13</v>
      </c>
      <c r="AF106" s="410">
        <v>1</v>
      </c>
      <c r="AG106" s="410">
        <v>12</v>
      </c>
      <c r="AH106" s="410">
        <v>10</v>
      </c>
      <c r="AI106" s="410">
        <v>1</v>
      </c>
      <c r="AJ106" s="410">
        <v>2</v>
      </c>
      <c r="AK106" s="410">
        <v>1</v>
      </c>
      <c r="AL106" s="410">
        <v>1</v>
      </c>
      <c r="AM106" s="410">
        <v>20</v>
      </c>
      <c r="AN106" s="410">
        <v>11</v>
      </c>
      <c r="AO106" s="410">
        <v>9</v>
      </c>
      <c r="AP106" s="410">
        <v>3</v>
      </c>
      <c r="AQ106" s="410">
        <v>1</v>
      </c>
      <c r="AR106" s="410">
        <v>5</v>
      </c>
      <c r="AS106" s="410">
        <v>2</v>
      </c>
      <c r="AT106" s="410">
        <v>0</v>
      </c>
      <c r="AU106" s="410">
        <v>0</v>
      </c>
      <c r="AV106" s="417">
        <v>3</v>
      </c>
      <c r="AW106" s="395"/>
    </row>
    <row r="107" spans="1:49" s="372" customFormat="1" ht="13.5" customHeight="1">
      <c r="A107" s="1071"/>
      <c r="B107" s="389"/>
      <c r="C107" s="389" t="s">
        <v>282</v>
      </c>
      <c r="D107" s="390"/>
      <c r="E107" s="414">
        <v>11</v>
      </c>
      <c r="F107" s="410">
        <v>9</v>
      </c>
      <c r="G107" s="410">
        <v>6</v>
      </c>
      <c r="H107" s="410">
        <v>7</v>
      </c>
      <c r="I107" s="410">
        <v>5</v>
      </c>
      <c r="J107" s="410">
        <v>2</v>
      </c>
      <c r="K107" s="410">
        <v>3</v>
      </c>
      <c r="L107" s="410">
        <v>4</v>
      </c>
      <c r="M107" s="410">
        <v>2</v>
      </c>
      <c r="N107" s="410">
        <v>8</v>
      </c>
      <c r="O107" s="410">
        <v>1</v>
      </c>
      <c r="P107" s="410">
        <v>3</v>
      </c>
      <c r="Q107" s="410">
        <v>0</v>
      </c>
      <c r="R107" s="410">
        <v>6</v>
      </c>
      <c r="S107" s="410">
        <v>3</v>
      </c>
      <c r="T107" s="410">
        <v>2</v>
      </c>
      <c r="U107" s="410">
        <v>8</v>
      </c>
      <c r="V107" s="410">
        <v>4</v>
      </c>
      <c r="W107" s="410">
        <v>3</v>
      </c>
      <c r="X107" s="410">
        <v>1</v>
      </c>
      <c r="Y107" s="410">
        <v>0</v>
      </c>
      <c r="Z107" s="410">
        <v>6</v>
      </c>
      <c r="AA107" s="410">
        <v>5</v>
      </c>
      <c r="AB107" s="410">
        <v>3</v>
      </c>
      <c r="AC107" s="410">
        <v>4</v>
      </c>
      <c r="AD107" s="410">
        <v>8</v>
      </c>
      <c r="AE107" s="410">
        <v>6</v>
      </c>
      <c r="AF107" s="410">
        <v>0</v>
      </c>
      <c r="AG107" s="410">
        <v>6</v>
      </c>
      <c r="AH107" s="410">
        <v>4</v>
      </c>
      <c r="AI107" s="410">
        <v>0</v>
      </c>
      <c r="AJ107" s="410">
        <v>2</v>
      </c>
      <c r="AK107" s="410">
        <v>0</v>
      </c>
      <c r="AL107" s="410">
        <v>0</v>
      </c>
      <c r="AM107" s="410">
        <v>7</v>
      </c>
      <c r="AN107" s="410">
        <v>5</v>
      </c>
      <c r="AO107" s="410">
        <v>5</v>
      </c>
      <c r="AP107" s="410">
        <v>2</v>
      </c>
      <c r="AQ107" s="410">
        <v>1</v>
      </c>
      <c r="AR107" s="410">
        <v>3</v>
      </c>
      <c r="AS107" s="410">
        <v>0</v>
      </c>
      <c r="AT107" s="410">
        <v>0</v>
      </c>
      <c r="AU107" s="410">
        <v>0</v>
      </c>
      <c r="AV107" s="417">
        <v>1</v>
      </c>
      <c r="AW107" s="395"/>
    </row>
    <row r="108" spans="1:49" s="372" customFormat="1" ht="13.5" customHeight="1">
      <c r="A108" s="1071"/>
      <c r="B108" s="389"/>
      <c r="C108" s="389" t="s">
        <v>283</v>
      </c>
      <c r="D108" s="390"/>
      <c r="E108" s="414">
        <v>20</v>
      </c>
      <c r="F108" s="410">
        <v>15</v>
      </c>
      <c r="G108" s="410">
        <v>8</v>
      </c>
      <c r="H108" s="410">
        <v>11</v>
      </c>
      <c r="I108" s="410">
        <v>10</v>
      </c>
      <c r="J108" s="410">
        <v>5</v>
      </c>
      <c r="K108" s="410">
        <v>10</v>
      </c>
      <c r="L108" s="410">
        <v>6</v>
      </c>
      <c r="M108" s="410">
        <v>0</v>
      </c>
      <c r="N108" s="410">
        <v>11</v>
      </c>
      <c r="O108" s="410">
        <v>4</v>
      </c>
      <c r="P108" s="410">
        <v>5</v>
      </c>
      <c r="Q108" s="410">
        <v>0</v>
      </c>
      <c r="R108" s="410">
        <v>7</v>
      </c>
      <c r="S108" s="410">
        <v>6</v>
      </c>
      <c r="T108" s="410">
        <v>5</v>
      </c>
      <c r="U108" s="410">
        <v>9</v>
      </c>
      <c r="V108" s="410">
        <v>4</v>
      </c>
      <c r="W108" s="410">
        <v>3</v>
      </c>
      <c r="X108" s="410">
        <v>4</v>
      </c>
      <c r="Y108" s="410">
        <v>0</v>
      </c>
      <c r="Z108" s="410">
        <v>6</v>
      </c>
      <c r="AA108" s="410">
        <v>9</v>
      </c>
      <c r="AB108" s="410">
        <v>4</v>
      </c>
      <c r="AC108" s="410">
        <v>6</v>
      </c>
      <c r="AD108" s="410">
        <v>12</v>
      </c>
      <c r="AE108" s="410">
        <v>7</v>
      </c>
      <c r="AF108" s="410">
        <v>1</v>
      </c>
      <c r="AG108" s="410">
        <v>6</v>
      </c>
      <c r="AH108" s="410">
        <v>6</v>
      </c>
      <c r="AI108" s="410">
        <v>1</v>
      </c>
      <c r="AJ108" s="410">
        <v>0</v>
      </c>
      <c r="AK108" s="410">
        <v>1</v>
      </c>
      <c r="AL108" s="410">
        <v>1</v>
      </c>
      <c r="AM108" s="410">
        <v>13</v>
      </c>
      <c r="AN108" s="410">
        <v>6</v>
      </c>
      <c r="AO108" s="410">
        <v>4</v>
      </c>
      <c r="AP108" s="410">
        <v>1</v>
      </c>
      <c r="AQ108" s="410">
        <v>0</v>
      </c>
      <c r="AR108" s="410">
        <v>2</v>
      </c>
      <c r="AS108" s="410">
        <v>2</v>
      </c>
      <c r="AT108" s="410">
        <v>0</v>
      </c>
      <c r="AU108" s="410">
        <v>0</v>
      </c>
      <c r="AV108" s="417">
        <v>2</v>
      </c>
      <c r="AW108" s="395"/>
    </row>
    <row r="109" spans="1:49" s="372" customFormat="1" ht="25.5" customHeight="1">
      <c r="A109" s="1071"/>
      <c r="B109" s="1155" t="s">
        <v>284</v>
      </c>
      <c r="C109" s="1155"/>
      <c r="D109" s="390"/>
      <c r="E109" s="414">
        <v>34</v>
      </c>
      <c r="F109" s="410">
        <v>33</v>
      </c>
      <c r="G109" s="410">
        <v>6</v>
      </c>
      <c r="H109" s="410">
        <v>12</v>
      </c>
      <c r="I109" s="410">
        <v>14</v>
      </c>
      <c r="J109" s="410">
        <v>5</v>
      </c>
      <c r="K109" s="410">
        <v>6</v>
      </c>
      <c r="L109" s="410">
        <v>3</v>
      </c>
      <c r="M109" s="410">
        <v>2</v>
      </c>
      <c r="N109" s="410">
        <v>8</v>
      </c>
      <c r="O109" s="410">
        <v>1</v>
      </c>
      <c r="P109" s="410">
        <v>4</v>
      </c>
      <c r="Q109" s="410">
        <v>0</v>
      </c>
      <c r="R109" s="410">
        <v>12</v>
      </c>
      <c r="S109" s="410">
        <v>10</v>
      </c>
      <c r="T109" s="410">
        <v>4</v>
      </c>
      <c r="U109" s="410">
        <v>16</v>
      </c>
      <c r="V109" s="410">
        <v>2</v>
      </c>
      <c r="W109" s="410">
        <v>2</v>
      </c>
      <c r="X109" s="410">
        <v>4</v>
      </c>
      <c r="Y109" s="410">
        <v>0</v>
      </c>
      <c r="Z109" s="410">
        <v>11</v>
      </c>
      <c r="AA109" s="410">
        <v>11</v>
      </c>
      <c r="AB109" s="410">
        <v>5</v>
      </c>
      <c r="AC109" s="410">
        <v>11</v>
      </c>
      <c r="AD109" s="410">
        <v>17</v>
      </c>
      <c r="AE109" s="410">
        <v>7</v>
      </c>
      <c r="AF109" s="410">
        <v>0</v>
      </c>
      <c r="AG109" s="410">
        <v>4</v>
      </c>
      <c r="AH109" s="410">
        <v>4</v>
      </c>
      <c r="AI109" s="410">
        <v>2</v>
      </c>
      <c r="AJ109" s="410">
        <v>3</v>
      </c>
      <c r="AK109" s="410">
        <v>2</v>
      </c>
      <c r="AL109" s="410">
        <v>2</v>
      </c>
      <c r="AM109" s="410">
        <v>16</v>
      </c>
      <c r="AN109" s="410">
        <v>10</v>
      </c>
      <c r="AO109" s="410">
        <v>11</v>
      </c>
      <c r="AP109" s="410">
        <v>4</v>
      </c>
      <c r="AQ109" s="410">
        <v>1</v>
      </c>
      <c r="AR109" s="410">
        <v>1</v>
      </c>
      <c r="AS109" s="410">
        <v>3</v>
      </c>
      <c r="AT109" s="410">
        <v>0</v>
      </c>
      <c r="AU109" s="410">
        <v>0</v>
      </c>
      <c r="AV109" s="417">
        <v>3</v>
      </c>
      <c r="AW109" s="395"/>
    </row>
    <row r="110" spans="1:49" s="372" customFormat="1" ht="13.5" customHeight="1">
      <c r="A110" s="1071"/>
      <c r="B110" s="389"/>
      <c r="C110" s="389" t="s">
        <v>285</v>
      </c>
      <c r="D110" s="390"/>
      <c r="E110" s="414">
        <v>23</v>
      </c>
      <c r="F110" s="410">
        <v>23</v>
      </c>
      <c r="G110" s="410">
        <v>5</v>
      </c>
      <c r="H110" s="410">
        <v>10</v>
      </c>
      <c r="I110" s="410">
        <v>11</v>
      </c>
      <c r="J110" s="410">
        <v>4</v>
      </c>
      <c r="K110" s="410">
        <v>6</v>
      </c>
      <c r="L110" s="410">
        <v>3</v>
      </c>
      <c r="M110" s="410">
        <v>2</v>
      </c>
      <c r="N110" s="410">
        <v>6</v>
      </c>
      <c r="O110" s="410">
        <v>1</v>
      </c>
      <c r="P110" s="410">
        <v>2</v>
      </c>
      <c r="Q110" s="410">
        <v>0</v>
      </c>
      <c r="R110" s="410">
        <v>8</v>
      </c>
      <c r="S110" s="410">
        <v>8</v>
      </c>
      <c r="T110" s="410">
        <v>4</v>
      </c>
      <c r="U110" s="410">
        <v>12</v>
      </c>
      <c r="V110" s="410">
        <v>2</v>
      </c>
      <c r="W110" s="410">
        <v>2</v>
      </c>
      <c r="X110" s="410">
        <v>3</v>
      </c>
      <c r="Y110" s="410">
        <v>0</v>
      </c>
      <c r="Z110" s="410">
        <v>7</v>
      </c>
      <c r="AA110" s="410">
        <v>7</v>
      </c>
      <c r="AB110" s="410">
        <v>2</v>
      </c>
      <c r="AC110" s="410">
        <v>8</v>
      </c>
      <c r="AD110" s="410">
        <v>13</v>
      </c>
      <c r="AE110" s="410">
        <v>5</v>
      </c>
      <c r="AF110" s="410">
        <v>0</v>
      </c>
      <c r="AG110" s="410">
        <v>3</v>
      </c>
      <c r="AH110" s="410">
        <v>3</v>
      </c>
      <c r="AI110" s="410">
        <v>2</v>
      </c>
      <c r="AJ110" s="410">
        <v>3</v>
      </c>
      <c r="AK110" s="410">
        <v>2</v>
      </c>
      <c r="AL110" s="410">
        <v>2</v>
      </c>
      <c r="AM110" s="410">
        <v>12</v>
      </c>
      <c r="AN110" s="410">
        <v>8</v>
      </c>
      <c r="AO110" s="410">
        <v>9</v>
      </c>
      <c r="AP110" s="410">
        <v>4</v>
      </c>
      <c r="AQ110" s="410">
        <v>1</v>
      </c>
      <c r="AR110" s="410">
        <v>1</v>
      </c>
      <c r="AS110" s="410">
        <v>2</v>
      </c>
      <c r="AT110" s="410">
        <v>0</v>
      </c>
      <c r="AU110" s="410">
        <v>0</v>
      </c>
      <c r="AV110" s="417">
        <v>3</v>
      </c>
      <c r="AW110" s="395"/>
    </row>
    <row r="111" spans="1:49">
      <c r="A111" s="1072"/>
      <c r="B111" s="389"/>
      <c r="C111" s="389" t="s">
        <v>286</v>
      </c>
      <c r="D111" s="385"/>
      <c r="E111" s="411">
        <v>11</v>
      </c>
      <c r="F111" s="395">
        <v>10</v>
      </c>
      <c r="G111" s="395">
        <v>1</v>
      </c>
      <c r="H111" s="395">
        <v>2</v>
      </c>
      <c r="I111" s="395">
        <v>3</v>
      </c>
      <c r="J111" s="395">
        <v>1</v>
      </c>
      <c r="K111" s="395">
        <v>0</v>
      </c>
      <c r="L111" s="395">
        <v>0</v>
      </c>
      <c r="M111" s="395">
        <v>0</v>
      </c>
      <c r="N111" s="395">
        <v>2</v>
      </c>
      <c r="O111" s="395">
        <v>0</v>
      </c>
      <c r="P111" s="395">
        <v>2</v>
      </c>
      <c r="Q111" s="395">
        <v>0</v>
      </c>
      <c r="R111" s="395">
        <v>4</v>
      </c>
      <c r="S111" s="395">
        <v>2</v>
      </c>
      <c r="T111" s="395">
        <v>0</v>
      </c>
      <c r="U111" s="395">
        <v>4</v>
      </c>
      <c r="V111" s="395">
        <v>0</v>
      </c>
      <c r="W111" s="395">
        <v>0</v>
      </c>
      <c r="X111" s="395">
        <v>1</v>
      </c>
      <c r="Y111" s="395">
        <v>0</v>
      </c>
      <c r="Z111" s="395">
        <v>4</v>
      </c>
      <c r="AA111" s="395">
        <v>4</v>
      </c>
      <c r="AB111" s="395">
        <v>3</v>
      </c>
      <c r="AC111" s="395">
        <v>3</v>
      </c>
      <c r="AD111" s="395">
        <v>4</v>
      </c>
      <c r="AE111" s="395">
        <v>2</v>
      </c>
      <c r="AF111" s="395">
        <v>0</v>
      </c>
      <c r="AG111" s="395">
        <v>1</v>
      </c>
      <c r="AH111" s="395">
        <v>1</v>
      </c>
      <c r="AI111" s="395">
        <v>0</v>
      </c>
      <c r="AJ111" s="395">
        <v>0</v>
      </c>
      <c r="AK111" s="395">
        <v>0</v>
      </c>
      <c r="AL111" s="395">
        <v>0</v>
      </c>
      <c r="AM111" s="395">
        <v>4</v>
      </c>
      <c r="AN111" s="395">
        <v>2</v>
      </c>
      <c r="AO111" s="395">
        <v>2</v>
      </c>
      <c r="AP111" s="395">
        <v>0</v>
      </c>
      <c r="AQ111" s="395">
        <v>0</v>
      </c>
      <c r="AR111" s="395">
        <v>0</v>
      </c>
      <c r="AS111" s="395">
        <v>1</v>
      </c>
      <c r="AT111" s="395">
        <v>0</v>
      </c>
      <c r="AU111" s="395">
        <v>0</v>
      </c>
      <c r="AV111" s="416">
        <v>0</v>
      </c>
      <c r="AW111" s="395"/>
    </row>
    <row r="112" spans="1:49" ht="25.5" customHeight="1">
      <c r="A112" s="1053"/>
      <c r="B112" s="1156" t="s">
        <v>287</v>
      </c>
      <c r="C112" s="1156"/>
      <c r="D112" s="383"/>
      <c r="E112" s="418">
        <v>7</v>
      </c>
      <c r="F112" s="419">
        <v>7</v>
      </c>
      <c r="G112" s="419">
        <v>1</v>
      </c>
      <c r="H112" s="419">
        <v>5</v>
      </c>
      <c r="I112" s="419">
        <v>4</v>
      </c>
      <c r="J112" s="419">
        <v>1</v>
      </c>
      <c r="K112" s="419">
        <v>2</v>
      </c>
      <c r="L112" s="419">
        <v>1</v>
      </c>
      <c r="M112" s="419">
        <v>0</v>
      </c>
      <c r="N112" s="419">
        <v>3</v>
      </c>
      <c r="O112" s="419">
        <v>0</v>
      </c>
      <c r="P112" s="419">
        <v>0</v>
      </c>
      <c r="Q112" s="419">
        <v>0</v>
      </c>
      <c r="R112" s="419">
        <v>3</v>
      </c>
      <c r="S112" s="419">
        <v>1</v>
      </c>
      <c r="T112" s="419">
        <v>1</v>
      </c>
      <c r="U112" s="419">
        <v>6</v>
      </c>
      <c r="V112" s="419">
        <v>0</v>
      </c>
      <c r="W112" s="419">
        <v>0</v>
      </c>
      <c r="X112" s="419">
        <v>0</v>
      </c>
      <c r="Y112" s="419">
        <v>0</v>
      </c>
      <c r="Z112" s="419">
        <v>2</v>
      </c>
      <c r="AA112" s="419">
        <v>2</v>
      </c>
      <c r="AB112" s="419">
        <v>1</v>
      </c>
      <c r="AC112" s="419">
        <v>2</v>
      </c>
      <c r="AD112" s="419">
        <v>4</v>
      </c>
      <c r="AE112" s="419">
        <v>2</v>
      </c>
      <c r="AF112" s="419">
        <v>0</v>
      </c>
      <c r="AG112" s="419">
        <v>2</v>
      </c>
      <c r="AH112" s="419">
        <v>2</v>
      </c>
      <c r="AI112" s="419">
        <v>0</v>
      </c>
      <c r="AJ112" s="419">
        <v>0</v>
      </c>
      <c r="AK112" s="419">
        <v>0</v>
      </c>
      <c r="AL112" s="419">
        <v>2</v>
      </c>
      <c r="AM112" s="419">
        <v>5</v>
      </c>
      <c r="AN112" s="419">
        <v>2</v>
      </c>
      <c r="AO112" s="419">
        <v>2</v>
      </c>
      <c r="AP112" s="419">
        <v>0</v>
      </c>
      <c r="AQ112" s="419">
        <v>0</v>
      </c>
      <c r="AR112" s="419">
        <v>0</v>
      </c>
      <c r="AS112" s="419">
        <v>1</v>
      </c>
      <c r="AT112" s="419">
        <v>1</v>
      </c>
      <c r="AU112" s="419">
        <v>0</v>
      </c>
      <c r="AV112" s="420">
        <v>1</v>
      </c>
      <c r="AW112" s="395"/>
    </row>
    <row r="113" spans="5:48" ht="13.5" customHeight="1"/>
    <row r="114" spans="5:48">
      <c r="AP114" s="378"/>
      <c r="AQ114" s="378"/>
      <c r="AR114" s="378"/>
      <c r="AS114" s="378"/>
      <c r="AT114" s="378"/>
      <c r="AU114" s="378"/>
      <c r="AV114" s="378" t="s">
        <v>290</v>
      </c>
    </row>
    <row r="115" spans="5:48">
      <c r="AP115" s="378"/>
      <c r="AQ115" s="378"/>
      <c r="AR115" s="378"/>
      <c r="AS115" s="378"/>
      <c r="AT115" s="378"/>
      <c r="AU115" s="378"/>
      <c r="AV115" s="378"/>
    </row>
    <row r="116" spans="5:48">
      <c r="E116" s="395"/>
      <c r="F116" s="395"/>
    </row>
  </sheetData>
  <mergeCells count="29">
    <mergeCell ref="B60:C60"/>
    <mergeCell ref="B4:C4"/>
    <mergeCell ref="B5:C5"/>
    <mergeCell ref="B16:C16"/>
    <mergeCell ref="B18:C18"/>
    <mergeCell ref="B20:C20"/>
    <mergeCell ref="B22:C22"/>
    <mergeCell ref="B30:C30"/>
    <mergeCell ref="B36:C36"/>
    <mergeCell ref="B45:C45"/>
    <mergeCell ref="B51:C51"/>
    <mergeCell ref="B56:C56"/>
    <mergeCell ref="B101:C101"/>
    <mergeCell ref="B64:C64"/>
    <mergeCell ref="B67:C67"/>
    <mergeCell ref="B74:C74"/>
    <mergeCell ref="B80:C80"/>
    <mergeCell ref="B85:C85"/>
    <mergeCell ref="B91:C91"/>
    <mergeCell ref="B94:C94"/>
    <mergeCell ref="B95:C95"/>
    <mergeCell ref="B96:C96"/>
    <mergeCell ref="B97:C97"/>
    <mergeCell ref="B100:C100"/>
    <mergeCell ref="B102:C102"/>
    <mergeCell ref="B105:C105"/>
    <mergeCell ref="B106:C106"/>
    <mergeCell ref="B109:C109"/>
    <mergeCell ref="B112:C112"/>
  </mergeCells>
  <phoneticPr fontId="3"/>
  <printOptions horizontalCentered="1"/>
  <pageMargins left="0.78740157480314965" right="0.78740157480314965" top="0.98425196850393704" bottom="0.98425196850393704" header="0.51181102362204722" footer="0.51181102362204722"/>
  <pageSetup paperSize="9" scale="26" orientation="portrait" r:id="rId1"/>
  <headerFooter alignWithMargins="0"/>
  <rowBreaks count="1" manualBreakCount="1">
    <brk id="59" max="48" man="1"/>
  </rowBreaks>
  <colBreaks count="2" manualBreakCount="2">
    <brk id="18" max="113" man="1"/>
    <brk id="33" max="113"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73B13-739E-46C3-B376-4835304D7CA1}">
  <sheetPr>
    <pageSetUpPr fitToPage="1"/>
  </sheetPr>
  <dimension ref="A1:BK82"/>
  <sheetViews>
    <sheetView view="pageBreakPreview" zoomScale="70" zoomScaleNormal="100" zoomScaleSheetLayoutView="70" workbookViewId="0">
      <pane xSplit="3" ySplit="5" topLeftCell="D54" activePane="bottomRight" state="frozen"/>
      <selection pane="topRight" activeCell="D1" sqref="D1"/>
      <selection pane="bottomLeft" activeCell="A6" sqref="A6"/>
      <selection pane="bottomRight"/>
    </sheetView>
  </sheetViews>
  <sheetFormatPr defaultColWidth="9" defaultRowHeight="13"/>
  <cols>
    <col min="1" max="1" width="5.36328125" style="421" customWidth="1"/>
    <col min="2" max="2" width="4.453125" style="421" bestFit="1" customWidth="1"/>
    <col min="3" max="3" width="3.6328125" style="421" customWidth="1"/>
    <col min="4" max="54" width="5.6328125" style="421" customWidth="1"/>
    <col min="55" max="55" width="5.36328125" style="421" customWidth="1"/>
    <col min="56" max="56" width="4.453125" style="421" bestFit="1" customWidth="1"/>
    <col min="57" max="57" width="3.6328125" style="421" customWidth="1"/>
    <col min="58" max="16384" width="9" style="421"/>
  </cols>
  <sheetData>
    <row r="1" spans="1:57" ht="20.25" customHeight="1">
      <c r="D1" s="422" t="s">
        <v>382</v>
      </c>
      <c r="E1" s="423"/>
      <c r="F1" s="423"/>
      <c r="G1" s="423"/>
      <c r="J1" s="423"/>
      <c r="K1" s="423"/>
      <c r="L1" s="423"/>
      <c r="M1" s="423"/>
      <c r="N1" s="423"/>
      <c r="O1" s="423"/>
      <c r="P1" s="423"/>
      <c r="Q1" s="423"/>
      <c r="R1" s="423"/>
      <c r="S1" s="423"/>
      <c r="T1" s="423"/>
      <c r="U1" s="423"/>
      <c r="V1" s="423"/>
      <c r="W1" s="423"/>
      <c r="X1" s="423"/>
      <c r="Y1" s="423"/>
      <c r="Z1" s="423"/>
      <c r="AA1" s="424"/>
      <c r="AC1" s="424"/>
      <c r="AD1" s="424"/>
      <c r="AE1" s="424"/>
      <c r="AF1" s="424"/>
      <c r="AG1" s="424"/>
      <c r="AH1" s="424"/>
      <c r="AI1" s="424"/>
      <c r="AJ1" s="424"/>
      <c r="AK1" s="424"/>
      <c r="AL1" s="424"/>
      <c r="AM1" s="424"/>
      <c r="AN1" s="424"/>
      <c r="AO1" s="424"/>
      <c r="AP1" s="424"/>
      <c r="AQ1" s="424"/>
      <c r="AR1" s="424"/>
      <c r="AS1" s="424"/>
      <c r="AT1" s="424"/>
      <c r="AU1" s="424"/>
      <c r="AV1" s="424"/>
      <c r="AW1" s="424"/>
      <c r="AX1" s="424"/>
      <c r="AY1" s="424"/>
      <c r="AZ1" s="424"/>
      <c r="BA1" s="424"/>
      <c r="BB1" s="424"/>
    </row>
    <row r="2" spans="1:57" ht="14">
      <c r="A2" s="425"/>
      <c r="B2" s="425"/>
      <c r="C2" s="425"/>
      <c r="D2" s="425"/>
      <c r="E2" s="425"/>
      <c r="F2" s="425"/>
      <c r="G2" s="425"/>
      <c r="H2" s="425"/>
      <c r="I2" s="425"/>
      <c r="J2" s="425"/>
      <c r="K2" s="425"/>
      <c r="L2" s="425"/>
      <c r="M2" s="425"/>
      <c r="N2" s="425"/>
      <c r="O2" s="425"/>
      <c r="P2" s="425"/>
      <c r="Q2" s="425"/>
      <c r="R2" s="425"/>
      <c r="S2" s="425"/>
      <c r="T2" s="425"/>
      <c r="U2" s="425"/>
      <c r="V2" s="425"/>
      <c r="W2" s="425"/>
      <c r="X2" s="425"/>
      <c r="Y2" s="425"/>
      <c r="Z2" s="425"/>
      <c r="AA2" s="425"/>
      <c r="AB2" s="425"/>
      <c r="AC2" s="425"/>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6"/>
      <c r="BC2" s="425"/>
      <c r="BD2" s="425"/>
      <c r="BE2" s="426"/>
    </row>
    <row r="3" spans="1:57" s="427" customFormat="1" ht="14.25" customHeight="1">
      <c r="A3" s="430"/>
      <c r="D3" s="428"/>
      <c r="E3" s="428"/>
      <c r="F3" s="428"/>
      <c r="G3" s="428"/>
      <c r="H3" s="428"/>
      <c r="I3" s="428"/>
      <c r="J3" s="428"/>
      <c r="K3" s="428"/>
      <c r="L3" s="428"/>
      <c r="M3" s="428"/>
      <c r="N3" s="428"/>
      <c r="O3" s="428"/>
      <c r="P3" s="428"/>
      <c r="Q3" s="428"/>
      <c r="R3" s="428"/>
      <c r="S3" s="428"/>
      <c r="T3" s="428"/>
      <c r="U3" s="428"/>
      <c r="V3" s="428"/>
      <c r="W3" s="428"/>
      <c r="X3" s="428"/>
      <c r="Y3" s="428"/>
      <c r="Z3" s="428"/>
      <c r="AA3" s="429"/>
      <c r="AB3" s="428"/>
      <c r="AC3" s="428"/>
      <c r="AD3" s="428"/>
      <c r="AE3" s="428"/>
      <c r="AF3" s="428"/>
      <c r="AG3" s="428"/>
      <c r="AH3" s="428"/>
      <c r="AI3" s="428"/>
      <c r="AJ3" s="428"/>
      <c r="AK3" s="428"/>
      <c r="AL3" s="428"/>
      <c r="AM3" s="428"/>
      <c r="AN3" s="428"/>
      <c r="AO3" s="428"/>
      <c r="AP3" s="428"/>
      <c r="AQ3" s="428"/>
      <c r="AR3" s="428"/>
      <c r="AS3" s="428"/>
      <c r="AT3" s="428"/>
      <c r="AU3" s="428"/>
      <c r="AV3" s="428"/>
      <c r="AW3" s="428"/>
      <c r="AX3" s="428"/>
      <c r="AY3" s="428"/>
      <c r="AZ3" s="428"/>
      <c r="BA3" s="428"/>
      <c r="BB3" s="430"/>
      <c r="BC3" s="430"/>
      <c r="BD3" s="431"/>
      <c r="BE3" s="1101"/>
    </row>
    <row r="4" spans="1:57" s="432" customFormat="1" ht="132.75" customHeight="1">
      <c r="A4" s="435"/>
      <c r="D4" s="433" t="s">
        <v>383</v>
      </c>
      <c r="E4" s="433" t="s">
        <v>333</v>
      </c>
      <c r="F4" s="433" t="s">
        <v>334</v>
      </c>
      <c r="G4" s="433" t="s">
        <v>384</v>
      </c>
      <c r="H4" s="434" t="s">
        <v>335</v>
      </c>
      <c r="I4" s="434" t="s">
        <v>385</v>
      </c>
      <c r="J4" s="434" t="s">
        <v>386</v>
      </c>
      <c r="K4" s="434" t="s">
        <v>387</v>
      </c>
      <c r="L4" s="433" t="s">
        <v>337</v>
      </c>
      <c r="M4" s="433" t="s">
        <v>388</v>
      </c>
      <c r="N4" s="434" t="s">
        <v>389</v>
      </c>
      <c r="O4" s="433" t="s">
        <v>340</v>
      </c>
      <c r="P4" s="433" t="s">
        <v>341</v>
      </c>
      <c r="Q4" s="433" t="s">
        <v>342</v>
      </c>
      <c r="R4" s="433" t="s">
        <v>343</v>
      </c>
      <c r="S4" s="433" t="s">
        <v>344</v>
      </c>
      <c r="T4" s="433" t="s">
        <v>390</v>
      </c>
      <c r="U4" s="433" t="s">
        <v>345</v>
      </c>
      <c r="V4" s="433" t="s">
        <v>346</v>
      </c>
      <c r="W4" s="433" t="s">
        <v>391</v>
      </c>
      <c r="X4" s="433" t="s">
        <v>347</v>
      </c>
      <c r="Y4" s="433" t="s">
        <v>348</v>
      </c>
      <c r="Z4" s="433" t="s">
        <v>392</v>
      </c>
      <c r="AA4" s="434" t="s">
        <v>350</v>
      </c>
      <c r="AB4" s="433" t="s">
        <v>393</v>
      </c>
      <c r="AC4" s="433" t="s">
        <v>352</v>
      </c>
      <c r="AD4" s="433" t="s">
        <v>394</v>
      </c>
      <c r="AE4" s="434" t="s">
        <v>395</v>
      </c>
      <c r="AF4" s="433" t="s">
        <v>354</v>
      </c>
      <c r="AG4" s="433" t="s">
        <v>355</v>
      </c>
      <c r="AH4" s="433" t="s">
        <v>396</v>
      </c>
      <c r="AI4" s="434" t="s">
        <v>356</v>
      </c>
      <c r="AJ4" s="433" t="s">
        <v>357</v>
      </c>
      <c r="AK4" s="433" t="s">
        <v>358</v>
      </c>
      <c r="AL4" s="433" t="s">
        <v>359</v>
      </c>
      <c r="AM4" s="433" t="s">
        <v>360</v>
      </c>
      <c r="AN4" s="434" t="s">
        <v>397</v>
      </c>
      <c r="AO4" s="434" t="s">
        <v>362</v>
      </c>
      <c r="AP4" s="433" t="s">
        <v>363</v>
      </c>
      <c r="AQ4" s="433" t="s">
        <v>364</v>
      </c>
      <c r="AR4" s="433" t="s">
        <v>365</v>
      </c>
      <c r="AS4" s="433" t="s">
        <v>366</v>
      </c>
      <c r="AT4" s="433" t="s">
        <v>367</v>
      </c>
      <c r="AU4" s="433" t="s">
        <v>368</v>
      </c>
      <c r="AV4" s="434" t="s">
        <v>369</v>
      </c>
      <c r="AW4" s="433" t="s">
        <v>370</v>
      </c>
      <c r="AX4" s="433" t="s">
        <v>371</v>
      </c>
      <c r="AY4" s="433" t="s">
        <v>372</v>
      </c>
      <c r="AZ4" s="433" t="s">
        <v>373</v>
      </c>
      <c r="BA4" s="433" t="s">
        <v>374</v>
      </c>
      <c r="BB4" s="435" t="s">
        <v>375</v>
      </c>
      <c r="BC4" s="435"/>
      <c r="BE4" s="1102"/>
    </row>
    <row r="5" spans="1:57" s="427" customFormat="1" ht="14">
      <c r="A5" s="440"/>
      <c r="B5" s="436"/>
      <c r="C5" s="437"/>
      <c r="D5" s="437"/>
      <c r="E5" s="438"/>
      <c r="F5" s="438"/>
      <c r="G5" s="438"/>
      <c r="H5" s="438"/>
      <c r="I5" s="438"/>
      <c r="J5" s="438"/>
      <c r="K5" s="438"/>
      <c r="L5" s="438"/>
      <c r="M5" s="438"/>
      <c r="N5" s="438"/>
      <c r="O5" s="438"/>
      <c r="P5" s="438"/>
      <c r="Q5" s="438"/>
      <c r="R5" s="438"/>
      <c r="S5" s="438"/>
      <c r="T5" s="438"/>
      <c r="U5" s="438"/>
      <c r="V5" s="438"/>
      <c r="W5" s="438"/>
      <c r="X5" s="438"/>
      <c r="Y5" s="438"/>
      <c r="Z5" s="438"/>
      <c r="AA5" s="439"/>
      <c r="AB5" s="438"/>
      <c r="AC5" s="438"/>
      <c r="AD5" s="438"/>
      <c r="AE5" s="438"/>
      <c r="AF5" s="438"/>
      <c r="AG5" s="438"/>
      <c r="AH5" s="438"/>
      <c r="AI5" s="438"/>
      <c r="AJ5" s="438"/>
      <c r="AK5" s="438"/>
      <c r="AL5" s="438"/>
      <c r="AM5" s="438"/>
      <c r="AN5" s="438"/>
      <c r="AO5" s="438"/>
      <c r="AP5" s="438"/>
      <c r="AQ5" s="438"/>
      <c r="AR5" s="438"/>
      <c r="AS5" s="438"/>
      <c r="AT5" s="438"/>
      <c r="AU5" s="438"/>
      <c r="AV5" s="438"/>
      <c r="AW5" s="438"/>
      <c r="AX5" s="438"/>
      <c r="AY5" s="438"/>
      <c r="AZ5" s="438"/>
      <c r="BA5" s="438"/>
      <c r="BB5" s="440"/>
      <c r="BC5" s="440"/>
      <c r="BD5" s="436"/>
      <c r="BE5" s="437"/>
    </row>
    <row r="6" spans="1:57" s="427" customFormat="1" ht="26.15" customHeight="1">
      <c r="A6" s="444" t="s">
        <v>158</v>
      </c>
      <c r="B6" s="442">
        <v>35</v>
      </c>
      <c r="C6" s="443" t="s">
        <v>159</v>
      </c>
      <c r="D6" s="427">
        <v>168</v>
      </c>
      <c r="E6" s="427">
        <v>115</v>
      </c>
      <c r="F6" s="441" t="s">
        <v>398</v>
      </c>
      <c r="G6" s="427">
        <v>42</v>
      </c>
      <c r="H6" s="441" t="s">
        <v>398</v>
      </c>
      <c r="I6" s="427">
        <v>5</v>
      </c>
      <c r="J6" s="441" t="s">
        <v>398</v>
      </c>
      <c r="K6" s="427">
        <v>11</v>
      </c>
      <c r="L6" s="441" t="s">
        <v>398</v>
      </c>
      <c r="M6" s="441" t="s">
        <v>398</v>
      </c>
      <c r="N6" s="441" t="s">
        <v>398</v>
      </c>
      <c r="O6" s="441" t="s">
        <v>398</v>
      </c>
      <c r="P6" s="441">
        <v>20</v>
      </c>
      <c r="Q6" s="441" t="s">
        <v>398</v>
      </c>
      <c r="R6" s="441" t="s">
        <v>398</v>
      </c>
      <c r="S6" s="441" t="s">
        <v>398</v>
      </c>
      <c r="T6" s="427">
        <v>3</v>
      </c>
      <c r="U6" s="427">
        <v>39</v>
      </c>
      <c r="V6" s="427">
        <v>25</v>
      </c>
      <c r="W6" s="427">
        <v>22</v>
      </c>
      <c r="X6" s="441" t="s">
        <v>398</v>
      </c>
      <c r="Y6" s="427">
        <v>99</v>
      </c>
      <c r="Z6" s="441" t="s">
        <v>398</v>
      </c>
      <c r="AA6" s="441" t="s">
        <v>398</v>
      </c>
      <c r="AB6" s="441" t="s">
        <v>398</v>
      </c>
      <c r="AC6" s="441" t="s">
        <v>398</v>
      </c>
      <c r="AD6" s="427">
        <v>4</v>
      </c>
      <c r="AE6" s="441" t="s">
        <v>398</v>
      </c>
      <c r="AF6" s="441" t="s">
        <v>398</v>
      </c>
      <c r="AG6" s="441" t="s">
        <v>398</v>
      </c>
      <c r="AH6" s="427">
        <v>4</v>
      </c>
      <c r="AI6" s="441" t="s">
        <v>398</v>
      </c>
      <c r="AJ6" s="441">
        <v>38</v>
      </c>
      <c r="AK6" s="441" t="s">
        <v>398</v>
      </c>
      <c r="AL6" s="441" t="s">
        <v>398</v>
      </c>
      <c r="AM6" s="427">
        <v>18</v>
      </c>
      <c r="AN6" s="427">
        <v>28</v>
      </c>
      <c r="AO6" s="441" t="s">
        <v>398</v>
      </c>
      <c r="AP6" s="441">
        <v>58</v>
      </c>
      <c r="AQ6" s="441" t="s">
        <v>398</v>
      </c>
      <c r="AR6" s="441" t="s">
        <v>398</v>
      </c>
      <c r="AS6" s="441">
        <v>24</v>
      </c>
      <c r="AT6" s="441" t="s">
        <v>398</v>
      </c>
      <c r="AU6" s="441" t="s">
        <v>398</v>
      </c>
      <c r="AV6" s="441" t="s">
        <v>398</v>
      </c>
      <c r="AW6" s="441" t="s">
        <v>398</v>
      </c>
      <c r="AX6" s="441" t="s">
        <v>398</v>
      </c>
      <c r="AY6" s="427">
        <v>13</v>
      </c>
      <c r="AZ6" s="441" t="s">
        <v>398</v>
      </c>
      <c r="BA6" s="441" t="s">
        <v>398</v>
      </c>
      <c r="BB6" s="441" t="s">
        <v>398</v>
      </c>
      <c r="BC6" s="444" t="s">
        <v>158</v>
      </c>
      <c r="BD6" s="442">
        <v>35</v>
      </c>
      <c r="BE6" s="443" t="s">
        <v>159</v>
      </c>
    </row>
    <row r="7" spans="1:57" s="427" customFormat="1" ht="26.15" hidden="1" customHeight="1">
      <c r="A7" s="445"/>
      <c r="B7" s="442">
        <v>36</v>
      </c>
      <c r="C7" s="443"/>
      <c r="D7" s="427">
        <v>172</v>
      </c>
      <c r="E7" s="427">
        <v>115</v>
      </c>
      <c r="F7" s="441" t="s">
        <v>398</v>
      </c>
      <c r="G7" s="427">
        <v>15</v>
      </c>
      <c r="H7" s="441" t="s">
        <v>398</v>
      </c>
      <c r="I7" s="427">
        <v>10</v>
      </c>
      <c r="J7" s="441" t="s">
        <v>398</v>
      </c>
      <c r="K7" s="427">
        <v>18</v>
      </c>
      <c r="L7" s="441" t="s">
        <v>398</v>
      </c>
      <c r="M7" s="441" t="s">
        <v>398</v>
      </c>
      <c r="N7" s="441" t="s">
        <v>398</v>
      </c>
      <c r="O7" s="441" t="s">
        <v>398</v>
      </c>
      <c r="P7" s="441">
        <v>27</v>
      </c>
      <c r="Q7" s="441" t="s">
        <v>398</v>
      </c>
      <c r="R7" s="441" t="s">
        <v>398</v>
      </c>
      <c r="S7" s="441" t="s">
        <v>398</v>
      </c>
      <c r="T7" s="427">
        <v>7</v>
      </c>
      <c r="U7" s="427">
        <v>46</v>
      </c>
      <c r="V7" s="427">
        <v>31</v>
      </c>
      <c r="W7" s="427">
        <v>23</v>
      </c>
      <c r="X7" s="441" t="s">
        <v>398</v>
      </c>
      <c r="Y7" s="427">
        <v>103</v>
      </c>
      <c r="Z7" s="441" t="s">
        <v>398</v>
      </c>
      <c r="AA7" s="441" t="s">
        <v>398</v>
      </c>
      <c r="AB7" s="441" t="s">
        <v>398</v>
      </c>
      <c r="AC7" s="441" t="s">
        <v>398</v>
      </c>
      <c r="AD7" s="427">
        <v>4</v>
      </c>
      <c r="AE7" s="441" t="s">
        <v>398</v>
      </c>
      <c r="AF7" s="441" t="s">
        <v>398</v>
      </c>
      <c r="AG7" s="441" t="s">
        <v>398</v>
      </c>
      <c r="AH7" s="427">
        <v>9</v>
      </c>
      <c r="AI7" s="441" t="s">
        <v>398</v>
      </c>
      <c r="AJ7" s="441">
        <v>39</v>
      </c>
      <c r="AK7" s="441" t="s">
        <v>398</v>
      </c>
      <c r="AL7" s="441" t="s">
        <v>398</v>
      </c>
      <c r="AM7" s="427">
        <v>18</v>
      </c>
      <c r="AN7" s="427">
        <v>26</v>
      </c>
      <c r="AO7" s="441" t="s">
        <v>398</v>
      </c>
      <c r="AP7" s="441">
        <v>63</v>
      </c>
      <c r="AQ7" s="441" t="s">
        <v>398</v>
      </c>
      <c r="AR7" s="441" t="s">
        <v>398</v>
      </c>
      <c r="AS7" s="441">
        <v>24</v>
      </c>
      <c r="AT7" s="441" t="s">
        <v>398</v>
      </c>
      <c r="AU7" s="441">
        <v>1</v>
      </c>
      <c r="AV7" s="441" t="s">
        <v>398</v>
      </c>
      <c r="AW7" s="441" t="s">
        <v>398</v>
      </c>
      <c r="AX7" s="441" t="s">
        <v>398</v>
      </c>
      <c r="AY7" s="427">
        <v>12</v>
      </c>
      <c r="AZ7" s="441" t="s">
        <v>398</v>
      </c>
      <c r="BA7" s="441" t="s">
        <v>398</v>
      </c>
      <c r="BB7" s="441" t="s">
        <v>398</v>
      </c>
      <c r="BC7" s="445"/>
      <c r="BD7" s="442">
        <v>36</v>
      </c>
      <c r="BE7" s="443"/>
    </row>
    <row r="8" spans="1:57" s="427" customFormat="1" ht="26.15" hidden="1" customHeight="1">
      <c r="A8" s="444"/>
      <c r="B8" s="442">
        <v>37</v>
      </c>
      <c r="C8" s="443"/>
      <c r="D8" s="427">
        <v>177</v>
      </c>
      <c r="E8" s="427">
        <v>116</v>
      </c>
      <c r="F8" s="441" t="s">
        <v>398</v>
      </c>
      <c r="G8" s="427">
        <v>36</v>
      </c>
      <c r="H8" s="441" t="s">
        <v>398</v>
      </c>
      <c r="I8" s="427">
        <v>13</v>
      </c>
      <c r="J8" s="441" t="s">
        <v>398</v>
      </c>
      <c r="K8" s="427">
        <v>24</v>
      </c>
      <c r="L8" s="441" t="s">
        <v>398</v>
      </c>
      <c r="M8" s="441" t="s">
        <v>398</v>
      </c>
      <c r="N8" s="441" t="s">
        <v>398</v>
      </c>
      <c r="O8" s="441" t="s">
        <v>398</v>
      </c>
      <c r="P8" s="441">
        <v>28</v>
      </c>
      <c r="Q8" s="441" t="s">
        <v>398</v>
      </c>
      <c r="R8" s="441" t="s">
        <v>398</v>
      </c>
      <c r="S8" s="441" t="s">
        <v>398</v>
      </c>
      <c r="T8" s="427">
        <v>7</v>
      </c>
      <c r="U8" s="427">
        <v>52</v>
      </c>
      <c r="V8" s="427">
        <v>25</v>
      </c>
      <c r="W8" s="427">
        <v>25</v>
      </c>
      <c r="X8" s="441" t="s">
        <v>398</v>
      </c>
      <c r="Y8" s="427">
        <v>108</v>
      </c>
      <c r="Z8" s="441" t="s">
        <v>398</v>
      </c>
      <c r="AA8" s="441" t="s">
        <v>398</v>
      </c>
      <c r="AB8" s="441" t="s">
        <v>398</v>
      </c>
      <c r="AC8" s="441" t="s">
        <v>398</v>
      </c>
      <c r="AD8" s="427">
        <v>3</v>
      </c>
      <c r="AE8" s="441" t="s">
        <v>398</v>
      </c>
      <c r="AF8" s="441" t="s">
        <v>398</v>
      </c>
      <c r="AG8" s="441" t="s">
        <v>398</v>
      </c>
      <c r="AH8" s="427">
        <v>5</v>
      </c>
      <c r="AI8" s="441" t="s">
        <v>398</v>
      </c>
      <c r="AJ8" s="441">
        <v>47</v>
      </c>
      <c r="AK8" s="441" t="s">
        <v>398</v>
      </c>
      <c r="AL8" s="441" t="s">
        <v>398</v>
      </c>
      <c r="AM8" s="427">
        <v>24</v>
      </c>
      <c r="AN8" s="427">
        <v>30</v>
      </c>
      <c r="AO8" s="441" t="s">
        <v>398</v>
      </c>
      <c r="AP8" s="441">
        <v>63</v>
      </c>
      <c r="AQ8" s="441" t="s">
        <v>398</v>
      </c>
      <c r="AR8" s="441" t="s">
        <v>398</v>
      </c>
      <c r="AS8" s="441">
        <v>19</v>
      </c>
      <c r="AT8" s="441" t="s">
        <v>398</v>
      </c>
      <c r="AU8" s="441">
        <v>2</v>
      </c>
      <c r="AV8" s="441" t="s">
        <v>398</v>
      </c>
      <c r="AW8" s="441" t="s">
        <v>398</v>
      </c>
      <c r="AX8" s="441" t="s">
        <v>398</v>
      </c>
      <c r="AY8" s="427">
        <v>11</v>
      </c>
      <c r="AZ8" s="441" t="s">
        <v>398</v>
      </c>
      <c r="BA8" s="441" t="s">
        <v>398</v>
      </c>
      <c r="BB8" s="441" t="s">
        <v>398</v>
      </c>
      <c r="BC8" s="444"/>
      <c r="BD8" s="442">
        <v>37</v>
      </c>
      <c r="BE8" s="443"/>
    </row>
    <row r="9" spans="1:57" s="427" customFormat="1" ht="26.15" hidden="1" customHeight="1">
      <c r="A9" s="445"/>
      <c r="B9" s="442">
        <v>38</v>
      </c>
      <c r="C9" s="443"/>
      <c r="D9" s="427">
        <v>183</v>
      </c>
      <c r="E9" s="427">
        <v>125</v>
      </c>
      <c r="F9" s="441" t="s">
        <v>398</v>
      </c>
      <c r="G9" s="427">
        <v>33</v>
      </c>
      <c r="H9" s="441" t="s">
        <v>398</v>
      </c>
      <c r="I9" s="427">
        <v>8</v>
      </c>
      <c r="J9" s="441" t="s">
        <v>398</v>
      </c>
      <c r="K9" s="427">
        <v>18</v>
      </c>
      <c r="L9" s="441" t="s">
        <v>398</v>
      </c>
      <c r="M9" s="441" t="s">
        <v>398</v>
      </c>
      <c r="N9" s="441" t="s">
        <v>398</v>
      </c>
      <c r="O9" s="441" t="s">
        <v>398</v>
      </c>
      <c r="P9" s="441">
        <v>29</v>
      </c>
      <c r="Q9" s="441" t="s">
        <v>398</v>
      </c>
      <c r="R9" s="441" t="s">
        <v>398</v>
      </c>
      <c r="S9" s="441" t="s">
        <v>398</v>
      </c>
      <c r="T9" s="427">
        <v>3</v>
      </c>
      <c r="U9" s="427">
        <v>46</v>
      </c>
      <c r="V9" s="427">
        <v>26</v>
      </c>
      <c r="W9" s="427">
        <v>24</v>
      </c>
      <c r="X9" s="441" t="s">
        <v>398</v>
      </c>
      <c r="Y9" s="427">
        <v>115</v>
      </c>
      <c r="Z9" s="441" t="s">
        <v>398</v>
      </c>
      <c r="AA9" s="441" t="s">
        <v>398</v>
      </c>
      <c r="AB9" s="441" t="s">
        <v>398</v>
      </c>
      <c r="AC9" s="441" t="s">
        <v>398</v>
      </c>
      <c r="AD9" s="427">
        <v>6</v>
      </c>
      <c r="AE9" s="441" t="s">
        <v>398</v>
      </c>
      <c r="AF9" s="441" t="s">
        <v>398</v>
      </c>
      <c r="AG9" s="441" t="s">
        <v>398</v>
      </c>
      <c r="AH9" s="427">
        <v>6</v>
      </c>
      <c r="AI9" s="441" t="s">
        <v>398</v>
      </c>
      <c r="AJ9" s="441">
        <v>46</v>
      </c>
      <c r="AK9" s="441" t="s">
        <v>398</v>
      </c>
      <c r="AL9" s="441" t="s">
        <v>398</v>
      </c>
      <c r="AM9" s="427">
        <v>21</v>
      </c>
      <c r="AN9" s="427">
        <v>26</v>
      </c>
      <c r="AO9" s="441" t="s">
        <v>398</v>
      </c>
      <c r="AP9" s="441">
        <v>68</v>
      </c>
      <c r="AQ9" s="441" t="s">
        <v>398</v>
      </c>
      <c r="AR9" s="441" t="s">
        <v>398</v>
      </c>
      <c r="AS9" s="441">
        <v>28</v>
      </c>
      <c r="AT9" s="441" t="s">
        <v>398</v>
      </c>
      <c r="AU9" s="441">
        <v>4</v>
      </c>
      <c r="AV9" s="441" t="s">
        <v>398</v>
      </c>
      <c r="AW9" s="441" t="s">
        <v>398</v>
      </c>
      <c r="AX9" s="441" t="s">
        <v>398</v>
      </c>
      <c r="AY9" s="427">
        <v>12</v>
      </c>
      <c r="AZ9" s="441" t="s">
        <v>398</v>
      </c>
      <c r="BA9" s="441" t="s">
        <v>398</v>
      </c>
      <c r="BB9" s="441" t="s">
        <v>398</v>
      </c>
      <c r="BC9" s="445"/>
      <c r="BD9" s="442">
        <v>38</v>
      </c>
      <c r="BE9" s="443"/>
    </row>
    <row r="10" spans="1:57" s="427" customFormat="1" ht="26.15" hidden="1" customHeight="1">
      <c r="A10" s="444"/>
      <c r="B10" s="442">
        <v>39</v>
      </c>
      <c r="C10" s="443"/>
      <c r="D10" s="427">
        <v>190</v>
      </c>
      <c r="E10" s="427">
        <v>128</v>
      </c>
      <c r="F10" s="441" t="s">
        <v>398</v>
      </c>
      <c r="G10" s="427">
        <v>28</v>
      </c>
      <c r="H10" s="441" t="s">
        <v>398</v>
      </c>
      <c r="I10" s="427">
        <v>7</v>
      </c>
      <c r="J10" s="441" t="s">
        <v>398</v>
      </c>
      <c r="K10" s="427">
        <v>21</v>
      </c>
      <c r="L10" s="441" t="s">
        <v>398</v>
      </c>
      <c r="M10" s="441" t="s">
        <v>398</v>
      </c>
      <c r="N10" s="441" t="s">
        <v>398</v>
      </c>
      <c r="O10" s="441" t="s">
        <v>398</v>
      </c>
      <c r="P10" s="441">
        <v>31</v>
      </c>
      <c r="Q10" s="441" t="s">
        <v>398</v>
      </c>
      <c r="R10" s="441" t="s">
        <v>398</v>
      </c>
      <c r="S10" s="441" t="s">
        <v>398</v>
      </c>
      <c r="T10" s="427">
        <v>6</v>
      </c>
      <c r="U10" s="427">
        <v>52</v>
      </c>
      <c r="V10" s="427">
        <v>27</v>
      </c>
      <c r="W10" s="427">
        <v>29</v>
      </c>
      <c r="X10" s="441" t="s">
        <v>398</v>
      </c>
      <c r="Y10" s="427">
        <v>122</v>
      </c>
      <c r="Z10" s="441" t="s">
        <v>398</v>
      </c>
      <c r="AA10" s="441" t="s">
        <v>398</v>
      </c>
      <c r="AB10" s="441" t="s">
        <v>398</v>
      </c>
      <c r="AC10" s="441" t="s">
        <v>398</v>
      </c>
      <c r="AD10" s="427">
        <v>1</v>
      </c>
      <c r="AE10" s="441" t="s">
        <v>398</v>
      </c>
      <c r="AF10" s="441" t="s">
        <v>398</v>
      </c>
      <c r="AG10" s="441" t="s">
        <v>398</v>
      </c>
      <c r="AH10" s="427">
        <v>6</v>
      </c>
      <c r="AI10" s="441" t="s">
        <v>398</v>
      </c>
      <c r="AJ10" s="441">
        <v>54</v>
      </c>
      <c r="AK10" s="441" t="s">
        <v>398</v>
      </c>
      <c r="AL10" s="441" t="s">
        <v>398</v>
      </c>
      <c r="AM10" s="427">
        <v>19</v>
      </c>
      <c r="AN10" s="427">
        <v>19</v>
      </c>
      <c r="AO10" s="441" t="s">
        <v>398</v>
      </c>
      <c r="AP10" s="441">
        <v>71</v>
      </c>
      <c r="AQ10" s="441" t="s">
        <v>398</v>
      </c>
      <c r="AR10" s="441" t="s">
        <v>398</v>
      </c>
      <c r="AS10" s="441">
        <v>27</v>
      </c>
      <c r="AT10" s="441" t="s">
        <v>398</v>
      </c>
      <c r="AU10" s="441">
        <v>5</v>
      </c>
      <c r="AV10" s="441" t="s">
        <v>398</v>
      </c>
      <c r="AW10" s="441" t="s">
        <v>398</v>
      </c>
      <c r="AX10" s="441" t="s">
        <v>398</v>
      </c>
      <c r="AY10" s="427">
        <v>13</v>
      </c>
      <c r="AZ10" s="441" t="s">
        <v>398</v>
      </c>
      <c r="BA10" s="441" t="s">
        <v>398</v>
      </c>
      <c r="BB10" s="441" t="s">
        <v>398</v>
      </c>
      <c r="BC10" s="444"/>
      <c r="BD10" s="442">
        <v>39</v>
      </c>
      <c r="BE10" s="443"/>
    </row>
    <row r="11" spans="1:57" s="427" customFormat="1" ht="26.15" customHeight="1">
      <c r="A11" s="445"/>
      <c r="B11" s="442">
        <v>40</v>
      </c>
      <c r="C11" s="443"/>
      <c r="D11" s="427">
        <v>193</v>
      </c>
      <c r="E11" s="427">
        <v>134</v>
      </c>
      <c r="F11" s="441" t="s">
        <v>398</v>
      </c>
      <c r="G11" s="427">
        <v>30</v>
      </c>
      <c r="H11" s="441" t="s">
        <v>398</v>
      </c>
      <c r="I11" s="427">
        <v>7</v>
      </c>
      <c r="J11" s="441" t="s">
        <v>398</v>
      </c>
      <c r="K11" s="427">
        <v>27</v>
      </c>
      <c r="L11" s="441" t="s">
        <v>398</v>
      </c>
      <c r="M11" s="441" t="s">
        <v>398</v>
      </c>
      <c r="N11" s="441" t="s">
        <v>398</v>
      </c>
      <c r="O11" s="441" t="s">
        <v>398</v>
      </c>
      <c r="P11" s="441">
        <v>32</v>
      </c>
      <c r="Q11" s="441" t="s">
        <v>398</v>
      </c>
      <c r="R11" s="441" t="s">
        <v>398</v>
      </c>
      <c r="S11" s="441" t="s">
        <v>398</v>
      </c>
      <c r="T11" s="427">
        <v>3</v>
      </c>
      <c r="U11" s="427">
        <v>55</v>
      </c>
      <c r="V11" s="427">
        <v>28</v>
      </c>
      <c r="W11" s="427">
        <v>28</v>
      </c>
      <c r="X11" s="441" t="s">
        <v>398</v>
      </c>
      <c r="Y11" s="427">
        <v>123</v>
      </c>
      <c r="Z11" s="441" t="s">
        <v>398</v>
      </c>
      <c r="AA11" s="441" t="s">
        <v>398</v>
      </c>
      <c r="AB11" s="441" t="s">
        <v>398</v>
      </c>
      <c r="AC11" s="441" t="s">
        <v>398</v>
      </c>
      <c r="AD11" s="427">
        <v>1</v>
      </c>
      <c r="AE11" s="441" t="s">
        <v>398</v>
      </c>
      <c r="AF11" s="441" t="s">
        <v>398</v>
      </c>
      <c r="AG11" s="441" t="s">
        <v>398</v>
      </c>
      <c r="AH11" s="427">
        <v>4</v>
      </c>
      <c r="AI11" s="427">
        <v>3</v>
      </c>
      <c r="AJ11" s="441">
        <v>55</v>
      </c>
      <c r="AK11" s="441" t="s">
        <v>398</v>
      </c>
      <c r="AL11" s="441" t="s">
        <v>398</v>
      </c>
      <c r="AM11" s="427">
        <v>24</v>
      </c>
      <c r="AN11" s="427">
        <v>29</v>
      </c>
      <c r="AO11" s="441" t="s">
        <v>398</v>
      </c>
      <c r="AP11" s="441">
        <v>69</v>
      </c>
      <c r="AQ11" s="441" t="s">
        <v>398</v>
      </c>
      <c r="AR11" s="441" t="s">
        <v>398</v>
      </c>
      <c r="AS11" s="441">
        <v>9</v>
      </c>
      <c r="AT11" s="441">
        <v>36</v>
      </c>
      <c r="AU11" s="441">
        <v>6</v>
      </c>
      <c r="AV11" s="441" t="s">
        <v>398</v>
      </c>
      <c r="AW11" s="441" t="s">
        <v>398</v>
      </c>
      <c r="AX11" s="441" t="s">
        <v>398</v>
      </c>
      <c r="AY11" s="427">
        <v>11</v>
      </c>
      <c r="AZ11" s="441" t="s">
        <v>398</v>
      </c>
      <c r="BA11" s="441" t="s">
        <v>398</v>
      </c>
      <c r="BB11" s="441" t="s">
        <v>398</v>
      </c>
      <c r="BC11" s="445"/>
      <c r="BD11" s="442">
        <v>40</v>
      </c>
      <c r="BE11" s="443"/>
    </row>
    <row r="12" spans="1:57" s="427" customFormat="1" ht="26.15" hidden="1" customHeight="1">
      <c r="A12" s="444"/>
      <c r="B12" s="442">
        <v>41</v>
      </c>
      <c r="C12" s="443"/>
      <c r="D12" s="427">
        <v>201</v>
      </c>
      <c r="E12" s="427">
        <v>143</v>
      </c>
      <c r="F12" s="441" t="s">
        <v>398</v>
      </c>
      <c r="G12" s="427">
        <v>31</v>
      </c>
      <c r="H12" s="441" t="s">
        <v>398</v>
      </c>
      <c r="I12" s="427">
        <v>14</v>
      </c>
      <c r="J12" s="441" t="s">
        <v>398</v>
      </c>
      <c r="K12" s="427">
        <v>31</v>
      </c>
      <c r="L12" s="441" t="s">
        <v>398</v>
      </c>
      <c r="M12" s="441" t="s">
        <v>398</v>
      </c>
      <c r="N12" s="441" t="s">
        <v>398</v>
      </c>
      <c r="O12" s="441" t="s">
        <v>398</v>
      </c>
      <c r="P12" s="441">
        <v>39</v>
      </c>
      <c r="Q12" s="441" t="s">
        <v>398</v>
      </c>
      <c r="R12" s="441" t="s">
        <v>398</v>
      </c>
      <c r="S12" s="441" t="s">
        <v>398</v>
      </c>
      <c r="T12" s="427">
        <v>5</v>
      </c>
      <c r="U12" s="427">
        <v>62</v>
      </c>
      <c r="V12" s="427">
        <v>32</v>
      </c>
      <c r="W12" s="427">
        <v>29</v>
      </c>
      <c r="X12" s="441" t="s">
        <v>398</v>
      </c>
      <c r="Y12" s="427">
        <v>133</v>
      </c>
      <c r="Z12" s="441" t="s">
        <v>398</v>
      </c>
      <c r="AA12" s="441" t="s">
        <v>398</v>
      </c>
      <c r="AB12" s="441" t="s">
        <v>398</v>
      </c>
      <c r="AC12" s="441" t="s">
        <v>398</v>
      </c>
      <c r="AD12" s="427">
        <v>2</v>
      </c>
      <c r="AE12" s="441" t="s">
        <v>398</v>
      </c>
      <c r="AF12" s="441" t="s">
        <v>398</v>
      </c>
      <c r="AG12" s="441" t="s">
        <v>398</v>
      </c>
      <c r="AH12" s="427">
        <v>9</v>
      </c>
      <c r="AI12" s="427">
        <v>5</v>
      </c>
      <c r="AJ12" s="441">
        <v>63</v>
      </c>
      <c r="AK12" s="441" t="s">
        <v>398</v>
      </c>
      <c r="AL12" s="441" t="s">
        <v>398</v>
      </c>
      <c r="AM12" s="427">
        <v>22</v>
      </c>
      <c r="AN12" s="427">
        <v>30</v>
      </c>
      <c r="AO12" s="441" t="s">
        <v>398</v>
      </c>
      <c r="AP12" s="441">
        <v>75</v>
      </c>
      <c r="AQ12" s="441" t="s">
        <v>398</v>
      </c>
      <c r="AR12" s="441" t="s">
        <v>398</v>
      </c>
      <c r="AS12" s="441">
        <v>10</v>
      </c>
      <c r="AT12" s="441">
        <v>36</v>
      </c>
      <c r="AU12" s="441">
        <v>5</v>
      </c>
      <c r="AV12" s="441" t="s">
        <v>398</v>
      </c>
      <c r="AW12" s="441" t="s">
        <v>398</v>
      </c>
      <c r="AX12" s="441" t="s">
        <v>398</v>
      </c>
      <c r="AY12" s="427">
        <v>12</v>
      </c>
      <c r="AZ12" s="441" t="s">
        <v>398</v>
      </c>
      <c r="BA12" s="441" t="s">
        <v>398</v>
      </c>
      <c r="BB12" s="441" t="s">
        <v>398</v>
      </c>
      <c r="BC12" s="444"/>
      <c r="BD12" s="442">
        <v>41</v>
      </c>
      <c r="BE12" s="443"/>
    </row>
    <row r="13" spans="1:57" s="427" customFormat="1" ht="26.15" hidden="1" customHeight="1">
      <c r="A13" s="445"/>
      <c r="B13" s="442">
        <v>42</v>
      </c>
      <c r="C13" s="443"/>
      <c r="D13" s="427">
        <v>219</v>
      </c>
      <c r="E13" s="427">
        <v>151</v>
      </c>
      <c r="F13" s="441" t="s">
        <v>398</v>
      </c>
      <c r="G13" s="427">
        <v>34</v>
      </c>
      <c r="H13" s="441" t="s">
        <v>398</v>
      </c>
      <c r="I13" s="427">
        <v>16</v>
      </c>
      <c r="J13" s="441" t="s">
        <v>398</v>
      </c>
      <c r="K13" s="427">
        <v>40</v>
      </c>
      <c r="L13" s="441" t="s">
        <v>398</v>
      </c>
      <c r="M13" s="441" t="s">
        <v>398</v>
      </c>
      <c r="N13" s="441" t="s">
        <v>398</v>
      </c>
      <c r="O13" s="441" t="s">
        <v>398</v>
      </c>
      <c r="P13" s="441">
        <v>47</v>
      </c>
      <c r="Q13" s="441" t="s">
        <v>398</v>
      </c>
      <c r="R13" s="441" t="s">
        <v>398</v>
      </c>
      <c r="S13" s="441" t="s">
        <v>398</v>
      </c>
      <c r="T13" s="427">
        <v>6</v>
      </c>
      <c r="U13" s="427">
        <v>69</v>
      </c>
      <c r="V13" s="427">
        <v>37</v>
      </c>
      <c r="W13" s="427">
        <v>33</v>
      </c>
      <c r="X13" s="441" t="s">
        <v>398</v>
      </c>
      <c r="Y13" s="427">
        <v>141</v>
      </c>
      <c r="Z13" s="441" t="s">
        <v>398</v>
      </c>
      <c r="AA13" s="441" t="s">
        <v>398</v>
      </c>
      <c r="AB13" s="441" t="s">
        <v>398</v>
      </c>
      <c r="AC13" s="441" t="s">
        <v>398</v>
      </c>
      <c r="AD13" s="427">
        <v>1</v>
      </c>
      <c r="AE13" s="441" t="s">
        <v>398</v>
      </c>
      <c r="AF13" s="441" t="s">
        <v>398</v>
      </c>
      <c r="AG13" s="441" t="s">
        <v>398</v>
      </c>
      <c r="AH13" s="427">
        <v>11</v>
      </c>
      <c r="AI13" s="427">
        <v>10</v>
      </c>
      <c r="AJ13" s="441">
        <v>77</v>
      </c>
      <c r="AK13" s="441" t="s">
        <v>398</v>
      </c>
      <c r="AL13" s="441" t="s">
        <v>398</v>
      </c>
      <c r="AM13" s="427">
        <v>22</v>
      </c>
      <c r="AN13" s="427">
        <v>31</v>
      </c>
      <c r="AO13" s="441" t="s">
        <v>398</v>
      </c>
      <c r="AP13" s="441">
        <v>80</v>
      </c>
      <c r="AQ13" s="441" t="s">
        <v>398</v>
      </c>
      <c r="AR13" s="441" t="s">
        <v>398</v>
      </c>
      <c r="AS13" s="441">
        <v>9</v>
      </c>
      <c r="AT13" s="441">
        <v>42</v>
      </c>
      <c r="AU13" s="441">
        <v>7</v>
      </c>
      <c r="AV13" s="441" t="s">
        <v>398</v>
      </c>
      <c r="AW13" s="441" t="s">
        <v>398</v>
      </c>
      <c r="AX13" s="441" t="s">
        <v>398</v>
      </c>
      <c r="AY13" s="427">
        <v>12</v>
      </c>
      <c r="AZ13" s="441" t="s">
        <v>398</v>
      </c>
      <c r="BA13" s="441" t="s">
        <v>398</v>
      </c>
      <c r="BB13" s="441" t="s">
        <v>398</v>
      </c>
      <c r="BC13" s="445"/>
      <c r="BD13" s="442">
        <v>42</v>
      </c>
      <c r="BE13" s="443"/>
    </row>
    <row r="14" spans="1:57" s="427" customFormat="1" ht="25.5" hidden="1" customHeight="1">
      <c r="A14" s="444"/>
      <c r="B14" s="442">
        <v>43</v>
      </c>
      <c r="C14" s="443"/>
      <c r="D14" s="427">
        <v>233</v>
      </c>
      <c r="E14" s="427">
        <v>156</v>
      </c>
      <c r="F14" s="441" t="s">
        <v>398</v>
      </c>
      <c r="G14" s="427">
        <v>35</v>
      </c>
      <c r="H14" s="441" t="s">
        <v>398</v>
      </c>
      <c r="I14" s="427">
        <v>17</v>
      </c>
      <c r="J14" s="441" t="s">
        <v>398</v>
      </c>
      <c r="K14" s="427">
        <v>46</v>
      </c>
      <c r="L14" s="441" t="s">
        <v>398</v>
      </c>
      <c r="M14" s="441" t="s">
        <v>398</v>
      </c>
      <c r="N14" s="441" t="s">
        <v>398</v>
      </c>
      <c r="O14" s="441" t="s">
        <v>398</v>
      </c>
      <c r="P14" s="441">
        <v>49</v>
      </c>
      <c r="Q14" s="441" t="s">
        <v>398</v>
      </c>
      <c r="R14" s="441" t="s">
        <v>398</v>
      </c>
      <c r="S14" s="441" t="s">
        <v>398</v>
      </c>
      <c r="T14" s="427">
        <v>5</v>
      </c>
      <c r="U14" s="427">
        <v>72</v>
      </c>
      <c r="V14" s="427">
        <v>37</v>
      </c>
      <c r="W14" s="427">
        <v>37</v>
      </c>
      <c r="X14" s="441" t="s">
        <v>398</v>
      </c>
      <c r="Y14" s="427">
        <v>148</v>
      </c>
      <c r="Z14" s="441" t="s">
        <v>398</v>
      </c>
      <c r="AA14" s="441" t="s">
        <v>398</v>
      </c>
      <c r="AB14" s="441" t="s">
        <v>398</v>
      </c>
      <c r="AC14" s="441" t="s">
        <v>398</v>
      </c>
      <c r="AD14" s="427">
        <v>1</v>
      </c>
      <c r="AE14" s="441" t="s">
        <v>398</v>
      </c>
      <c r="AF14" s="441" t="s">
        <v>398</v>
      </c>
      <c r="AG14" s="441" t="s">
        <v>398</v>
      </c>
      <c r="AH14" s="427">
        <v>10</v>
      </c>
      <c r="AI14" s="427">
        <v>14</v>
      </c>
      <c r="AJ14" s="441">
        <v>79</v>
      </c>
      <c r="AK14" s="441" t="s">
        <v>398</v>
      </c>
      <c r="AL14" s="441" t="s">
        <v>398</v>
      </c>
      <c r="AM14" s="427">
        <v>24</v>
      </c>
      <c r="AN14" s="427">
        <v>32</v>
      </c>
      <c r="AO14" s="441" t="s">
        <v>398</v>
      </c>
      <c r="AP14" s="441">
        <v>82</v>
      </c>
      <c r="AQ14" s="441" t="s">
        <v>398</v>
      </c>
      <c r="AR14" s="441" t="s">
        <v>398</v>
      </c>
      <c r="AS14" s="441">
        <v>9</v>
      </c>
      <c r="AT14" s="441">
        <v>41</v>
      </c>
      <c r="AU14" s="441">
        <v>7</v>
      </c>
      <c r="AV14" s="441" t="s">
        <v>398</v>
      </c>
      <c r="AW14" s="441" t="s">
        <v>398</v>
      </c>
      <c r="AX14" s="441" t="s">
        <v>398</v>
      </c>
      <c r="AY14" s="427">
        <v>12</v>
      </c>
      <c r="AZ14" s="441" t="s">
        <v>398</v>
      </c>
      <c r="BA14" s="441" t="s">
        <v>398</v>
      </c>
      <c r="BB14" s="441" t="s">
        <v>398</v>
      </c>
      <c r="BC14" s="444"/>
      <c r="BD14" s="442">
        <v>43</v>
      </c>
      <c r="BE14" s="443"/>
    </row>
    <row r="15" spans="1:57" s="427" customFormat="1" ht="26.15" hidden="1" customHeight="1">
      <c r="A15" s="445"/>
      <c r="B15" s="442">
        <v>44</v>
      </c>
      <c r="C15" s="443"/>
      <c r="D15" s="427">
        <v>238</v>
      </c>
      <c r="E15" s="427">
        <v>155</v>
      </c>
      <c r="F15" s="441" t="s">
        <v>398</v>
      </c>
      <c r="G15" s="427">
        <v>37</v>
      </c>
      <c r="H15" s="441" t="s">
        <v>398</v>
      </c>
      <c r="I15" s="427">
        <v>24</v>
      </c>
      <c r="J15" s="441" t="s">
        <v>398</v>
      </c>
      <c r="K15" s="427">
        <v>50</v>
      </c>
      <c r="L15" s="441" t="s">
        <v>398</v>
      </c>
      <c r="M15" s="441" t="s">
        <v>398</v>
      </c>
      <c r="N15" s="441" t="s">
        <v>398</v>
      </c>
      <c r="O15" s="441" t="s">
        <v>398</v>
      </c>
      <c r="P15" s="441">
        <v>48</v>
      </c>
      <c r="Q15" s="441" t="s">
        <v>398</v>
      </c>
      <c r="R15" s="441" t="s">
        <v>398</v>
      </c>
      <c r="S15" s="441" t="s">
        <v>398</v>
      </c>
      <c r="T15" s="427">
        <v>7</v>
      </c>
      <c r="U15" s="427">
        <v>70</v>
      </c>
      <c r="V15" s="427">
        <v>40</v>
      </c>
      <c r="W15" s="427">
        <v>34</v>
      </c>
      <c r="X15" s="441" t="s">
        <v>398</v>
      </c>
      <c r="Y15" s="427">
        <v>147</v>
      </c>
      <c r="Z15" s="441" t="s">
        <v>398</v>
      </c>
      <c r="AA15" s="441" t="s">
        <v>398</v>
      </c>
      <c r="AB15" s="441" t="s">
        <v>398</v>
      </c>
      <c r="AC15" s="441" t="s">
        <v>398</v>
      </c>
      <c r="AD15" s="427">
        <v>2</v>
      </c>
      <c r="AE15" s="441" t="s">
        <v>398</v>
      </c>
      <c r="AF15" s="441" t="s">
        <v>398</v>
      </c>
      <c r="AG15" s="441" t="s">
        <v>398</v>
      </c>
      <c r="AH15" s="427">
        <v>15</v>
      </c>
      <c r="AI15" s="427">
        <v>21</v>
      </c>
      <c r="AJ15" s="441">
        <v>84</v>
      </c>
      <c r="AK15" s="441" t="s">
        <v>398</v>
      </c>
      <c r="AL15" s="441" t="s">
        <v>398</v>
      </c>
      <c r="AM15" s="427">
        <v>23</v>
      </c>
      <c r="AN15" s="427">
        <v>33</v>
      </c>
      <c r="AO15" s="441" t="s">
        <v>398</v>
      </c>
      <c r="AP15" s="441">
        <v>84</v>
      </c>
      <c r="AQ15" s="441" t="s">
        <v>398</v>
      </c>
      <c r="AR15" s="441" t="s">
        <v>398</v>
      </c>
      <c r="AS15" s="441">
        <v>15</v>
      </c>
      <c r="AT15" s="441">
        <v>48</v>
      </c>
      <c r="AU15" s="441">
        <v>7</v>
      </c>
      <c r="AV15" s="441" t="s">
        <v>398</v>
      </c>
      <c r="AW15" s="441" t="s">
        <v>398</v>
      </c>
      <c r="AX15" s="441" t="s">
        <v>398</v>
      </c>
      <c r="AY15" s="427">
        <v>13</v>
      </c>
      <c r="AZ15" s="441" t="s">
        <v>398</v>
      </c>
      <c r="BA15" s="441" t="s">
        <v>398</v>
      </c>
      <c r="BB15" s="441" t="s">
        <v>398</v>
      </c>
      <c r="BC15" s="445"/>
      <c r="BD15" s="442">
        <v>44</v>
      </c>
      <c r="BE15" s="443"/>
    </row>
    <row r="16" spans="1:57" s="427" customFormat="1" ht="26.15" customHeight="1">
      <c r="A16" s="444"/>
      <c r="B16" s="442">
        <v>45</v>
      </c>
      <c r="C16" s="443"/>
      <c r="D16" s="427">
        <v>249</v>
      </c>
      <c r="E16" s="427">
        <v>164</v>
      </c>
      <c r="F16" s="441" t="s">
        <v>398</v>
      </c>
      <c r="G16" s="427">
        <v>40</v>
      </c>
      <c r="H16" s="441" t="s">
        <v>398</v>
      </c>
      <c r="I16" s="427">
        <v>24</v>
      </c>
      <c r="J16" s="441" t="s">
        <v>398</v>
      </c>
      <c r="K16" s="427">
        <v>64</v>
      </c>
      <c r="L16" s="441" t="s">
        <v>398</v>
      </c>
      <c r="M16" s="441" t="s">
        <v>398</v>
      </c>
      <c r="N16" s="441" t="s">
        <v>398</v>
      </c>
      <c r="O16" s="441" t="s">
        <v>398</v>
      </c>
      <c r="P16" s="441">
        <v>54</v>
      </c>
      <c r="Q16" s="441" t="s">
        <v>398</v>
      </c>
      <c r="R16" s="441" t="s">
        <v>398</v>
      </c>
      <c r="S16" s="441" t="s">
        <v>398</v>
      </c>
      <c r="T16" s="427">
        <v>11</v>
      </c>
      <c r="U16" s="427">
        <v>78</v>
      </c>
      <c r="V16" s="427">
        <v>41</v>
      </c>
      <c r="W16" s="427">
        <v>37</v>
      </c>
      <c r="X16" s="441" t="s">
        <v>398</v>
      </c>
      <c r="Y16" s="427">
        <v>157</v>
      </c>
      <c r="Z16" s="441" t="s">
        <v>398</v>
      </c>
      <c r="AA16" s="441" t="s">
        <v>398</v>
      </c>
      <c r="AB16" s="441" t="s">
        <v>398</v>
      </c>
      <c r="AC16" s="441" t="s">
        <v>398</v>
      </c>
      <c r="AD16" s="427">
        <v>4</v>
      </c>
      <c r="AE16" s="441" t="s">
        <v>398</v>
      </c>
      <c r="AF16" s="441" t="s">
        <v>398</v>
      </c>
      <c r="AG16" s="441" t="s">
        <v>398</v>
      </c>
      <c r="AH16" s="427">
        <v>18</v>
      </c>
      <c r="AI16" s="427">
        <v>26</v>
      </c>
      <c r="AJ16" s="441">
        <v>96</v>
      </c>
      <c r="AK16" s="441" t="s">
        <v>398</v>
      </c>
      <c r="AL16" s="441" t="s">
        <v>398</v>
      </c>
      <c r="AM16" s="427">
        <v>23</v>
      </c>
      <c r="AN16" s="427">
        <v>36</v>
      </c>
      <c r="AO16" s="441" t="s">
        <v>398</v>
      </c>
      <c r="AP16" s="441">
        <v>86</v>
      </c>
      <c r="AQ16" s="441" t="s">
        <v>398</v>
      </c>
      <c r="AR16" s="441" t="s">
        <v>398</v>
      </c>
      <c r="AS16" s="441">
        <v>13</v>
      </c>
      <c r="AT16" s="441">
        <v>58</v>
      </c>
      <c r="AU16" s="441">
        <v>15</v>
      </c>
      <c r="AV16" s="441" t="s">
        <v>398</v>
      </c>
      <c r="AW16" s="441" t="s">
        <v>398</v>
      </c>
      <c r="AX16" s="441" t="s">
        <v>398</v>
      </c>
      <c r="AY16" s="427">
        <v>15</v>
      </c>
      <c r="AZ16" s="441" t="s">
        <v>398</v>
      </c>
      <c r="BA16" s="441" t="s">
        <v>398</v>
      </c>
      <c r="BB16" s="441" t="s">
        <v>398</v>
      </c>
      <c r="BC16" s="444"/>
      <c r="BD16" s="442">
        <v>45</v>
      </c>
      <c r="BE16" s="443"/>
    </row>
    <row r="17" spans="1:57" s="427" customFormat="1" ht="26.15" hidden="1" customHeight="1">
      <c r="A17" s="445"/>
      <c r="B17" s="442">
        <v>46</v>
      </c>
      <c r="C17" s="443"/>
      <c r="D17" s="427">
        <v>257</v>
      </c>
      <c r="E17" s="427">
        <v>169</v>
      </c>
      <c r="F17" s="441" t="s">
        <v>398</v>
      </c>
      <c r="G17" s="427">
        <v>39</v>
      </c>
      <c r="H17" s="441" t="s">
        <v>398</v>
      </c>
      <c r="I17" s="427">
        <v>22</v>
      </c>
      <c r="J17" s="441" t="s">
        <v>398</v>
      </c>
      <c r="K17" s="427">
        <v>65</v>
      </c>
      <c r="L17" s="441" t="s">
        <v>398</v>
      </c>
      <c r="M17" s="441" t="s">
        <v>398</v>
      </c>
      <c r="N17" s="441" t="s">
        <v>398</v>
      </c>
      <c r="O17" s="441" t="s">
        <v>398</v>
      </c>
      <c r="P17" s="441">
        <v>60</v>
      </c>
      <c r="Q17" s="441" t="s">
        <v>398</v>
      </c>
      <c r="R17" s="441" t="s">
        <v>398</v>
      </c>
      <c r="S17" s="441" t="s">
        <v>398</v>
      </c>
      <c r="T17" s="427">
        <v>10</v>
      </c>
      <c r="U17" s="427">
        <v>84</v>
      </c>
      <c r="V17" s="427">
        <v>40</v>
      </c>
      <c r="W17" s="427">
        <v>36</v>
      </c>
      <c r="X17" s="441" t="s">
        <v>398</v>
      </c>
      <c r="Y17" s="427">
        <v>157</v>
      </c>
      <c r="Z17" s="441" t="s">
        <v>398</v>
      </c>
      <c r="AA17" s="441" t="s">
        <v>398</v>
      </c>
      <c r="AB17" s="441" t="s">
        <v>398</v>
      </c>
      <c r="AC17" s="441" t="s">
        <v>398</v>
      </c>
      <c r="AD17" s="427">
        <v>4</v>
      </c>
      <c r="AE17" s="441" t="s">
        <v>398</v>
      </c>
      <c r="AF17" s="441">
        <v>49</v>
      </c>
      <c r="AG17" s="441" t="s">
        <v>398</v>
      </c>
      <c r="AH17" s="427">
        <v>19</v>
      </c>
      <c r="AI17" s="427">
        <v>34</v>
      </c>
      <c r="AJ17" s="441">
        <v>104</v>
      </c>
      <c r="AK17" s="441" t="s">
        <v>398</v>
      </c>
      <c r="AL17" s="441" t="s">
        <v>398</v>
      </c>
      <c r="AM17" s="427">
        <v>25</v>
      </c>
      <c r="AN17" s="427">
        <v>37</v>
      </c>
      <c r="AO17" s="441" t="s">
        <v>398</v>
      </c>
      <c r="AP17" s="441" t="s">
        <v>398</v>
      </c>
      <c r="AQ17" s="441">
        <v>80</v>
      </c>
      <c r="AR17" s="441">
        <v>78</v>
      </c>
      <c r="AS17" s="441">
        <v>17</v>
      </c>
      <c r="AT17" s="441">
        <v>57</v>
      </c>
      <c r="AU17" s="441">
        <v>10</v>
      </c>
      <c r="AV17" s="441" t="s">
        <v>398</v>
      </c>
      <c r="AW17" s="441" t="s">
        <v>398</v>
      </c>
      <c r="AX17" s="441" t="s">
        <v>398</v>
      </c>
      <c r="AY17" s="427">
        <v>15</v>
      </c>
      <c r="AZ17" s="441" t="s">
        <v>398</v>
      </c>
      <c r="BA17" s="441" t="s">
        <v>398</v>
      </c>
      <c r="BB17" s="441" t="s">
        <v>398</v>
      </c>
      <c r="BC17" s="445"/>
      <c r="BD17" s="442">
        <v>46</v>
      </c>
      <c r="BE17" s="443"/>
    </row>
    <row r="18" spans="1:57" s="427" customFormat="1" ht="26.15" hidden="1" customHeight="1">
      <c r="A18" s="444"/>
      <c r="B18" s="442">
        <v>47</v>
      </c>
      <c r="C18" s="443"/>
      <c r="D18" s="427">
        <v>261</v>
      </c>
      <c r="E18" s="427">
        <v>176</v>
      </c>
      <c r="F18" s="441" t="s">
        <v>398</v>
      </c>
      <c r="G18" s="427">
        <v>43</v>
      </c>
      <c r="H18" s="441" t="s">
        <v>398</v>
      </c>
      <c r="I18" s="427">
        <v>33</v>
      </c>
      <c r="J18" s="441" t="s">
        <v>398</v>
      </c>
      <c r="K18" s="427">
        <v>79</v>
      </c>
      <c r="L18" s="441" t="s">
        <v>398</v>
      </c>
      <c r="M18" s="441" t="s">
        <v>398</v>
      </c>
      <c r="N18" s="441" t="s">
        <v>398</v>
      </c>
      <c r="O18" s="441" t="s">
        <v>398</v>
      </c>
      <c r="P18" s="441">
        <v>65</v>
      </c>
      <c r="Q18" s="441" t="s">
        <v>398</v>
      </c>
      <c r="R18" s="441" t="s">
        <v>398</v>
      </c>
      <c r="S18" s="441" t="s">
        <v>398</v>
      </c>
      <c r="T18" s="427">
        <v>12</v>
      </c>
      <c r="U18" s="427">
        <v>87</v>
      </c>
      <c r="V18" s="427">
        <v>44</v>
      </c>
      <c r="W18" s="427">
        <v>39</v>
      </c>
      <c r="X18" s="441" t="s">
        <v>398</v>
      </c>
      <c r="Y18" s="427">
        <v>158</v>
      </c>
      <c r="Z18" s="441" t="s">
        <v>398</v>
      </c>
      <c r="AA18" s="441" t="s">
        <v>398</v>
      </c>
      <c r="AB18" s="441" t="s">
        <v>398</v>
      </c>
      <c r="AC18" s="441" t="s">
        <v>398</v>
      </c>
      <c r="AD18" s="427">
        <v>4</v>
      </c>
      <c r="AE18" s="441" t="s">
        <v>398</v>
      </c>
      <c r="AF18" s="441">
        <v>54</v>
      </c>
      <c r="AG18" s="441" t="s">
        <v>398</v>
      </c>
      <c r="AH18" s="427">
        <v>23</v>
      </c>
      <c r="AI18" s="427">
        <v>35</v>
      </c>
      <c r="AJ18" s="441">
        <v>111</v>
      </c>
      <c r="AK18" s="441" t="s">
        <v>398</v>
      </c>
      <c r="AL18" s="441" t="s">
        <v>398</v>
      </c>
      <c r="AM18" s="427">
        <v>26</v>
      </c>
      <c r="AN18" s="427">
        <v>37</v>
      </c>
      <c r="AO18" s="441" t="s">
        <v>398</v>
      </c>
      <c r="AP18" s="441">
        <v>66</v>
      </c>
      <c r="AQ18" s="441">
        <v>24</v>
      </c>
      <c r="AR18" s="441">
        <v>21</v>
      </c>
      <c r="AS18" s="441">
        <v>18</v>
      </c>
      <c r="AT18" s="441">
        <v>64</v>
      </c>
      <c r="AU18" s="441">
        <v>17</v>
      </c>
      <c r="AV18" s="441" t="s">
        <v>398</v>
      </c>
      <c r="AW18" s="441" t="s">
        <v>398</v>
      </c>
      <c r="AX18" s="441" t="s">
        <v>398</v>
      </c>
      <c r="AY18" s="427">
        <v>18</v>
      </c>
      <c r="AZ18" s="441" t="s">
        <v>398</v>
      </c>
      <c r="BA18" s="441" t="s">
        <v>398</v>
      </c>
      <c r="BB18" s="441" t="s">
        <v>398</v>
      </c>
      <c r="BC18" s="444"/>
      <c r="BD18" s="442">
        <v>47</v>
      </c>
      <c r="BE18" s="443"/>
    </row>
    <row r="19" spans="1:57" s="427" customFormat="1" ht="26.15" hidden="1" customHeight="1">
      <c r="A19" s="445"/>
      <c r="B19" s="442">
        <v>48</v>
      </c>
      <c r="C19" s="443"/>
      <c r="D19" s="427">
        <v>269</v>
      </c>
      <c r="E19" s="427">
        <v>180</v>
      </c>
      <c r="F19" s="441" t="s">
        <v>398</v>
      </c>
      <c r="G19" s="427">
        <v>42</v>
      </c>
      <c r="H19" s="441" t="s">
        <v>398</v>
      </c>
      <c r="I19" s="427">
        <v>35</v>
      </c>
      <c r="J19" s="441" t="s">
        <v>398</v>
      </c>
      <c r="K19" s="427">
        <v>86</v>
      </c>
      <c r="L19" s="441" t="s">
        <v>398</v>
      </c>
      <c r="M19" s="441" t="s">
        <v>398</v>
      </c>
      <c r="N19" s="441" t="s">
        <v>398</v>
      </c>
      <c r="O19" s="441" t="s">
        <v>398</v>
      </c>
      <c r="P19" s="441">
        <v>70</v>
      </c>
      <c r="Q19" s="441" t="s">
        <v>398</v>
      </c>
      <c r="R19" s="441" t="s">
        <v>398</v>
      </c>
      <c r="S19" s="441" t="s">
        <v>398</v>
      </c>
      <c r="T19" s="427">
        <v>11</v>
      </c>
      <c r="U19" s="427">
        <v>93</v>
      </c>
      <c r="V19" s="427">
        <v>43</v>
      </c>
      <c r="W19" s="427">
        <v>40</v>
      </c>
      <c r="X19" s="441" t="s">
        <v>398</v>
      </c>
      <c r="Y19" s="427">
        <v>166</v>
      </c>
      <c r="Z19" s="441" t="s">
        <v>398</v>
      </c>
      <c r="AA19" s="441" t="s">
        <v>398</v>
      </c>
      <c r="AB19" s="441" t="s">
        <v>398</v>
      </c>
      <c r="AC19" s="441" t="s">
        <v>398</v>
      </c>
      <c r="AD19" s="427">
        <v>5</v>
      </c>
      <c r="AE19" s="441" t="s">
        <v>398</v>
      </c>
      <c r="AF19" s="441">
        <v>58</v>
      </c>
      <c r="AG19" s="441" t="s">
        <v>398</v>
      </c>
      <c r="AH19" s="427">
        <v>21</v>
      </c>
      <c r="AI19" s="427">
        <v>40</v>
      </c>
      <c r="AJ19" s="441">
        <v>113</v>
      </c>
      <c r="AK19" s="441" t="s">
        <v>398</v>
      </c>
      <c r="AL19" s="441" t="s">
        <v>398</v>
      </c>
      <c r="AM19" s="427">
        <v>27</v>
      </c>
      <c r="AN19" s="427">
        <v>39</v>
      </c>
      <c r="AO19" s="441" t="s">
        <v>398</v>
      </c>
      <c r="AP19" s="441">
        <v>67</v>
      </c>
      <c r="AQ19" s="441">
        <v>27</v>
      </c>
      <c r="AR19" s="441">
        <v>24</v>
      </c>
      <c r="AS19" s="441">
        <v>22</v>
      </c>
      <c r="AT19" s="441">
        <v>64</v>
      </c>
      <c r="AU19" s="441">
        <v>18</v>
      </c>
      <c r="AV19" s="441" t="s">
        <v>398</v>
      </c>
      <c r="AW19" s="441" t="s">
        <v>398</v>
      </c>
      <c r="AX19" s="441" t="s">
        <v>398</v>
      </c>
      <c r="AY19" s="427">
        <v>16</v>
      </c>
      <c r="AZ19" s="441" t="s">
        <v>398</v>
      </c>
      <c r="BA19" s="441" t="s">
        <v>398</v>
      </c>
      <c r="BB19" s="441" t="s">
        <v>398</v>
      </c>
      <c r="BC19" s="445"/>
      <c r="BD19" s="442">
        <v>48</v>
      </c>
      <c r="BE19" s="443"/>
    </row>
    <row r="20" spans="1:57" s="427" customFormat="1" ht="26.15" hidden="1" customHeight="1">
      <c r="A20" s="444"/>
      <c r="B20" s="442">
        <v>49</v>
      </c>
      <c r="C20" s="443"/>
      <c r="D20" s="427">
        <v>270</v>
      </c>
      <c r="E20" s="427">
        <v>183</v>
      </c>
      <c r="F20" s="441" t="s">
        <v>398</v>
      </c>
      <c r="G20" s="427">
        <v>42</v>
      </c>
      <c r="H20" s="441" t="s">
        <v>398</v>
      </c>
      <c r="I20" s="427">
        <v>36</v>
      </c>
      <c r="J20" s="441" t="s">
        <v>398</v>
      </c>
      <c r="K20" s="427">
        <v>88</v>
      </c>
      <c r="L20" s="441" t="s">
        <v>398</v>
      </c>
      <c r="M20" s="441" t="s">
        <v>398</v>
      </c>
      <c r="N20" s="441" t="s">
        <v>398</v>
      </c>
      <c r="O20" s="441" t="s">
        <v>398</v>
      </c>
      <c r="P20" s="441">
        <v>73</v>
      </c>
      <c r="Q20" s="441" t="s">
        <v>398</v>
      </c>
      <c r="R20" s="441" t="s">
        <v>398</v>
      </c>
      <c r="S20" s="441" t="s">
        <v>398</v>
      </c>
      <c r="T20" s="427">
        <v>11</v>
      </c>
      <c r="U20" s="427">
        <v>98</v>
      </c>
      <c r="V20" s="427">
        <v>43</v>
      </c>
      <c r="W20" s="427">
        <v>40</v>
      </c>
      <c r="X20" s="441" t="s">
        <v>398</v>
      </c>
      <c r="Y20" s="427">
        <v>164</v>
      </c>
      <c r="Z20" s="441" t="s">
        <v>398</v>
      </c>
      <c r="AA20" s="441" t="s">
        <v>398</v>
      </c>
      <c r="AB20" s="441" t="s">
        <v>398</v>
      </c>
      <c r="AC20" s="441" t="s">
        <v>398</v>
      </c>
      <c r="AD20" s="427">
        <v>5</v>
      </c>
      <c r="AE20" s="441" t="s">
        <v>398</v>
      </c>
      <c r="AF20" s="441">
        <v>59</v>
      </c>
      <c r="AG20" s="441" t="s">
        <v>398</v>
      </c>
      <c r="AH20" s="427">
        <v>21</v>
      </c>
      <c r="AI20" s="427">
        <v>40</v>
      </c>
      <c r="AJ20" s="441">
        <v>113</v>
      </c>
      <c r="AK20" s="441" t="s">
        <v>398</v>
      </c>
      <c r="AL20" s="441" t="s">
        <v>398</v>
      </c>
      <c r="AM20" s="427">
        <v>28</v>
      </c>
      <c r="AN20" s="427">
        <v>39</v>
      </c>
      <c r="AO20" s="441" t="s">
        <v>398</v>
      </c>
      <c r="AP20" s="441">
        <v>66</v>
      </c>
      <c r="AQ20" s="441">
        <v>31</v>
      </c>
      <c r="AR20" s="441">
        <v>25</v>
      </c>
      <c r="AS20" s="441">
        <v>20</v>
      </c>
      <c r="AT20" s="441">
        <v>66</v>
      </c>
      <c r="AU20" s="441">
        <v>19</v>
      </c>
      <c r="AV20" s="441" t="s">
        <v>398</v>
      </c>
      <c r="AW20" s="441" t="s">
        <v>398</v>
      </c>
      <c r="AX20" s="441" t="s">
        <v>398</v>
      </c>
      <c r="AY20" s="427">
        <v>17</v>
      </c>
      <c r="AZ20" s="441" t="s">
        <v>398</v>
      </c>
      <c r="BA20" s="441" t="s">
        <v>398</v>
      </c>
      <c r="BB20" s="441" t="s">
        <v>398</v>
      </c>
      <c r="BC20" s="444"/>
      <c r="BD20" s="442">
        <v>49</v>
      </c>
      <c r="BE20" s="443"/>
    </row>
    <row r="21" spans="1:57" s="427" customFormat="1" ht="26.15" customHeight="1">
      <c r="A21" s="445"/>
      <c r="B21" s="442">
        <v>50</v>
      </c>
      <c r="C21" s="443"/>
      <c r="D21" s="427">
        <v>269</v>
      </c>
      <c r="E21" s="427">
        <v>181</v>
      </c>
      <c r="F21" s="441" t="s">
        <v>398</v>
      </c>
      <c r="G21" s="427">
        <v>32</v>
      </c>
      <c r="H21" s="441" t="s">
        <v>398</v>
      </c>
      <c r="I21" s="427">
        <v>27</v>
      </c>
      <c r="J21" s="441" t="s">
        <v>398</v>
      </c>
      <c r="K21" s="427">
        <v>79</v>
      </c>
      <c r="L21" s="441" t="s">
        <v>398</v>
      </c>
      <c r="M21" s="427">
        <v>2</v>
      </c>
      <c r="N21" s="441" t="s">
        <v>398</v>
      </c>
      <c r="O21" s="441" t="s">
        <v>398</v>
      </c>
      <c r="P21" s="441">
        <v>67</v>
      </c>
      <c r="Q21" s="441" t="s">
        <v>398</v>
      </c>
      <c r="R21" s="441" t="s">
        <v>398</v>
      </c>
      <c r="S21" s="441" t="s">
        <v>398</v>
      </c>
      <c r="T21" s="427">
        <v>4</v>
      </c>
      <c r="U21" s="427">
        <v>99</v>
      </c>
      <c r="V21" s="427">
        <v>42</v>
      </c>
      <c r="W21" s="427">
        <v>37</v>
      </c>
      <c r="X21" s="441" t="s">
        <v>398</v>
      </c>
      <c r="Y21" s="427">
        <v>166</v>
      </c>
      <c r="Z21" s="441" t="s">
        <v>398</v>
      </c>
      <c r="AA21" s="441" t="s">
        <v>398</v>
      </c>
      <c r="AB21" s="441" t="s">
        <v>398</v>
      </c>
      <c r="AC21" s="441" t="s">
        <v>398</v>
      </c>
      <c r="AD21" s="427">
        <v>2</v>
      </c>
      <c r="AE21" s="441" t="s">
        <v>398</v>
      </c>
      <c r="AF21" s="441">
        <v>52</v>
      </c>
      <c r="AG21" s="441" t="s">
        <v>398</v>
      </c>
      <c r="AH21" s="427">
        <v>13</v>
      </c>
      <c r="AI21" s="427">
        <v>38</v>
      </c>
      <c r="AJ21" s="441">
        <v>111</v>
      </c>
      <c r="AK21" s="441">
        <v>1</v>
      </c>
      <c r="AL21" s="441" t="s">
        <v>398</v>
      </c>
      <c r="AM21" s="427">
        <v>30</v>
      </c>
      <c r="AN21" s="427">
        <v>36</v>
      </c>
      <c r="AO21" s="441" t="s">
        <v>398</v>
      </c>
      <c r="AP21" s="441">
        <v>66</v>
      </c>
      <c r="AQ21" s="441">
        <v>21</v>
      </c>
      <c r="AR21" s="441">
        <v>24</v>
      </c>
      <c r="AS21" s="441">
        <v>15</v>
      </c>
      <c r="AT21" s="441">
        <v>64</v>
      </c>
      <c r="AU21" s="441">
        <v>18</v>
      </c>
      <c r="AV21" s="441" t="s">
        <v>398</v>
      </c>
      <c r="AW21" s="441" t="s">
        <v>398</v>
      </c>
      <c r="AX21" s="441" t="s">
        <v>398</v>
      </c>
      <c r="AY21" s="427">
        <v>19</v>
      </c>
      <c r="AZ21" s="441" t="s">
        <v>398</v>
      </c>
      <c r="BA21" s="441" t="s">
        <v>398</v>
      </c>
      <c r="BB21" s="441" t="s">
        <v>398</v>
      </c>
      <c r="BC21" s="445"/>
      <c r="BD21" s="442">
        <v>50</v>
      </c>
      <c r="BE21" s="443"/>
    </row>
    <row r="22" spans="1:57" s="427" customFormat="1" ht="26.15" customHeight="1">
      <c r="A22" s="444"/>
      <c r="B22" s="442">
        <v>51</v>
      </c>
      <c r="C22" s="443"/>
      <c r="D22" s="427">
        <v>269</v>
      </c>
      <c r="E22" s="427">
        <v>183</v>
      </c>
      <c r="F22" s="441" t="s">
        <v>398</v>
      </c>
      <c r="G22" s="427">
        <v>32</v>
      </c>
      <c r="H22" s="441" t="s">
        <v>398</v>
      </c>
      <c r="I22" s="427">
        <v>30</v>
      </c>
      <c r="J22" s="441" t="s">
        <v>398</v>
      </c>
      <c r="K22" s="427">
        <v>79</v>
      </c>
      <c r="L22" s="441" t="s">
        <v>398</v>
      </c>
      <c r="M22" s="427">
        <v>3</v>
      </c>
      <c r="N22" s="441" t="s">
        <v>398</v>
      </c>
      <c r="O22" s="441" t="s">
        <v>398</v>
      </c>
      <c r="P22" s="441">
        <v>67</v>
      </c>
      <c r="Q22" s="441" t="s">
        <v>398</v>
      </c>
      <c r="R22" s="441" t="s">
        <v>398</v>
      </c>
      <c r="S22" s="441" t="s">
        <v>398</v>
      </c>
      <c r="T22" s="427">
        <v>4</v>
      </c>
      <c r="U22" s="427">
        <v>102</v>
      </c>
      <c r="V22" s="427">
        <v>43</v>
      </c>
      <c r="W22" s="427">
        <v>37</v>
      </c>
      <c r="X22" s="441" t="s">
        <v>398</v>
      </c>
      <c r="Y22" s="427">
        <v>166</v>
      </c>
      <c r="Z22" s="441" t="s">
        <v>398</v>
      </c>
      <c r="AA22" s="441" t="s">
        <v>398</v>
      </c>
      <c r="AB22" s="441" t="s">
        <v>398</v>
      </c>
      <c r="AC22" s="441" t="s">
        <v>398</v>
      </c>
      <c r="AD22" s="427">
        <v>3</v>
      </c>
      <c r="AE22" s="441" t="s">
        <v>398</v>
      </c>
      <c r="AF22" s="441">
        <v>49</v>
      </c>
      <c r="AG22" s="441" t="s">
        <v>398</v>
      </c>
      <c r="AH22" s="427">
        <v>14</v>
      </c>
      <c r="AI22" s="427">
        <v>40</v>
      </c>
      <c r="AJ22" s="441">
        <v>115</v>
      </c>
      <c r="AK22" s="441">
        <v>1</v>
      </c>
      <c r="AL22" s="441" t="s">
        <v>398</v>
      </c>
      <c r="AM22" s="427">
        <v>34</v>
      </c>
      <c r="AN22" s="427">
        <v>36</v>
      </c>
      <c r="AO22" s="441" t="s">
        <v>398</v>
      </c>
      <c r="AP22" s="441">
        <v>65</v>
      </c>
      <c r="AQ22" s="441">
        <v>23</v>
      </c>
      <c r="AR22" s="441">
        <v>24</v>
      </c>
      <c r="AS22" s="441">
        <v>19</v>
      </c>
      <c r="AT22" s="441">
        <v>63</v>
      </c>
      <c r="AU22" s="441">
        <v>18</v>
      </c>
      <c r="AV22" s="441" t="s">
        <v>398</v>
      </c>
      <c r="AW22" s="441" t="s">
        <v>398</v>
      </c>
      <c r="AX22" s="441" t="s">
        <v>398</v>
      </c>
      <c r="AY22" s="427">
        <v>19</v>
      </c>
      <c r="AZ22" s="441" t="s">
        <v>398</v>
      </c>
      <c r="BA22" s="441" t="s">
        <v>398</v>
      </c>
      <c r="BB22" s="441" t="s">
        <v>398</v>
      </c>
      <c r="BC22" s="444"/>
      <c r="BD22" s="442">
        <v>51</v>
      </c>
      <c r="BE22" s="443"/>
    </row>
    <row r="23" spans="1:57" s="427" customFormat="1" ht="26.15" customHeight="1">
      <c r="A23" s="445"/>
      <c r="B23" s="442">
        <v>52</v>
      </c>
      <c r="C23" s="443"/>
      <c r="D23" s="427">
        <v>278</v>
      </c>
      <c r="E23" s="427">
        <v>195</v>
      </c>
      <c r="F23" s="441" t="s">
        <v>398</v>
      </c>
      <c r="G23" s="427">
        <v>31</v>
      </c>
      <c r="H23" s="441" t="s">
        <v>398</v>
      </c>
      <c r="I23" s="427">
        <v>31</v>
      </c>
      <c r="J23" s="441" t="s">
        <v>398</v>
      </c>
      <c r="K23" s="427">
        <v>82</v>
      </c>
      <c r="L23" s="441" t="s">
        <v>398</v>
      </c>
      <c r="M23" s="427">
        <v>4</v>
      </c>
      <c r="N23" s="441" t="s">
        <v>398</v>
      </c>
      <c r="O23" s="441" t="s">
        <v>398</v>
      </c>
      <c r="P23" s="441">
        <v>70</v>
      </c>
      <c r="Q23" s="441" t="s">
        <v>398</v>
      </c>
      <c r="R23" s="441" t="s">
        <v>398</v>
      </c>
      <c r="S23" s="441" t="s">
        <v>398</v>
      </c>
      <c r="T23" s="427">
        <v>3</v>
      </c>
      <c r="U23" s="427">
        <v>109</v>
      </c>
      <c r="V23" s="427">
        <v>47</v>
      </c>
      <c r="W23" s="427">
        <v>39</v>
      </c>
      <c r="X23" s="441" t="s">
        <v>398</v>
      </c>
      <c r="Y23" s="427">
        <v>171</v>
      </c>
      <c r="Z23" s="441" t="s">
        <v>398</v>
      </c>
      <c r="AA23" s="441" t="s">
        <v>398</v>
      </c>
      <c r="AB23" s="441" t="s">
        <v>398</v>
      </c>
      <c r="AC23" s="441" t="s">
        <v>398</v>
      </c>
      <c r="AD23" s="427">
        <v>1</v>
      </c>
      <c r="AE23" s="441" t="s">
        <v>398</v>
      </c>
      <c r="AF23" s="441">
        <v>52</v>
      </c>
      <c r="AG23" s="441" t="s">
        <v>398</v>
      </c>
      <c r="AH23" s="427">
        <v>15</v>
      </c>
      <c r="AI23" s="427">
        <v>41</v>
      </c>
      <c r="AJ23" s="441">
        <v>118</v>
      </c>
      <c r="AK23" s="441">
        <v>3</v>
      </c>
      <c r="AL23" s="441" t="s">
        <v>398</v>
      </c>
      <c r="AM23" s="427">
        <v>36</v>
      </c>
      <c r="AN23" s="427">
        <v>38</v>
      </c>
      <c r="AO23" s="441" t="s">
        <v>398</v>
      </c>
      <c r="AP23" s="441">
        <v>65</v>
      </c>
      <c r="AQ23" s="441">
        <v>23</v>
      </c>
      <c r="AR23" s="441">
        <v>24</v>
      </c>
      <c r="AS23" s="441">
        <v>22</v>
      </c>
      <c r="AT23" s="441">
        <v>62</v>
      </c>
      <c r="AU23" s="441">
        <v>25</v>
      </c>
      <c r="AV23" s="441" t="s">
        <v>398</v>
      </c>
      <c r="AW23" s="441" t="s">
        <v>398</v>
      </c>
      <c r="AX23" s="441" t="s">
        <v>398</v>
      </c>
      <c r="AY23" s="427">
        <v>21</v>
      </c>
      <c r="AZ23" s="441" t="s">
        <v>398</v>
      </c>
      <c r="BA23" s="441" t="s">
        <v>398</v>
      </c>
      <c r="BB23" s="441" t="s">
        <v>398</v>
      </c>
      <c r="BC23" s="445"/>
      <c r="BD23" s="442">
        <v>52</v>
      </c>
      <c r="BE23" s="443"/>
    </row>
    <row r="24" spans="1:57" s="427" customFormat="1" ht="26.15" customHeight="1">
      <c r="A24" s="444"/>
      <c r="B24" s="442">
        <v>53</v>
      </c>
      <c r="C24" s="443"/>
      <c r="D24" s="427">
        <v>285</v>
      </c>
      <c r="E24" s="427">
        <v>205</v>
      </c>
      <c r="F24" s="441" t="s">
        <v>398</v>
      </c>
      <c r="G24" s="427">
        <v>31</v>
      </c>
      <c r="H24" s="441" t="s">
        <v>398</v>
      </c>
      <c r="I24" s="427">
        <v>34</v>
      </c>
      <c r="J24" s="441" t="s">
        <v>398</v>
      </c>
      <c r="K24" s="427">
        <v>95</v>
      </c>
      <c r="L24" s="441" t="s">
        <v>398</v>
      </c>
      <c r="M24" s="427">
        <v>9</v>
      </c>
      <c r="N24" s="441" t="s">
        <v>398</v>
      </c>
      <c r="O24" s="441" t="s">
        <v>398</v>
      </c>
      <c r="P24" s="441">
        <v>79</v>
      </c>
      <c r="Q24" s="441" t="s">
        <v>398</v>
      </c>
      <c r="R24" s="441" t="s">
        <v>398</v>
      </c>
      <c r="S24" s="441" t="s">
        <v>398</v>
      </c>
      <c r="T24" s="427">
        <v>2</v>
      </c>
      <c r="U24" s="427">
        <v>109</v>
      </c>
      <c r="V24" s="427">
        <v>46</v>
      </c>
      <c r="W24" s="427">
        <v>40</v>
      </c>
      <c r="X24" s="441" t="s">
        <v>398</v>
      </c>
      <c r="Y24" s="427">
        <v>171</v>
      </c>
      <c r="Z24" s="441" t="s">
        <v>398</v>
      </c>
      <c r="AA24" s="441" t="s">
        <v>398</v>
      </c>
      <c r="AB24" s="441" t="s">
        <v>398</v>
      </c>
      <c r="AC24" s="441" t="s">
        <v>398</v>
      </c>
      <c r="AD24" s="427">
        <v>2</v>
      </c>
      <c r="AE24" s="441" t="s">
        <v>398</v>
      </c>
      <c r="AF24" s="441">
        <v>59</v>
      </c>
      <c r="AG24" s="441" t="s">
        <v>398</v>
      </c>
      <c r="AH24" s="427">
        <v>19</v>
      </c>
      <c r="AI24" s="427">
        <v>38</v>
      </c>
      <c r="AJ24" s="441">
        <v>134</v>
      </c>
      <c r="AK24" s="441">
        <v>7</v>
      </c>
      <c r="AL24" s="441" t="s">
        <v>398</v>
      </c>
      <c r="AM24" s="427">
        <v>36</v>
      </c>
      <c r="AN24" s="427">
        <v>38</v>
      </c>
      <c r="AO24" s="441" t="s">
        <v>398</v>
      </c>
      <c r="AP24" s="441">
        <v>61</v>
      </c>
      <c r="AQ24" s="441">
        <v>20</v>
      </c>
      <c r="AR24" s="441">
        <v>22</v>
      </c>
      <c r="AS24" s="441">
        <v>21</v>
      </c>
      <c r="AT24" s="441">
        <v>70</v>
      </c>
      <c r="AU24" s="441">
        <v>23</v>
      </c>
      <c r="AV24" s="441" t="s">
        <v>398</v>
      </c>
      <c r="AW24" s="441" t="s">
        <v>398</v>
      </c>
      <c r="AX24" s="441" t="s">
        <v>398</v>
      </c>
      <c r="AY24" s="427">
        <v>19</v>
      </c>
      <c r="AZ24" s="441" t="s">
        <v>398</v>
      </c>
      <c r="BA24" s="441" t="s">
        <v>398</v>
      </c>
      <c r="BB24" s="441" t="s">
        <v>398</v>
      </c>
      <c r="BC24" s="444"/>
      <c r="BD24" s="442">
        <v>53</v>
      </c>
      <c r="BE24" s="443"/>
    </row>
    <row r="25" spans="1:57" s="427" customFormat="1" ht="26.15" customHeight="1">
      <c r="A25" s="445"/>
      <c r="B25" s="442">
        <v>54</v>
      </c>
      <c r="C25" s="443"/>
      <c r="D25" s="427">
        <v>299</v>
      </c>
      <c r="E25" s="427">
        <v>218</v>
      </c>
      <c r="F25" s="441" t="s">
        <v>398</v>
      </c>
      <c r="G25" s="427">
        <v>29</v>
      </c>
      <c r="H25" s="441" t="s">
        <v>398</v>
      </c>
      <c r="I25" s="427">
        <v>35</v>
      </c>
      <c r="J25" s="441" t="s">
        <v>398</v>
      </c>
      <c r="K25" s="427">
        <v>100</v>
      </c>
      <c r="L25" s="441" t="s">
        <v>398</v>
      </c>
      <c r="M25" s="427">
        <v>10</v>
      </c>
      <c r="N25" s="441" t="s">
        <v>398</v>
      </c>
      <c r="O25" s="441" t="s">
        <v>398</v>
      </c>
      <c r="P25" s="441">
        <v>81</v>
      </c>
      <c r="Q25" s="441" t="s">
        <v>398</v>
      </c>
      <c r="R25" s="441" t="s">
        <v>398</v>
      </c>
      <c r="S25" s="441" t="s">
        <v>398</v>
      </c>
      <c r="T25" s="427">
        <v>4</v>
      </c>
      <c r="U25" s="427">
        <v>115</v>
      </c>
      <c r="V25" s="427">
        <v>50</v>
      </c>
      <c r="W25" s="427">
        <v>47</v>
      </c>
      <c r="X25" s="441" t="s">
        <v>398</v>
      </c>
      <c r="Y25" s="427">
        <v>179</v>
      </c>
      <c r="Z25" s="441">
        <v>1</v>
      </c>
      <c r="AA25" s="441">
        <v>1</v>
      </c>
      <c r="AB25" s="441" t="s">
        <v>398</v>
      </c>
      <c r="AC25" s="441" t="s">
        <v>398</v>
      </c>
      <c r="AD25" s="427">
        <v>2</v>
      </c>
      <c r="AE25" s="441" t="s">
        <v>398</v>
      </c>
      <c r="AF25" s="441">
        <v>62</v>
      </c>
      <c r="AG25" s="441" t="s">
        <v>398</v>
      </c>
      <c r="AH25" s="427">
        <v>20</v>
      </c>
      <c r="AI25" s="427">
        <v>40</v>
      </c>
      <c r="AJ25" s="441">
        <v>140</v>
      </c>
      <c r="AK25" s="441">
        <v>8</v>
      </c>
      <c r="AL25" s="441">
        <v>1</v>
      </c>
      <c r="AM25" s="427">
        <v>43</v>
      </c>
      <c r="AN25" s="427">
        <v>42</v>
      </c>
      <c r="AO25" s="441">
        <v>2</v>
      </c>
      <c r="AP25" s="441">
        <v>60</v>
      </c>
      <c r="AQ25" s="441">
        <v>22</v>
      </c>
      <c r="AR25" s="441">
        <v>23</v>
      </c>
      <c r="AS25" s="441">
        <v>26</v>
      </c>
      <c r="AT25" s="441">
        <v>74</v>
      </c>
      <c r="AU25" s="441">
        <v>23</v>
      </c>
      <c r="AV25" s="441" t="s">
        <v>398</v>
      </c>
      <c r="AW25" s="441" t="s">
        <v>398</v>
      </c>
      <c r="AX25" s="441" t="s">
        <v>398</v>
      </c>
      <c r="AY25" s="427">
        <v>21</v>
      </c>
      <c r="AZ25" s="427">
        <v>1</v>
      </c>
      <c r="BA25" s="427">
        <v>2</v>
      </c>
      <c r="BB25" s="441" t="s">
        <v>398</v>
      </c>
      <c r="BC25" s="445"/>
      <c r="BD25" s="442">
        <v>54</v>
      </c>
      <c r="BE25" s="443"/>
    </row>
    <row r="26" spans="1:57" s="427" customFormat="1" ht="26.15" customHeight="1">
      <c r="A26" s="444"/>
      <c r="B26" s="442">
        <v>55</v>
      </c>
      <c r="C26" s="443"/>
      <c r="D26" s="427">
        <v>311</v>
      </c>
      <c r="E26" s="427">
        <v>232</v>
      </c>
      <c r="F26" s="441" t="s">
        <v>398</v>
      </c>
      <c r="G26" s="427">
        <v>30</v>
      </c>
      <c r="H26" s="441" t="s">
        <v>398</v>
      </c>
      <c r="I26" s="427">
        <v>38</v>
      </c>
      <c r="J26" s="441" t="s">
        <v>398</v>
      </c>
      <c r="K26" s="427">
        <v>109</v>
      </c>
      <c r="L26" s="441" t="s">
        <v>398</v>
      </c>
      <c r="M26" s="427">
        <v>10</v>
      </c>
      <c r="N26" s="441" t="s">
        <v>398</v>
      </c>
      <c r="O26" s="441" t="s">
        <v>398</v>
      </c>
      <c r="P26" s="441">
        <v>83</v>
      </c>
      <c r="Q26" s="441" t="s">
        <v>398</v>
      </c>
      <c r="R26" s="441" t="s">
        <v>398</v>
      </c>
      <c r="S26" s="441" t="s">
        <v>398</v>
      </c>
      <c r="T26" s="427">
        <v>6</v>
      </c>
      <c r="U26" s="427">
        <v>124</v>
      </c>
      <c r="V26" s="427">
        <v>51</v>
      </c>
      <c r="W26" s="427">
        <v>48</v>
      </c>
      <c r="X26" s="441" t="s">
        <v>398</v>
      </c>
      <c r="Y26" s="427">
        <v>185</v>
      </c>
      <c r="Z26" s="441">
        <v>1</v>
      </c>
      <c r="AA26" s="441">
        <v>1</v>
      </c>
      <c r="AB26" s="441" t="s">
        <v>398</v>
      </c>
      <c r="AC26" s="441" t="s">
        <v>398</v>
      </c>
      <c r="AD26" s="427">
        <v>2</v>
      </c>
      <c r="AE26" s="441" t="s">
        <v>398</v>
      </c>
      <c r="AF26" s="441">
        <v>64</v>
      </c>
      <c r="AG26" s="441" t="s">
        <v>398</v>
      </c>
      <c r="AH26" s="427">
        <v>23</v>
      </c>
      <c r="AI26" s="427">
        <v>43</v>
      </c>
      <c r="AJ26" s="441">
        <v>149</v>
      </c>
      <c r="AK26" s="441">
        <v>8</v>
      </c>
      <c r="AL26" s="441">
        <v>1</v>
      </c>
      <c r="AM26" s="427">
        <v>44</v>
      </c>
      <c r="AN26" s="427">
        <v>44</v>
      </c>
      <c r="AO26" s="441">
        <v>3</v>
      </c>
      <c r="AP26" s="441">
        <v>58</v>
      </c>
      <c r="AQ26" s="441">
        <v>20</v>
      </c>
      <c r="AR26" s="441">
        <v>22</v>
      </c>
      <c r="AS26" s="441">
        <v>34</v>
      </c>
      <c r="AT26" s="441">
        <v>80</v>
      </c>
      <c r="AU26" s="441">
        <v>27</v>
      </c>
      <c r="AV26" s="441" t="s">
        <v>398</v>
      </c>
      <c r="AW26" s="441" t="s">
        <v>398</v>
      </c>
      <c r="AX26" s="441" t="s">
        <v>398</v>
      </c>
      <c r="AY26" s="427">
        <v>23</v>
      </c>
      <c r="AZ26" s="427">
        <v>1</v>
      </c>
      <c r="BA26" s="427">
        <v>2</v>
      </c>
      <c r="BB26" s="441" t="s">
        <v>398</v>
      </c>
      <c r="BC26" s="444"/>
      <c r="BD26" s="442">
        <v>55</v>
      </c>
      <c r="BE26" s="443"/>
    </row>
    <row r="27" spans="1:57" s="427" customFormat="1" ht="26.15" customHeight="1">
      <c r="A27" s="445"/>
      <c r="B27" s="442">
        <v>56</v>
      </c>
      <c r="C27" s="443"/>
      <c r="D27" s="427">
        <v>325</v>
      </c>
      <c r="E27" s="427">
        <v>247</v>
      </c>
      <c r="F27" s="441" t="s">
        <v>398</v>
      </c>
      <c r="G27" s="427">
        <v>43</v>
      </c>
      <c r="H27" s="441" t="s">
        <v>398</v>
      </c>
      <c r="I27" s="427">
        <v>58</v>
      </c>
      <c r="J27" s="441" t="s">
        <v>398</v>
      </c>
      <c r="K27" s="427">
        <v>116</v>
      </c>
      <c r="L27" s="441" t="s">
        <v>398</v>
      </c>
      <c r="M27" s="427">
        <v>19</v>
      </c>
      <c r="N27" s="441" t="s">
        <v>398</v>
      </c>
      <c r="O27" s="441" t="s">
        <v>398</v>
      </c>
      <c r="P27" s="441">
        <v>88</v>
      </c>
      <c r="Q27" s="441" t="s">
        <v>398</v>
      </c>
      <c r="R27" s="441" t="s">
        <v>398</v>
      </c>
      <c r="S27" s="441" t="s">
        <v>398</v>
      </c>
      <c r="T27" s="427">
        <v>6</v>
      </c>
      <c r="U27" s="427">
        <v>142</v>
      </c>
      <c r="V27" s="427">
        <v>52</v>
      </c>
      <c r="W27" s="427">
        <v>44</v>
      </c>
      <c r="X27" s="441" t="s">
        <v>398</v>
      </c>
      <c r="Y27" s="427">
        <v>188</v>
      </c>
      <c r="Z27" s="441">
        <v>6</v>
      </c>
      <c r="AA27" s="441">
        <v>1</v>
      </c>
      <c r="AB27" s="441" t="s">
        <v>398</v>
      </c>
      <c r="AC27" s="441" t="s">
        <v>398</v>
      </c>
      <c r="AD27" s="427">
        <v>5</v>
      </c>
      <c r="AE27" s="441" t="s">
        <v>398</v>
      </c>
      <c r="AF27" s="441">
        <v>73</v>
      </c>
      <c r="AG27" s="441" t="s">
        <v>398</v>
      </c>
      <c r="AH27" s="427">
        <v>29</v>
      </c>
      <c r="AI27" s="427">
        <v>54</v>
      </c>
      <c r="AJ27" s="441">
        <v>156</v>
      </c>
      <c r="AK27" s="441">
        <v>11</v>
      </c>
      <c r="AL27" s="441">
        <v>1</v>
      </c>
      <c r="AM27" s="427">
        <v>47</v>
      </c>
      <c r="AN27" s="427">
        <v>48</v>
      </c>
      <c r="AO27" s="441">
        <v>7</v>
      </c>
      <c r="AP27" s="441">
        <v>55</v>
      </c>
      <c r="AQ27" s="441">
        <v>20</v>
      </c>
      <c r="AR27" s="441">
        <v>25</v>
      </c>
      <c r="AS27" s="441">
        <v>52</v>
      </c>
      <c r="AT27" s="441">
        <v>80</v>
      </c>
      <c r="AU27" s="441">
        <v>33</v>
      </c>
      <c r="AV27" s="441" t="s">
        <v>398</v>
      </c>
      <c r="AW27" s="441" t="s">
        <v>398</v>
      </c>
      <c r="AX27" s="441" t="s">
        <v>398</v>
      </c>
      <c r="AY27" s="427">
        <v>28</v>
      </c>
      <c r="AZ27" s="427">
        <v>2</v>
      </c>
      <c r="BA27" s="427">
        <v>3</v>
      </c>
      <c r="BB27" s="441" t="s">
        <v>398</v>
      </c>
      <c r="BC27" s="445"/>
      <c r="BD27" s="442">
        <v>56</v>
      </c>
      <c r="BE27" s="443"/>
    </row>
    <row r="28" spans="1:57" s="427" customFormat="1" ht="26.15" customHeight="1">
      <c r="A28" s="444"/>
      <c r="B28" s="442">
        <v>57</v>
      </c>
      <c r="C28" s="443"/>
      <c r="D28" s="427">
        <v>336</v>
      </c>
      <c r="E28" s="427">
        <v>260</v>
      </c>
      <c r="F28" s="441" t="s">
        <v>398</v>
      </c>
      <c r="G28" s="427">
        <v>48</v>
      </c>
      <c r="H28" s="441" t="s">
        <v>398</v>
      </c>
      <c r="I28" s="427">
        <v>66</v>
      </c>
      <c r="J28" s="441" t="s">
        <v>398</v>
      </c>
      <c r="K28" s="427">
        <v>128</v>
      </c>
      <c r="L28" s="441" t="s">
        <v>398</v>
      </c>
      <c r="M28" s="427">
        <v>20</v>
      </c>
      <c r="N28" s="441" t="s">
        <v>398</v>
      </c>
      <c r="O28" s="441" t="s">
        <v>398</v>
      </c>
      <c r="P28" s="441">
        <v>89</v>
      </c>
      <c r="Q28" s="441" t="s">
        <v>398</v>
      </c>
      <c r="R28" s="441" t="s">
        <v>398</v>
      </c>
      <c r="S28" s="441" t="s">
        <v>398</v>
      </c>
      <c r="T28" s="427">
        <v>6</v>
      </c>
      <c r="U28" s="427">
        <v>145</v>
      </c>
      <c r="V28" s="427">
        <v>52</v>
      </c>
      <c r="W28" s="427">
        <v>44</v>
      </c>
      <c r="X28" s="441" t="s">
        <v>398</v>
      </c>
      <c r="Y28" s="427">
        <v>193</v>
      </c>
      <c r="Z28" s="441">
        <v>7</v>
      </c>
      <c r="AA28" s="441">
        <v>1</v>
      </c>
      <c r="AB28" s="441" t="s">
        <v>398</v>
      </c>
      <c r="AC28" s="441" t="s">
        <v>398</v>
      </c>
      <c r="AD28" s="427">
        <v>5</v>
      </c>
      <c r="AE28" s="441" t="s">
        <v>398</v>
      </c>
      <c r="AF28" s="441">
        <v>74</v>
      </c>
      <c r="AG28" s="441" t="s">
        <v>398</v>
      </c>
      <c r="AH28" s="427">
        <v>32</v>
      </c>
      <c r="AI28" s="427">
        <v>58</v>
      </c>
      <c r="AJ28" s="441">
        <v>160</v>
      </c>
      <c r="AK28" s="441">
        <v>12</v>
      </c>
      <c r="AL28" s="441">
        <v>1</v>
      </c>
      <c r="AM28" s="427">
        <v>47</v>
      </c>
      <c r="AN28" s="427">
        <v>48</v>
      </c>
      <c r="AO28" s="441">
        <v>9</v>
      </c>
      <c r="AP28" s="441">
        <v>50</v>
      </c>
      <c r="AQ28" s="441">
        <v>20</v>
      </c>
      <c r="AR28" s="441">
        <v>24</v>
      </c>
      <c r="AS28" s="441">
        <v>58</v>
      </c>
      <c r="AT28" s="441">
        <v>84</v>
      </c>
      <c r="AU28" s="441">
        <v>36</v>
      </c>
      <c r="AV28" s="441" t="s">
        <v>398</v>
      </c>
      <c r="AW28" s="441" t="s">
        <v>398</v>
      </c>
      <c r="AX28" s="441" t="s">
        <v>398</v>
      </c>
      <c r="AY28" s="427">
        <v>27</v>
      </c>
      <c r="AZ28" s="427">
        <v>2</v>
      </c>
      <c r="BA28" s="427">
        <v>3</v>
      </c>
      <c r="BB28" s="441" t="s">
        <v>398</v>
      </c>
      <c r="BC28" s="444"/>
      <c r="BD28" s="442">
        <v>57</v>
      </c>
      <c r="BE28" s="443"/>
    </row>
    <row r="29" spans="1:57" s="427" customFormat="1" ht="26.15" customHeight="1">
      <c r="A29" s="445"/>
      <c r="B29" s="442">
        <v>58</v>
      </c>
      <c r="C29" s="443"/>
      <c r="D29" s="427">
        <v>350</v>
      </c>
      <c r="E29" s="427">
        <v>271</v>
      </c>
      <c r="F29" s="441" t="s">
        <v>398</v>
      </c>
      <c r="G29" s="427">
        <v>51</v>
      </c>
      <c r="H29" s="441" t="s">
        <v>398</v>
      </c>
      <c r="I29" s="427">
        <v>74</v>
      </c>
      <c r="J29" s="441" t="s">
        <v>398</v>
      </c>
      <c r="K29" s="427">
        <v>141</v>
      </c>
      <c r="L29" s="441" t="s">
        <v>398</v>
      </c>
      <c r="M29" s="427">
        <v>21</v>
      </c>
      <c r="N29" s="441" t="s">
        <v>398</v>
      </c>
      <c r="O29" s="441" t="s">
        <v>398</v>
      </c>
      <c r="P29" s="441">
        <v>93</v>
      </c>
      <c r="Q29" s="441" t="s">
        <v>398</v>
      </c>
      <c r="R29" s="441" t="s">
        <v>398</v>
      </c>
      <c r="S29" s="441" t="s">
        <v>398</v>
      </c>
      <c r="T29" s="427">
        <v>6</v>
      </c>
      <c r="U29" s="427">
        <v>150</v>
      </c>
      <c r="V29" s="427">
        <v>55</v>
      </c>
      <c r="W29" s="427">
        <v>48</v>
      </c>
      <c r="X29" s="441" t="s">
        <v>398</v>
      </c>
      <c r="Y29" s="427">
        <v>199</v>
      </c>
      <c r="Z29" s="441">
        <v>8</v>
      </c>
      <c r="AA29" s="441">
        <v>2</v>
      </c>
      <c r="AB29" s="441" t="s">
        <v>398</v>
      </c>
      <c r="AC29" s="441" t="s">
        <v>398</v>
      </c>
      <c r="AD29" s="427">
        <v>4</v>
      </c>
      <c r="AE29" s="441" t="s">
        <v>398</v>
      </c>
      <c r="AF29" s="441">
        <v>78</v>
      </c>
      <c r="AG29" s="441" t="s">
        <v>398</v>
      </c>
      <c r="AH29" s="427">
        <v>35</v>
      </c>
      <c r="AI29" s="427">
        <v>63</v>
      </c>
      <c r="AJ29" s="441">
        <v>167</v>
      </c>
      <c r="AK29" s="441">
        <v>14</v>
      </c>
      <c r="AL29" s="441">
        <v>1</v>
      </c>
      <c r="AM29" s="427">
        <v>49</v>
      </c>
      <c r="AN29" s="427">
        <v>50</v>
      </c>
      <c r="AO29" s="441">
        <v>8</v>
      </c>
      <c r="AP29" s="441">
        <v>51</v>
      </c>
      <c r="AQ29" s="441">
        <v>23</v>
      </c>
      <c r="AR29" s="441">
        <v>29</v>
      </c>
      <c r="AS29" s="441">
        <v>69</v>
      </c>
      <c r="AT29" s="441">
        <v>92</v>
      </c>
      <c r="AU29" s="441">
        <v>40</v>
      </c>
      <c r="AV29" s="441" t="s">
        <v>398</v>
      </c>
      <c r="AW29" s="441" t="s">
        <v>398</v>
      </c>
      <c r="AX29" s="441" t="s">
        <v>398</v>
      </c>
      <c r="AY29" s="427">
        <v>29</v>
      </c>
      <c r="AZ29" s="427">
        <v>2</v>
      </c>
      <c r="BA29" s="427">
        <v>3</v>
      </c>
      <c r="BB29" s="441" t="s">
        <v>398</v>
      </c>
      <c r="BC29" s="445"/>
      <c r="BD29" s="442">
        <v>58</v>
      </c>
      <c r="BE29" s="443"/>
    </row>
    <row r="30" spans="1:57" s="427" customFormat="1" ht="26.15" customHeight="1">
      <c r="A30" s="444"/>
      <c r="B30" s="442">
        <v>59</v>
      </c>
      <c r="C30" s="443"/>
      <c r="D30" s="427">
        <v>358</v>
      </c>
      <c r="E30" s="427">
        <v>299</v>
      </c>
      <c r="F30" s="441" t="s">
        <v>398</v>
      </c>
      <c r="G30" s="427">
        <v>60</v>
      </c>
      <c r="H30" s="441" t="s">
        <v>398</v>
      </c>
      <c r="I30" s="427">
        <v>90</v>
      </c>
      <c r="J30" s="441" t="s">
        <v>398</v>
      </c>
      <c r="K30" s="427">
        <v>156</v>
      </c>
      <c r="L30" s="441" t="s">
        <v>398</v>
      </c>
      <c r="M30" s="427">
        <v>25</v>
      </c>
      <c r="N30" s="441" t="s">
        <v>398</v>
      </c>
      <c r="O30" s="441" t="s">
        <v>398</v>
      </c>
      <c r="P30" s="441">
        <v>102</v>
      </c>
      <c r="Q30" s="441" t="s">
        <v>398</v>
      </c>
      <c r="R30" s="441" t="s">
        <v>398</v>
      </c>
      <c r="S30" s="441" t="s">
        <v>398</v>
      </c>
      <c r="T30" s="427">
        <v>6</v>
      </c>
      <c r="U30" s="427">
        <v>168</v>
      </c>
      <c r="V30" s="427">
        <v>63</v>
      </c>
      <c r="W30" s="427">
        <v>58</v>
      </c>
      <c r="X30" s="441" t="s">
        <v>398</v>
      </c>
      <c r="Y30" s="427">
        <v>211</v>
      </c>
      <c r="Z30" s="441">
        <v>8</v>
      </c>
      <c r="AA30" s="441">
        <v>4</v>
      </c>
      <c r="AB30" s="441" t="s">
        <v>398</v>
      </c>
      <c r="AC30" s="441" t="s">
        <v>398</v>
      </c>
      <c r="AD30" s="427">
        <v>4</v>
      </c>
      <c r="AE30" s="441" t="s">
        <v>398</v>
      </c>
      <c r="AF30" s="441">
        <v>88</v>
      </c>
      <c r="AG30" s="441" t="s">
        <v>398</v>
      </c>
      <c r="AH30" s="427">
        <v>39</v>
      </c>
      <c r="AI30" s="427">
        <v>75</v>
      </c>
      <c r="AJ30" s="441">
        <v>180</v>
      </c>
      <c r="AK30" s="441">
        <v>19</v>
      </c>
      <c r="AL30" s="441">
        <v>1</v>
      </c>
      <c r="AM30" s="427">
        <v>53</v>
      </c>
      <c r="AN30" s="427">
        <v>55</v>
      </c>
      <c r="AO30" s="441">
        <v>11</v>
      </c>
      <c r="AP30" s="441">
        <v>52</v>
      </c>
      <c r="AQ30" s="441">
        <v>23</v>
      </c>
      <c r="AR30" s="441">
        <v>32</v>
      </c>
      <c r="AS30" s="441">
        <v>80</v>
      </c>
      <c r="AT30" s="441">
        <v>97</v>
      </c>
      <c r="AU30" s="441">
        <v>49</v>
      </c>
      <c r="AV30" s="441" t="s">
        <v>398</v>
      </c>
      <c r="AW30" s="441" t="s">
        <v>398</v>
      </c>
      <c r="AX30" s="441" t="s">
        <v>398</v>
      </c>
      <c r="AY30" s="427">
        <v>32</v>
      </c>
      <c r="AZ30" s="427">
        <v>2</v>
      </c>
      <c r="BA30" s="427">
        <v>4</v>
      </c>
      <c r="BB30" s="441" t="s">
        <v>398</v>
      </c>
      <c r="BC30" s="444"/>
      <c r="BD30" s="442">
        <v>59</v>
      </c>
      <c r="BE30" s="443"/>
    </row>
    <row r="31" spans="1:57" s="427" customFormat="1" ht="26.15" customHeight="1">
      <c r="A31" s="445"/>
      <c r="B31" s="442">
        <v>60</v>
      </c>
      <c r="C31" s="443"/>
      <c r="D31" s="427">
        <v>369</v>
      </c>
      <c r="E31" s="427">
        <v>311</v>
      </c>
      <c r="F31" s="441" t="s">
        <v>398</v>
      </c>
      <c r="G31" s="427">
        <v>61</v>
      </c>
      <c r="H31" s="441" t="s">
        <v>398</v>
      </c>
      <c r="I31" s="427">
        <v>95</v>
      </c>
      <c r="J31" s="441" t="s">
        <v>398</v>
      </c>
      <c r="K31" s="427">
        <v>159</v>
      </c>
      <c r="L31" s="441" t="s">
        <v>398</v>
      </c>
      <c r="M31" s="427">
        <v>24</v>
      </c>
      <c r="N31" s="441" t="s">
        <v>398</v>
      </c>
      <c r="O31" s="441" t="s">
        <v>398</v>
      </c>
      <c r="P31" s="441">
        <v>106</v>
      </c>
      <c r="Q31" s="441" t="s">
        <v>398</v>
      </c>
      <c r="R31" s="441" t="s">
        <v>398</v>
      </c>
      <c r="S31" s="441" t="s">
        <v>398</v>
      </c>
      <c r="T31" s="427">
        <v>4</v>
      </c>
      <c r="U31" s="427">
        <v>172</v>
      </c>
      <c r="V31" s="427">
        <v>65</v>
      </c>
      <c r="W31" s="427">
        <v>57</v>
      </c>
      <c r="X31" s="441" t="s">
        <v>398</v>
      </c>
      <c r="Y31" s="427">
        <v>219</v>
      </c>
      <c r="Z31" s="441">
        <v>7</v>
      </c>
      <c r="AA31" s="441">
        <v>6</v>
      </c>
      <c r="AB31" s="441" t="s">
        <v>398</v>
      </c>
      <c r="AC31" s="441" t="s">
        <v>398</v>
      </c>
      <c r="AD31" s="427">
        <v>4</v>
      </c>
      <c r="AE31" s="441" t="s">
        <v>398</v>
      </c>
      <c r="AF31" s="441">
        <v>91</v>
      </c>
      <c r="AG31" s="441" t="s">
        <v>398</v>
      </c>
      <c r="AH31" s="427">
        <v>39</v>
      </c>
      <c r="AI31" s="427">
        <v>79</v>
      </c>
      <c r="AJ31" s="441">
        <v>190</v>
      </c>
      <c r="AK31" s="441">
        <v>21</v>
      </c>
      <c r="AL31" s="441">
        <v>2</v>
      </c>
      <c r="AM31" s="427">
        <v>53</v>
      </c>
      <c r="AN31" s="427">
        <v>59</v>
      </c>
      <c r="AO31" s="441">
        <v>11</v>
      </c>
      <c r="AP31" s="441">
        <v>51</v>
      </c>
      <c r="AQ31" s="441">
        <v>23</v>
      </c>
      <c r="AR31" s="441">
        <v>33</v>
      </c>
      <c r="AS31" s="441">
        <v>88</v>
      </c>
      <c r="AT31" s="441">
        <v>98</v>
      </c>
      <c r="AU31" s="441">
        <v>52</v>
      </c>
      <c r="AV31" s="441" t="s">
        <v>398</v>
      </c>
      <c r="AW31" s="441" t="s">
        <v>398</v>
      </c>
      <c r="AX31" s="441" t="s">
        <v>398</v>
      </c>
      <c r="AY31" s="427">
        <v>33</v>
      </c>
      <c r="AZ31" s="427">
        <v>2</v>
      </c>
      <c r="BA31" s="427">
        <v>4</v>
      </c>
      <c r="BB31" s="441" t="s">
        <v>398</v>
      </c>
      <c r="BC31" s="445"/>
      <c r="BD31" s="442">
        <v>60</v>
      </c>
      <c r="BE31" s="443"/>
    </row>
    <row r="32" spans="1:57" s="427" customFormat="1" ht="26.15" customHeight="1">
      <c r="A32" s="444"/>
      <c r="B32" s="442">
        <v>61</v>
      </c>
      <c r="C32" s="443"/>
      <c r="D32" s="427">
        <v>371</v>
      </c>
      <c r="E32" s="427">
        <v>313</v>
      </c>
      <c r="F32" s="441" t="s">
        <v>398</v>
      </c>
      <c r="G32" s="427">
        <v>64</v>
      </c>
      <c r="H32" s="441" t="s">
        <v>398</v>
      </c>
      <c r="I32" s="427">
        <v>102</v>
      </c>
      <c r="J32" s="441" t="s">
        <v>398</v>
      </c>
      <c r="K32" s="427">
        <v>163</v>
      </c>
      <c r="L32" s="441" t="s">
        <v>398</v>
      </c>
      <c r="M32" s="427">
        <v>26</v>
      </c>
      <c r="N32" s="441" t="s">
        <v>398</v>
      </c>
      <c r="O32" s="441" t="s">
        <v>398</v>
      </c>
      <c r="P32" s="441">
        <v>108</v>
      </c>
      <c r="Q32" s="441" t="s">
        <v>398</v>
      </c>
      <c r="R32" s="441" t="s">
        <v>398</v>
      </c>
      <c r="S32" s="441" t="s">
        <v>398</v>
      </c>
      <c r="T32" s="427">
        <v>4</v>
      </c>
      <c r="U32" s="427">
        <v>173</v>
      </c>
      <c r="V32" s="427">
        <v>66</v>
      </c>
      <c r="W32" s="427">
        <v>56</v>
      </c>
      <c r="X32" s="441" t="s">
        <v>398</v>
      </c>
      <c r="Y32" s="427">
        <v>223</v>
      </c>
      <c r="Z32" s="441">
        <v>7</v>
      </c>
      <c r="AA32" s="441">
        <v>8</v>
      </c>
      <c r="AB32" s="441" t="s">
        <v>398</v>
      </c>
      <c r="AC32" s="441" t="s">
        <v>398</v>
      </c>
      <c r="AD32" s="427">
        <v>4</v>
      </c>
      <c r="AE32" s="441" t="s">
        <v>398</v>
      </c>
      <c r="AF32" s="441">
        <v>91</v>
      </c>
      <c r="AG32" s="441" t="s">
        <v>398</v>
      </c>
      <c r="AH32" s="427">
        <v>41</v>
      </c>
      <c r="AI32" s="427">
        <v>81</v>
      </c>
      <c r="AJ32" s="441">
        <v>192</v>
      </c>
      <c r="AK32" s="441">
        <v>23</v>
      </c>
      <c r="AL32" s="441">
        <v>2</v>
      </c>
      <c r="AM32" s="427">
        <v>54</v>
      </c>
      <c r="AN32" s="427">
        <v>60</v>
      </c>
      <c r="AO32" s="441">
        <v>11</v>
      </c>
      <c r="AP32" s="441">
        <v>55</v>
      </c>
      <c r="AQ32" s="441">
        <v>17</v>
      </c>
      <c r="AR32" s="441">
        <v>28</v>
      </c>
      <c r="AS32" s="441">
        <v>93</v>
      </c>
      <c r="AT32" s="441">
        <v>99</v>
      </c>
      <c r="AU32" s="441">
        <v>54</v>
      </c>
      <c r="AV32" s="441" t="s">
        <v>398</v>
      </c>
      <c r="AW32" s="441" t="s">
        <v>398</v>
      </c>
      <c r="AX32" s="441" t="s">
        <v>398</v>
      </c>
      <c r="AY32" s="427">
        <v>34</v>
      </c>
      <c r="AZ32" s="427">
        <v>3</v>
      </c>
      <c r="BA32" s="427">
        <v>5</v>
      </c>
      <c r="BB32" s="441" t="s">
        <v>398</v>
      </c>
      <c r="BC32" s="444"/>
      <c r="BD32" s="442">
        <v>61</v>
      </c>
      <c r="BE32" s="443"/>
    </row>
    <row r="33" spans="1:57" s="427" customFormat="1" ht="26.15" customHeight="1">
      <c r="A33" s="445"/>
      <c r="B33" s="442">
        <v>62</v>
      </c>
      <c r="C33" s="443"/>
      <c r="D33" s="427">
        <v>380</v>
      </c>
      <c r="E33" s="427">
        <v>330</v>
      </c>
      <c r="F33" s="441" t="s">
        <v>398</v>
      </c>
      <c r="G33" s="427">
        <v>80</v>
      </c>
      <c r="H33" s="441" t="s">
        <v>398</v>
      </c>
      <c r="I33" s="427">
        <v>115</v>
      </c>
      <c r="J33" s="441" t="s">
        <v>398</v>
      </c>
      <c r="K33" s="427">
        <v>180</v>
      </c>
      <c r="L33" s="441" t="s">
        <v>398</v>
      </c>
      <c r="M33" s="427">
        <v>36</v>
      </c>
      <c r="N33" s="441" t="s">
        <v>398</v>
      </c>
      <c r="O33" s="441" t="s">
        <v>398</v>
      </c>
      <c r="P33" s="441">
        <v>123</v>
      </c>
      <c r="Q33" s="441" t="s">
        <v>398</v>
      </c>
      <c r="R33" s="441" t="s">
        <v>398</v>
      </c>
      <c r="S33" s="441" t="s">
        <v>398</v>
      </c>
      <c r="T33" s="427">
        <v>4</v>
      </c>
      <c r="U33" s="427">
        <v>183</v>
      </c>
      <c r="V33" s="427">
        <v>69</v>
      </c>
      <c r="W33" s="427">
        <v>61</v>
      </c>
      <c r="X33" s="441" t="s">
        <v>398</v>
      </c>
      <c r="Y33" s="427">
        <v>234</v>
      </c>
      <c r="Z33" s="441">
        <v>10</v>
      </c>
      <c r="AA33" s="441">
        <v>10</v>
      </c>
      <c r="AB33" s="441" t="s">
        <v>398</v>
      </c>
      <c r="AC33" s="441" t="s">
        <v>398</v>
      </c>
      <c r="AD33" s="427">
        <v>4</v>
      </c>
      <c r="AE33" s="441" t="s">
        <v>398</v>
      </c>
      <c r="AF33" s="441">
        <v>100</v>
      </c>
      <c r="AG33" s="441" t="s">
        <v>398</v>
      </c>
      <c r="AH33" s="427">
        <v>51</v>
      </c>
      <c r="AI33" s="427">
        <v>91</v>
      </c>
      <c r="AJ33" s="441">
        <v>205</v>
      </c>
      <c r="AK33" s="441">
        <v>27</v>
      </c>
      <c r="AL33" s="441">
        <v>2</v>
      </c>
      <c r="AM33" s="427">
        <v>63</v>
      </c>
      <c r="AN33" s="427">
        <v>68</v>
      </c>
      <c r="AO33" s="441">
        <v>13</v>
      </c>
      <c r="AP33" s="441">
        <v>58</v>
      </c>
      <c r="AQ33" s="441">
        <v>15</v>
      </c>
      <c r="AR33" s="441">
        <v>28</v>
      </c>
      <c r="AS33" s="441">
        <v>110</v>
      </c>
      <c r="AT33" s="441">
        <v>108</v>
      </c>
      <c r="AU33" s="441">
        <v>53</v>
      </c>
      <c r="AV33" s="441" t="s">
        <v>398</v>
      </c>
      <c r="AW33" s="441" t="s">
        <v>398</v>
      </c>
      <c r="AX33" s="441" t="s">
        <v>398</v>
      </c>
      <c r="AY33" s="427">
        <v>39</v>
      </c>
      <c r="AZ33" s="427">
        <v>4</v>
      </c>
      <c r="BA33" s="427">
        <v>7</v>
      </c>
      <c r="BB33" s="441" t="s">
        <v>398</v>
      </c>
      <c r="BC33" s="445"/>
      <c r="BD33" s="442">
        <v>62</v>
      </c>
      <c r="BE33" s="443"/>
    </row>
    <row r="34" spans="1:57" s="427" customFormat="1" ht="26.15" customHeight="1">
      <c r="A34" s="444"/>
      <c r="B34" s="442">
        <v>63</v>
      </c>
      <c r="C34" s="443"/>
      <c r="D34" s="427">
        <v>390</v>
      </c>
      <c r="E34" s="427">
        <v>340</v>
      </c>
      <c r="F34" s="441" t="s">
        <v>398</v>
      </c>
      <c r="G34" s="427">
        <v>80</v>
      </c>
      <c r="H34" s="441" t="s">
        <v>398</v>
      </c>
      <c r="I34" s="427">
        <v>116</v>
      </c>
      <c r="J34" s="441" t="s">
        <v>398</v>
      </c>
      <c r="K34" s="427">
        <v>182</v>
      </c>
      <c r="L34" s="441" t="s">
        <v>398</v>
      </c>
      <c r="M34" s="427">
        <v>36</v>
      </c>
      <c r="N34" s="441" t="s">
        <v>398</v>
      </c>
      <c r="O34" s="441" t="s">
        <v>398</v>
      </c>
      <c r="P34" s="441">
        <v>128</v>
      </c>
      <c r="Q34" s="441" t="s">
        <v>398</v>
      </c>
      <c r="R34" s="441" t="s">
        <v>398</v>
      </c>
      <c r="S34" s="441" t="s">
        <v>398</v>
      </c>
      <c r="T34" s="427">
        <v>4</v>
      </c>
      <c r="U34" s="427">
        <v>188</v>
      </c>
      <c r="V34" s="427">
        <v>70</v>
      </c>
      <c r="W34" s="427">
        <v>61</v>
      </c>
      <c r="X34" s="441" t="s">
        <v>398</v>
      </c>
      <c r="Y34" s="427">
        <v>244</v>
      </c>
      <c r="Z34" s="441">
        <v>8</v>
      </c>
      <c r="AA34" s="441">
        <v>10</v>
      </c>
      <c r="AB34" s="441" t="s">
        <v>398</v>
      </c>
      <c r="AC34" s="441" t="s">
        <v>398</v>
      </c>
      <c r="AD34" s="427">
        <v>4</v>
      </c>
      <c r="AE34" s="441" t="s">
        <v>398</v>
      </c>
      <c r="AF34" s="441">
        <v>107</v>
      </c>
      <c r="AG34" s="441" t="s">
        <v>398</v>
      </c>
      <c r="AH34" s="427">
        <v>53</v>
      </c>
      <c r="AI34" s="427">
        <v>95</v>
      </c>
      <c r="AJ34" s="441">
        <v>214</v>
      </c>
      <c r="AK34" s="441">
        <v>29</v>
      </c>
      <c r="AL34" s="441">
        <v>4</v>
      </c>
      <c r="AM34" s="427">
        <v>65</v>
      </c>
      <c r="AN34" s="427">
        <v>70</v>
      </c>
      <c r="AO34" s="441">
        <v>13</v>
      </c>
      <c r="AP34" s="441">
        <v>58</v>
      </c>
      <c r="AQ34" s="441">
        <v>16</v>
      </c>
      <c r="AR34" s="441">
        <v>31</v>
      </c>
      <c r="AS34" s="441">
        <v>119</v>
      </c>
      <c r="AT34" s="441">
        <v>110</v>
      </c>
      <c r="AU34" s="441">
        <v>59</v>
      </c>
      <c r="AV34" s="441" t="s">
        <v>398</v>
      </c>
      <c r="AW34" s="441" t="s">
        <v>398</v>
      </c>
      <c r="AX34" s="441" t="s">
        <v>398</v>
      </c>
      <c r="AY34" s="427">
        <v>39</v>
      </c>
      <c r="AZ34" s="427">
        <v>4</v>
      </c>
      <c r="BA34" s="427">
        <v>7</v>
      </c>
      <c r="BB34" s="441" t="s">
        <v>398</v>
      </c>
      <c r="BC34" s="444"/>
      <c r="BD34" s="442">
        <v>63</v>
      </c>
      <c r="BE34" s="443"/>
    </row>
    <row r="35" spans="1:57" s="427" customFormat="1" ht="26.15" customHeight="1">
      <c r="A35" s="445" t="s">
        <v>160</v>
      </c>
      <c r="B35" s="442" t="s">
        <v>161</v>
      </c>
      <c r="C35" s="443" t="s">
        <v>159</v>
      </c>
      <c r="D35" s="427">
        <v>398</v>
      </c>
      <c r="E35" s="427">
        <v>347</v>
      </c>
      <c r="F35" s="441" t="s">
        <v>398</v>
      </c>
      <c r="G35" s="427">
        <v>83</v>
      </c>
      <c r="H35" s="441" t="s">
        <v>398</v>
      </c>
      <c r="I35" s="427">
        <v>120</v>
      </c>
      <c r="J35" s="441" t="s">
        <v>398</v>
      </c>
      <c r="K35" s="427">
        <v>193</v>
      </c>
      <c r="L35" s="441" t="s">
        <v>398</v>
      </c>
      <c r="M35" s="427">
        <v>42</v>
      </c>
      <c r="N35" s="441" t="s">
        <v>398</v>
      </c>
      <c r="O35" s="441" t="s">
        <v>398</v>
      </c>
      <c r="P35" s="441">
        <v>134</v>
      </c>
      <c r="Q35" s="441" t="s">
        <v>398</v>
      </c>
      <c r="R35" s="441" t="s">
        <v>398</v>
      </c>
      <c r="S35" s="441" t="s">
        <v>398</v>
      </c>
      <c r="T35" s="427">
        <v>5</v>
      </c>
      <c r="U35" s="427">
        <v>189</v>
      </c>
      <c r="V35" s="427">
        <v>71</v>
      </c>
      <c r="W35" s="427">
        <v>60</v>
      </c>
      <c r="X35" s="441" t="s">
        <v>398</v>
      </c>
      <c r="Y35" s="427">
        <v>252</v>
      </c>
      <c r="Z35" s="441">
        <v>9</v>
      </c>
      <c r="AA35" s="441">
        <v>12</v>
      </c>
      <c r="AB35" s="441" t="s">
        <v>398</v>
      </c>
      <c r="AC35" s="441" t="s">
        <v>398</v>
      </c>
      <c r="AD35" s="427">
        <v>4</v>
      </c>
      <c r="AE35" s="441" t="s">
        <v>398</v>
      </c>
      <c r="AF35" s="441">
        <v>114</v>
      </c>
      <c r="AG35" s="441" t="s">
        <v>398</v>
      </c>
      <c r="AH35" s="427">
        <v>54</v>
      </c>
      <c r="AI35" s="427">
        <v>101</v>
      </c>
      <c r="AJ35" s="441">
        <v>218</v>
      </c>
      <c r="AK35" s="441">
        <v>31</v>
      </c>
      <c r="AL35" s="441">
        <v>4</v>
      </c>
      <c r="AM35" s="427">
        <v>71</v>
      </c>
      <c r="AN35" s="427">
        <v>73</v>
      </c>
      <c r="AO35" s="441">
        <v>13</v>
      </c>
      <c r="AP35" s="441">
        <v>60</v>
      </c>
      <c r="AQ35" s="441">
        <v>15</v>
      </c>
      <c r="AR35" s="441">
        <v>30</v>
      </c>
      <c r="AS35" s="441">
        <v>130</v>
      </c>
      <c r="AT35" s="441">
        <v>115</v>
      </c>
      <c r="AU35" s="441">
        <v>59</v>
      </c>
      <c r="AV35" s="441" t="s">
        <v>398</v>
      </c>
      <c r="AW35" s="441" t="s">
        <v>398</v>
      </c>
      <c r="AX35" s="441" t="s">
        <v>398</v>
      </c>
      <c r="AY35" s="427">
        <v>43</v>
      </c>
      <c r="AZ35" s="427">
        <v>4</v>
      </c>
      <c r="BA35" s="427">
        <v>7</v>
      </c>
      <c r="BB35" s="441" t="s">
        <v>398</v>
      </c>
      <c r="BC35" s="445" t="s">
        <v>160</v>
      </c>
      <c r="BD35" s="442" t="s">
        <v>161</v>
      </c>
      <c r="BE35" s="443" t="s">
        <v>159</v>
      </c>
    </row>
    <row r="36" spans="1:57" s="427" customFormat="1" ht="26.15" customHeight="1">
      <c r="A36" s="444"/>
      <c r="B36" s="442">
        <v>2</v>
      </c>
      <c r="C36" s="443"/>
      <c r="D36" s="427">
        <v>397</v>
      </c>
      <c r="E36" s="427">
        <v>354</v>
      </c>
      <c r="F36" s="441" t="s">
        <v>398</v>
      </c>
      <c r="G36" s="427">
        <v>90</v>
      </c>
      <c r="H36" s="441" t="s">
        <v>398</v>
      </c>
      <c r="I36" s="427">
        <v>129</v>
      </c>
      <c r="J36" s="441" t="s">
        <v>398</v>
      </c>
      <c r="K36" s="427">
        <v>198</v>
      </c>
      <c r="L36" s="441" t="s">
        <v>398</v>
      </c>
      <c r="M36" s="427">
        <v>51</v>
      </c>
      <c r="N36" s="441" t="s">
        <v>398</v>
      </c>
      <c r="O36" s="441" t="s">
        <v>398</v>
      </c>
      <c r="P36" s="441">
        <v>154</v>
      </c>
      <c r="Q36" s="441" t="s">
        <v>398</v>
      </c>
      <c r="R36" s="441" t="s">
        <v>398</v>
      </c>
      <c r="S36" s="441" t="s">
        <v>398</v>
      </c>
      <c r="T36" s="427">
        <v>5</v>
      </c>
      <c r="U36" s="427">
        <v>192</v>
      </c>
      <c r="V36" s="427">
        <v>71</v>
      </c>
      <c r="W36" s="427">
        <v>61</v>
      </c>
      <c r="X36" s="441" t="s">
        <v>398</v>
      </c>
      <c r="Y36" s="427">
        <v>261</v>
      </c>
      <c r="Z36" s="441">
        <v>8</v>
      </c>
      <c r="AA36" s="441">
        <v>14</v>
      </c>
      <c r="AB36" s="441" t="s">
        <v>398</v>
      </c>
      <c r="AC36" s="441" t="s">
        <v>398</v>
      </c>
      <c r="AD36" s="427">
        <v>2</v>
      </c>
      <c r="AE36" s="441" t="s">
        <v>398</v>
      </c>
      <c r="AF36" s="441">
        <v>127</v>
      </c>
      <c r="AG36" s="441" t="s">
        <v>398</v>
      </c>
      <c r="AH36" s="427">
        <v>62</v>
      </c>
      <c r="AI36" s="427">
        <v>106</v>
      </c>
      <c r="AJ36" s="441">
        <v>222</v>
      </c>
      <c r="AK36" s="441">
        <v>27</v>
      </c>
      <c r="AL36" s="441">
        <v>4</v>
      </c>
      <c r="AM36" s="427">
        <v>75</v>
      </c>
      <c r="AN36" s="427">
        <v>78</v>
      </c>
      <c r="AO36" s="441">
        <v>13</v>
      </c>
      <c r="AP36" s="441">
        <v>62</v>
      </c>
      <c r="AQ36" s="441">
        <v>14</v>
      </c>
      <c r="AR36" s="441">
        <v>29</v>
      </c>
      <c r="AS36" s="441">
        <v>144</v>
      </c>
      <c r="AT36" s="441">
        <v>122</v>
      </c>
      <c r="AU36" s="441">
        <v>61</v>
      </c>
      <c r="AV36" s="441" t="s">
        <v>398</v>
      </c>
      <c r="AW36" s="441" t="s">
        <v>398</v>
      </c>
      <c r="AX36" s="441" t="s">
        <v>398</v>
      </c>
      <c r="AY36" s="427">
        <v>48</v>
      </c>
      <c r="AZ36" s="427">
        <v>4</v>
      </c>
      <c r="BA36" s="427">
        <v>7</v>
      </c>
      <c r="BB36" s="441" t="s">
        <v>398</v>
      </c>
      <c r="BC36" s="444"/>
      <c r="BD36" s="442">
        <v>2</v>
      </c>
      <c r="BE36" s="443"/>
    </row>
    <row r="37" spans="1:57" s="427" customFormat="1" ht="26.15" customHeight="1">
      <c r="A37" s="445"/>
      <c r="B37" s="442">
        <v>3</v>
      </c>
      <c r="C37" s="443"/>
      <c r="D37" s="427">
        <v>396</v>
      </c>
      <c r="E37" s="427">
        <v>352</v>
      </c>
      <c r="F37" s="441" t="s">
        <v>398</v>
      </c>
      <c r="G37" s="427">
        <v>91</v>
      </c>
      <c r="H37" s="441" t="s">
        <v>398</v>
      </c>
      <c r="I37" s="427">
        <v>134</v>
      </c>
      <c r="J37" s="441" t="s">
        <v>398</v>
      </c>
      <c r="K37" s="427">
        <v>199</v>
      </c>
      <c r="L37" s="441" t="s">
        <v>398</v>
      </c>
      <c r="M37" s="427">
        <v>52</v>
      </c>
      <c r="N37" s="441" t="s">
        <v>398</v>
      </c>
      <c r="O37" s="441" t="s">
        <v>398</v>
      </c>
      <c r="P37" s="441">
        <v>154</v>
      </c>
      <c r="Q37" s="441" t="s">
        <v>398</v>
      </c>
      <c r="R37" s="441" t="s">
        <v>398</v>
      </c>
      <c r="S37" s="441" t="s">
        <v>398</v>
      </c>
      <c r="T37" s="427">
        <v>5</v>
      </c>
      <c r="U37" s="427">
        <v>191</v>
      </c>
      <c r="V37" s="427">
        <v>71</v>
      </c>
      <c r="W37" s="427">
        <v>61</v>
      </c>
      <c r="X37" s="441" t="s">
        <v>398</v>
      </c>
      <c r="Y37" s="427">
        <v>261</v>
      </c>
      <c r="Z37" s="441">
        <v>9</v>
      </c>
      <c r="AA37" s="441">
        <v>14</v>
      </c>
      <c r="AB37" s="441" t="s">
        <v>398</v>
      </c>
      <c r="AC37" s="441" t="s">
        <v>398</v>
      </c>
      <c r="AD37" s="427">
        <v>2</v>
      </c>
      <c r="AE37" s="441" t="s">
        <v>398</v>
      </c>
      <c r="AF37" s="441">
        <v>127</v>
      </c>
      <c r="AG37" s="441" t="s">
        <v>398</v>
      </c>
      <c r="AH37" s="427">
        <v>62</v>
      </c>
      <c r="AI37" s="427">
        <v>106</v>
      </c>
      <c r="AJ37" s="441">
        <v>221</v>
      </c>
      <c r="AK37" s="441">
        <v>39</v>
      </c>
      <c r="AL37" s="441">
        <v>4</v>
      </c>
      <c r="AM37" s="427">
        <v>79</v>
      </c>
      <c r="AN37" s="427">
        <v>80</v>
      </c>
      <c r="AO37" s="441">
        <v>13</v>
      </c>
      <c r="AP37" s="441">
        <v>60</v>
      </c>
      <c r="AQ37" s="441">
        <v>14</v>
      </c>
      <c r="AR37" s="441">
        <v>30</v>
      </c>
      <c r="AS37" s="441">
        <v>144</v>
      </c>
      <c r="AT37" s="441">
        <v>122</v>
      </c>
      <c r="AU37" s="441">
        <v>63</v>
      </c>
      <c r="AV37" s="441" t="s">
        <v>398</v>
      </c>
      <c r="AW37" s="441" t="s">
        <v>398</v>
      </c>
      <c r="AX37" s="441" t="s">
        <v>398</v>
      </c>
      <c r="AY37" s="427">
        <v>50</v>
      </c>
      <c r="AZ37" s="427">
        <v>3</v>
      </c>
      <c r="BA37" s="427">
        <v>6</v>
      </c>
      <c r="BB37" s="441" t="s">
        <v>398</v>
      </c>
      <c r="BC37" s="445"/>
      <c r="BD37" s="442">
        <v>3</v>
      </c>
      <c r="BE37" s="443"/>
    </row>
    <row r="38" spans="1:57" s="427" customFormat="1" ht="26.15" customHeight="1">
      <c r="A38" s="444"/>
      <c r="B38" s="442">
        <v>4</v>
      </c>
      <c r="C38" s="443"/>
      <c r="D38" s="427">
        <v>389</v>
      </c>
      <c r="E38" s="427">
        <v>348</v>
      </c>
      <c r="F38" s="441" t="s">
        <v>398</v>
      </c>
      <c r="G38" s="427">
        <v>89</v>
      </c>
      <c r="H38" s="441" t="s">
        <v>398</v>
      </c>
      <c r="I38" s="427">
        <v>133</v>
      </c>
      <c r="J38" s="441" t="s">
        <v>398</v>
      </c>
      <c r="K38" s="427">
        <v>196</v>
      </c>
      <c r="L38" s="441" t="s">
        <v>398</v>
      </c>
      <c r="M38" s="427">
        <v>54</v>
      </c>
      <c r="N38" s="441" t="s">
        <v>398</v>
      </c>
      <c r="O38" s="441" t="s">
        <v>398</v>
      </c>
      <c r="P38" s="441">
        <v>158</v>
      </c>
      <c r="Q38" s="441" t="s">
        <v>398</v>
      </c>
      <c r="R38" s="441" t="s">
        <v>398</v>
      </c>
      <c r="S38" s="441" t="s">
        <v>398</v>
      </c>
      <c r="T38" s="427">
        <v>5</v>
      </c>
      <c r="U38" s="427">
        <v>190</v>
      </c>
      <c r="V38" s="427">
        <v>71</v>
      </c>
      <c r="W38" s="427">
        <v>58</v>
      </c>
      <c r="X38" s="441" t="s">
        <v>398</v>
      </c>
      <c r="Y38" s="427">
        <v>257</v>
      </c>
      <c r="Z38" s="441">
        <v>9</v>
      </c>
      <c r="AA38" s="441">
        <v>14</v>
      </c>
      <c r="AB38" s="441" t="s">
        <v>398</v>
      </c>
      <c r="AC38" s="441" t="s">
        <v>398</v>
      </c>
      <c r="AD38" s="427">
        <v>2</v>
      </c>
      <c r="AE38" s="441" t="s">
        <v>398</v>
      </c>
      <c r="AF38" s="441">
        <v>128</v>
      </c>
      <c r="AG38" s="441" t="s">
        <v>398</v>
      </c>
      <c r="AH38" s="427">
        <v>63</v>
      </c>
      <c r="AI38" s="427">
        <v>107</v>
      </c>
      <c r="AJ38" s="441">
        <v>219</v>
      </c>
      <c r="AK38" s="441">
        <v>40</v>
      </c>
      <c r="AL38" s="441">
        <v>3</v>
      </c>
      <c r="AM38" s="427">
        <v>82</v>
      </c>
      <c r="AN38" s="427">
        <v>81</v>
      </c>
      <c r="AO38" s="441">
        <v>14</v>
      </c>
      <c r="AP38" s="441">
        <v>58</v>
      </c>
      <c r="AQ38" s="441">
        <v>15</v>
      </c>
      <c r="AR38" s="441">
        <v>30</v>
      </c>
      <c r="AS38" s="441">
        <v>143</v>
      </c>
      <c r="AT38" s="441">
        <v>120</v>
      </c>
      <c r="AU38" s="441">
        <v>63</v>
      </c>
      <c r="AV38" s="441" t="s">
        <v>398</v>
      </c>
      <c r="AW38" s="441" t="s">
        <v>398</v>
      </c>
      <c r="AX38" s="441" t="s">
        <v>398</v>
      </c>
      <c r="AY38" s="427">
        <v>50</v>
      </c>
      <c r="AZ38" s="427">
        <v>3</v>
      </c>
      <c r="BA38" s="427">
        <v>6</v>
      </c>
      <c r="BB38" s="441" t="s">
        <v>398</v>
      </c>
      <c r="BC38" s="444"/>
      <c r="BD38" s="442">
        <v>4</v>
      </c>
      <c r="BE38" s="443"/>
    </row>
    <row r="39" spans="1:57" s="427" customFormat="1" ht="26.15" customHeight="1">
      <c r="A39" s="445"/>
      <c r="B39" s="442">
        <v>5</v>
      </c>
      <c r="C39" s="443"/>
      <c r="D39" s="427">
        <v>387</v>
      </c>
      <c r="E39" s="427">
        <v>349</v>
      </c>
      <c r="F39" s="441" t="s">
        <v>398</v>
      </c>
      <c r="G39" s="427">
        <v>91</v>
      </c>
      <c r="H39" s="441" t="s">
        <v>398</v>
      </c>
      <c r="I39" s="427">
        <v>133</v>
      </c>
      <c r="J39" s="441" t="s">
        <v>398</v>
      </c>
      <c r="K39" s="427">
        <v>197</v>
      </c>
      <c r="L39" s="441" t="s">
        <v>398</v>
      </c>
      <c r="M39" s="427">
        <v>57</v>
      </c>
      <c r="N39" s="441" t="s">
        <v>398</v>
      </c>
      <c r="O39" s="441" t="s">
        <v>398</v>
      </c>
      <c r="P39" s="441">
        <v>164</v>
      </c>
      <c r="Q39" s="441" t="s">
        <v>398</v>
      </c>
      <c r="R39" s="441" t="s">
        <v>398</v>
      </c>
      <c r="S39" s="441" t="s">
        <v>398</v>
      </c>
      <c r="T39" s="427">
        <v>5</v>
      </c>
      <c r="U39" s="427">
        <v>192</v>
      </c>
      <c r="V39" s="427">
        <v>73</v>
      </c>
      <c r="W39" s="427">
        <v>59</v>
      </c>
      <c r="X39" s="441" t="s">
        <v>398</v>
      </c>
      <c r="Y39" s="427">
        <v>255</v>
      </c>
      <c r="Z39" s="441">
        <v>9</v>
      </c>
      <c r="AA39" s="441">
        <v>14</v>
      </c>
      <c r="AB39" s="441" t="s">
        <v>398</v>
      </c>
      <c r="AC39" s="441" t="s">
        <v>398</v>
      </c>
      <c r="AD39" s="427">
        <v>2</v>
      </c>
      <c r="AE39" s="441" t="s">
        <v>398</v>
      </c>
      <c r="AF39" s="441">
        <v>127</v>
      </c>
      <c r="AG39" s="441" t="s">
        <v>398</v>
      </c>
      <c r="AH39" s="427">
        <v>66</v>
      </c>
      <c r="AI39" s="427">
        <v>111</v>
      </c>
      <c r="AJ39" s="441">
        <v>215</v>
      </c>
      <c r="AK39" s="441">
        <v>44</v>
      </c>
      <c r="AL39" s="441">
        <v>3</v>
      </c>
      <c r="AM39" s="427">
        <v>83</v>
      </c>
      <c r="AN39" s="427">
        <v>80</v>
      </c>
      <c r="AO39" s="441">
        <v>13</v>
      </c>
      <c r="AP39" s="441">
        <v>63</v>
      </c>
      <c r="AQ39" s="441">
        <v>10</v>
      </c>
      <c r="AR39" s="441">
        <v>25</v>
      </c>
      <c r="AS39" s="441">
        <v>153</v>
      </c>
      <c r="AT39" s="441">
        <v>120</v>
      </c>
      <c r="AU39" s="441">
        <v>65</v>
      </c>
      <c r="AV39" s="441" t="s">
        <v>398</v>
      </c>
      <c r="AW39" s="441" t="s">
        <v>398</v>
      </c>
      <c r="AX39" s="441" t="s">
        <v>398</v>
      </c>
      <c r="AY39" s="427">
        <v>53</v>
      </c>
      <c r="AZ39" s="427">
        <v>4</v>
      </c>
      <c r="BA39" s="427">
        <v>6</v>
      </c>
      <c r="BB39" s="441" t="s">
        <v>398</v>
      </c>
      <c r="BC39" s="445"/>
      <c r="BD39" s="442">
        <v>5</v>
      </c>
      <c r="BE39" s="443"/>
    </row>
    <row r="40" spans="1:57" s="427" customFormat="1" ht="26.15" customHeight="1">
      <c r="A40" s="444"/>
      <c r="B40" s="442">
        <v>6</v>
      </c>
      <c r="C40" s="443"/>
      <c r="D40" s="427">
        <v>385</v>
      </c>
      <c r="E40" s="427">
        <v>348</v>
      </c>
      <c r="F40" s="441" t="s">
        <v>398</v>
      </c>
      <c r="G40" s="427">
        <v>90</v>
      </c>
      <c r="H40" s="441" t="s">
        <v>398</v>
      </c>
      <c r="I40" s="427">
        <v>138</v>
      </c>
      <c r="J40" s="441" t="s">
        <v>398</v>
      </c>
      <c r="K40" s="427">
        <v>198</v>
      </c>
      <c r="L40" s="441" t="s">
        <v>398</v>
      </c>
      <c r="M40" s="427">
        <v>57</v>
      </c>
      <c r="N40" s="441" t="s">
        <v>398</v>
      </c>
      <c r="O40" s="441" t="s">
        <v>398</v>
      </c>
      <c r="P40" s="441">
        <v>166</v>
      </c>
      <c r="Q40" s="441" t="s">
        <v>398</v>
      </c>
      <c r="R40" s="441" t="s">
        <v>398</v>
      </c>
      <c r="S40" s="441" t="s">
        <v>398</v>
      </c>
      <c r="T40" s="427">
        <v>5</v>
      </c>
      <c r="U40" s="427">
        <v>189</v>
      </c>
      <c r="V40" s="427">
        <v>75</v>
      </c>
      <c r="W40" s="427">
        <v>58</v>
      </c>
      <c r="X40" s="441" t="s">
        <v>398</v>
      </c>
      <c r="Y40" s="427">
        <v>252</v>
      </c>
      <c r="Z40" s="441">
        <v>10</v>
      </c>
      <c r="AA40" s="441">
        <v>14</v>
      </c>
      <c r="AB40" s="441" t="s">
        <v>398</v>
      </c>
      <c r="AC40" s="441" t="s">
        <v>398</v>
      </c>
      <c r="AD40" s="427">
        <v>2</v>
      </c>
      <c r="AE40" s="441" t="s">
        <v>398</v>
      </c>
      <c r="AF40" s="441">
        <v>128</v>
      </c>
      <c r="AG40" s="441" t="s">
        <v>398</v>
      </c>
      <c r="AH40" s="427">
        <v>70</v>
      </c>
      <c r="AI40" s="427">
        <v>113</v>
      </c>
      <c r="AJ40" s="441">
        <v>213</v>
      </c>
      <c r="AK40" s="441">
        <v>44</v>
      </c>
      <c r="AL40" s="441">
        <v>3</v>
      </c>
      <c r="AM40" s="427">
        <v>85</v>
      </c>
      <c r="AN40" s="427">
        <v>83</v>
      </c>
      <c r="AO40" s="441">
        <v>13</v>
      </c>
      <c r="AP40" s="441">
        <v>62</v>
      </c>
      <c r="AQ40" s="441">
        <v>10</v>
      </c>
      <c r="AR40" s="441">
        <v>25</v>
      </c>
      <c r="AS40" s="441">
        <v>152</v>
      </c>
      <c r="AT40" s="441">
        <v>122</v>
      </c>
      <c r="AU40" s="441">
        <v>67</v>
      </c>
      <c r="AV40" s="441" t="s">
        <v>398</v>
      </c>
      <c r="AW40" s="441" t="s">
        <v>398</v>
      </c>
      <c r="AX40" s="441" t="s">
        <v>398</v>
      </c>
      <c r="AY40" s="427">
        <v>54</v>
      </c>
      <c r="AZ40" s="427">
        <v>4</v>
      </c>
      <c r="BA40" s="427">
        <v>6</v>
      </c>
      <c r="BB40" s="441" t="s">
        <v>398</v>
      </c>
      <c r="BC40" s="444"/>
      <c r="BD40" s="442">
        <v>6</v>
      </c>
      <c r="BE40" s="443"/>
    </row>
    <row r="41" spans="1:57" s="427" customFormat="1" ht="26.15" customHeight="1">
      <c r="A41" s="445"/>
      <c r="B41" s="442">
        <v>7</v>
      </c>
      <c r="C41" s="443"/>
      <c r="D41" s="427">
        <v>377</v>
      </c>
      <c r="E41" s="427">
        <v>340</v>
      </c>
      <c r="F41" s="441" t="s">
        <v>398</v>
      </c>
      <c r="G41" s="427">
        <v>88</v>
      </c>
      <c r="H41" s="441" t="s">
        <v>398</v>
      </c>
      <c r="I41" s="427">
        <v>136</v>
      </c>
      <c r="J41" s="441" t="s">
        <v>398</v>
      </c>
      <c r="K41" s="427">
        <v>195</v>
      </c>
      <c r="L41" s="441" t="s">
        <v>398</v>
      </c>
      <c r="M41" s="427">
        <v>56</v>
      </c>
      <c r="N41" s="441" t="s">
        <v>398</v>
      </c>
      <c r="O41" s="441" t="s">
        <v>398</v>
      </c>
      <c r="P41" s="441">
        <v>165</v>
      </c>
      <c r="Q41" s="441" t="s">
        <v>398</v>
      </c>
      <c r="R41" s="441" t="s">
        <v>398</v>
      </c>
      <c r="S41" s="441" t="s">
        <v>398</v>
      </c>
      <c r="T41" s="427">
        <v>5</v>
      </c>
      <c r="U41" s="427">
        <v>183</v>
      </c>
      <c r="V41" s="427">
        <v>75</v>
      </c>
      <c r="W41" s="427">
        <v>55</v>
      </c>
      <c r="X41" s="441" t="s">
        <v>398</v>
      </c>
      <c r="Y41" s="427">
        <v>248</v>
      </c>
      <c r="Z41" s="441">
        <v>11</v>
      </c>
      <c r="AA41" s="441">
        <v>14</v>
      </c>
      <c r="AB41" s="441" t="s">
        <v>398</v>
      </c>
      <c r="AC41" s="441" t="s">
        <v>398</v>
      </c>
      <c r="AD41" s="427">
        <v>2</v>
      </c>
      <c r="AE41" s="441" t="s">
        <v>398</v>
      </c>
      <c r="AF41" s="441">
        <v>132</v>
      </c>
      <c r="AG41" s="441" t="s">
        <v>398</v>
      </c>
      <c r="AH41" s="427">
        <v>70</v>
      </c>
      <c r="AI41" s="427">
        <v>112</v>
      </c>
      <c r="AJ41" s="441">
        <v>213</v>
      </c>
      <c r="AK41" s="441">
        <v>45</v>
      </c>
      <c r="AL41" s="441">
        <v>3</v>
      </c>
      <c r="AM41" s="427">
        <v>84</v>
      </c>
      <c r="AN41" s="427">
        <v>83</v>
      </c>
      <c r="AO41" s="441">
        <v>13</v>
      </c>
      <c r="AP41" s="441">
        <v>61</v>
      </c>
      <c r="AQ41" s="441">
        <v>9</v>
      </c>
      <c r="AR41" s="441">
        <v>25</v>
      </c>
      <c r="AS41" s="441">
        <v>152</v>
      </c>
      <c r="AT41" s="441">
        <v>120</v>
      </c>
      <c r="AU41" s="441">
        <v>69</v>
      </c>
      <c r="AV41" s="441" t="s">
        <v>398</v>
      </c>
      <c r="AW41" s="441" t="s">
        <v>398</v>
      </c>
      <c r="AX41" s="441" t="s">
        <v>398</v>
      </c>
      <c r="AY41" s="427">
        <v>54</v>
      </c>
      <c r="AZ41" s="427">
        <v>4</v>
      </c>
      <c r="BA41" s="427">
        <v>6</v>
      </c>
      <c r="BB41" s="441" t="s">
        <v>398</v>
      </c>
      <c r="BC41" s="445"/>
      <c r="BD41" s="442">
        <v>7</v>
      </c>
      <c r="BE41" s="443"/>
    </row>
    <row r="42" spans="1:57" s="427" customFormat="1" ht="26.15" customHeight="1">
      <c r="A42" s="444"/>
      <c r="B42" s="442">
        <v>8</v>
      </c>
      <c r="C42" s="443"/>
      <c r="D42" s="427">
        <v>371</v>
      </c>
      <c r="E42" s="427">
        <v>335</v>
      </c>
      <c r="F42" s="441" t="s">
        <v>398</v>
      </c>
      <c r="G42" s="427">
        <v>95</v>
      </c>
      <c r="H42" s="441" t="s">
        <v>398</v>
      </c>
      <c r="I42" s="427">
        <v>138</v>
      </c>
      <c r="J42" s="441" t="s">
        <v>398</v>
      </c>
      <c r="K42" s="427">
        <v>198</v>
      </c>
      <c r="L42" s="441" t="s">
        <v>398</v>
      </c>
      <c r="M42" s="427">
        <v>59</v>
      </c>
      <c r="N42" s="441" t="s">
        <v>398</v>
      </c>
      <c r="O42" s="441" t="s">
        <v>398</v>
      </c>
      <c r="P42" s="441">
        <v>166</v>
      </c>
      <c r="Q42" s="441" t="s">
        <v>398</v>
      </c>
      <c r="R42" s="441" t="s">
        <v>398</v>
      </c>
      <c r="S42" s="441" t="s">
        <v>398</v>
      </c>
      <c r="T42" s="427">
        <v>6</v>
      </c>
      <c r="U42" s="427">
        <v>183</v>
      </c>
      <c r="V42" s="427">
        <v>75</v>
      </c>
      <c r="W42" s="427">
        <v>58</v>
      </c>
      <c r="X42" s="441" t="s">
        <v>398</v>
      </c>
      <c r="Y42" s="427">
        <v>244</v>
      </c>
      <c r="Z42" s="441">
        <v>17</v>
      </c>
      <c r="AA42" s="441">
        <v>18</v>
      </c>
      <c r="AB42" s="441" t="s">
        <v>398</v>
      </c>
      <c r="AC42" s="441" t="s">
        <v>398</v>
      </c>
      <c r="AD42" s="427">
        <v>3</v>
      </c>
      <c r="AE42" s="441" t="s">
        <v>398</v>
      </c>
      <c r="AF42" s="441">
        <v>133</v>
      </c>
      <c r="AG42" s="441" t="s">
        <v>398</v>
      </c>
      <c r="AH42" s="427">
        <v>73</v>
      </c>
      <c r="AI42" s="427">
        <v>116</v>
      </c>
      <c r="AJ42" s="441">
        <v>212</v>
      </c>
      <c r="AK42" s="441">
        <v>49</v>
      </c>
      <c r="AL42" s="441">
        <v>5</v>
      </c>
      <c r="AM42" s="427">
        <v>90</v>
      </c>
      <c r="AN42" s="427">
        <v>86</v>
      </c>
      <c r="AO42" s="441">
        <v>14</v>
      </c>
      <c r="AP42" s="441">
        <v>65</v>
      </c>
      <c r="AQ42" s="441">
        <v>7</v>
      </c>
      <c r="AR42" s="441">
        <v>20</v>
      </c>
      <c r="AS42" s="441">
        <v>155</v>
      </c>
      <c r="AT42" s="441">
        <v>129</v>
      </c>
      <c r="AU42" s="441">
        <v>86</v>
      </c>
      <c r="AV42" s="441" t="s">
        <v>398</v>
      </c>
      <c r="AW42" s="441" t="s">
        <v>398</v>
      </c>
      <c r="AX42" s="441" t="s">
        <v>398</v>
      </c>
      <c r="AY42" s="427">
        <v>59</v>
      </c>
      <c r="AZ42" s="427">
        <v>6</v>
      </c>
      <c r="BA42" s="427">
        <v>6</v>
      </c>
      <c r="BB42" s="441" t="s">
        <v>398</v>
      </c>
      <c r="BC42" s="444"/>
      <c r="BD42" s="442">
        <v>8</v>
      </c>
      <c r="BE42" s="443"/>
    </row>
    <row r="43" spans="1:57" s="427" customFormat="1" ht="26.15" customHeight="1">
      <c r="A43" s="445"/>
      <c r="B43" s="442">
        <v>9</v>
      </c>
      <c r="C43" s="443"/>
      <c r="D43" s="427">
        <v>370</v>
      </c>
      <c r="E43" s="427">
        <v>332</v>
      </c>
      <c r="F43" s="441" t="s">
        <v>398</v>
      </c>
      <c r="G43" s="427">
        <v>94</v>
      </c>
      <c r="H43" s="441" t="s">
        <v>398</v>
      </c>
      <c r="I43" s="427">
        <v>137</v>
      </c>
      <c r="J43" s="441" t="s">
        <v>398</v>
      </c>
      <c r="K43" s="427">
        <v>199</v>
      </c>
      <c r="L43" s="441" t="s">
        <v>398</v>
      </c>
      <c r="M43" s="427">
        <v>58</v>
      </c>
      <c r="N43" s="441" t="s">
        <v>398</v>
      </c>
      <c r="O43" s="441" t="s">
        <v>398</v>
      </c>
      <c r="P43" s="441">
        <v>160</v>
      </c>
      <c r="Q43" s="441" t="s">
        <v>398</v>
      </c>
      <c r="R43" s="441" t="s">
        <v>398</v>
      </c>
      <c r="S43" s="441" t="s">
        <v>398</v>
      </c>
      <c r="T43" s="427">
        <v>5</v>
      </c>
      <c r="U43" s="427">
        <v>179</v>
      </c>
      <c r="V43" s="427">
        <v>76</v>
      </c>
      <c r="W43" s="427">
        <v>60</v>
      </c>
      <c r="X43" s="441" t="s">
        <v>398</v>
      </c>
      <c r="Y43" s="427">
        <v>238</v>
      </c>
      <c r="Z43" s="441">
        <v>14</v>
      </c>
      <c r="AA43" s="441">
        <v>19</v>
      </c>
      <c r="AB43" s="441" t="s">
        <v>398</v>
      </c>
      <c r="AC43" s="441" t="s">
        <v>398</v>
      </c>
      <c r="AD43" s="427">
        <v>4</v>
      </c>
      <c r="AE43" s="441" t="s">
        <v>398</v>
      </c>
      <c r="AF43" s="441">
        <v>133</v>
      </c>
      <c r="AG43" s="441" t="s">
        <v>398</v>
      </c>
      <c r="AH43" s="427">
        <v>75</v>
      </c>
      <c r="AI43" s="427">
        <v>114</v>
      </c>
      <c r="AJ43" s="441">
        <v>213</v>
      </c>
      <c r="AK43" s="441">
        <v>50</v>
      </c>
      <c r="AL43" s="441">
        <v>5</v>
      </c>
      <c r="AM43" s="427">
        <v>90</v>
      </c>
      <c r="AN43" s="427">
        <v>84</v>
      </c>
      <c r="AO43" s="441">
        <v>15</v>
      </c>
      <c r="AP43" s="441">
        <v>62</v>
      </c>
      <c r="AQ43" s="441">
        <v>7</v>
      </c>
      <c r="AR43" s="441">
        <v>18</v>
      </c>
      <c r="AS43" s="441">
        <v>158</v>
      </c>
      <c r="AT43" s="441">
        <v>126</v>
      </c>
      <c r="AU43" s="441">
        <v>87</v>
      </c>
      <c r="AV43" s="441" t="s">
        <v>398</v>
      </c>
      <c r="AW43" s="441" t="s">
        <v>398</v>
      </c>
      <c r="AX43" s="441" t="s">
        <v>398</v>
      </c>
      <c r="AY43" s="427">
        <v>56</v>
      </c>
      <c r="AZ43" s="427">
        <v>5</v>
      </c>
      <c r="BA43" s="427">
        <v>5</v>
      </c>
      <c r="BB43" s="441" t="s">
        <v>398</v>
      </c>
      <c r="BC43" s="445"/>
      <c r="BD43" s="442">
        <v>9</v>
      </c>
      <c r="BE43" s="443"/>
    </row>
    <row r="44" spans="1:57" s="427" customFormat="1" ht="26.15" customHeight="1">
      <c r="A44" s="444"/>
      <c r="B44" s="442">
        <v>10</v>
      </c>
      <c r="C44" s="443"/>
      <c r="D44" s="427">
        <v>368</v>
      </c>
      <c r="E44" s="427">
        <v>331</v>
      </c>
      <c r="F44" s="441" t="s">
        <v>398</v>
      </c>
      <c r="G44" s="427">
        <v>94</v>
      </c>
      <c r="H44" s="441" t="s">
        <v>398</v>
      </c>
      <c r="I44" s="427">
        <v>138</v>
      </c>
      <c r="J44" s="441" t="s">
        <v>398</v>
      </c>
      <c r="K44" s="427">
        <v>199</v>
      </c>
      <c r="L44" s="441" t="s">
        <v>398</v>
      </c>
      <c r="M44" s="427">
        <v>59</v>
      </c>
      <c r="N44" s="441" t="s">
        <v>398</v>
      </c>
      <c r="O44" s="441" t="s">
        <v>398</v>
      </c>
      <c r="P44" s="441">
        <v>162</v>
      </c>
      <c r="Q44" s="441" t="s">
        <v>398</v>
      </c>
      <c r="R44" s="441" t="s">
        <v>398</v>
      </c>
      <c r="S44" s="441" t="s">
        <v>398</v>
      </c>
      <c r="T44" s="427">
        <v>4</v>
      </c>
      <c r="U44" s="427">
        <v>179</v>
      </c>
      <c r="V44" s="427">
        <v>76</v>
      </c>
      <c r="W44" s="427">
        <v>58</v>
      </c>
      <c r="X44" s="441" t="s">
        <v>398</v>
      </c>
      <c r="Y44" s="427">
        <v>235</v>
      </c>
      <c r="Z44" s="441">
        <v>15</v>
      </c>
      <c r="AA44" s="441">
        <v>18</v>
      </c>
      <c r="AB44" s="441" t="s">
        <v>398</v>
      </c>
      <c r="AC44" s="441" t="s">
        <v>398</v>
      </c>
      <c r="AD44" s="427">
        <v>4</v>
      </c>
      <c r="AE44" s="441" t="s">
        <v>398</v>
      </c>
      <c r="AF44" s="441">
        <v>133</v>
      </c>
      <c r="AG44" s="441" t="s">
        <v>398</v>
      </c>
      <c r="AH44" s="427">
        <v>74</v>
      </c>
      <c r="AI44" s="427">
        <v>114</v>
      </c>
      <c r="AJ44" s="441">
        <v>211</v>
      </c>
      <c r="AK44" s="441">
        <v>48</v>
      </c>
      <c r="AL44" s="441">
        <v>4</v>
      </c>
      <c r="AM44" s="427">
        <v>91</v>
      </c>
      <c r="AN44" s="427">
        <v>83</v>
      </c>
      <c r="AO44" s="441">
        <v>15</v>
      </c>
      <c r="AP44" s="441">
        <v>65</v>
      </c>
      <c r="AQ44" s="441">
        <v>6</v>
      </c>
      <c r="AR44" s="441">
        <v>17</v>
      </c>
      <c r="AS44" s="441">
        <v>155</v>
      </c>
      <c r="AT44" s="441">
        <v>123</v>
      </c>
      <c r="AU44" s="441">
        <v>88</v>
      </c>
      <c r="AV44" s="441" t="s">
        <v>398</v>
      </c>
      <c r="AW44" s="441" t="s">
        <v>398</v>
      </c>
      <c r="AX44" s="441" t="s">
        <v>398</v>
      </c>
      <c r="AY44" s="427">
        <v>54</v>
      </c>
      <c r="AZ44" s="427">
        <v>4</v>
      </c>
      <c r="BA44" s="427">
        <v>5</v>
      </c>
      <c r="BB44" s="441" t="s">
        <v>398</v>
      </c>
      <c r="BC44" s="444"/>
      <c r="BD44" s="442">
        <v>10</v>
      </c>
      <c r="BE44" s="443"/>
    </row>
    <row r="45" spans="1:57" s="427" customFormat="1" ht="26.15" customHeight="1">
      <c r="A45" s="445"/>
      <c r="B45" s="442">
        <v>11</v>
      </c>
      <c r="C45" s="443"/>
      <c r="D45" s="427">
        <v>366</v>
      </c>
      <c r="E45" s="427">
        <v>329</v>
      </c>
      <c r="F45" s="441" t="s">
        <v>398</v>
      </c>
      <c r="G45" s="427">
        <v>80</v>
      </c>
      <c r="H45" s="441" t="s">
        <v>398</v>
      </c>
      <c r="I45" s="427">
        <v>129</v>
      </c>
      <c r="J45" s="441" t="s">
        <v>398</v>
      </c>
      <c r="K45" s="427">
        <v>179</v>
      </c>
      <c r="L45" s="441" t="s">
        <v>398</v>
      </c>
      <c r="M45" s="427">
        <v>52</v>
      </c>
      <c r="N45" s="441" t="s">
        <v>398</v>
      </c>
      <c r="O45" s="441" t="s">
        <v>398</v>
      </c>
      <c r="P45" s="441">
        <v>158</v>
      </c>
      <c r="Q45" s="441" t="s">
        <v>398</v>
      </c>
      <c r="R45" s="441" t="s">
        <v>398</v>
      </c>
      <c r="S45" s="441" t="s">
        <v>398</v>
      </c>
      <c r="T45" s="427">
        <v>2</v>
      </c>
      <c r="U45" s="427">
        <v>169</v>
      </c>
      <c r="V45" s="427">
        <v>77</v>
      </c>
      <c r="W45" s="427">
        <v>50</v>
      </c>
      <c r="X45" s="441" t="s">
        <v>398</v>
      </c>
      <c r="Y45" s="427">
        <v>226</v>
      </c>
      <c r="Z45" s="441">
        <v>8</v>
      </c>
      <c r="AA45" s="441">
        <v>17</v>
      </c>
      <c r="AB45" s="441" t="s">
        <v>398</v>
      </c>
      <c r="AC45" s="441" t="s">
        <v>398</v>
      </c>
      <c r="AD45" s="427">
        <v>3</v>
      </c>
      <c r="AE45" s="441" t="s">
        <v>398</v>
      </c>
      <c r="AF45" s="441">
        <v>128</v>
      </c>
      <c r="AG45" s="441" t="s">
        <v>398</v>
      </c>
      <c r="AH45" s="427">
        <v>65</v>
      </c>
      <c r="AI45" s="427">
        <v>109</v>
      </c>
      <c r="AJ45" s="441">
        <v>207</v>
      </c>
      <c r="AK45" s="441">
        <v>51</v>
      </c>
      <c r="AL45" s="441">
        <v>4</v>
      </c>
      <c r="AM45" s="427">
        <v>88</v>
      </c>
      <c r="AN45" s="427">
        <v>79</v>
      </c>
      <c r="AO45" s="441">
        <v>12</v>
      </c>
      <c r="AP45" s="441">
        <v>53</v>
      </c>
      <c r="AQ45" s="441">
        <v>13</v>
      </c>
      <c r="AR45" s="441">
        <v>27</v>
      </c>
      <c r="AS45" s="441">
        <v>151</v>
      </c>
      <c r="AT45" s="441">
        <v>109</v>
      </c>
      <c r="AU45" s="441">
        <v>81</v>
      </c>
      <c r="AV45" s="441" t="s">
        <v>398</v>
      </c>
      <c r="AW45" s="441" t="s">
        <v>398</v>
      </c>
      <c r="AX45" s="441" t="s">
        <v>398</v>
      </c>
      <c r="AY45" s="427">
        <v>54</v>
      </c>
      <c r="AZ45" s="427">
        <v>4</v>
      </c>
      <c r="BA45" s="427">
        <v>3</v>
      </c>
      <c r="BB45" s="441" t="s">
        <v>398</v>
      </c>
      <c r="BC45" s="445"/>
      <c r="BD45" s="442">
        <v>11</v>
      </c>
      <c r="BE45" s="443"/>
    </row>
    <row r="46" spans="1:57" s="427" customFormat="1" ht="26.15" customHeight="1">
      <c r="A46" s="444"/>
      <c r="B46" s="442">
        <v>12</v>
      </c>
      <c r="C46" s="443"/>
      <c r="D46" s="427">
        <v>367</v>
      </c>
      <c r="E46" s="427">
        <v>330</v>
      </c>
      <c r="F46" s="441" t="s">
        <v>398</v>
      </c>
      <c r="G46" s="427">
        <v>80</v>
      </c>
      <c r="H46" s="441" t="s">
        <v>398</v>
      </c>
      <c r="I46" s="427">
        <v>129</v>
      </c>
      <c r="J46" s="441" t="s">
        <v>398</v>
      </c>
      <c r="K46" s="427">
        <v>182</v>
      </c>
      <c r="L46" s="441" t="s">
        <v>398</v>
      </c>
      <c r="M46" s="427">
        <v>54</v>
      </c>
      <c r="N46" s="441" t="s">
        <v>398</v>
      </c>
      <c r="O46" s="441" t="s">
        <v>398</v>
      </c>
      <c r="P46" s="441">
        <v>157</v>
      </c>
      <c r="Q46" s="441">
        <v>11</v>
      </c>
      <c r="R46" s="441">
        <v>25</v>
      </c>
      <c r="S46" s="441" t="s">
        <v>398</v>
      </c>
      <c r="T46" s="427">
        <v>2</v>
      </c>
      <c r="U46" s="427">
        <v>167</v>
      </c>
      <c r="V46" s="427">
        <v>78</v>
      </c>
      <c r="W46" s="427">
        <v>51</v>
      </c>
      <c r="X46" s="441">
        <v>8</v>
      </c>
      <c r="Y46" s="427">
        <v>227</v>
      </c>
      <c r="Z46" s="441">
        <v>10</v>
      </c>
      <c r="AA46" s="441">
        <v>17</v>
      </c>
      <c r="AB46" s="441" t="s">
        <v>398</v>
      </c>
      <c r="AC46" s="441" t="s">
        <v>398</v>
      </c>
      <c r="AD46" s="427">
        <v>4</v>
      </c>
      <c r="AE46" s="441" t="s">
        <v>398</v>
      </c>
      <c r="AF46" s="441">
        <v>130</v>
      </c>
      <c r="AG46" s="441" t="s">
        <v>398</v>
      </c>
      <c r="AH46" s="427">
        <v>64</v>
      </c>
      <c r="AI46" s="427">
        <v>109</v>
      </c>
      <c r="AJ46" s="441">
        <v>210</v>
      </c>
      <c r="AK46" s="441">
        <v>51</v>
      </c>
      <c r="AL46" s="441">
        <v>5</v>
      </c>
      <c r="AM46" s="427">
        <v>88</v>
      </c>
      <c r="AN46" s="427">
        <v>80</v>
      </c>
      <c r="AO46" s="441">
        <v>12</v>
      </c>
      <c r="AP46" s="441">
        <v>51</v>
      </c>
      <c r="AQ46" s="441">
        <v>12</v>
      </c>
      <c r="AR46" s="441">
        <v>29</v>
      </c>
      <c r="AS46" s="441">
        <v>154</v>
      </c>
      <c r="AT46" s="441">
        <v>109</v>
      </c>
      <c r="AU46" s="441">
        <v>82</v>
      </c>
      <c r="AV46" s="441" t="s">
        <v>398</v>
      </c>
      <c r="AW46" s="441" t="s">
        <v>398</v>
      </c>
      <c r="AX46" s="441" t="s">
        <v>398</v>
      </c>
      <c r="AY46" s="427">
        <v>54</v>
      </c>
      <c r="AZ46" s="427">
        <v>4</v>
      </c>
      <c r="BA46" s="427">
        <v>3</v>
      </c>
      <c r="BB46" s="441">
        <v>19</v>
      </c>
      <c r="BC46" s="444"/>
      <c r="BD46" s="442">
        <v>12</v>
      </c>
      <c r="BE46" s="443"/>
    </row>
    <row r="47" spans="1:57" s="427" customFormat="1" ht="26.15" customHeight="1">
      <c r="A47" s="445"/>
      <c r="B47" s="442">
        <v>13</v>
      </c>
      <c r="C47" s="443"/>
      <c r="D47" s="427">
        <v>366</v>
      </c>
      <c r="E47" s="427">
        <v>326</v>
      </c>
      <c r="F47" s="441" t="s">
        <v>398</v>
      </c>
      <c r="G47" s="427">
        <v>80</v>
      </c>
      <c r="H47" s="441" t="s">
        <v>398</v>
      </c>
      <c r="I47" s="427">
        <v>133</v>
      </c>
      <c r="J47" s="441" t="s">
        <v>398</v>
      </c>
      <c r="K47" s="427">
        <v>182</v>
      </c>
      <c r="L47" s="441" t="s">
        <v>398</v>
      </c>
      <c r="M47" s="427">
        <v>56</v>
      </c>
      <c r="N47" s="441" t="s">
        <v>398</v>
      </c>
      <c r="O47" s="441" t="s">
        <v>398</v>
      </c>
      <c r="P47" s="441">
        <v>158</v>
      </c>
      <c r="Q47" s="441">
        <v>14</v>
      </c>
      <c r="R47" s="441">
        <v>28</v>
      </c>
      <c r="S47" s="441" t="s">
        <v>398</v>
      </c>
      <c r="T47" s="427">
        <v>2</v>
      </c>
      <c r="U47" s="427">
        <v>163</v>
      </c>
      <c r="V47" s="427">
        <v>80</v>
      </c>
      <c r="W47" s="427">
        <v>51</v>
      </c>
      <c r="X47" s="441">
        <v>11</v>
      </c>
      <c r="Y47" s="427">
        <v>221</v>
      </c>
      <c r="Z47" s="441">
        <v>13</v>
      </c>
      <c r="AA47" s="441">
        <v>19</v>
      </c>
      <c r="AB47" s="441" t="s">
        <v>398</v>
      </c>
      <c r="AC47" s="441" t="s">
        <v>398</v>
      </c>
      <c r="AD47" s="427">
        <v>4</v>
      </c>
      <c r="AE47" s="441" t="s">
        <v>398</v>
      </c>
      <c r="AF47" s="441">
        <v>133</v>
      </c>
      <c r="AG47" s="441" t="s">
        <v>398</v>
      </c>
      <c r="AH47" s="427">
        <v>64</v>
      </c>
      <c r="AI47" s="427">
        <v>109</v>
      </c>
      <c r="AJ47" s="441">
        <v>212</v>
      </c>
      <c r="AK47" s="441">
        <v>55</v>
      </c>
      <c r="AL47" s="441">
        <v>6</v>
      </c>
      <c r="AM47" s="427">
        <v>92</v>
      </c>
      <c r="AN47" s="427">
        <v>82</v>
      </c>
      <c r="AO47" s="441">
        <v>12</v>
      </c>
      <c r="AP47" s="441">
        <v>48</v>
      </c>
      <c r="AQ47" s="441">
        <v>12</v>
      </c>
      <c r="AR47" s="441">
        <v>31</v>
      </c>
      <c r="AS47" s="441">
        <v>158</v>
      </c>
      <c r="AT47" s="441">
        <v>108</v>
      </c>
      <c r="AU47" s="441">
        <v>89</v>
      </c>
      <c r="AV47" s="441" t="s">
        <v>398</v>
      </c>
      <c r="AW47" s="441" t="s">
        <v>398</v>
      </c>
      <c r="AX47" s="441" t="s">
        <v>398</v>
      </c>
      <c r="AY47" s="427">
        <v>53</v>
      </c>
      <c r="AZ47" s="427">
        <v>4</v>
      </c>
      <c r="BA47" s="427">
        <v>3</v>
      </c>
      <c r="BB47" s="441">
        <v>22</v>
      </c>
      <c r="BC47" s="445"/>
      <c r="BD47" s="442">
        <v>13</v>
      </c>
      <c r="BE47" s="443"/>
    </row>
    <row r="48" spans="1:57" s="427" customFormat="1" ht="26.15" customHeight="1">
      <c r="A48" s="444"/>
      <c r="B48" s="442">
        <v>14</v>
      </c>
      <c r="C48" s="443"/>
      <c r="D48" s="427">
        <v>367</v>
      </c>
      <c r="E48" s="427">
        <v>323</v>
      </c>
      <c r="F48" s="441" t="s">
        <v>398</v>
      </c>
      <c r="G48" s="427">
        <v>77</v>
      </c>
      <c r="H48" s="441" t="s">
        <v>398</v>
      </c>
      <c r="I48" s="427">
        <v>137</v>
      </c>
      <c r="J48" s="441" t="s">
        <v>398</v>
      </c>
      <c r="K48" s="427">
        <v>164</v>
      </c>
      <c r="L48" s="441" t="s">
        <v>398</v>
      </c>
      <c r="M48" s="427">
        <v>51</v>
      </c>
      <c r="N48" s="441" t="s">
        <v>398</v>
      </c>
      <c r="O48" s="441" t="s">
        <v>398</v>
      </c>
      <c r="P48" s="441">
        <v>164</v>
      </c>
      <c r="Q48" s="441">
        <v>17</v>
      </c>
      <c r="R48" s="441">
        <v>29</v>
      </c>
      <c r="S48" s="441" t="s">
        <v>398</v>
      </c>
      <c r="T48" s="427">
        <v>1</v>
      </c>
      <c r="U48" s="427">
        <v>148</v>
      </c>
      <c r="V48" s="427">
        <v>85</v>
      </c>
      <c r="W48" s="427">
        <v>37</v>
      </c>
      <c r="X48" s="441">
        <v>15</v>
      </c>
      <c r="Y48" s="427">
        <v>216</v>
      </c>
      <c r="Z48" s="441">
        <v>9</v>
      </c>
      <c r="AA48" s="441">
        <v>16</v>
      </c>
      <c r="AB48" s="441" t="s">
        <v>398</v>
      </c>
      <c r="AC48" s="441" t="s">
        <v>398</v>
      </c>
      <c r="AD48" s="427">
        <v>1</v>
      </c>
      <c r="AE48" s="441" t="s">
        <v>398</v>
      </c>
      <c r="AF48" s="441">
        <v>126</v>
      </c>
      <c r="AG48" s="441" t="s">
        <v>398</v>
      </c>
      <c r="AH48" s="427">
        <v>50</v>
      </c>
      <c r="AI48" s="427">
        <v>116</v>
      </c>
      <c r="AJ48" s="441">
        <v>216</v>
      </c>
      <c r="AK48" s="441">
        <v>51</v>
      </c>
      <c r="AL48" s="441">
        <v>4</v>
      </c>
      <c r="AM48" s="427">
        <v>92</v>
      </c>
      <c r="AN48" s="427">
        <v>80</v>
      </c>
      <c r="AO48" s="441">
        <v>11</v>
      </c>
      <c r="AP48" s="441">
        <v>44</v>
      </c>
      <c r="AQ48" s="441">
        <v>10</v>
      </c>
      <c r="AR48" s="441">
        <v>29</v>
      </c>
      <c r="AS48" s="441">
        <v>150</v>
      </c>
      <c r="AT48" s="441">
        <v>90</v>
      </c>
      <c r="AU48" s="441">
        <v>64</v>
      </c>
      <c r="AV48" s="441" t="s">
        <v>398</v>
      </c>
      <c r="AW48" s="441" t="s">
        <v>398</v>
      </c>
      <c r="AX48" s="441" t="s">
        <v>398</v>
      </c>
      <c r="AY48" s="427">
        <v>45</v>
      </c>
      <c r="AZ48" s="427">
        <v>6</v>
      </c>
      <c r="BA48" s="427">
        <v>4</v>
      </c>
      <c r="BB48" s="441">
        <v>22</v>
      </c>
      <c r="BC48" s="444"/>
      <c r="BD48" s="442">
        <v>14</v>
      </c>
      <c r="BE48" s="443"/>
    </row>
    <row r="49" spans="1:63" s="427" customFormat="1" ht="26.15" customHeight="1">
      <c r="A49" s="445"/>
      <c r="B49" s="442">
        <v>15</v>
      </c>
      <c r="C49" s="443"/>
      <c r="D49" s="427">
        <v>364</v>
      </c>
      <c r="E49" s="427">
        <v>320</v>
      </c>
      <c r="F49" s="441" t="s">
        <v>398</v>
      </c>
      <c r="G49" s="427">
        <v>76</v>
      </c>
      <c r="H49" s="441" t="s">
        <v>398</v>
      </c>
      <c r="I49" s="427">
        <v>141</v>
      </c>
      <c r="J49" s="441" t="s">
        <v>398</v>
      </c>
      <c r="K49" s="427">
        <v>166</v>
      </c>
      <c r="L49" s="441" t="s">
        <v>398</v>
      </c>
      <c r="M49" s="427">
        <v>54</v>
      </c>
      <c r="N49" s="441" t="s">
        <v>398</v>
      </c>
      <c r="O49" s="441" t="s">
        <v>398</v>
      </c>
      <c r="P49" s="441">
        <v>167</v>
      </c>
      <c r="Q49" s="441">
        <v>19</v>
      </c>
      <c r="R49" s="441">
        <v>30</v>
      </c>
      <c r="S49" s="441" t="s">
        <v>398</v>
      </c>
      <c r="T49" s="427">
        <v>2</v>
      </c>
      <c r="U49" s="427">
        <v>138</v>
      </c>
      <c r="V49" s="427">
        <v>84</v>
      </c>
      <c r="W49" s="427">
        <v>36</v>
      </c>
      <c r="X49" s="441">
        <v>17</v>
      </c>
      <c r="Y49" s="427">
        <v>211</v>
      </c>
      <c r="Z49" s="441">
        <v>12</v>
      </c>
      <c r="AA49" s="441">
        <v>18</v>
      </c>
      <c r="AB49" s="441" t="s">
        <v>398</v>
      </c>
      <c r="AC49" s="441" t="s">
        <v>398</v>
      </c>
      <c r="AD49" s="427">
        <v>1</v>
      </c>
      <c r="AE49" s="441" t="s">
        <v>398</v>
      </c>
      <c r="AF49" s="441">
        <v>126</v>
      </c>
      <c r="AG49" s="441" t="s">
        <v>398</v>
      </c>
      <c r="AH49" s="427">
        <v>52</v>
      </c>
      <c r="AI49" s="427">
        <v>115</v>
      </c>
      <c r="AJ49" s="441">
        <v>212</v>
      </c>
      <c r="AK49" s="441">
        <v>51</v>
      </c>
      <c r="AL49" s="441">
        <v>6</v>
      </c>
      <c r="AM49" s="427">
        <v>95</v>
      </c>
      <c r="AN49" s="427">
        <v>79</v>
      </c>
      <c r="AO49" s="441">
        <v>10</v>
      </c>
      <c r="AP49" s="441">
        <v>42</v>
      </c>
      <c r="AQ49" s="441">
        <v>11</v>
      </c>
      <c r="AR49" s="441">
        <v>31</v>
      </c>
      <c r="AS49" s="441">
        <v>154</v>
      </c>
      <c r="AT49" s="441">
        <v>90</v>
      </c>
      <c r="AU49" s="441">
        <v>68</v>
      </c>
      <c r="AV49" s="441" t="s">
        <v>398</v>
      </c>
      <c r="AW49" s="441" t="s">
        <v>398</v>
      </c>
      <c r="AX49" s="441" t="s">
        <v>398</v>
      </c>
      <c r="AY49" s="427">
        <v>46</v>
      </c>
      <c r="AZ49" s="427">
        <v>6</v>
      </c>
      <c r="BA49" s="427">
        <v>4</v>
      </c>
      <c r="BB49" s="441">
        <v>22</v>
      </c>
      <c r="BC49" s="445"/>
      <c r="BD49" s="442">
        <v>15</v>
      </c>
      <c r="BE49" s="443"/>
    </row>
    <row r="50" spans="1:63" s="427" customFormat="1" ht="26.15" customHeight="1">
      <c r="A50" s="444"/>
      <c r="B50" s="442">
        <v>16</v>
      </c>
      <c r="C50" s="443"/>
      <c r="D50" s="427">
        <v>363</v>
      </c>
      <c r="E50" s="427">
        <v>321</v>
      </c>
      <c r="F50" s="441" t="s">
        <v>398</v>
      </c>
      <c r="G50" s="427">
        <v>81</v>
      </c>
      <c r="H50" s="441" t="s">
        <v>398</v>
      </c>
      <c r="I50" s="427">
        <v>146</v>
      </c>
      <c r="J50" s="441" t="s">
        <v>398</v>
      </c>
      <c r="K50" s="427">
        <v>167</v>
      </c>
      <c r="L50" s="441" t="s">
        <v>398</v>
      </c>
      <c r="M50" s="427">
        <v>59</v>
      </c>
      <c r="N50" s="441" t="s">
        <v>398</v>
      </c>
      <c r="O50" s="441" t="s">
        <v>398</v>
      </c>
      <c r="P50" s="441">
        <v>173</v>
      </c>
      <c r="Q50" s="441">
        <v>20</v>
      </c>
      <c r="R50" s="441">
        <v>30</v>
      </c>
      <c r="S50" s="441" t="s">
        <v>398</v>
      </c>
      <c r="T50" s="427">
        <v>2</v>
      </c>
      <c r="U50" s="427">
        <v>137</v>
      </c>
      <c r="V50" s="427">
        <v>88</v>
      </c>
      <c r="W50" s="427">
        <v>38</v>
      </c>
      <c r="X50" s="441">
        <v>18</v>
      </c>
      <c r="Y50" s="427">
        <v>209</v>
      </c>
      <c r="Z50" s="441">
        <v>15</v>
      </c>
      <c r="AA50" s="441">
        <v>19</v>
      </c>
      <c r="AB50" s="441" t="s">
        <v>398</v>
      </c>
      <c r="AC50" s="441" t="s">
        <v>398</v>
      </c>
      <c r="AD50" s="427">
        <v>1</v>
      </c>
      <c r="AE50" s="441" t="s">
        <v>398</v>
      </c>
      <c r="AF50" s="441">
        <v>126</v>
      </c>
      <c r="AG50" s="441" t="s">
        <v>398</v>
      </c>
      <c r="AH50" s="427">
        <v>55</v>
      </c>
      <c r="AI50" s="427">
        <v>118</v>
      </c>
      <c r="AJ50" s="441">
        <v>213</v>
      </c>
      <c r="AK50" s="441">
        <v>53</v>
      </c>
      <c r="AL50" s="441">
        <v>9</v>
      </c>
      <c r="AM50" s="427">
        <v>95</v>
      </c>
      <c r="AN50" s="427">
        <v>79</v>
      </c>
      <c r="AO50" s="441">
        <v>10</v>
      </c>
      <c r="AP50" s="441">
        <v>41</v>
      </c>
      <c r="AQ50" s="441">
        <v>11</v>
      </c>
      <c r="AR50" s="441">
        <v>36</v>
      </c>
      <c r="AS50" s="441">
        <v>158</v>
      </c>
      <c r="AT50" s="441">
        <v>97</v>
      </c>
      <c r="AU50" s="441">
        <v>74</v>
      </c>
      <c r="AV50" s="441" t="s">
        <v>398</v>
      </c>
      <c r="AW50" s="441" t="s">
        <v>398</v>
      </c>
      <c r="AX50" s="441" t="s">
        <v>398</v>
      </c>
      <c r="AY50" s="427">
        <v>44</v>
      </c>
      <c r="AZ50" s="427">
        <v>6</v>
      </c>
      <c r="BA50" s="427">
        <v>4</v>
      </c>
      <c r="BB50" s="441">
        <v>24</v>
      </c>
      <c r="BC50" s="444"/>
      <c r="BD50" s="442">
        <v>16</v>
      </c>
      <c r="BE50" s="443"/>
    </row>
    <row r="51" spans="1:63" s="427" customFormat="1" ht="26.15" customHeight="1">
      <c r="A51" s="445"/>
      <c r="B51" s="442">
        <v>17</v>
      </c>
      <c r="C51" s="443"/>
      <c r="D51" s="427">
        <v>361</v>
      </c>
      <c r="E51" s="427">
        <v>324</v>
      </c>
      <c r="F51" s="441" t="s">
        <v>398</v>
      </c>
      <c r="G51" s="427">
        <v>91</v>
      </c>
      <c r="H51" s="441" t="s">
        <v>398</v>
      </c>
      <c r="I51" s="427">
        <v>156</v>
      </c>
      <c r="J51" s="441" t="s">
        <v>398</v>
      </c>
      <c r="K51" s="427">
        <v>180</v>
      </c>
      <c r="L51" s="441" t="s">
        <v>398</v>
      </c>
      <c r="M51" s="427">
        <v>67</v>
      </c>
      <c r="N51" s="441" t="s">
        <v>398</v>
      </c>
      <c r="O51" s="441" t="s">
        <v>398</v>
      </c>
      <c r="P51" s="441">
        <v>174</v>
      </c>
      <c r="Q51" s="441">
        <v>22</v>
      </c>
      <c r="R51" s="441">
        <v>33</v>
      </c>
      <c r="S51" s="441" t="s">
        <v>398</v>
      </c>
      <c r="T51" s="427">
        <v>2</v>
      </c>
      <c r="U51" s="427">
        <v>138</v>
      </c>
      <c r="V51" s="427">
        <v>97</v>
      </c>
      <c r="W51" s="427">
        <v>43</v>
      </c>
      <c r="X51" s="441">
        <v>22</v>
      </c>
      <c r="Y51" s="427">
        <v>208</v>
      </c>
      <c r="Z51" s="441">
        <v>21</v>
      </c>
      <c r="AA51" s="441">
        <v>23</v>
      </c>
      <c r="AB51" s="441" t="s">
        <v>398</v>
      </c>
      <c r="AC51" s="441" t="s">
        <v>398</v>
      </c>
      <c r="AD51" s="427">
        <v>3</v>
      </c>
      <c r="AE51" s="441" t="s">
        <v>398</v>
      </c>
      <c r="AF51" s="441">
        <v>129</v>
      </c>
      <c r="AG51" s="441" t="s">
        <v>398</v>
      </c>
      <c r="AH51" s="427">
        <v>63</v>
      </c>
      <c r="AI51" s="427">
        <v>118</v>
      </c>
      <c r="AJ51" s="441">
        <v>207</v>
      </c>
      <c r="AK51" s="441">
        <v>60</v>
      </c>
      <c r="AL51" s="441">
        <v>8</v>
      </c>
      <c r="AM51" s="427">
        <v>96</v>
      </c>
      <c r="AN51" s="427">
        <v>80</v>
      </c>
      <c r="AO51" s="441">
        <v>11</v>
      </c>
      <c r="AP51" s="441">
        <v>40</v>
      </c>
      <c r="AQ51" s="441">
        <v>10</v>
      </c>
      <c r="AR51" s="441">
        <v>37</v>
      </c>
      <c r="AS51" s="441">
        <v>169</v>
      </c>
      <c r="AT51" s="441">
        <v>102</v>
      </c>
      <c r="AU51" s="441">
        <v>90</v>
      </c>
      <c r="AV51" s="441" t="s">
        <v>398</v>
      </c>
      <c r="AW51" s="441" t="s">
        <v>398</v>
      </c>
      <c r="AX51" s="441" t="s">
        <v>398</v>
      </c>
      <c r="AY51" s="427">
        <v>47</v>
      </c>
      <c r="AZ51" s="427">
        <v>6</v>
      </c>
      <c r="BA51" s="427">
        <v>3</v>
      </c>
      <c r="BB51" s="441">
        <v>27</v>
      </c>
      <c r="BC51" s="445"/>
      <c r="BD51" s="442">
        <v>17</v>
      </c>
      <c r="BE51" s="443"/>
    </row>
    <row r="52" spans="1:63" s="427" customFormat="1" ht="26.15" customHeight="1">
      <c r="A52" s="444"/>
      <c r="B52" s="442">
        <v>18</v>
      </c>
      <c r="C52" s="443"/>
      <c r="D52" s="427">
        <v>359</v>
      </c>
      <c r="E52" s="427">
        <v>322</v>
      </c>
      <c r="F52" s="441" t="s">
        <v>398</v>
      </c>
      <c r="G52" s="427">
        <v>93</v>
      </c>
      <c r="H52" s="441" t="s">
        <v>398</v>
      </c>
      <c r="I52" s="427">
        <v>159</v>
      </c>
      <c r="J52" s="441" t="s">
        <v>398</v>
      </c>
      <c r="K52" s="427">
        <v>180</v>
      </c>
      <c r="L52" s="441" t="s">
        <v>398</v>
      </c>
      <c r="M52" s="427">
        <v>70</v>
      </c>
      <c r="N52" s="441" t="s">
        <v>398</v>
      </c>
      <c r="O52" s="441" t="s">
        <v>398</v>
      </c>
      <c r="P52" s="441">
        <v>174</v>
      </c>
      <c r="Q52" s="441">
        <v>22</v>
      </c>
      <c r="R52" s="441">
        <v>33</v>
      </c>
      <c r="S52" s="441" t="s">
        <v>398</v>
      </c>
      <c r="T52" s="427">
        <v>2</v>
      </c>
      <c r="U52" s="427">
        <v>135</v>
      </c>
      <c r="V52" s="427">
        <v>98</v>
      </c>
      <c r="W52" s="427">
        <v>44</v>
      </c>
      <c r="X52" s="441">
        <v>24</v>
      </c>
      <c r="Y52" s="427">
        <v>204</v>
      </c>
      <c r="Z52" s="441">
        <v>21</v>
      </c>
      <c r="AA52" s="441">
        <v>23</v>
      </c>
      <c r="AB52" s="441" t="s">
        <v>398</v>
      </c>
      <c r="AC52" s="441" t="s">
        <v>398</v>
      </c>
      <c r="AD52" s="427">
        <v>3</v>
      </c>
      <c r="AE52" s="441" t="s">
        <v>398</v>
      </c>
      <c r="AF52" s="441">
        <v>130</v>
      </c>
      <c r="AG52" s="441" t="s">
        <v>398</v>
      </c>
      <c r="AH52" s="427">
        <v>63</v>
      </c>
      <c r="AI52" s="427">
        <v>115</v>
      </c>
      <c r="AJ52" s="441">
        <v>207</v>
      </c>
      <c r="AK52" s="441">
        <v>59</v>
      </c>
      <c r="AL52" s="441">
        <v>10</v>
      </c>
      <c r="AM52" s="427">
        <v>95</v>
      </c>
      <c r="AN52" s="427">
        <v>79</v>
      </c>
      <c r="AO52" s="441">
        <v>11</v>
      </c>
      <c r="AP52" s="441">
        <v>39</v>
      </c>
      <c r="AQ52" s="441">
        <v>9</v>
      </c>
      <c r="AR52" s="441">
        <v>36</v>
      </c>
      <c r="AS52" s="441">
        <v>169</v>
      </c>
      <c r="AT52" s="441">
        <v>106</v>
      </c>
      <c r="AU52" s="441">
        <v>90</v>
      </c>
      <c r="AV52" s="441" t="s">
        <v>398</v>
      </c>
      <c r="AW52" s="441" t="s">
        <v>398</v>
      </c>
      <c r="AX52" s="441" t="s">
        <v>398</v>
      </c>
      <c r="AY52" s="427">
        <v>46</v>
      </c>
      <c r="AZ52" s="427">
        <v>6</v>
      </c>
      <c r="BA52" s="427">
        <v>3</v>
      </c>
      <c r="BB52" s="441">
        <v>28</v>
      </c>
      <c r="BC52" s="444"/>
      <c r="BD52" s="442">
        <v>18</v>
      </c>
      <c r="BE52" s="443"/>
    </row>
    <row r="53" spans="1:63" s="427" customFormat="1" ht="26.15" customHeight="1" thickBot="1">
      <c r="A53" s="450"/>
      <c r="B53" s="447">
        <v>19</v>
      </c>
      <c r="C53" s="448"/>
      <c r="D53" s="446">
        <v>356</v>
      </c>
      <c r="E53" s="446">
        <v>318</v>
      </c>
      <c r="F53" s="449" t="s">
        <v>398</v>
      </c>
      <c r="G53" s="446">
        <v>94</v>
      </c>
      <c r="H53" s="449" t="s">
        <v>398</v>
      </c>
      <c r="I53" s="446">
        <v>158</v>
      </c>
      <c r="J53" s="449" t="s">
        <v>398</v>
      </c>
      <c r="K53" s="446">
        <v>177</v>
      </c>
      <c r="L53" s="449" t="s">
        <v>398</v>
      </c>
      <c r="M53" s="446">
        <v>75</v>
      </c>
      <c r="N53" s="449" t="s">
        <v>398</v>
      </c>
      <c r="O53" s="449" t="s">
        <v>398</v>
      </c>
      <c r="P53" s="449">
        <v>175</v>
      </c>
      <c r="Q53" s="449">
        <v>24</v>
      </c>
      <c r="R53" s="449">
        <v>36</v>
      </c>
      <c r="S53" s="449" t="s">
        <v>398</v>
      </c>
      <c r="T53" s="446">
        <v>1</v>
      </c>
      <c r="U53" s="446">
        <v>133</v>
      </c>
      <c r="V53" s="446">
        <v>101</v>
      </c>
      <c r="W53" s="446">
        <v>44</v>
      </c>
      <c r="X53" s="449">
        <v>25</v>
      </c>
      <c r="Y53" s="446">
        <v>199</v>
      </c>
      <c r="Z53" s="449">
        <v>24</v>
      </c>
      <c r="AA53" s="449">
        <v>24</v>
      </c>
      <c r="AB53" s="449" t="s">
        <v>398</v>
      </c>
      <c r="AC53" s="449" t="s">
        <v>398</v>
      </c>
      <c r="AD53" s="446">
        <v>3</v>
      </c>
      <c r="AE53" s="449" t="s">
        <v>398</v>
      </c>
      <c r="AF53" s="449">
        <v>129</v>
      </c>
      <c r="AG53" s="449" t="s">
        <v>398</v>
      </c>
      <c r="AH53" s="446">
        <v>64</v>
      </c>
      <c r="AI53" s="446">
        <v>117</v>
      </c>
      <c r="AJ53" s="449">
        <v>208</v>
      </c>
      <c r="AK53" s="449">
        <v>66</v>
      </c>
      <c r="AL53" s="449">
        <v>11</v>
      </c>
      <c r="AM53" s="446">
        <v>96</v>
      </c>
      <c r="AN53" s="446">
        <v>81</v>
      </c>
      <c r="AO53" s="449">
        <v>12</v>
      </c>
      <c r="AP53" s="449">
        <v>36</v>
      </c>
      <c r="AQ53" s="449">
        <v>9</v>
      </c>
      <c r="AR53" s="449">
        <v>40</v>
      </c>
      <c r="AS53" s="449">
        <v>172</v>
      </c>
      <c r="AT53" s="449">
        <v>106</v>
      </c>
      <c r="AU53" s="449">
        <v>90</v>
      </c>
      <c r="AV53" s="449" t="s">
        <v>398</v>
      </c>
      <c r="AW53" s="449" t="s">
        <v>398</v>
      </c>
      <c r="AX53" s="449" t="s">
        <v>398</v>
      </c>
      <c r="AY53" s="446">
        <v>47</v>
      </c>
      <c r="AZ53" s="446">
        <v>5</v>
      </c>
      <c r="BA53" s="446">
        <v>2</v>
      </c>
      <c r="BB53" s="449">
        <v>29</v>
      </c>
      <c r="BC53" s="450"/>
      <c r="BD53" s="447">
        <v>19</v>
      </c>
      <c r="BE53" s="448"/>
    </row>
    <row r="54" spans="1:63" s="427" customFormat="1" ht="26.15" customHeight="1" thickTop="1">
      <c r="A54" s="444" t="s">
        <v>160</v>
      </c>
      <c r="B54" s="442">
        <v>20</v>
      </c>
      <c r="C54" s="443" t="s">
        <v>159</v>
      </c>
      <c r="D54" s="427">
        <v>355</v>
      </c>
      <c r="E54" s="427">
        <v>313</v>
      </c>
      <c r="F54" s="427">
        <v>89</v>
      </c>
      <c r="G54" s="441" t="s">
        <v>398</v>
      </c>
      <c r="H54" s="427">
        <v>142</v>
      </c>
      <c r="I54" s="441" t="s">
        <v>398</v>
      </c>
      <c r="J54" s="427">
        <v>113</v>
      </c>
      <c r="K54" s="441" t="s">
        <v>398</v>
      </c>
      <c r="L54" s="427">
        <v>15</v>
      </c>
      <c r="M54" s="427">
        <v>75</v>
      </c>
      <c r="N54" s="427">
        <v>20</v>
      </c>
      <c r="O54" s="427">
        <v>5</v>
      </c>
      <c r="P54" s="441">
        <v>168</v>
      </c>
      <c r="Q54" s="441">
        <v>24</v>
      </c>
      <c r="R54" s="441">
        <v>34</v>
      </c>
      <c r="S54" s="427">
        <v>1</v>
      </c>
      <c r="T54" s="441" t="s">
        <v>398</v>
      </c>
      <c r="U54" s="427">
        <v>132</v>
      </c>
      <c r="V54" s="427">
        <v>97</v>
      </c>
      <c r="W54" s="441" t="s">
        <v>398</v>
      </c>
      <c r="X54" s="427">
        <v>29</v>
      </c>
      <c r="Y54" s="427">
        <v>198</v>
      </c>
      <c r="Z54" s="441">
        <v>23</v>
      </c>
      <c r="AA54" s="441">
        <v>34</v>
      </c>
      <c r="AB54" s="427">
        <v>14</v>
      </c>
      <c r="AC54" s="427">
        <v>4</v>
      </c>
      <c r="AD54" s="441" t="s">
        <v>398</v>
      </c>
      <c r="AE54" s="427">
        <v>46</v>
      </c>
      <c r="AF54" s="427">
        <v>129</v>
      </c>
      <c r="AG54" s="427">
        <v>53</v>
      </c>
      <c r="AH54" s="441" t="s">
        <v>398</v>
      </c>
      <c r="AI54" s="427">
        <v>120</v>
      </c>
      <c r="AJ54" s="427">
        <v>204</v>
      </c>
      <c r="AK54" s="427">
        <v>68</v>
      </c>
      <c r="AL54" s="427">
        <v>10</v>
      </c>
      <c r="AM54" s="427">
        <v>92</v>
      </c>
      <c r="AN54" s="427">
        <v>82</v>
      </c>
      <c r="AO54" s="427">
        <v>11</v>
      </c>
      <c r="AP54" s="427">
        <v>40</v>
      </c>
      <c r="AQ54" s="427">
        <v>5</v>
      </c>
      <c r="AR54" s="427">
        <v>35</v>
      </c>
      <c r="AS54" s="427">
        <v>171</v>
      </c>
      <c r="AT54" s="427">
        <v>98</v>
      </c>
      <c r="AU54" s="441">
        <v>90</v>
      </c>
      <c r="AV54" s="427">
        <v>6</v>
      </c>
      <c r="AW54" s="427">
        <v>4</v>
      </c>
      <c r="AX54" s="427">
        <v>5</v>
      </c>
      <c r="AY54" s="427">
        <v>43</v>
      </c>
      <c r="AZ54" s="427">
        <v>6</v>
      </c>
      <c r="BA54" s="427">
        <v>2</v>
      </c>
      <c r="BB54" s="441">
        <v>26</v>
      </c>
      <c r="BC54" s="444" t="s">
        <v>160</v>
      </c>
      <c r="BD54" s="442">
        <v>20</v>
      </c>
      <c r="BE54" s="443" t="s">
        <v>159</v>
      </c>
    </row>
    <row r="55" spans="1:63" s="427" customFormat="1" ht="26.15" customHeight="1">
      <c r="A55" s="445"/>
      <c r="B55" s="442">
        <v>21</v>
      </c>
      <c r="C55" s="443"/>
      <c r="D55" s="427">
        <v>353</v>
      </c>
      <c r="E55" s="427">
        <v>311</v>
      </c>
      <c r="F55" s="427">
        <v>91</v>
      </c>
      <c r="G55" s="441" t="s">
        <v>398</v>
      </c>
      <c r="H55" s="427">
        <v>152</v>
      </c>
      <c r="I55" s="441" t="s">
        <v>398</v>
      </c>
      <c r="J55" s="427">
        <v>125</v>
      </c>
      <c r="K55" s="441" t="s">
        <v>398</v>
      </c>
      <c r="L55" s="427">
        <v>23</v>
      </c>
      <c r="M55" s="427">
        <v>81</v>
      </c>
      <c r="N55" s="427">
        <v>22</v>
      </c>
      <c r="O55" s="427">
        <v>5</v>
      </c>
      <c r="P55" s="441">
        <v>168</v>
      </c>
      <c r="Q55" s="441">
        <v>25</v>
      </c>
      <c r="R55" s="441">
        <v>33</v>
      </c>
      <c r="S55" s="427">
        <v>1</v>
      </c>
      <c r="T55" s="441" t="s">
        <v>398</v>
      </c>
      <c r="U55" s="427">
        <v>128</v>
      </c>
      <c r="V55" s="427">
        <v>102</v>
      </c>
      <c r="W55" s="441" t="s">
        <v>398</v>
      </c>
      <c r="X55" s="427">
        <v>33</v>
      </c>
      <c r="Y55" s="427">
        <v>197</v>
      </c>
      <c r="Z55" s="441">
        <v>27</v>
      </c>
      <c r="AA55" s="441">
        <v>33</v>
      </c>
      <c r="AB55" s="427">
        <v>18</v>
      </c>
      <c r="AC55" s="427">
        <v>4</v>
      </c>
      <c r="AD55" s="441" t="s">
        <v>398</v>
      </c>
      <c r="AE55" s="427">
        <v>54</v>
      </c>
      <c r="AF55" s="427">
        <v>129</v>
      </c>
      <c r="AG55" s="427">
        <v>53</v>
      </c>
      <c r="AH55" s="441" t="s">
        <v>398</v>
      </c>
      <c r="AI55" s="427">
        <v>122</v>
      </c>
      <c r="AJ55" s="427">
        <v>207</v>
      </c>
      <c r="AK55" s="427">
        <v>70</v>
      </c>
      <c r="AL55" s="427">
        <v>11</v>
      </c>
      <c r="AM55" s="427">
        <v>91</v>
      </c>
      <c r="AN55" s="427">
        <v>80</v>
      </c>
      <c r="AO55" s="427">
        <v>13</v>
      </c>
      <c r="AP55" s="427">
        <v>39</v>
      </c>
      <c r="AQ55" s="427">
        <v>5</v>
      </c>
      <c r="AR55" s="427">
        <v>34</v>
      </c>
      <c r="AS55" s="427">
        <v>176</v>
      </c>
      <c r="AT55" s="427">
        <v>96</v>
      </c>
      <c r="AU55" s="441">
        <v>91</v>
      </c>
      <c r="AV55" s="427">
        <v>6</v>
      </c>
      <c r="AW55" s="427">
        <v>3</v>
      </c>
      <c r="AX55" s="427">
        <v>5</v>
      </c>
      <c r="AY55" s="427">
        <v>43</v>
      </c>
      <c r="AZ55" s="427">
        <v>6</v>
      </c>
      <c r="BA55" s="427">
        <v>3</v>
      </c>
      <c r="BB55" s="441">
        <v>28</v>
      </c>
      <c r="BC55" s="445"/>
      <c r="BD55" s="442">
        <v>21</v>
      </c>
      <c r="BE55" s="443"/>
    </row>
    <row r="56" spans="1:63" s="427" customFormat="1" ht="26.15" customHeight="1">
      <c r="A56" s="445"/>
      <c r="B56" s="442">
        <v>22</v>
      </c>
      <c r="C56" s="443"/>
      <c r="D56" s="427">
        <v>348</v>
      </c>
      <c r="E56" s="427">
        <v>303</v>
      </c>
      <c r="F56" s="427">
        <v>93</v>
      </c>
      <c r="G56" s="441" t="s">
        <v>398</v>
      </c>
      <c r="H56" s="427">
        <v>155</v>
      </c>
      <c r="I56" s="441" t="s">
        <v>398</v>
      </c>
      <c r="J56" s="427">
        <v>127</v>
      </c>
      <c r="K56" s="441" t="s">
        <v>398</v>
      </c>
      <c r="L56" s="427">
        <v>24</v>
      </c>
      <c r="M56" s="427">
        <v>81</v>
      </c>
      <c r="N56" s="427">
        <v>25</v>
      </c>
      <c r="O56" s="427">
        <v>8</v>
      </c>
      <c r="P56" s="441">
        <v>164</v>
      </c>
      <c r="Q56" s="441">
        <v>24</v>
      </c>
      <c r="R56" s="441">
        <v>36</v>
      </c>
      <c r="S56" s="427">
        <v>1</v>
      </c>
      <c r="T56" s="441" t="s">
        <v>398</v>
      </c>
      <c r="U56" s="427">
        <v>127</v>
      </c>
      <c r="V56" s="427">
        <v>105</v>
      </c>
      <c r="W56" s="441" t="s">
        <v>398</v>
      </c>
      <c r="X56" s="427">
        <v>34</v>
      </c>
      <c r="Y56" s="427">
        <v>185</v>
      </c>
      <c r="Z56" s="441">
        <v>29</v>
      </c>
      <c r="AA56" s="441">
        <v>32</v>
      </c>
      <c r="AB56" s="427">
        <v>21</v>
      </c>
      <c r="AC56" s="427">
        <v>5</v>
      </c>
      <c r="AD56" s="441" t="s">
        <v>398</v>
      </c>
      <c r="AE56" s="427">
        <v>53</v>
      </c>
      <c r="AF56" s="427">
        <v>130</v>
      </c>
      <c r="AG56" s="427">
        <v>55</v>
      </c>
      <c r="AH56" s="441" t="s">
        <v>398</v>
      </c>
      <c r="AI56" s="427">
        <v>124</v>
      </c>
      <c r="AJ56" s="427">
        <v>201</v>
      </c>
      <c r="AK56" s="427">
        <v>70</v>
      </c>
      <c r="AL56" s="427">
        <v>12</v>
      </c>
      <c r="AM56" s="427">
        <v>93</v>
      </c>
      <c r="AN56" s="427">
        <v>78</v>
      </c>
      <c r="AO56" s="427">
        <v>14</v>
      </c>
      <c r="AP56" s="427">
        <v>37</v>
      </c>
      <c r="AQ56" s="427">
        <v>5</v>
      </c>
      <c r="AR56" s="427">
        <v>36</v>
      </c>
      <c r="AS56" s="427">
        <v>176</v>
      </c>
      <c r="AT56" s="427">
        <v>99</v>
      </c>
      <c r="AU56" s="441">
        <v>97</v>
      </c>
      <c r="AV56" s="427">
        <v>10</v>
      </c>
      <c r="AW56" s="427">
        <v>4</v>
      </c>
      <c r="AX56" s="427">
        <v>6</v>
      </c>
      <c r="AY56" s="427">
        <v>42</v>
      </c>
      <c r="AZ56" s="427">
        <v>7</v>
      </c>
      <c r="BA56" s="427">
        <v>4</v>
      </c>
      <c r="BB56" s="441">
        <v>31</v>
      </c>
      <c r="BC56" s="445"/>
      <c r="BD56" s="442">
        <v>22</v>
      </c>
      <c r="BE56" s="443"/>
    </row>
    <row r="57" spans="1:63" s="427" customFormat="1" ht="26.15" customHeight="1">
      <c r="A57" s="445"/>
      <c r="B57" s="442">
        <v>23</v>
      </c>
      <c r="C57" s="443"/>
      <c r="D57" s="427">
        <v>346</v>
      </c>
      <c r="E57" s="427">
        <v>301</v>
      </c>
      <c r="F57" s="427">
        <v>99</v>
      </c>
      <c r="G57" s="441" t="s">
        <v>398</v>
      </c>
      <c r="H57" s="427">
        <v>155</v>
      </c>
      <c r="I57" s="441" t="s">
        <v>398</v>
      </c>
      <c r="J57" s="427">
        <v>136</v>
      </c>
      <c r="K57" s="441" t="s">
        <v>398</v>
      </c>
      <c r="L57" s="427">
        <v>29</v>
      </c>
      <c r="M57" s="427">
        <v>85</v>
      </c>
      <c r="N57" s="427">
        <v>33</v>
      </c>
      <c r="O57" s="427">
        <v>8</v>
      </c>
      <c r="P57" s="441">
        <v>164</v>
      </c>
      <c r="Q57" s="441">
        <v>22</v>
      </c>
      <c r="R57" s="441">
        <v>38</v>
      </c>
      <c r="S57" s="427">
        <v>1</v>
      </c>
      <c r="T57" s="441" t="s">
        <v>398</v>
      </c>
      <c r="U57" s="427">
        <v>123</v>
      </c>
      <c r="V57" s="427">
        <v>108</v>
      </c>
      <c r="W57" s="441" t="s">
        <v>398</v>
      </c>
      <c r="X57" s="427">
        <v>37</v>
      </c>
      <c r="Y57" s="427">
        <v>185</v>
      </c>
      <c r="Z57" s="441">
        <v>35</v>
      </c>
      <c r="AA57" s="441">
        <v>33</v>
      </c>
      <c r="AB57" s="427">
        <v>25</v>
      </c>
      <c r="AC57" s="427">
        <v>5</v>
      </c>
      <c r="AD57" s="441" t="s">
        <v>398</v>
      </c>
      <c r="AE57" s="427">
        <v>55</v>
      </c>
      <c r="AF57" s="427">
        <v>127</v>
      </c>
      <c r="AG57" s="427">
        <v>56</v>
      </c>
      <c r="AH57" s="441" t="s">
        <v>398</v>
      </c>
      <c r="AI57" s="427">
        <v>122</v>
      </c>
      <c r="AJ57" s="427">
        <v>201</v>
      </c>
      <c r="AK57" s="427">
        <v>73</v>
      </c>
      <c r="AL57" s="427">
        <v>11</v>
      </c>
      <c r="AM57" s="427">
        <v>93</v>
      </c>
      <c r="AN57" s="427">
        <v>77</v>
      </c>
      <c r="AO57" s="427">
        <v>12</v>
      </c>
      <c r="AP57" s="427">
        <v>37</v>
      </c>
      <c r="AQ57" s="427">
        <v>5</v>
      </c>
      <c r="AR57" s="427">
        <v>35</v>
      </c>
      <c r="AS57" s="427">
        <v>180</v>
      </c>
      <c r="AT57" s="427">
        <v>102</v>
      </c>
      <c r="AU57" s="441">
        <v>98</v>
      </c>
      <c r="AV57" s="427">
        <v>9</v>
      </c>
      <c r="AW57" s="427">
        <v>5</v>
      </c>
      <c r="AX57" s="427">
        <v>8</v>
      </c>
      <c r="AY57" s="427">
        <v>44</v>
      </c>
      <c r="AZ57" s="427">
        <v>6</v>
      </c>
      <c r="BA57" s="427">
        <v>4</v>
      </c>
      <c r="BB57" s="441">
        <v>33</v>
      </c>
      <c r="BC57" s="445"/>
      <c r="BD57" s="442">
        <v>23</v>
      </c>
      <c r="BE57" s="443"/>
    </row>
    <row r="58" spans="1:63" s="427" customFormat="1" ht="26.15" customHeight="1">
      <c r="A58" s="445"/>
      <c r="B58" s="442">
        <v>24</v>
      </c>
      <c r="C58" s="443"/>
      <c r="D58" s="427">
        <v>347</v>
      </c>
      <c r="E58" s="427">
        <v>302</v>
      </c>
      <c r="F58" s="427">
        <v>101</v>
      </c>
      <c r="G58" s="441" t="s">
        <v>398</v>
      </c>
      <c r="H58" s="427">
        <v>161</v>
      </c>
      <c r="I58" s="441" t="s">
        <v>398</v>
      </c>
      <c r="J58" s="427">
        <v>139</v>
      </c>
      <c r="K58" s="441" t="s">
        <v>398</v>
      </c>
      <c r="L58" s="427">
        <v>33</v>
      </c>
      <c r="M58" s="427">
        <v>90</v>
      </c>
      <c r="N58" s="427">
        <v>38</v>
      </c>
      <c r="O58" s="427">
        <v>10</v>
      </c>
      <c r="P58" s="441">
        <v>167</v>
      </c>
      <c r="Q58" s="441">
        <v>22</v>
      </c>
      <c r="R58" s="441">
        <v>40</v>
      </c>
      <c r="S58" s="427">
        <v>1</v>
      </c>
      <c r="T58" s="441" t="s">
        <v>398</v>
      </c>
      <c r="U58" s="427">
        <v>119</v>
      </c>
      <c r="V58" s="427">
        <v>107</v>
      </c>
      <c r="W58" s="441" t="s">
        <v>398</v>
      </c>
      <c r="X58" s="427">
        <v>38</v>
      </c>
      <c r="Y58" s="427">
        <v>187</v>
      </c>
      <c r="Z58" s="441">
        <v>35</v>
      </c>
      <c r="AA58" s="441">
        <v>34</v>
      </c>
      <c r="AB58" s="427">
        <v>28</v>
      </c>
      <c r="AC58" s="427">
        <v>4</v>
      </c>
      <c r="AD58" s="441" t="s">
        <v>398</v>
      </c>
      <c r="AE58" s="427">
        <v>65</v>
      </c>
      <c r="AF58" s="427">
        <v>128</v>
      </c>
      <c r="AG58" s="427">
        <v>58</v>
      </c>
      <c r="AH58" s="441" t="s">
        <v>398</v>
      </c>
      <c r="AI58" s="427">
        <v>124</v>
      </c>
      <c r="AJ58" s="427">
        <v>201</v>
      </c>
      <c r="AK58" s="427">
        <v>71</v>
      </c>
      <c r="AL58" s="427">
        <v>10</v>
      </c>
      <c r="AM58" s="427">
        <v>95</v>
      </c>
      <c r="AN58" s="427">
        <v>77</v>
      </c>
      <c r="AO58" s="427">
        <v>15</v>
      </c>
      <c r="AP58" s="427">
        <v>37</v>
      </c>
      <c r="AQ58" s="427">
        <v>5</v>
      </c>
      <c r="AR58" s="427">
        <v>34</v>
      </c>
      <c r="AS58" s="427">
        <v>188</v>
      </c>
      <c r="AT58" s="427">
        <v>105</v>
      </c>
      <c r="AU58" s="441">
        <v>97</v>
      </c>
      <c r="AV58" s="427">
        <v>11</v>
      </c>
      <c r="AW58" s="427">
        <v>6</v>
      </c>
      <c r="AX58" s="427">
        <v>9</v>
      </c>
      <c r="AY58" s="427">
        <v>47</v>
      </c>
      <c r="AZ58" s="427">
        <v>6</v>
      </c>
      <c r="BA58" s="427">
        <v>4</v>
      </c>
      <c r="BB58" s="441">
        <v>33</v>
      </c>
      <c r="BC58" s="445"/>
      <c r="BD58" s="442">
        <v>24</v>
      </c>
      <c r="BE58" s="443"/>
    </row>
    <row r="59" spans="1:63" s="427" customFormat="1" ht="26.15" customHeight="1">
      <c r="A59" s="445"/>
      <c r="B59" s="442">
        <v>25</v>
      </c>
      <c r="C59" s="443"/>
      <c r="D59" s="427">
        <v>342</v>
      </c>
      <c r="E59" s="427">
        <v>298</v>
      </c>
      <c r="F59" s="427">
        <v>104</v>
      </c>
      <c r="G59" s="441" t="s">
        <v>398</v>
      </c>
      <c r="H59" s="427">
        <v>159</v>
      </c>
      <c r="I59" s="441" t="s">
        <v>398</v>
      </c>
      <c r="J59" s="427">
        <v>140</v>
      </c>
      <c r="K59" s="441" t="s">
        <v>398</v>
      </c>
      <c r="L59" s="427">
        <v>36</v>
      </c>
      <c r="M59" s="427">
        <v>94</v>
      </c>
      <c r="N59" s="427">
        <v>41</v>
      </c>
      <c r="O59" s="427">
        <v>12</v>
      </c>
      <c r="P59" s="441">
        <v>166</v>
      </c>
      <c r="Q59" s="441">
        <v>23</v>
      </c>
      <c r="R59" s="441">
        <v>43</v>
      </c>
      <c r="S59" s="427">
        <v>3</v>
      </c>
      <c r="T59" s="441" t="s">
        <v>398</v>
      </c>
      <c r="U59" s="427">
        <v>119</v>
      </c>
      <c r="V59" s="427">
        <v>106</v>
      </c>
      <c r="W59" s="441" t="s">
        <v>398</v>
      </c>
      <c r="X59" s="427">
        <v>36</v>
      </c>
      <c r="Y59" s="427">
        <v>184</v>
      </c>
      <c r="Z59" s="441">
        <v>39</v>
      </c>
      <c r="AA59" s="441">
        <v>34</v>
      </c>
      <c r="AB59" s="427">
        <v>31</v>
      </c>
      <c r="AC59" s="427">
        <v>4</v>
      </c>
      <c r="AD59" s="441" t="s">
        <v>398</v>
      </c>
      <c r="AE59" s="427">
        <v>71</v>
      </c>
      <c r="AF59" s="427">
        <v>129</v>
      </c>
      <c r="AG59" s="427">
        <v>59</v>
      </c>
      <c r="AH59" s="441" t="s">
        <v>398</v>
      </c>
      <c r="AI59" s="427">
        <v>122</v>
      </c>
      <c r="AJ59" s="427">
        <v>199</v>
      </c>
      <c r="AK59" s="427">
        <v>75</v>
      </c>
      <c r="AL59" s="427">
        <v>10</v>
      </c>
      <c r="AM59" s="427">
        <v>94</v>
      </c>
      <c r="AN59" s="427">
        <v>75</v>
      </c>
      <c r="AO59" s="427">
        <v>17</v>
      </c>
      <c r="AP59" s="427">
        <v>35</v>
      </c>
      <c r="AQ59" s="427">
        <v>6</v>
      </c>
      <c r="AR59" s="427">
        <v>35</v>
      </c>
      <c r="AS59" s="427">
        <v>182</v>
      </c>
      <c r="AT59" s="427">
        <v>102</v>
      </c>
      <c r="AU59" s="441">
        <v>98</v>
      </c>
      <c r="AV59" s="427">
        <v>12</v>
      </c>
      <c r="AW59" s="427">
        <v>7</v>
      </c>
      <c r="AX59" s="427">
        <v>12</v>
      </c>
      <c r="AY59" s="427">
        <v>47</v>
      </c>
      <c r="AZ59" s="427">
        <v>6</v>
      </c>
      <c r="BA59" s="427">
        <v>5</v>
      </c>
      <c r="BB59" s="441">
        <v>35</v>
      </c>
      <c r="BC59" s="445"/>
      <c r="BD59" s="442">
        <v>25</v>
      </c>
      <c r="BE59" s="443"/>
    </row>
    <row r="60" spans="1:63" s="427" customFormat="1" ht="26.15" customHeight="1">
      <c r="A60" s="445"/>
      <c r="B60" s="442">
        <v>26</v>
      </c>
      <c r="C60" s="443"/>
      <c r="D60" s="427">
        <v>341</v>
      </c>
      <c r="E60" s="427">
        <v>298</v>
      </c>
      <c r="F60" s="427">
        <v>106</v>
      </c>
      <c r="G60" s="441" t="s">
        <v>398</v>
      </c>
      <c r="H60" s="441">
        <v>165</v>
      </c>
      <c r="I60" s="441" t="s">
        <v>398</v>
      </c>
      <c r="J60" s="427">
        <v>147</v>
      </c>
      <c r="K60" s="441" t="s">
        <v>398</v>
      </c>
      <c r="L60" s="441">
        <v>37</v>
      </c>
      <c r="M60" s="427">
        <v>98</v>
      </c>
      <c r="N60" s="441">
        <v>44</v>
      </c>
      <c r="O60" s="427">
        <v>10</v>
      </c>
      <c r="P60" s="427">
        <v>163</v>
      </c>
      <c r="Q60" s="427">
        <v>22</v>
      </c>
      <c r="R60" s="427">
        <v>45</v>
      </c>
      <c r="S60" s="441">
        <v>3</v>
      </c>
      <c r="T60" s="441" t="s">
        <v>398</v>
      </c>
      <c r="U60" s="441">
        <v>118</v>
      </c>
      <c r="V60" s="441">
        <v>106</v>
      </c>
      <c r="W60" s="441" t="s">
        <v>398</v>
      </c>
      <c r="X60" s="427">
        <v>37</v>
      </c>
      <c r="Y60" s="441">
        <v>183</v>
      </c>
      <c r="Z60" s="427">
        <v>40</v>
      </c>
      <c r="AA60" s="427">
        <v>35</v>
      </c>
      <c r="AB60" s="441">
        <v>35</v>
      </c>
      <c r="AC60" s="427">
        <v>4</v>
      </c>
      <c r="AD60" s="441" t="s">
        <v>398</v>
      </c>
      <c r="AE60" s="427">
        <v>76</v>
      </c>
      <c r="AF60" s="441">
        <v>129</v>
      </c>
      <c r="AG60" s="441">
        <v>60</v>
      </c>
      <c r="AH60" s="441" t="s">
        <v>398</v>
      </c>
      <c r="AI60" s="427">
        <v>120</v>
      </c>
      <c r="AJ60" s="427">
        <v>196</v>
      </c>
      <c r="AK60" s="441">
        <v>76</v>
      </c>
      <c r="AL60" s="427">
        <v>10</v>
      </c>
      <c r="AM60" s="427">
        <v>94</v>
      </c>
      <c r="AN60" s="427">
        <v>76</v>
      </c>
      <c r="AO60" s="441">
        <v>15</v>
      </c>
      <c r="AP60" s="427">
        <v>36</v>
      </c>
      <c r="AQ60" s="427">
        <v>5</v>
      </c>
      <c r="AR60" s="427">
        <v>36</v>
      </c>
      <c r="AS60" s="427">
        <v>184</v>
      </c>
      <c r="AT60" s="427">
        <v>104</v>
      </c>
      <c r="AU60" s="427">
        <v>96</v>
      </c>
      <c r="AV60" s="427">
        <v>26</v>
      </c>
      <c r="AW60" s="427">
        <v>6</v>
      </c>
      <c r="AX60" s="427">
        <v>13</v>
      </c>
      <c r="AY60" s="427">
        <v>47</v>
      </c>
      <c r="AZ60" s="427">
        <v>6</v>
      </c>
      <c r="BA60" s="427">
        <v>5</v>
      </c>
      <c r="BB60" s="451">
        <v>37</v>
      </c>
      <c r="BD60" s="442">
        <v>26</v>
      </c>
      <c r="BE60" s="443"/>
      <c r="BI60" s="441"/>
      <c r="BJ60" s="445"/>
      <c r="BK60" s="442"/>
    </row>
    <row r="61" spans="1:63" s="427" customFormat="1" ht="26.15" customHeight="1">
      <c r="A61" s="445"/>
      <c r="B61" s="442">
        <v>27</v>
      </c>
      <c r="C61" s="443"/>
      <c r="D61" s="427">
        <v>343</v>
      </c>
      <c r="E61" s="427">
        <v>298</v>
      </c>
      <c r="F61" s="427">
        <v>107</v>
      </c>
      <c r="G61" s="441" t="s">
        <v>398</v>
      </c>
      <c r="H61" s="441">
        <v>167</v>
      </c>
      <c r="I61" s="441" t="s">
        <v>398</v>
      </c>
      <c r="J61" s="427">
        <v>151</v>
      </c>
      <c r="K61" s="441" t="s">
        <v>398</v>
      </c>
      <c r="L61" s="441">
        <v>39</v>
      </c>
      <c r="M61" s="427">
        <v>102</v>
      </c>
      <c r="N61" s="441">
        <v>48</v>
      </c>
      <c r="O61" s="427">
        <v>13</v>
      </c>
      <c r="P61" s="427">
        <v>165</v>
      </c>
      <c r="Q61" s="427">
        <v>21</v>
      </c>
      <c r="R61" s="427">
        <v>47</v>
      </c>
      <c r="S61" s="441">
        <v>3</v>
      </c>
      <c r="T61" s="441" t="s">
        <v>398</v>
      </c>
      <c r="U61" s="441">
        <v>118</v>
      </c>
      <c r="V61" s="441">
        <v>108</v>
      </c>
      <c r="W61" s="441" t="s">
        <v>398</v>
      </c>
      <c r="X61" s="427">
        <v>38</v>
      </c>
      <c r="Y61" s="441">
        <v>183</v>
      </c>
      <c r="Z61" s="427">
        <v>39</v>
      </c>
      <c r="AA61" s="427">
        <v>35</v>
      </c>
      <c r="AB61" s="441">
        <v>43</v>
      </c>
      <c r="AC61" s="427">
        <v>4</v>
      </c>
      <c r="AD61" s="441" t="s">
        <v>398</v>
      </c>
      <c r="AE61" s="427">
        <v>75</v>
      </c>
      <c r="AF61" s="441">
        <v>126</v>
      </c>
      <c r="AG61" s="441">
        <v>60</v>
      </c>
      <c r="AH61" s="441" t="s">
        <v>398</v>
      </c>
      <c r="AI61" s="427">
        <v>122</v>
      </c>
      <c r="AJ61" s="427">
        <v>198</v>
      </c>
      <c r="AK61" s="441">
        <v>82</v>
      </c>
      <c r="AL61" s="427">
        <v>10</v>
      </c>
      <c r="AM61" s="427">
        <v>93</v>
      </c>
      <c r="AN61" s="427">
        <v>76</v>
      </c>
      <c r="AO61" s="441">
        <v>16</v>
      </c>
      <c r="AP61" s="427">
        <v>35</v>
      </c>
      <c r="AQ61" s="427">
        <v>8</v>
      </c>
      <c r="AR61" s="427">
        <v>39</v>
      </c>
      <c r="AS61" s="427">
        <v>190</v>
      </c>
      <c r="AT61" s="427">
        <v>106</v>
      </c>
      <c r="AU61" s="427">
        <v>98</v>
      </c>
      <c r="AV61" s="427">
        <v>27</v>
      </c>
      <c r="AW61" s="427">
        <v>6</v>
      </c>
      <c r="AX61" s="427">
        <v>15</v>
      </c>
      <c r="AY61" s="427">
        <v>47</v>
      </c>
      <c r="AZ61" s="427">
        <v>6</v>
      </c>
      <c r="BA61" s="427">
        <v>5</v>
      </c>
      <c r="BB61" s="451">
        <v>39</v>
      </c>
      <c r="BD61" s="442">
        <v>27</v>
      </c>
      <c r="BE61" s="443"/>
      <c r="BI61" s="441"/>
      <c r="BJ61" s="445"/>
      <c r="BK61" s="442"/>
    </row>
    <row r="62" spans="1:63" s="427" customFormat="1" ht="26.15" customHeight="1">
      <c r="A62" s="445"/>
      <c r="B62" s="442">
        <v>28</v>
      </c>
      <c r="C62" s="443"/>
      <c r="D62" s="427">
        <v>342</v>
      </c>
      <c r="E62" s="427">
        <v>297</v>
      </c>
      <c r="F62" s="427">
        <v>113</v>
      </c>
      <c r="G62" s="441" t="s">
        <v>398</v>
      </c>
      <c r="H62" s="441">
        <v>170</v>
      </c>
      <c r="I62" s="441" t="s">
        <v>398</v>
      </c>
      <c r="J62" s="427">
        <v>155</v>
      </c>
      <c r="K62" s="441" t="s">
        <v>398</v>
      </c>
      <c r="L62" s="441">
        <v>40</v>
      </c>
      <c r="M62" s="427">
        <v>107</v>
      </c>
      <c r="N62" s="441">
        <v>54</v>
      </c>
      <c r="O62" s="427">
        <v>13</v>
      </c>
      <c r="P62" s="427">
        <v>164</v>
      </c>
      <c r="Q62" s="427">
        <v>21</v>
      </c>
      <c r="R62" s="427">
        <v>47</v>
      </c>
      <c r="S62" s="441">
        <v>3</v>
      </c>
      <c r="T62" s="441" t="s">
        <v>398</v>
      </c>
      <c r="U62" s="441">
        <v>115</v>
      </c>
      <c r="V62" s="441">
        <v>109</v>
      </c>
      <c r="W62" s="441" t="s">
        <v>398</v>
      </c>
      <c r="X62" s="427">
        <v>37</v>
      </c>
      <c r="Y62" s="441">
        <v>182</v>
      </c>
      <c r="Z62" s="427">
        <v>40</v>
      </c>
      <c r="AA62" s="427">
        <v>37</v>
      </c>
      <c r="AB62" s="441">
        <v>44</v>
      </c>
      <c r="AC62" s="427">
        <v>5</v>
      </c>
      <c r="AD62" s="441" t="s">
        <v>398</v>
      </c>
      <c r="AE62" s="427">
        <v>77</v>
      </c>
      <c r="AF62" s="441">
        <v>124</v>
      </c>
      <c r="AG62" s="441">
        <v>60</v>
      </c>
      <c r="AH62" s="441" t="s">
        <v>398</v>
      </c>
      <c r="AI62" s="427">
        <v>118</v>
      </c>
      <c r="AJ62" s="427">
        <v>196</v>
      </c>
      <c r="AK62" s="441">
        <v>83</v>
      </c>
      <c r="AL62" s="427">
        <v>10</v>
      </c>
      <c r="AM62" s="427">
        <v>91</v>
      </c>
      <c r="AN62" s="427">
        <v>75</v>
      </c>
      <c r="AO62" s="441">
        <v>21</v>
      </c>
      <c r="AP62" s="427">
        <v>35</v>
      </c>
      <c r="AQ62" s="427">
        <v>8</v>
      </c>
      <c r="AR62" s="427">
        <v>39</v>
      </c>
      <c r="AS62" s="427">
        <v>193</v>
      </c>
      <c r="AT62" s="427">
        <v>107</v>
      </c>
      <c r="AU62" s="427">
        <v>101</v>
      </c>
      <c r="AV62" s="427">
        <v>28</v>
      </c>
      <c r="AW62" s="427">
        <v>6</v>
      </c>
      <c r="AX62" s="427">
        <v>19</v>
      </c>
      <c r="AY62" s="427">
        <v>47</v>
      </c>
      <c r="AZ62" s="427">
        <v>7</v>
      </c>
      <c r="BA62" s="427">
        <v>5</v>
      </c>
      <c r="BB62" s="451">
        <v>39</v>
      </c>
      <c r="BD62" s="442">
        <v>28</v>
      </c>
      <c r="BE62" s="443"/>
      <c r="BI62" s="441"/>
      <c r="BJ62" s="445"/>
      <c r="BK62" s="442"/>
    </row>
    <row r="63" spans="1:63" s="427" customFormat="1" ht="26.15" customHeight="1">
      <c r="A63" s="445"/>
      <c r="B63" s="442">
        <v>29</v>
      </c>
      <c r="C63" s="443"/>
      <c r="D63" s="427">
        <v>343</v>
      </c>
      <c r="E63" s="427">
        <v>302</v>
      </c>
      <c r="F63" s="427">
        <v>112</v>
      </c>
      <c r="G63" s="441" t="s">
        <v>398</v>
      </c>
      <c r="H63" s="441">
        <v>177</v>
      </c>
      <c r="I63" s="441" t="s">
        <v>398</v>
      </c>
      <c r="J63" s="427">
        <v>162</v>
      </c>
      <c r="K63" s="441" t="s">
        <v>398</v>
      </c>
      <c r="L63" s="441">
        <v>47</v>
      </c>
      <c r="M63" s="427">
        <v>112</v>
      </c>
      <c r="N63" s="441">
        <v>57</v>
      </c>
      <c r="O63" s="427">
        <v>15</v>
      </c>
      <c r="P63" s="427">
        <v>168</v>
      </c>
      <c r="Q63" s="427">
        <v>20</v>
      </c>
      <c r="R63" s="427">
        <v>51</v>
      </c>
      <c r="S63" s="441">
        <v>3</v>
      </c>
      <c r="T63" s="441" t="s">
        <v>398</v>
      </c>
      <c r="U63" s="441">
        <v>115</v>
      </c>
      <c r="V63" s="441">
        <v>112</v>
      </c>
      <c r="W63" s="441" t="s">
        <v>398</v>
      </c>
      <c r="X63" s="427">
        <v>36</v>
      </c>
      <c r="Y63" s="441">
        <v>182</v>
      </c>
      <c r="Z63" s="427">
        <v>44</v>
      </c>
      <c r="AA63" s="427">
        <v>45</v>
      </c>
      <c r="AB63" s="441">
        <v>48</v>
      </c>
      <c r="AC63" s="427">
        <v>5</v>
      </c>
      <c r="AD63" s="441" t="s">
        <v>398</v>
      </c>
      <c r="AE63" s="427">
        <v>83</v>
      </c>
      <c r="AF63" s="441">
        <v>128</v>
      </c>
      <c r="AG63" s="441">
        <v>64</v>
      </c>
      <c r="AH63" s="441" t="s">
        <v>398</v>
      </c>
      <c r="AI63" s="427">
        <v>120</v>
      </c>
      <c r="AJ63" s="427">
        <v>199</v>
      </c>
      <c r="AK63" s="441">
        <v>88</v>
      </c>
      <c r="AL63" s="427">
        <v>11</v>
      </c>
      <c r="AM63" s="427">
        <v>93</v>
      </c>
      <c r="AN63" s="427">
        <v>75</v>
      </c>
      <c r="AO63" s="441">
        <v>20</v>
      </c>
      <c r="AP63" s="427">
        <v>34</v>
      </c>
      <c r="AQ63" s="427">
        <v>7</v>
      </c>
      <c r="AR63" s="427">
        <v>40</v>
      </c>
      <c r="AS63" s="427">
        <v>201</v>
      </c>
      <c r="AT63" s="427">
        <v>111</v>
      </c>
      <c r="AU63" s="427">
        <v>102</v>
      </c>
      <c r="AV63" s="427">
        <v>32</v>
      </c>
      <c r="AW63" s="427">
        <v>7</v>
      </c>
      <c r="AX63" s="427">
        <v>26</v>
      </c>
      <c r="AY63" s="427">
        <v>47</v>
      </c>
      <c r="AZ63" s="427">
        <v>7</v>
      </c>
      <c r="BA63" s="427">
        <v>6</v>
      </c>
      <c r="BB63" s="451">
        <v>41</v>
      </c>
      <c r="BD63" s="442">
        <v>29</v>
      </c>
      <c r="BE63" s="443"/>
      <c r="BI63" s="441"/>
      <c r="BJ63" s="445"/>
      <c r="BK63" s="442"/>
    </row>
    <row r="64" spans="1:63" s="427" customFormat="1" ht="26.15" customHeight="1">
      <c r="A64" s="445"/>
      <c r="B64" s="442">
        <v>30</v>
      </c>
      <c r="C64" s="443"/>
      <c r="D64" s="427">
        <v>345</v>
      </c>
      <c r="E64" s="427">
        <v>302</v>
      </c>
      <c r="F64" s="427">
        <v>116</v>
      </c>
      <c r="G64" s="441" t="s">
        <v>398</v>
      </c>
      <c r="H64" s="441">
        <v>179</v>
      </c>
      <c r="I64" s="441" t="s">
        <v>398</v>
      </c>
      <c r="J64" s="427">
        <v>161</v>
      </c>
      <c r="K64" s="441" t="s">
        <v>398</v>
      </c>
      <c r="L64" s="441">
        <v>50</v>
      </c>
      <c r="M64" s="427">
        <v>116</v>
      </c>
      <c r="N64" s="441">
        <v>58</v>
      </c>
      <c r="O64" s="427">
        <v>18</v>
      </c>
      <c r="P64" s="427">
        <v>168</v>
      </c>
      <c r="Q64" s="427">
        <v>19</v>
      </c>
      <c r="R64" s="427">
        <v>50</v>
      </c>
      <c r="S64" s="441">
        <v>3</v>
      </c>
      <c r="T64" s="441" t="s">
        <v>398</v>
      </c>
      <c r="U64" s="441">
        <v>115</v>
      </c>
      <c r="V64" s="441">
        <v>114</v>
      </c>
      <c r="W64" s="441" t="s">
        <v>398</v>
      </c>
      <c r="X64" s="427">
        <v>35</v>
      </c>
      <c r="Y64" s="441">
        <v>181</v>
      </c>
      <c r="Z64" s="427">
        <v>46</v>
      </c>
      <c r="AA64" s="427">
        <v>45</v>
      </c>
      <c r="AB64" s="441">
        <v>51</v>
      </c>
      <c r="AC64" s="427">
        <v>5</v>
      </c>
      <c r="AD64" s="441" t="s">
        <v>398</v>
      </c>
      <c r="AE64" s="427">
        <v>81</v>
      </c>
      <c r="AF64" s="441">
        <v>126</v>
      </c>
      <c r="AG64" s="441">
        <v>67</v>
      </c>
      <c r="AH64" s="441" t="s">
        <v>398</v>
      </c>
      <c r="AI64" s="427">
        <v>123</v>
      </c>
      <c r="AJ64" s="427">
        <v>202</v>
      </c>
      <c r="AK64" s="441">
        <v>91</v>
      </c>
      <c r="AL64" s="427">
        <v>10</v>
      </c>
      <c r="AM64" s="427">
        <v>93</v>
      </c>
      <c r="AN64" s="427">
        <v>76</v>
      </c>
      <c r="AO64" s="441">
        <v>17</v>
      </c>
      <c r="AP64" s="427">
        <v>35</v>
      </c>
      <c r="AQ64" s="427">
        <v>7</v>
      </c>
      <c r="AR64" s="427">
        <v>38</v>
      </c>
      <c r="AS64" s="427">
        <v>203</v>
      </c>
      <c r="AT64" s="427">
        <v>112</v>
      </c>
      <c r="AU64" s="427">
        <v>103</v>
      </c>
      <c r="AV64" s="427">
        <v>33</v>
      </c>
      <c r="AW64" s="427">
        <v>7</v>
      </c>
      <c r="AX64" s="427">
        <v>28</v>
      </c>
      <c r="AY64" s="427">
        <v>48</v>
      </c>
      <c r="AZ64" s="427">
        <v>7</v>
      </c>
      <c r="BA64" s="427">
        <v>6</v>
      </c>
      <c r="BB64" s="451">
        <v>42</v>
      </c>
      <c r="BD64" s="442">
        <v>30</v>
      </c>
      <c r="BE64" s="443"/>
      <c r="BI64" s="441"/>
      <c r="BJ64" s="445"/>
      <c r="BK64" s="442"/>
    </row>
    <row r="65" spans="1:63" s="427" customFormat="1" ht="25.5" customHeight="1">
      <c r="A65" s="1103" t="s">
        <v>162</v>
      </c>
      <c r="B65" s="452" t="s">
        <v>399</v>
      </c>
      <c r="C65" s="421" t="s">
        <v>159</v>
      </c>
      <c r="D65" s="445">
        <v>342</v>
      </c>
      <c r="E65" s="427">
        <v>299</v>
      </c>
      <c r="F65" s="427">
        <v>116</v>
      </c>
      <c r="G65" s="441" t="s">
        <v>398</v>
      </c>
      <c r="H65" s="453">
        <v>181</v>
      </c>
      <c r="I65" s="441" t="s">
        <v>398</v>
      </c>
      <c r="J65" s="427">
        <v>160</v>
      </c>
      <c r="K65" s="441" t="s">
        <v>398</v>
      </c>
      <c r="L65" s="427">
        <v>56</v>
      </c>
      <c r="M65" s="427">
        <v>118</v>
      </c>
      <c r="N65" s="427">
        <v>61</v>
      </c>
      <c r="O65" s="427">
        <v>19</v>
      </c>
      <c r="P65" s="427">
        <v>167</v>
      </c>
      <c r="Q65" s="427">
        <v>20</v>
      </c>
      <c r="R65" s="427">
        <v>52</v>
      </c>
      <c r="S65" s="427">
        <v>3</v>
      </c>
      <c r="T65" s="441" t="s">
        <v>398</v>
      </c>
      <c r="U65" s="427">
        <v>112</v>
      </c>
      <c r="V65" s="427">
        <v>114</v>
      </c>
      <c r="W65" s="441" t="s">
        <v>398</v>
      </c>
      <c r="X65" s="427">
        <v>35</v>
      </c>
      <c r="Y65" s="427">
        <v>182</v>
      </c>
      <c r="Z65" s="427">
        <v>44</v>
      </c>
      <c r="AA65" s="427">
        <v>48</v>
      </c>
      <c r="AB65" s="427">
        <v>56</v>
      </c>
      <c r="AC65" s="427">
        <v>4</v>
      </c>
      <c r="AD65" s="441" t="s">
        <v>398</v>
      </c>
      <c r="AE65" s="427">
        <v>84</v>
      </c>
      <c r="AF65" s="427">
        <v>128</v>
      </c>
      <c r="AG65" s="427">
        <v>65</v>
      </c>
      <c r="AH65" s="441" t="s">
        <v>398</v>
      </c>
      <c r="AI65" s="427">
        <v>123</v>
      </c>
      <c r="AJ65" s="427">
        <v>201</v>
      </c>
      <c r="AK65" s="427">
        <v>88</v>
      </c>
      <c r="AL65" s="427">
        <v>10</v>
      </c>
      <c r="AM65" s="427">
        <v>93</v>
      </c>
      <c r="AN65" s="427">
        <v>76</v>
      </c>
      <c r="AO65" s="427">
        <v>19</v>
      </c>
      <c r="AP65" s="427">
        <v>35</v>
      </c>
      <c r="AQ65" s="427">
        <v>7</v>
      </c>
      <c r="AR65" s="427">
        <v>40</v>
      </c>
      <c r="AS65" s="427">
        <v>208</v>
      </c>
      <c r="AT65" s="427">
        <v>113</v>
      </c>
      <c r="AU65" s="427">
        <v>108</v>
      </c>
      <c r="AV65" s="427">
        <v>34</v>
      </c>
      <c r="AW65" s="427">
        <v>7</v>
      </c>
      <c r="AX65" s="427">
        <v>30</v>
      </c>
      <c r="AY65" s="427">
        <v>48</v>
      </c>
      <c r="AZ65" s="427">
        <v>8</v>
      </c>
      <c r="BA65" s="427">
        <v>6</v>
      </c>
      <c r="BB65" s="443">
        <v>40</v>
      </c>
      <c r="BC65" s="427" t="s">
        <v>162</v>
      </c>
      <c r="BD65" s="442" t="s">
        <v>399</v>
      </c>
      <c r="BE65" s="443" t="s">
        <v>159</v>
      </c>
    </row>
    <row r="66" spans="1:63" s="427" customFormat="1" ht="25.5" customHeight="1">
      <c r="A66" s="1103"/>
      <c r="B66" s="452">
        <v>2</v>
      </c>
      <c r="C66" s="421"/>
      <c r="D66" s="445">
        <v>342</v>
      </c>
      <c r="E66" s="427">
        <v>298</v>
      </c>
      <c r="F66" s="427">
        <v>115</v>
      </c>
      <c r="G66" s="441" t="s">
        <v>398</v>
      </c>
      <c r="H66" s="453">
        <v>180</v>
      </c>
      <c r="I66" s="441" t="s">
        <v>398</v>
      </c>
      <c r="J66" s="427">
        <v>159</v>
      </c>
      <c r="K66" s="441" t="s">
        <v>398</v>
      </c>
      <c r="L66" s="427">
        <v>56</v>
      </c>
      <c r="M66" s="427">
        <v>118</v>
      </c>
      <c r="N66" s="427">
        <v>65</v>
      </c>
      <c r="O66" s="427">
        <v>20</v>
      </c>
      <c r="P66" s="427">
        <v>167</v>
      </c>
      <c r="Q66" s="427">
        <v>21</v>
      </c>
      <c r="R66" s="427">
        <v>55</v>
      </c>
      <c r="S66" s="427">
        <v>4</v>
      </c>
      <c r="T66" s="441" t="s">
        <v>398</v>
      </c>
      <c r="U66" s="427">
        <v>112</v>
      </c>
      <c r="V66" s="427">
        <v>114</v>
      </c>
      <c r="W66" s="441" t="s">
        <v>398</v>
      </c>
      <c r="X66" s="427">
        <v>35</v>
      </c>
      <c r="Y66" s="427">
        <v>181</v>
      </c>
      <c r="Z66" s="427">
        <v>45</v>
      </c>
      <c r="AA66" s="427">
        <v>47</v>
      </c>
      <c r="AB66" s="427">
        <v>57</v>
      </c>
      <c r="AC66" s="427">
        <v>4</v>
      </c>
      <c r="AD66" s="441" t="s">
        <v>398</v>
      </c>
      <c r="AE66" s="427">
        <v>86</v>
      </c>
      <c r="AF66" s="427">
        <v>130</v>
      </c>
      <c r="AG66" s="427">
        <v>66</v>
      </c>
      <c r="AH66" s="441" t="s">
        <v>398</v>
      </c>
      <c r="AI66" s="427">
        <v>124</v>
      </c>
      <c r="AJ66" s="427">
        <v>202</v>
      </c>
      <c r="AK66" s="427">
        <v>91</v>
      </c>
      <c r="AL66" s="427">
        <v>10</v>
      </c>
      <c r="AM66" s="427">
        <v>91</v>
      </c>
      <c r="AN66" s="427">
        <v>77</v>
      </c>
      <c r="AO66" s="427">
        <v>21</v>
      </c>
      <c r="AP66" s="427">
        <v>34</v>
      </c>
      <c r="AQ66" s="427">
        <v>7</v>
      </c>
      <c r="AR66" s="427">
        <v>40</v>
      </c>
      <c r="AS66" s="427">
        <v>211</v>
      </c>
      <c r="AT66" s="427">
        <v>113</v>
      </c>
      <c r="AU66" s="427">
        <v>113</v>
      </c>
      <c r="AV66" s="427">
        <v>35</v>
      </c>
      <c r="AW66" s="427">
        <v>7</v>
      </c>
      <c r="AX66" s="427">
        <v>29</v>
      </c>
      <c r="AY66" s="427">
        <v>48</v>
      </c>
      <c r="AZ66" s="427">
        <v>8</v>
      </c>
      <c r="BA66" s="427">
        <v>6</v>
      </c>
      <c r="BB66" s="443">
        <v>39</v>
      </c>
      <c r="BD66" s="442">
        <v>2</v>
      </c>
      <c r="BE66" s="443"/>
    </row>
    <row r="67" spans="1:63" s="427" customFormat="1" ht="25.5" customHeight="1">
      <c r="A67" s="1103"/>
      <c r="B67" s="452">
        <v>3</v>
      </c>
      <c r="C67" s="421"/>
      <c r="D67" s="427">
        <v>343</v>
      </c>
      <c r="E67" s="427">
        <v>297</v>
      </c>
      <c r="F67" s="427">
        <v>118</v>
      </c>
      <c r="G67" s="441" t="s">
        <v>398</v>
      </c>
      <c r="H67" s="453">
        <v>182</v>
      </c>
      <c r="I67" s="441" t="s">
        <v>398</v>
      </c>
      <c r="K67" s="441" t="s">
        <v>398</v>
      </c>
      <c r="L67" s="427">
        <v>59</v>
      </c>
      <c r="M67" s="427">
        <v>116</v>
      </c>
      <c r="N67" s="427">
        <v>68</v>
      </c>
      <c r="O67" s="427">
        <v>22</v>
      </c>
      <c r="P67" s="427">
        <v>170</v>
      </c>
      <c r="Q67" s="427">
        <v>21</v>
      </c>
      <c r="R67" s="427">
        <v>55</v>
      </c>
      <c r="S67" s="427">
        <v>4</v>
      </c>
      <c r="T67" s="441" t="s">
        <v>398</v>
      </c>
      <c r="U67" s="427">
        <v>111</v>
      </c>
      <c r="V67" s="427">
        <v>114</v>
      </c>
      <c r="W67" s="441" t="s">
        <v>398</v>
      </c>
      <c r="X67" s="427">
        <v>36</v>
      </c>
      <c r="Y67" s="427">
        <v>182</v>
      </c>
      <c r="Z67" s="427">
        <v>46</v>
      </c>
      <c r="AA67" s="427">
        <v>45</v>
      </c>
      <c r="AB67" s="427">
        <v>61</v>
      </c>
      <c r="AC67" s="427">
        <v>4</v>
      </c>
      <c r="AD67" s="441" t="s">
        <v>398</v>
      </c>
      <c r="AE67" s="427">
        <v>88</v>
      </c>
      <c r="AF67" s="427">
        <v>131</v>
      </c>
      <c r="AG67" s="427">
        <v>66</v>
      </c>
      <c r="AH67" s="441" t="s">
        <v>398</v>
      </c>
      <c r="AI67" s="427">
        <v>123</v>
      </c>
      <c r="AJ67" s="427">
        <v>202</v>
      </c>
      <c r="AK67" s="427">
        <v>92</v>
      </c>
      <c r="AL67" s="427">
        <v>10</v>
      </c>
      <c r="AM67" s="427">
        <v>89</v>
      </c>
      <c r="AN67" s="427">
        <v>77</v>
      </c>
      <c r="AO67" s="427">
        <v>21</v>
      </c>
      <c r="AP67" s="427">
        <v>34</v>
      </c>
      <c r="AQ67" s="427">
        <v>8</v>
      </c>
      <c r="AR67" s="427">
        <v>41</v>
      </c>
      <c r="AS67" s="427">
        <v>214</v>
      </c>
      <c r="AT67" s="427">
        <v>112</v>
      </c>
      <c r="AU67" s="427">
        <v>111</v>
      </c>
      <c r="AV67" s="427">
        <v>35</v>
      </c>
      <c r="AW67" s="427">
        <v>7</v>
      </c>
      <c r="AX67" s="427">
        <v>32</v>
      </c>
      <c r="AY67" s="427">
        <v>47</v>
      </c>
      <c r="AZ67" s="427">
        <v>7</v>
      </c>
      <c r="BA67" s="427">
        <v>6</v>
      </c>
      <c r="BB67" s="443">
        <v>40</v>
      </c>
      <c r="BD67" s="442">
        <v>3</v>
      </c>
      <c r="BE67" s="443"/>
    </row>
    <row r="68" spans="1:63" s="427" customFormat="1" ht="25.5" customHeight="1">
      <c r="A68" s="1103"/>
      <c r="B68" s="452">
        <v>4</v>
      </c>
      <c r="C68" s="421"/>
      <c r="D68" s="427">
        <v>342</v>
      </c>
      <c r="E68" s="427">
        <v>297</v>
      </c>
      <c r="F68" s="427">
        <v>121</v>
      </c>
      <c r="G68" s="441" t="s">
        <v>398</v>
      </c>
      <c r="H68" s="441">
        <v>182</v>
      </c>
      <c r="I68" s="441" t="s">
        <v>398</v>
      </c>
      <c r="J68" s="453">
        <v>160</v>
      </c>
      <c r="K68" s="441" t="s">
        <v>398</v>
      </c>
      <c r="L68" s="441">
        <v>62</v>
      </c>
      <c r="M68" s="421">
        <v>113</v>
      </c>
      <c r="N68" s="441">
        <v>74</v>
      </c>
      <c r="O68" s="427">
        <v>24</v>
      </c>
      <c r="P68" s="427">
        <v>172</v>
      </c>
      <c r="Q68" s="427">
        <v>20</v>
      </c>
      <c r="R68" s="427">
        <v>56</v>
      </c>
      <c r="S68" s="427">
        <v>4</v>
      </c>
      <c r="T68" s="441" t="s">
        <v>398</v>
      </c>
      <c r="U68" s="427">
        <v>107</v>
      </c>
      <c r="V68" s="427">
        <v>113</v>
      </c>
      <c r="W68" s="441" t="s">
        <v>398</v>
      </c>
      <c r="X68" s="427">
        <v>35</v>
      </c>
      <c r="Y68" s="441">
        <v>182</v>
      </c>
      <c r="Z68" s="427">
        <v>47</v>
      </c>
      <c r="AA68" s="427">
        <v>44</v>
      </c>
      <c r="AB68" s="441">
        <v>62</v>
      </c>
      <c r="AC68" s="427">
        <v>4</v>
      </c>
      <c r="AD68" s="441" t="s">
        <v>398</v>
      </c>
      <c r="AE68" s="427">
        <v>86</v>
      </c>
      <c r="AF68" s="427">
        <v>133</v>
      </c>
      <c r="AG68" s="427">
        <v>66</v>
      </c>
      <c r="AH68" s="441" t="s">
        <v>398</v>
      </c>
      <c r="AI68" s="427">
        <v>123</v>
      </c>
      <c r="AJ68" s="427">
        <v>203</v>
      </c>
      <c r="AK68" s="441">
        <v>93</v>
      </c>
      <c r="AL68" s="427">
        <v>10</v>
      </c>
      <c r="AM68" s="427">
        <v>88</v>
      </c>
      <c r="AN68" s="427">
        <v>75</v>
      </c>
      <c r="AO68" s="441">
        <v>21</v>
      </c>
      <c r="AP68" s="427">
        <v>35</v>
      </c>
      <c r="AQ68" s="427">
        <v>7</v>
      </c>
      <c r="AR68" s="427">
        <v>37</v>
      </c>
      <c r="AS68" s="427">
        <v>213</v>
      </c>
      <c r="AT68" s="427">
        <v>111</v>
      </c>
      <c r="AU68" s="427">
        <v>111</v>
      </c>
      <c r="AV68" s="427">
        <v>35</v>
      </c>
      <c r="AW68" s="427">
        <v>7</v>
      </c>
      <c r="AX68" s="427">
        <v>34</v>
      </c>
      <c r="AY68" s="427">
        <v>47</v>
      </c>
      <c r="AZ68" s="427">
        <v>7</v>
      </c>
      <c r="BA68" s="427">
        <v>6</v>
      </c>
      <c r="BB68" s="443">
        <v>40</v>
      </c>
      <c r="BD68" s="442">
        <v>4</v>
      </c>
      <c r="BE68" s="443"/>
      <c r="BI68" s="443"/>
      <c r="BK68" s="442"/>
    </row>
    <row r="69" spans="1:63" s="427" customFormat="1" ht="25.5" customHeight="1">
      <c r="A69" s="1103"/>
      <c r="B69" s="452">
        <v>5</v>
      </c>
      <c r="C69" s="421"/>
      <c r="D69" s="427">
        <v>342</v>
      </c>
      <c r="E69" s="427">
        <v>300</v>
      </c>
      <c r="F69" s="427">
        <v>121</v>
      </c>
      <c r="G69" s="441" t="s">
        <v>398</v>
      </c>
      <c r="H69" s="441">
        <v>185</v>
      </c>
      <c r="I69" s="441" t="s">
        <v>398</v>
      </c>
      <c r="J69" s="453">
        <v>161</v>
      </c>
      <c r="K69" s="441" t="s">
        <v>398</v>
      </c>
      <c r="L69" s="441">
        <v>63</v>
      </c>
      <c r="M69" s="421">
        <v>111</v>
      </c>
      <c r="N69" s="441">
        <v>80</v>
      </c>
      <c r="O69" s="427">
        <v>26</v>
      </c>
      <c r="P69" s="427">
        <v>172</v>
      </c>
      <c r="Q69" s="427">
        <v>20</v>
      </c>
      <c r="R69" s="427">
        <v>57</v>
      </c>
      <c r="S69" s="427">
        <v>4</v>
      </c>
      <c r="T69" s="441" t="s">
        <v>398</v>
      </c>
      <c r="U69" s="427">
        <v>108</v>
      </c>
      <c r="V69" s="427">
        <v>112</v>
      </c>
      <c r="W69" s="441" t="s">
        <v>398</v>
      </c>
      <c r="X69" s="427">
        <v>35</v>
      </c>
      <c r="Y69" s="441">
        <v>183</v>
      </c>
      <c r="Z69" s="427">
        <v>49</v>
      </c>
      <c r="AA69" s="427">
        <v>44</v>
      </c>
      <c r="AB69" s="441">
        <v>60</v>
      </c>
      <c r="AC69" s="427">
        <v>4</v>
      </c>
      <c r="AD69" s="441" t="s">
        <v>398</v>
      </c>
      <c r="AE69" s="427">
        <v>90</v>
      </c>
      <c r="AF69" s="427">
        <v>134</v>
      </c>
      <c r="AG69" s="427">
        <v>62</v>
      </c>
      <c r="AH69" s="441" t="s">
        <v>398</v>
      </c>
      <c r="AI69" s="427">
        <v>127</v>
      </c>
      <c r="AJ69" s="427">
        <v>205</v>
      </c>
      <c r="AK69" s="441">
        <v>95</v>
      </c>
      <c r="AL69" s="427">
        <v>9</v>
      </c>
      <c r="AM69" s="427">
        <v>90</v>
      </c>
      <c r="AN69" s="427">
        <v>78</v>
      </c>
      <c r="AO69" s="441">
        <v>108</v>
      </c>
      <c r="AP69" s="427">
        <v>35</v>
      </c>
      <c r="AQ69" s="427">
        <v>7</v>
      </c>
      <c r="AR69" s="427">
        <v>38</v>
      </c>
      <c r="AS69" s="427">
        <v>218</v>
      </c>
      <c r="AT69" s="427">
        <v>114</v>
      </c>
      <c r="AU69" s="427">
        <v>115</v>
      </c>
      <c r="AV69" s="427">
        <v>37</v>
      </c>
      <c r="AW69" s="427">
        <v>7</v>
      </c>
      <c r="AX69" s="427">
        <v>37</v>
      </c>
      <c r="AY69" s="427">
        <v>47</v>
      </c>
      <c r="AZ69" s="427">
        <v>7</v>
      </c>
      <c r="BA69" s="427">
        <v>6</v>
      </c>
      <c r="BB69" s="443">
        <v>39</v>
      </c>
      <c r="BD69" s="442">
        <v>5</v>
      </c>
      <c r="BE69" s="443"/>
      <c r="BI69" s="443"/>
      <c r="BK69" s="442"/>
    </row>
    <row r="70" spans="1:63" s="427" customFormat="1" ht="25.5" customHeight="1">
      <c r="A70" s="1103"/>
      <c r="B70" s="452">
        <v>6</v>
      </c>
      <c r="C70" s="421"/>
      <c r="D70" s="427">
        <v>339</v>
      </c>
      <c r="E70" s="427">
        <v>297</v>
      </c>
      <c r="F70" s="427">
        <v>122</v>
      </c>
      <c r="G70" s="441" t="s">
        <v>398</v>
      </c>
      <c r="H70" s="441">
        <v>184</v>
      </c>
      <c r="I70" s="441" t="s">
        <v>398</v>
      </c>
      <c r="J70" s="453">
        <v>162</v>
      </c>
      <c r="K70" s="441" t="s">
        <v>398</v>
      </c>
      <c r="L70" s="441">
        <v>69</v>
      </c>
      <c r="M70" s="421">
        <v>115</v>
      </c>
      <c r="N70" s="441">
        <v>85</v>
      </c>
      <c r="O70" s="427">
        <v>28</v>
      </c>
      <c r="P70" s="427">
        <v>172</v>
      </c>
      <c r="Q70" s="427">
        <v>19</v>
      </c>
      <c r="R70" s="427">
        <v>56</v>
      </c>
      <c r="S70" s="427">
        <v>4</v>
      </c>
      <c r="T70" s="441" t="s">
        <v>398</v>
      </c>
      <c r="U70" s="427">
        <v>107</v>
      </c>
      <c r="V70" s="427">
        <v>112</v>
      </c>
      <c r="W70" s="441" t="s">
        <v>398</v>
      </c>
      <c r="X70" s="427">
        <v>39</v>
      </c>
      <c r="Y70" s="441">
        <v>181</v>
      </c>
      <c r="Z70" s="427">
        <v>51</v>
      </c>
      <c r="AA70" s="427">
        <v>46</v>
      </c>
      <c r="AB70" s="441">
        <v>60</v>
      </c>
      <c r="AC70" s="427">
        <v>4</v>
      </c>
      <c r="AD70" s="441" t="s">
        <v>398</v>
      </c>
      <c r="AE70" s="427">
        <v>91</v>
      </c>
      <c r="AF70" s="427">
        <v>136</v>
      </c>
      <c r="AG70" s="427">
        <v>59</v>
      </c>
      <c r="AH70" s="441" t="s">
        <v>398</v>
      </c>
      <c r="AI70" s="427">
        <v>126</v>
      </c>
      <c r="AJ70" s="427">
        <v>205</v>
      </c>
      <c r="AK70" s="441">
        <v>93</v>
      </c>
      <c r="AL70" s="427">
        <v>8</v>
      </c>
      <c r="AM70" s="427">
        <v>89</v>
      </c>
      <c r="AN70" s="427">
        <v>78</v>
      </c>
      <c r="AO70" s="441">
        <v>23</v>
      </c>
      <c r="AP70" s="427">
        <v>34</v>
      </c>
      <c r="AQ70" s="427">
        <v>8</v>
      </c>
      <c r="AR70" s="427">
        <v>39</v>
      </c>
      <c r="AS70" s="427">
        <v>219</v>
      </c>
      <c r="AT70" s="427">
        <v>114</v>
      </c>
      <c r="AU70" s="427">
        <v>115</v>
      </c>
      <c r="AV70" s="427">
        <v>39</v>
      </c>
      <c r="AW70" s="427">
        <v>7</v>
      </c>
      <c r="AX70" s="427">
        <v>40</v>
      </c>
      <c r="AY70" s="427">
        <v>46</v>
      </c>
      <c r="AZ70" s="427">
        <v>6</v>
      </c>
      <c r="BA70" s="427">
        <v>6</v>
      </c>
      <c r="BB70" s="443">
        <v>39</v>
      </c>
      <c r="BD70" s="442">
        <v>6</v>
      </c>
      <c r="BE70" s="443"/>
      <c r="BK70" s="442"/>
    </row>
    <row r="71" spans="1:63" s="427" customFormat="1" ht="13.5" customHeight="1">
      <c r="A71" s="440"/>
      <c r="B71" s="454"/>
      <c r="C71" s="437"/>
      <c r="D71" s="436"/>
      <c r="E71" s="436"/>
      <c r="F71" s="436"/>
      <c r="G71" s="436"/>
      <c r="H71" s="436"/>
      <c r="I71" s="436"/>
      <c r="J71" s="425"/>
      <c r="K71" s="436"/>
      <c r="L71" s="436"/>
      <c r="M71" s="436"/>
      <c r="N71" s="436"/>
      <c r="O71" s="436"/>
      <c r="P71" s="426"/>
      <c r="Q71" s="426"/>
      <c r="R71" s="426"/>
      <c r="S71" s="436"/>
      <c r="T71" s="436"/>
      <c r="U71" s="436"/>
      <c r="V71" s="436"/>
      <c r="W71" s="436"/>
      <c r="X71" s="436"/>
      <c r="Y71" s="436"/>
      <c r="Z71" s="436"/>
      <c r="AA71" s="436"/>
      <c r="AB71" s="436"/>
      <c r="AC71" s="436"/>
      <c r="AD71" s="436"/>
      <c r="AE71" s="436"/>
      <c r="AF71" s="436"/>
      <c r="AG71" s="436"/>
      <c r="AH71" s="436"/>
      <c r="AI71" s="436"/>
      <c r="AJ71" s="436"/>
      <c r="AK71" s="436"/>
      <c r="AL71" s="436"/>
      <c r="AM71" s="436"/>
      <c r="AN71" s="436"/>
      <c r="AO71" s="436"/>
      <c r="AP71" s="436"/>
      <c r="AQ71" s="436"/>
      <c r="AR71" s="436"/>
      <c r="AS71" s="436"/>
      <c r="AT71" s="436"/>
      <c r="AU71" s="426"/>
      <c r="AV71" s="436"/>
      <c r="AW71" s="436"/>
      <c r="AX71" s="436"/>
      <c r="AY71" s="436"/>
      <c r="AZ71" s="436"/>
      <c r="BA71" s="436"/>
      <c r="BB71" s="426"/>
      <c r="BC71" s="440"/>
      <c r="BD71" s="454"/>
      <c r="BE71" s="437"/>
    </row>
    <row r="72" spans="1:63" s="427" customFormat="1" ht="14">
      <c r="A72" s="427" t="s">
        <v>400</v>
      </c>
      <c r="J72" s="421"/>
    </row>
    <row r="73" spans="1:63" s="427" customFormat="1" ht="14">
      <c r="A73" s="427" t="s">
        <v>401</v>
      </c>
      <c r="J73" s="421"/>
    </row>
    <row r="74" spans="1:63" ht="14">
      <c r="A74" s="427" t="s">
        <v>402</v>
      </c>
      <c r="AU74" s="441"/>
      <c r="BB74" s="441"/>
      <c r="BC74" s="427"/>
      <c r="BE74" s="441" t="s">
        <v>164</v>
      </c>
    </row>
    <row r="75" spans="1:63" ht="14">
      <c r="A75" s="427" t="s">
        <v>403</v>
      </c>
      <c r="BC75" s="427"/>
    </row>
    <row r="76" spans="1:63" ht="14">
      <c r="A76" s="427" t="s">
        <v>404</v>
      </c>
      <c r="BC76" s="427"/>
    </row>
    <row r="81" spans="4:4" ht="24.75" customHeight="1">
      <c r="D81" s="427"/>
    </row>
    <row r="82" spans="4:4" ht="14">
      <c r="D82" s="427"/>
    </row>
  </sheetData>
  <phoneticPr fontId="3"/>
  <printOptions horizontalCentered="1"/>
  <pageMargins left="0.39370078740157483" right="0.39370078740157483" top="0.39370078740157483" bottom="0.39370078740157483" header="0.51181102362204722" footer="0.51181102362204722"/>
  <pageSetup paperSize="9" scale="31" orientation="portrait" r:id="rId1"/>
  <headerFooter alignWithMargins="0"/>
  <colBreaks count="1" manualBreakCount="1">
    <brk id="27" max="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B9910-D7A3-4E6C-948F-84A49BDD738A}">
  <sheetPr>
    <pageSetUpPr fitToPage="1"/>
  </sheetPr>
  <dimension ref="A1:AC63"/>
  <sheetViews>
    <sheetView view="pageBreakPreview" topLeftCell="B1" zoomScale="85" zoomScaleNormal="100" zoomScaleSheetLayoutView="85" workbookViewId="0">
      <selection activeCell="B1" sqref="B1"/>
    </sheetView>
  </sheetViews>
  <sheetFormatPr defaultColWidth="9" defaultRowHeight="18"/>
  <cols>
    <col min="1" max="1" width="9" style="814"/>
    <col min="2" max="2" width="9" style="814" customWidth="1"/>
    <col min="3" max="3" width="16.36328125" style="814" customWidth="1"/>
    <col min="4" max="4" width="9" style="814"/>
    <col min="5" max="5" width="9.6328125" style="814" bestFit="1" customWidth="1"/>
    <col min="6" max="6" width="12" style="814" bestFit="1" customWidth="1"/>
    <col min="7" max="7" width="13.36328125" style="814" bestFit="1" customWidth="1"/>
    <col min="8" max="8" width="9.7265625" style="814" bestFit="1" customWidth="1"/>
    <col min="9" max="9" width="10.90625" style="814" bestFit="1" customWidth="1"/>
    <col min="10" max="10" width="10.7265625" style="814" bestFit="1" customWidth="1"/>
    <col min="11" max="11" width="12.36328125" style="814" customWidth="1"/>
    <col min="12" max="12" width="13.26953125" style="814" bestFit="1" customWidth="1"/>
    <col min="13" max="13" width="9.6328125" style="814" bestFit="1" customWidth="1"/>
    <col min="14" max="14" width="9.08984375" style="814" bestFit="1" customWidth="1"/>
    <col min="15" max="17" width="9" style="814"/>
    <col min="18" max="18" width="11.26953125" style="814" customWidth="1"/>
    <col min="19" max="19" width="9" style="814"/>
    <col min="20" max="20" width="9.6328125" style="814" bestFit="1" customWidth="1"/>
    <col min="21" max="21" width="13.08984375" style="814" bestFit="1" customWidth="1"/>
    <col min="22" max="23" width="10.08984375" style="814" bestFit="1" customWidth="1"/>
    <col min="24" max="24" width="9.08984375" style="814" bestFit="1" customWidth="1"/>
    <col min="25" max="25" width="9" style="814"/>
    <col min="26" max="26" width="12" style="814" bestFit="1" customWidth="1"/>
    <col min="27" max="16384" width="9" style="814"/>
  </cols>
  <sheetData>
    <row r="1" spans="1:29" ht="19">
      <c r="A1" s="811"/>
      <c r="B1" s="811"/>
      <c r="C1" s="811"/>
      <c r="D1" s="811"/>
      <c r="E1" s="812" t="s">
        <v>611</v>
      </c>
      <c r="F1" s="813"/>
      <c r="G1" s="811"/>
      <c r="H1" s="811"/>
      <c r="I1" s="811"/>
      <c r="J1" s="811"/>
      <c r="K1" s="811"/>
      <c r="L1" s="811"/>
      <c r="M1" s="811"/>
      <c r="N1" s="811"/>
    </row>
    <row r="2" spans="1:29">
      <c r="A2" s="815"/>
      <c r="B2" s="815"/>
      <c r="C2" s="815"/>
      <c r="D2" s="815"/>
      <c r="E2" s="815"/>
      <c r="F2" s="815"/>
      <c r="G2" s="815"/>
      <c r="H2" s="815"/>
      <c r="I2" s="815"/>
      <c r="J2" s="815"/>
      <c r="K2" s="816"/>
      <c r="L2" s="815"/>
      <c r="M2" s="1166" t="s">
        <v>406</v>
      </c>
      <c r="N2" s="1166"/>
      <c r="P2" s="815"/>
      <c r="Q2" s="815"/>
      <c r="R2" s="815"/>
      <c r="S2" s="815"/>
      <c r="T2" s="815"/>
      <c r="U2" s="815"/>
      <c r="V2" s="815"/>
      <c r="W2" s="815"/>
      <c r="X2" s="815"/>
      <c r="Y2" s="815"/>
      <c r="Z2" s="815"/>
      <c r="AA2" s="815"/>
      <c r="AB2" s="1166" t="s">
        <v>406</v>
      </c>
      <c r="AC2" s="1166"/>
    </row>
    <row r="3" spans="1:29">
      <c r="A3" s="842"/>
      <c r="B3" s="818"/>
      <c r="C3" s="818"/>
      <c r="D3" s="818"/>
      <c r="E3" s="819" t="s">
        <v>612</v>
      </c>
      <c r="F3" s="820"/>
      <c r="G3" s="820"/>
      <c r="H3" s="820"/>
      <c r="I3" s="820"/>
      <c r="J3" s="820"/>
      <c r="K3" s="821"/>
      <c r="L3" s="818"/>
      <c r="M3" s="818"/>
      <c r="N3" s="822"/>
      <c r="P3" s="842"/>
      <c r="Q3" s="818"/>
      <c r="R3" s="818"/>
      <c r="S3" s="818"/>
      <c r="T3" s="823" t="s">
        <v>613</v>
      </c>
      <c r="U3" s="824"/>
      <c r="V3" s="824"/>
      <c r="W3" s="824"/>
      <c r="X3" s="825"/>
      <c r="Y3" s="823" t="s">
        <v>614</v>
      </c>
      <c r="Z3" s="824"/>
      <c r="AA3" s="824"/>
      <c r="AB3" s="824"/>
      <c r="AC3" s="826"/>
    </row>
    <row r="4" spans="1:29" ht="20">
      <c r="A4" s="846"/>
      <c r="B4" s="818"/>
      <c r="C4" s="818"/>
      <c r="D4" s="818"/>
      <c r="E4" s="827" t="s">
        <v>407</v>
      </c>
      <c r="F4" s="827" t="s">
        <v>408</v>
      </c>
      <c r="G4" s="1167" t="s">
        <v>615</v>
      </c>
      <c r="H4" s="1168"/>
      <c r="I4" s="1169" t="s">
        <v>616</v>
      </c>
      <c r="J4" s="1169" t="s">
        <v>617</v>
      </c>
      <c r="K4" s="828" t="s">
        <v>618</v>
      </c>
      <c r="L4" s="829" t="s">
        <v>619</v>
      </c>
      <c r="M4" s="830"/>
      <c r="N4" s="831"/>
      <c r="P4" s="846"/>
      <c r="Q4" s="818"/>
      <c r="R4" s="818"/>
      <c r="S4" s="818"/>
      <c r="T4" s="827" t="s">
        <v>408</v>
      </c>
      <c r="U4" s="832" t="s">
        <v>409</v>
      </c>
      <c r="V4" s="832" t="s">
        <v>71</v>
      </c>
      <c r="W4" s="832" t="s">
        <v>410</v>
      </c>
      <c r="X4" s="828" t="s">
        <v>618</v>
      </c>
      <c r="Y4" s="827" t="s">
        <v>408</v>
      </c>
      <c r="Z4" s="833" t="s">
        <v>409</v>
      </c>
      <c r="AA4" s="833" t="s">
        <v>71</v>
      </c>
      <c r="AB4" s="833" t="s">
        <v>410</v>
      </c>
      <c r="AC4" s="828" t="s">
        <v>618</v>
      </c>
    </row>
    <row r="5" spans="1:29" ht="40">
      <c r="A5" s="1081"/>
      <c r="B5" s="815"/>
      <c r="C5" s="815"/>
      <c r="D5" s="815"/>
      <c r="E5" s="834"/>
      <c r="F5" s="835"/>
      <c r="G5" s="836" t="s">
        <v>414</v>
      </c>
      <c r="H5" s="836" t="s">
        <v>620</v>
      </c>
      <c r="I5" s="1170"/>
      <c r="J5" s="1171"/>
      <c r="K5" s="837" t="s">
        <v>418</v>
      </c>
      <c r="L5" s="838" t="s">
        <v>414</v>
      </c>
      <c r="M5" s="839" t="s">
        <v>620</v>
      </c>
      <c r="N5" s="840" t="s">
        <v>621</v>
      </c>
      <c r="P5" s="1081"/>
      <c r="Q5" s="815"/>
      <c r="R5" s="815"/>
      <c r="S5" s="815"/>
      <c r="T5" s="834"/>
      <c r="U5" s="837" t="s">
        <v>622</v>
      </c>
      <c r="V5" s="837" t="s">
        <v>417</v>
      </c>
      <c r="W5" s="837" t="s">
        <v>623</v>
      </c>
      <c r="X5" s="837" t="s">
        <v>418</v>
      </c>
      <c r="Y5" s="834"/>
      <c r="Z5" s="841" t="s">
        <v>622</v>
      </c>
      <c r="AA5" s="841" t="s">
        <v>417</v>
      </c>
      <c r="AB5" s="841" t="s">
        <v>623</v>
      </c>
      <c r="AC5" s="837" t="s">
        <v>418</v>
      </c>
    </row>
    <row r="6" spans="1:29">
      <c r="A6" s="846"/>
      <c r="B6" s="818"/>
      <c r="C6" s="818"/>
      <c r="D6" s="818"/>
      <c r="E6" s="842"/>
      <c r="F6" s="818"/>
      <c r="G6" s="818"/>
      <c r="H6" s="818"/>
      <c r="I6" s="818"/>
      <c r="J6" s="818"/>
      <c r="K6" s="843"/>
      <c r="L6" s="844"/>
      <c r="M6" s="844"/>
      <c r="N6" s="845"/>
      <c r="P6" s="846"/>
      <c r="Q6" s="818"/>
      <c r="R6" s="818"/>
      <c r="S6" s="818"/>
      <c r="T6" s="846"/>
      <c r="U6" s="818"/>
      <c r="V6" s="818"/>
      <c r="W6" s="818"/>
      <c r="X6" s="847"/>
      <c r="Y6" s="818"/>
      <c r="Z6" s="818"/>
      <c r="AA6" s="818"/>
      <c r="AB6" s="818"/>
      <c r="AC6" s="847"/>
    </row>
    <row r="7" spans="1:29">
      <c r="A7" s="1082"/>
      <c r="B7" s="1165" t="s">
        <v>295</v>
      </c>
      <c r="C7" s="1165"/>
      <c r="D7" s="848"/>
      <c r="E7" s="1086">
        <v>339</v>
      </c>
      <c r="F7" s="1087">
        <v>62761</v>
      </c>
      <c r="G7" s="1088">
        <v>18039777</v>
      </c>
      <c r="H7" s="1087">
        <v>49424.046575342465</v>
      </c>
      <c r="I7" s="1088">
        <v>696652</v>
      </c>
      <c r="J7" s="1088">
        <v>695066</v>
      </c>
      <c r="K7" s="1089">
        <v>78.500842523753207</v>
      </c>
      <c r="L7" s="1088">
        <v>21874478</v>
      </c>
      <c r="M7" s="1087">
        <v>59930.076712328766</v>
      </c>
      <c r="N7" s="1090">
        <f>L7/E7/366</f>
        <v>176.30186823992133</v>
      </c>
      <c r="P7" s="1082"/>
      <c r="Q7" s="1165" t="s">
        <v>295</v>
      </c>
      <c r="R7" s="1165"/>
      <c r="S7" s="849"/>
      <c r="T7" s="1091">
        <v>130</v>
      </c>
      <c r="U7" s="1092">
        <v>10832</v>
      </c>
      <c r="V7" s="1092">
        <v>358</v>
      </c>
      <c r="W7" s="1092">
        <v>339</v>
      </c>
      <c r="X7" s="1093">
        <v>22.828240252897789</v>
      </c>
      <c r="Y7" s="1094">
        <v>10930</v>
      </c>
      <c r="Z7" s="1087">
        <v>3484620</v>
      </c>
      <c r="AA7" s="1094">
        <v>17576</v>
      </c>
      <c r="AB7" s="1094">
        <v>24104</v>
      </c>
      <c r="AC7" s="1089">
        <v>87.117590822179736</v>
      </c>
    </row>
    <row r="8" spans="1:29" ht="14.25" customHeight="1">
      <c r="A8" s="1083"/>
      <c r="B8" s="1172" t="s">
        <v>270</v>
      </c>
      <c r="C8" s="1172"/>
      <c r="D8" s="850"/>
      <c r="E8" s="852">
        <v>31</v>
      </c>
      <c r="F8" s="853">
        <v>5455</v>
      </c>
      <c r="G8" s="853">
        <v>1558152</v>
      </c>
      <c r="H8" s="853">
        <v>4268.9095890410963</v>
      </c>
      <c r="I8" s="853">
        <v>71847</v>
      </c>
      <c r="J8" s="853">
        <v>71502</v>
      </c>
      <c r="K8" s="854">
        <v>78.386226297774215</v>
      </c>
      <c r="L8" s="855">
        <v>1948372</v>
      </c>
      <c r="M8" s="856">
        <v>5338.0054794520547</v>
      </c>
      <c r="N8" s="857">
        <f>L8/E8/366</f>
        <v>171.72325048475233</v>
      </c>
      <c r="P8" s="1083"/>
      <c r="Q8" s="1172" t="s">
        <v>270</v>
      </c>
      <c r="R8" s="1172"/>
      <c r="S8" s="858"/>
      <c r="T8" s="859">
        <v>0</v>
      </c>
      <c r="U8" s="860">
        <v>0</v>
      </c>
      <c r="V8" s="860">
        <v>0</v>
      </c>
      <c r="W8" s="860">
        <v>0</v>
      </c>
      <c r="X8" s="861">
        <v>0</v>
      </c>
      <c r="Y8" s="858">
        <v>939</v>
      </c>
      <c r="Z8" s="858">
        <v>274240</v>
      </c>
      <c r="AA8" s="858">
        <v>1710</v>
      </c>
      <c r="AB8" s="858">
        <v>2180</v>
      </c>
      <c r="AC8" s="862">
        <v>79.852082635724372</v>
      </c>
    </row>
    <row r="9" spans="1:29" ht="14.25" customHeight="1">
      <c r="A9" s="1083"/>
      <c r="B9" s="1172" t="s">
        <v>271</v>
      </c>
      <c r="C9" s="1172"/>
      <c r="D9" s="850"/>
      <c r="E9" s="852">
        <v>30</v>
      </c>
      <c r="F9" s="853">
        <v>5607</v>
      </c>
      <c r="G9" s="853">
        <v>1700729</v>
      </c>
      <c r="H9" s="863">
        <v>4659.5315068493155</v>
      </c>
      <c r="I9" s="853">
        <v>66162</v>
      </c>
      <c r="J9" s="853">
        <v>66105</v>
      </c>
      <c r="K9" s="854">
        <v>83.102042212400846</v>
      </c>
      <c r="L9" s="855">
        <v>1940992</v>
      </c>
      <c r="M9" s="856">
        <v>5317.7863013698634</v>
      </c>
      <c r="N9" s="857">
        <f t="shared" ref="N9:N25" si="0">L9/E9/366</f>
        <v>176.77522768670309</v>
      </c>
      <c r="P9" s="1083"/>
      <c r="Q9" s="1172" t="s">
        <v>271</v>
      </c>
      <c r="R9" s="1172"/>
      <c r="S9" s="858"/>
      <c r="T9" s="859">
        <v>0</v>
      </c>
      <c r="U9" s="860">
        <v>0</v>
      </c>
      <c r="V9" s="860">
        <v>0</v>
      </c>
      <c r="W9" s="860">
        <v>0</v>
      </c>
      <c r="X9" s="861">
        <v>0</v>
      </c>
      <c r="Y9" s="858">
        <v>943</v>
      </c>
      <c r="Z9" s="858">
        <v>308639</v>
      </c>
      <c r="AA9" s="858">
        <v>1854</v>
      </c>
      <c r="AB9" s="858">
        <v>1946</v>
      </c>
      <c r="AC9" s="862">
        <v>89.669809265096816</v>
      </c>
    </row>
    <row r="10" spans="1:29" ht="14.25" customHeight="1">
      <c r="A10" s="1083"/>
      <c r="B10" s="1172" t="s">
        <v>272</v>
      </c>
      <c r="C10" s="1172"/>
      <c r="D10" s="850"/>
      <c r="E10" s="852">
        <v>49</v>
      </c>
      <c r="F10" s="853">
        <v>9256</v>
      </c>
      <c r="G10" s="853">
        <v>2685512</v>
      </c>
      <c r="H10" s="863">
        <v>7357.5671232876712</v>
      </c>
      <c r="I10" s="853">
        <v>109641</v>
      </c>
      <c r="J10" s="853">
        <v>109669</v>
      </c>
      <c r="K10" s="854">
        <v>78.65301420844024</v>
      </c>
      <c r="L10" s="855">
        <v>3382334</v>
      </c>
      <c r="M10" s="856">
        <v>9266.6684931506843</v>
      </c>
      <c r="N10" s="857">
        <f t="shared" si="0"/>
        <v>188.59897401583584</v>
      </c>
      <c r="P10" s="1083"/>
      <c r="Q10" s="1172" t="s">
        <v>272</v>
      </c>
      <c r="R10" s="1172"/>
      <c r="S10" s="858"/>
      <c r="T10" s="859">
        <v>0</v>
      </c>
      <c r="U10" s="860">
        <v>0</v>
      </c>
      <c r="V10" s="860">
        <v>0</v>
      </c>
      <c r="W10" s="860">
        <v>0</v>
      </c>
      <c r="X10" s="861">
        <v>0</v>
      </c>
      <c r="Y10" s="858">
        <v>1308</v>
      </c>
      <c r="Z10" s="858">
        <v>420390</v>
      </c>
      <c r="AA10" s="858">
        <v>1847</v>
      </c>
      <c r="AB10" s="858">
        <v>2501</v>
      </c>
      <c r="AC10" s="862">
        <v>89.084551811824539</v>
      </c>
    </row>
    <row r="11" spans="1:29" ht="20">
      <c r="A11" s="1083"/>
      <c r="B11" s="864"/>
      <c r="C11" s="851" t="s">
        <v>273</v>
      </c>
      <c r="D11" s="850"/>
      <c r="E11" s="852">
        <v>31</v>
      </c>
      <c r="F11" s="853">
        <v>5858</v>
      </c>
      <c r="G11" s="853">
        <v>1637027</v>
      </c>
      <c r="H11" s="853">
        <v>4485.0054794520547</v>
      </c>
      <c r="I11" s="853">
        <v>72220</v>
      </c>
      <c r="J11" s="853">
        <v>72121</v>
      </c>
      <c r="K11" s="854">
        <v>76.521976917575458</v>
      </c>
      <c r="L11" s="855">
        <v>2138672</v>
      </c>
      <c r="M11" s="856">
        <v>5859.3753424657534</v>
      </c>
      <c r="N11" s="857">
        <f t="shared" si="0"/>
        <v>188.49568129737352</v>
      </c>
      <c r="P11" s="1083"/>
      <c r="Q11" s="864"/>
      <c r="R11" s="851" t="s">
        <v>273</v>
      </c>
      <c r="S11" s="858"/>
      <c r="T11" s="859">
        <v>0</v>
      </c>
      <c r="U11" s="860">
        <v>0</v>
      </c>
      <c r="V11" s="860">
        <v>0</v>
      </c>
      <c r="W11" s="860">
        <v>0</v>
      </c>
      <c r="X11" s="861">
        <v>0</v>
      </c>
      <c r="Y11" s="858">
        <v>852</v>
      </c>
      <c r="Z11" s="858">
        <v>269829</v>
      </c>
      <c r="AA11" s="858">
        <v>1179</v>
      </c>
      <c r="AB11" s="858">
        <v>1791</v>
      </c>
      <c r="AC11" s="862">
        <v>86.767316226123867</v>
      </c>
    </row>
    <row r="12" spans="1:29" ht="20">
      <c r="A12" s="1083"/>
      <c r="B12" s="864"/>
      <c r="C12" s="851" t="s">
        <v>274</v>
      </c>
      <c r="D12" s="850"/>
      <c r="E12" s="852">
        <v>18</v>
      </c>
      <c r="F12" s="853">
        <v>3398</v>
      </c>
      <c r="G12" s="853">
        <v>1048485</v>
      </c>
      <c r="H12" s="856">
        <v>2872.5616438356165</v>
      </c>
      <c r="I12" s="853">
        <v>37421</v>
      </c>
      <c r="J12" s="853">
        <v>37548</v>
      </c>
      <c r="K12" s="854">
        <v>82.228377783825295</v>
      </c>
      <c r="L12" s="855">
        <v>1243662</v>
      </c>
      <c r="M12" s="856">
        <v>3407.2931506849313</v>
      </c>
      <c r="N12" s="857">
        <f t="shared" si="0"/>
        <v>188.77686703096538</v>
      </c>
      <c r="P12" s="1083"/>
      <c r="Q12" s="864"/>
      <c r="R12" s="851" t="s">
        <v>274</v>
      </c>
      <c r="S12" s="858"/>
      <c r="T12" s="859">
        <v>0</v>
      </c>
      <c r="U12" s="860">
        <v>0</v>
      </c>
      <c r="V12" s="860">
        <v>0</v>
      </c>
      <c r="W12" s="860">
        <v>0</v>
      </c>
      <c r="X12" s="861">
        <v>0</v>
      </c>
      <c r="Y12" s="858">
        <v>456</v>
      </c>
      <c r="Z12" s="858">
        <v>150561</v>
      </c>
      <c r="AA12" s="858">
        <v>668</v>
      </c>
      <c r="AB12" s="858">
        <v>710</v>
      </c>
      <c r="AC12" s="862">
        <v>93.56263982102908</v>
      </c>
    </row>
    <row r="13" spans="1:29" ht="14.25" customHeight="1">
      <c r="A13" s="1083"/>
      <c r="B13" s="1172" t="s">
        <v>275</v>
      </c>
      <c r="C13" s="1172"/>
      <c r="D13" s="850"/>
      <c r="E13" s="852">
        <v>39</v>
      </c>
      <c r="F13" s="853">
        <v>7965</v>
      </c>
      <c r="G13" s="853">
        <v>2303571</v>
      </c>
      <c r="H13" s="863">
        <v>6311.1534246575338</v>
      </c>
      <c r="I13" s="853">
        <v>122193</v>
      </c>
      <c r="J13" s="853">
        <v>121933</v>
      </c>
      <c r="K13" s="854">
        <v>79.206487889362592</v>
      </c>
      <c r="L13" s="855">
        <v>3321686</v>
      </c>
      <c r="M13" s="856">
        <v>9100.5095890410958</v>
      </c>
      <c r="N13" s="857">
        <f t="shared" si="0"/>
        <v>232.70884124982484</v>
      </c>
      <c r="P13" s="1083"/>
      <c r="Q13" s="1172" t="s">
        <v>275</v>
      </c>
      <c r="R13" s="1172"/>
      <c r="S13" s="858"/>
      <c r="T13" s="859">
        <v>20</v>
      </c>
      <c r="U13" s="860">
        <v>2440</v>
      </c>
      <c r="V13" s="860">
        <v>226</v>
      </c>
      <c r="W13" s="860">
        <v>206</v>
      </c>
      <c r="X13" s="861">
        <v>33.424657534246577</v>
      </c>
      <c r="Y13" s="858">
        <v>1170</v>
      </c>
      <c r="Z13" s="858">
        <v>354652</v>
      </c>
      <c r="AA13" s="858">
        <v>1664</v>
      </c>
      <c r="AB13" s="858">
        <v>2721</v>
      </c>
      <c r="AC13" s="862">
        <v>83.046950005854114</v>
      </c>
    </row>
    <row r="14" spans="1:29" ht="14.25" customHeight="1">
      <c r="A14" s="1083"/>
      <c r="B14" s="1172" t="s">
        <v>276</v>
      </c>
      <c r="C14" s="1172"/>
      <c r="D14" s="850"/>
      <c r="E14" s="852">
        <v>18</v>
      </c>
      <c r="F14" s="853">
        <v>3930</v>
      </c>
      <c r="G14" s="853">
        <v>1079560</v>
      </c>
      <c r="H14" s="853">
        <v>2957.6986301369861</v>
      </c>
      <c r="I14" s="853">
        <v>46070</v>
      </c>
      <c r="J14" s="853">
        <v>45864</v>
      </c>
      <c r="K14" s="854">
        <v>75.233912545350393</v>
      </c>
      <c r="L14" s="855">
        <v>1358981</v>
      </c>
      <c r="M14" s="856">
        <v>3723.2356164383564</v>
      </c>
      <c r="N14" s="857">
        <f t="shared" si="0"/>
        <v>206.28126897389191</v>
      </c>
      <c r="P14" s="1083"/>
      <c r="Q14" s="1172" t="s">
        <v>276</v>
      </c>
      <c r="R14" s="1172"/>
      <c r="S14" s="858"/>
      <c r="T14" s="859">
        <v>0</v>
      </c>
      <c r="U14" s="860">
        <v>0</v>
      </c>
      <c r="V14" s="860">
        <v>0</v>
      </c>
      <c r="W14" s="860">
        <v>0</v>
      </c>
      <c r="X14" s="861">
        <v>0</v>
      </c>
      <c r="Y14" s="858">
        <v>817</v>
      </c>
      <c r="Z14" s="858">
        <v>237855</v>
      </c>
      <c r="AA14" s="858">
        <v>1325</v>
      </c>
      <c r="AB14" s="858">
        <v>1422</v>
      </c>
      <c r="AC14" s="862">
        <v>79.762244093828073</v>
      </c>
    </row>
    <row r="15" spans="1:29" ht="14.25" customHeight="1">
      <c r="A15" s="1083"/>
      <c r="B15" s="1172" t="s">
        <v>277</v>
      </c>
      <c r="C15" s="1172"/>
      <c r="D15" s="850"/>
      <c r="E15" s="852">
        <v>48</v>
      </c>
      <c r="F15" s="853">
        <v>9334</v>
      </c>
      <c r="G15" s="853">
        <v>2689056</v>
      </c>
      <c r="H15" s="863">
        <v>7367.2767123287667</v>
      </c>
      <c r="I15" s="853">
        <v>82686</v>
      </c>
      <c r="J15" s="853">
        <v>82444</v>
      </c>
      <c r="K15" s="854">
        <v>78.960109091293489</v>
      </c>
      <c r="L15" s="855">
        <v>3375184</v>
      </c>
      <c r="M15" s="856">
        <v>9247.0794520547952</v>
      </c>
      <c r="N15" s="857">
        <f t="shared" si="0"/>
        <v>192.12112932604734</v>
      </c>
      <c r="P15" s="1083"/>
      <c r="Q15" s="1172" t="s">
        <v>277</v>
      </c>
      <c r="R15" s="1172"/>
      <c r="S15" s="858"/>
      <c r="T15" s="859">
        <v>0</v>
      </c>
      <c r="U15" s="860">
        <v>0</v>
      </c>
      <c r="V15" s="860">
        <v>0</v>
      </c>
      <c r="W15" s="860">
        <v>0</v>
      </c>
      <c r="X15" s="861">
        <v>0</v>
      </c>
      <c r="Y15" s="858">
        <v>1887</v>
      </c>
      <c r="Z15" s="858">
        <v>621775</v>
      </c>
      <c r="AA15" s="858">
        <v>3306</v>
      </c>
      <c r="AB15" s="858">
        <v>3676</v>
      </c>
      <c r="AC15" s="862">
        <v>90.433817615377563</v>
      </c>
    </row>
    <row r="16" spans="1:29" ht="20">
      <c r="A16" s="1083"/>
      <c r="B16" s="851"/>
      <c r="C16" s="865" t="s">
        <v>278</v>
      </c>
      <c r="D16" s="850"/>
      <c r="E16" s="852">
        <v>13</v>
      </c>
      <c r="F16" s="853">
        <v>2104</v>
      </c>
      <c r="G16" s="853">
        <v>599847</v>
      </c>
      <c r="H16" s="856">
        <v>1643.4164383561645</v>
      </c>
      <c r="I16" s="853">
        <v>13506</v>
      </c>
      <c r="J16" s="853">
        <v>13504</v>
      </c>
      <c r="K16" s="854">
        <v>78.139162264789988</v>
      </c>
      <c r="L16" s="855">
        <v>693489</v>
      </c>
      <c r="M16" s="856">
        <v>1899.9698630136986</v>
      </c>
      <c r="N16" s="857">
        <f t="shared" si="0"/>
        <v>145.75220680958387</v>
      </c>
      <c r="P16" s="1083"/>
      <c r="Q16" s="851"/>
      <c r="R16" s="865" t="s">
        <v>278</v>
      </c>
      <c r="S16" s="858"/>
      <c r="T16" s="859">
        <v>0</v>
      </c>
      <c r="U16" s="860">
        <v>0</v>
      </c>
      <c r="V16" s="860">
        <v>0</v>
      </c>
      <c r="W16" s="860">
        <v>0</v>
      </c>
      <c r="X16" s="861">
        <v>0</v>
      </c>
      <c r="Y16" s="858">
        <v>398</v>
      </c>
      <c r="Z16" s="858">
        <v>134591</v>
      </c>
      <c r="AA16" s="858">
        <v>882</v>
      </c>
      <c r="AB16" s="858">
        <v>1061</v>
      </c>
      <c r="AC16" s="862">
        <v>92.648860742066503</v>
      </c>
    </row>
    <row r="17" spans="1:29" ht="20">
      <c r="A17" s="1083"/>
      <c r="B17" s="851"/>
      <c r="C17" s="865" t="s">
        <v>279</v>
      </c>
      <c r="D17" s="850"/>
      <c r="E17" s="852">
        <v>35</v>
      </c>
      <c r="F17" s="853">
        <v>7230</v>
      </c>
      <c r="G17" s="853">
        <v>2089209</v>
      </c>
      <c r="H17" s="863">
        <v>5723.860273972603</v>
      </c>
      <c r="I17" s="853">
        <v>69180</v>
      </c>
      <c r="J17" s="853">
        <v>68940</v>
      </c>
      <c r="K17" s="854">
        <v>79.199013769545203</v>
      </c>
      <c r="L17" s="855">
        <v>2681695</v>
      </c>
      <c r="M17" s="856">
        <v>7347.1095890410961</v>
      </c>
      <c r="N17" s="857">
        <f t="shared" si="0"/>
        <v>209.34387197501951</v>
      </c>
      <c r="P17" s="1083"/>
      <c r="Q17" s="851"/>
      <c r="R17" s="865" t="s">
        <v>279</v>
      </c>
      <c r="S17" s="858"/>
      <c r="T17" s="859">
        <v>0</v>
      </c>
      <c r="U17" s="860">
        <v>0</v>
      </c>
      <c r="V17" s="860">
        <v>0</v>
      </c>
      <c r="W17" s="860">
        <v>0</v>
      </c>
      <c r="X17" s="861">
        <v>0</v>
      </c>
      <c r="Y17" s="858">
        <v>1489</v>
      </c>
      <c r="Z17" s="858">
        <v>487184</v>
      </c>
      <c r="AA17" s="858">
        <v>2424</v>
      </c>
      <c r="AB17" s="858">
        <v>2615</v>
      </c>
      <c r="AC17" s="862">
        <v>89.840432103887863</v>
      </c>
    </row>
    <row r="18" spans="1:29" ht="14.25" customHeight="1">
      <c r="A18" s="1083"/>
      <c r="B18" s="1172" t="s">
        <v>280</v>
      </c>
      <c r="C18" s="1172"/>
      <c r="D18" s="850"/>
      <c r="E18" s="852">
        <v>52</v>
      </c>
      <c r="F18" s="853">
        <v>9597</v>
      </c>
      <c r="G18" s="853">
        <v>2776303</v>
      </c>
      <c r="H18" s="863">
        <v>7606.3095890410959</v>
      </c>
      <c r="I18" s="853">
        <v>87249</v>
      </c>
      <c r="J18" s="853">
        <v>87106</v>
      </c>
      <c r="K18" s="854">
        <v>78.620012556307287</v>
      </c>
      <c r="L18" s="855">
        <v>2581780</v>
      </c>
      <c r="M18" s="856">
        <v>7073.3698630136987</v>
      </c>
      <c r="N18" s="857">
        <f t="shared" si="0"/>
        <v>135.65468684321144</v>
      </c>
      <c r="P18" s="1083"/>
      <c r="Q18" s="1172" t="s">
        <v>280</v>
      </c>
      <c r="R18" s="1172"/>
      <c r="S18" s="858"/>
      <c r="T18" s="859">
        <v>0</v>
      </c>
      <c r="U18" s="860">
        <v>0</v>
      </c>
      <c r="V18" s="860">
        <v>0</v>
      </c>
      <c r="W18" s="860">
        <v>0</v>
      </c>
      <c r="X18" s="861">
        <v>0</v>
      </c>
      <c r="Y18" s="858">
        <v>2107</v>
      </c>
      <c r="Z18" s="858">
        <v>718392</v>
      </c>
      <c r="AA18" s="858">
        <v>3953</v>
      </c>
      <c r="AB18" s="858">
        <v>5534</v>
      </c>
      <c r="AC18" s="862">
        <v>92.118663084804226</v>
      </c>
    </row>
    <row r="19" spans="1:29" ht="14.25" customHeight="1">
      <c r="A19" s="1083"/>
      <c r="B19" s="1172" t="s">
        <v>281</v>
      </c>
      <c r="C19" s="1172"/>
      <c r="D19" s="850"/>
      <c r="E19" s="852">
        <v>31</v>
      </c>
      <c r="F19" s="853">
        <v>5610</v>
      </c>
      <c r="G19" s="853">
        <v>1563812</v>
      </c>
      <c r="H19" s="853">
        <v>4284.4164383561647</v>
      </c>
      <c r="I19" s="853">
        <v>59133</v>
      </c>
      <c r="J19" s="853">
        <v>58926</v>
      </c>
      <c r="K19" s="854">
        <v>75.951769684995398</v>
      </c>
      <c r="L19" s="855">
        <v>2120470</v>
      </c>
      <c r="M19" s="856">
        <v>5809.5068493150684</v>
      </c>
      <c r="N19" s="857">
        <f t="shared" si="0"/>
        <v>186.89141547682004</v>
      </c>
      <c r="P19" s="1083"/>
      <c r="Q19" s="1172" t="s">
        <v>281</v>
      </c>
      <c r="R19" s="1172"/>
      <c r="S19" s="858"/>
      <c r="T19" s="859">
        <v>80</v>
      </c>
      <c r="U19" s="860">
        <v>5346</v>
      </c>
      <c r="V19" s="860">
        <v>81</v>
      </c>
      <c r="W19" s="860">
        <v>75</v>
      </c>
      <c r="X19" s="861">
        <v>18.30821917808219</v>
      </c>
      <c r="Y19" s="858">
        <v>609</v>
      </c>
      <c r="Z19" s="858">
        <v>189689</v>
      </c>
      <c r="AA19" s="858">
        <v>835</v>
      </c>
      <c r="AB19" s="858">
        <v>1868</v>
      </c>
      <c r="AC19" s="862">
        <v>82.423665697687056</v>
      </c>
    </row>
    <row r="20" spans="1:29" ht="20">
      <c r="A20" s="1083"/>
      <c r="B20" s="851"/>
      <c r="C20" s="851" t="s">
        <v>282</v>
      </c>
      <c r="D20" s="850"/>
      <c r="E20" s="852">
        <v>11</v>
      </c>
      <c r="F20" s="853">
        <v>2080</v>
      </c>
      <c r="G20" s="853">
        <v>581654</v>
      </c>
      <c r="H20" s="863">
        <v>1593.5726027397261</v>
      </c>
      <c r="I20" s="853">
        <v>27119</v>
      </c>
      <c r="J20" s="853">
        <v>26877</v>
      </c>
      <c r="K20" s="854">
        <v>76.571303697618816</v>
      </c>
      <c r="L20" s="855">
        <v>810250</v>
      </c>
      <c r="M20" s="856">
        <v>2219.8630136986303</v>
      </c>
      <c r="N20" s="857">
        <f t="shared" si="0"/>
        <v>201.25434674615002</v>
      </c>
      <c r="P20" s="1083"/>
      <c r="Q20" s="851"/>
      <c r="R20" s="851" t="s">
        <v>282</v>
      </c>
      <c r="S20" s="858"/>
      <c r="T20" s="859">
        <v>0</v>
      </c>
      <c r="U20" s="860">
        <v>0</v>
      </c>
      <c r="V20" s="860">
        <v>0</v>
      </c>
      <c r="W20" s="860">
        <v>0</v>
      </c>
      <c r="X20" s="861">
        <v>0</v>
      </c>
      <c r="Y20" s="858">
        <v>203</v>
      </c>
      <c r="Z20" s="858">
        <v>69909</v>
      </c>
      <c r="AA20" s="858">
        <v>211</v>
      </c>
      <c r="AB20" s="858">
        <v>691</v>
      </c>
      <c r="AC20" s="862">
        <v>94.350495984884276</v>
      </c>
    </row>
    <row r="21" spans="1:29" ht="20">
      <c r="A21" s="1083"/>
      <c r="B21" s="851"/>
      <c r="C21" s="851" t="s">
        <v>283</v>
      </c>
      <c r="D21" s="850"/>
      <c r="E21" s="852">
        <v>20</v>
      </c>
      <c r="F21" s="853">
        <v>3530</v>
      </c>
      <c r="G21" s="853">
        <v>982158</v>
      </c>
      <c r="H21" s="863">
        <v>2690.8438356164384</v>
      </c>
      <c r="I21" s="853">
        <v>32014</v>
      </c>
      <c r="J21" s="853">
        <v>32049</v>
      </c>
      <c r="K21" s="854">
        <v>75.589573087668256</v>
      </c>
      <c r="L21" s="855">
        <v>1310220</v>
      </c>
      <c r="M21" s="856">
        <v>3589.6438356164385</v>
      </c>
      <c r="N21" s="857">
        <f t="shared" si="0"/>
        <v>178.99180327868854</v>
      </c>
      <c r="P21" s="1083"/>
      <c r="Q21" s="851"/>
      <c r="R21" s="851" t="s">
        <v>283</v>
      </c>
      <c r="S21" s="858"/>
      <c r="T21" s="859">
        <v>80</v>
      </c>
      <c r="U21" s="866">
        <v>5346</v>
      </c>
      <c r="V21" s="866">
        <v>81</v>
      </c>
      <c r="W21" s="866">
        <v>75</v>
      </c>
      <c r="X21" s="867">
        <v>18.30821917808219</v>
      </c>
      <c r="Y21" s="858">
        <v>406</v>
      </c>
      <c r="Z21" s="858">
        <v>119780</v>
      </c>
      <c r="AA21" s="858">
        <v>624</v>
      </c>
      <c r="AB21" s="858">
        <v>1177</v>
      </c>
      <c r="AC21" s="862">
        <v>76.760400912563114</v>
      </c>
    </row>
    <row r="22" spans="1:29" ht="14.25" customHeight="1">
      <c r="A22" s="1083"/>
      <c r="B22" s="1172" t="s">
        <v>284</v>
      </c>
      <c r="C22" s="1172"/>
      <c r="D22" s="850"/>
      <c r="E22" s="852">
        <v>34</v>
      </c>
      <c r="F22" s="853">
        <v>5310</v>
      </c>
      <c r="G22" s="853">
        <v>1510291</v>
      </c>
      <c r="H22" s="853">
        <v>4137.783561643836</v>
      </c>
      <c r="I22" s="853">
        <v>45993</v>
      </c>
      <c r="J22" s="853">
        <v>45883</v>
      </c>
      <c r="K22" s="854">
        <v>77.924360859582592</v>
      </c>
      <c r="L22" s="855">
        <v>1580307</v>
      </c>
      <c r="M22" s="856">
        <v>4329.6082191780824</v>
      </c>
      <c r="N22" s="857">
        <f t="shared" si="0"/>
        <v>126.99349083895854</v>
      </c>
      <c r="P22" s="1083"/>
      <c r="Q22" s="1172" t="s">
        <v>284</v>
      </c>
      <c r="R22" s="1172"/>
      <c r="S22" s="858"/>
      <c r="T22" s="859">
        <v>30</v>
      </c>
      <c r="U22" s="868">
        <v>3046</v>
      </c>
      <c r="V22" s="868">
        <v>51</v>
      </c>
      <c r="W22" s="868">
        <v>58</v>
      </c>
      <c r="X22" s="869">
        <v>27.817351598173516</v>
      </c>
      <c r="Y22" s="858">
        <v>925</v>
      </c>
      <c r="Z22" s="858">
        <v>300765</v>
      </c>
      <c r="AA22" s="858">
        <v>770</v>
      </c>
      <c r="AB22" s="858">
        <v>1634</v>
      </c>
      <c r="AC22" s="862">
        <v>89.659356154215345</v>
      </c>
    </row>
    <row r="23" spans="1:29" ht="20">
      <c r="A23" s="1083"/>
      <c r="B23" s="851"/>
      <c r="C23" s="851" t="s">
        <v>285</v>
      </c>
      <c r="D23" s="850"/>
      <c r="E23" s="852">
        <v>23</v>
      </c>
      <c r="F23" s="853">
        <v>3922</v>
      </c>
      <c r="G23" s="853">
        <v>1103543</v>
      </c>
      <c r="H23" s="863">
        <v>3023.4054794520548</v>
      </c>
      <c r="I23" s="853">
        <v>39278</v>
      </c>
      <c r="J23" s="853">
        <v>39206</v>
      </c>
      <c r="K23" s="854">
        <v>77.088360006426697</v>
      </c>
      <c r="L23" s="855">
        <v>1215931</v>
      </c>
      <c r="M23" s="856">
        <v>3331.317808219178</v>
      </c>
      <c r="N23" s="857">
        <f t="shared" si="0"/>
        <v>144.44416726063199</v>
      </c>
      <c r="P23" s="1083"/>
      <c r="Q23" s="851"/>
      <c r="R23" s="851" t="s">
        <v>285</v>
      </c>
      <c r="S23" s="858"/>
      <c r="T23" s="859">
        <v>30</v>
      </c>
      <c r="U23" s="868">
        <v>3046</v>
      </c>
      <c r="V23" s="868">
        <v>51</v>
      </c>
      <c r="W23" s="868">
        <v>58</v>
      </c>
      <c r="X23" s="869">
        <v>27.817351598173516</v>
      </c>
      <c r="Y23" s="870">
        <v>496</v>
      </c>
      <c r="Z23" s="858">
        <v>162042</v>
      </c>
      <c r="AA23" s="858">
        <v>446</v>
      </c>
      <c r="AB23" s="858">
        <v>914</v>
      </c>
      <c r="AC23" s="854">
        <v>89.506186478126381</v>
      </c>
    </row>
    <row r="24" spans="1:29" ht="20">
      <c r="A24" s="1083"/>
      <c r="B24" s="851"/>
      <c r="C24" s="851" t="s">
        <v>286</v>
      </c>
      <c r="D24" s="850"/>
      <c r="E24" s="852">
        <v>11</v>
      </c>
      <c r="F24" s="853">
        <v>1388</v>
      </c>
      <c r="G24" s="853">
        <v>406748</v>
      </c>
      <c r="H24" s="863">
        <v>1114.3780821917808</v>
      </c>
      <c r="I24" s="853">
        <v>6715</v>
      </c>
      <c r="J24" s="853">
        <v>6677</v>
      </c>
      <c r="K24" s="854">
        <v>80.286605345229162</v>
      </c>
      <c r="L24" s="855">
        <v>364376</v>
      </c>
      <c r="M24" s="856">
        <v>998.29041095890409</v>
      </c>
      <c r="N24" s="857">
        <f t="shared" si="0"/>
        <v>90.505712866368611</v>
      </c>
      <c r="P24" s="1083"/>
      <c r="Q24" s="851"/>
      <c r="R24" s="851" t="s">
        <v>286</v>
      </c>
      <c r="S24" s="858"/>
      <c r="T24" s="859">
        <v>0</v>
      </c>
      <c r="U24" s="860">
        <v>0</v>
      </c>
      <c r="V24" s="860">
        <v>0</v>
      </c>
      <c r="W24" s="860">
        <v>0</v>
      </c>
      <c r="X24" s="861">
        <v>0</v>
      </c>
      <c r="Y24" s="870">
        <v>429</v>
      </c>
      <c r="Z24" s="858">
        <v>138723</v>
      </c>
      <c r="AA24" s="858">
        <v>324</v>
      </c>
      <c r="AB24" s="858">
        <v>720</v>
      </c>
      <c r="AC24" s="854">
        <v>89.838938431349689</v>
      </c>
    </row>
    <row r="25" spans="1:29" ht="14.25" customHeight="1">
      <c r="A25" s="1083"/>
      <c r="B25" s="1172" t="s">
        <v>287</v>
      </c>
      <c r="C25" s="1172"/>
      <c r="D25" s="850"/>
      <c r="E25" s="852">
        <v>7</v>
      </c>
      <c r="F25" s="853">
        <v>697</v>
      </c>
      <c r="G25" s="853">
        <v>172791</v>
      </c>
      <c r="H25" s="863">
        <v>473.4</v>
      </c>
      <c r="I25" s="853">
        <v>5678</v>
      </c>
      <c r="J25" s="853">
        <v>5634</v>
      </c>
      <c r="K25" s="854">
        <v>67.919655667144909</v>
      </c>
      <c r="L25" s="855">
        <v>264372</v>
      </c>
      <c r="M25" s="856">
        <v>724.30684931506846</v>
      </c>
      <c r="N25" s="857">
        <f t="shared" si="0"/>
        <v>103.18969555035129</v>
      </c>
      <c r="P25" s="1083"/>
      <c r="Q25" s="1172" t="s">
        <v>287</v>
      </c>
      <c r="R25" s="1172"/>
      <c r="S25" s="858"/>
      <c r="T25" s="859">
        <v>0</v>
      </c>
      <c r="U25" s="860">
        <v>0</v>
      </c>
      <c r="V25" s="860">
        <v>0</v>
      </c>
      <c r="W25" s="860">
        <v>0</v>
      </c>
      <c r="X25" s="861">
        <v>0</v>
      </c>
      <c r="Y25" s="870">
        <v>225</v>
      </c>
      <c r="Z25" s="858">
        <v>58223</v>
      </c>
      <c r="AA25" s="858">
        <v>312</v>
      </c>
      <c r="AB25" s="858">
        <v>622</v>
      </c>
      <c r="AC25" s="854">
        <v>70.895585996955859</v>
      </c>
    </row>
    <row r="26" spans="1:29">
      <c r="A26" s="1081"/>
      <c r="B26" s="815"/>
      <c r="C26" s="817"/>
      <c r="D26" s="815"/>
      <c r="E26" s="871"/>
      <c r="F26" s="872"/>
      <c r="G26" s="872"/>
      <c r="H26" s="872"/>
      <c r="I26" s="872"/>
      <c r="J26" s="872"/>
      <c r="K26" s="873"/>
      <c r="L26" s="874"/>
      <c r="M26" s="874"/>
      <c r="N26" s="875"/>
      <c r="P26" s="1081"/>
      <c r="Q26" s="872"/>
      <c r="R26" s="876"/>
      <c r="S26" s="872"/>
      <c r="T26" s="871"/>
      <c r="U26" s="872"/>
      <c r="V26" s="872"/>
      <c r="W26" s="872"/>
      <c r="X26" s="877"/>
      <c r="Y26" s="872"/>
      <c r="Z26" s="872"/>
      <c r="AA26" s="872"/>
      <c r="AB26" s="872"/>
      <c r="AC26" s="877"/>
    </row>
    <row r="29" spans="1:29">
      <c r="A29" s="818"/>
      <c r="B29" s="818"/>
      <c r="C29" s="816"/>
      <c r="D29" s="818"/>
      <c r="E29" s="878"/>
      <c r="F29" s="878"/>
      <c r="G29" s="878"/>
      <c r="H29" s="878"/>
      <c r="I29" s="878"/>
      <c r="J29" s="878"/>
      <c r="K29" s="878"/>
      <c r="L29" s="878"/>
      <c r="M29" s="1166" t="s">
        <v>406</v>
      </c>
      <c r="N29" s="1166"/>
      <c r="P29" s="872"/>
      <c r="Q29" s="872"/>
      <c r="R29" s="876"/>
      <c r="S29" s="872"/>
      <c r="T29" s="872"/>
      <c r="U29" s="872"/>
      <c r="V29" s="872"/>
      <c r="W29" s="1166" t="s">
        <v>406</v>
      </c>
      <c r="X29" s="1166"/>
      <c r="Y29" s="818"/>
      <c r="Z29" s="818"/>
      <c r="AA29" s="818"/>
      <c r="AB29" s="818"/>
      <c r="AC29" s="816"/>
    </row>
    <row r="30" spans="1:29">
      <c r="A30" s="842"/>
      <c r="B30" s="879"/>
      <c r="C30" s="879"/>
      <c r="D30" s="847"/>
      <c r="E30" s="880" t="s">
        <v>624</v>
      </c>
      <c r="F30" s="821"/>
      <c r="G30" s="821"/>
      <c r="H30" s="821"/>
      <c r="I30" s="881"/>
      <c r="J30" s="880" t="s">
        <v>625</v>
      </c>
      <c r="K30" s="821"/>
      <c r="L30" s="821"/>
      <c r="M30" s="821"/>
      <c r="N30" s="881"/>
      <c r="P30" s="1084"/>
      <c r="Q30" s="878"/>
      <c r="R30" s="860"/>
      <c r="S30" s="878"/>
      <c r="T30" s="1173" t="s">
        <v>626</v>
      </c>
      <c r="U30" s="1174"/>
      <c r="V30" s="1174"/>
      <c r="W30" s="1174"/>
      <c r="X30" s="1175"/>
      <c r="Y30" s="882"/>
      <c r="Z30" s="882"/>
      <c r="AA30" s="882"/>
      <c r="AB30" s="882"/>
      <c r="AC30" s="882"/>
    </row>
    <row r="31" spans="1:29">
      <c r="A31" s="846"/>
      <c r="B31" s="818"/>
      <c r="C31" s="818"/>
      <c r="D31" s="818"/>
      <c r="E31" s="827" t="s">
        <v>408</v>
      </c>
      <c r="F31" s="832" t="s">
        <v>409</v>
      </c>
      <c r="G31" s="832" t="s">
        <v>71</v>
      </c>
      <c r="H31" s="832" t="s">
        <v>410</v>
      </c>
      <c r="I31" s="828" t="s">
        <v>618</v>
      </c>
      <c r="J31" s="827" t="s">
        <v>408</v>
      </c>
      <c r="K31" s="833" t="s">
        <v>409</v>
      </c>
      <c r="L31" s="833" t="s">
        <v>71</v>
      </c>
      <c r="M31" s="833" t="s">
        <v>410</v>
      </c>
      <c r="N31" s="828" t="s">
        <v>618</v>
      </c>
      <c r="P31" s="1085"/>
      <c r="Q31" s="878"/>
      <c r="R31" s="860"/>
      <c r="S31" s="883"/>
      <c r="T31" s="884" t="s">
        <v>408</v>
      </c>
      <c r="U31" s="832" t="s">
        <v>409</v>
      </c>
      <c r="V31" s="832" t="s">
        <v>71</v>
      </c>
      <c r="W31" s="832" t="s">
        <v>410</v>
      </c>
      <c r="X31" s="828" t="s">
        <v>618</v>
      </c>
      <c r="Y31" s="885"/>
      <c r="Z31" s="886"/>
      <c r="AA31" s="886"/>
      <c r="AB31" s="886"/>
      <c r="AC31" s="887"/>
    </row>
    <row r="32" spans="1:29">
      <c r="A32" s="1081"/>
      <c r="B32" s="815"/>
      <c r="C32" s="815"/>
      <c r="D32" s="815"/>
      <c r="E32" s="834"/>
      <c r="F32" s="837" t="s">
        <v>622</v>
      </c>
      <c r="G32" s="837" t="s">
        <v>417</v>
      </c>
      <c r="H32" s="837" t="s">
        <v>623</v>
      </c>
      <c r="I32" s="837" t="s">
        <v>418</v>
      </c>
      <c r="J32" s="834"/>
      <c r="K32" s="841" t="s">
        <v>622</v>
      </c>
      <c r="L32" s="841" t="s">
        <v>417</v>
      </c>
      <c r="M32" s="841" t="s">
        <v>623</v>
      </c>
      <c r="N32" s="837" t="s">
        <v>418</v>
      </c>
      <c r="P32" s="871"/>
      <c r="Q32" s="872"/>
      <c r="R32" s="872"/>
      <c r="S32" s="872"/>
      <c r="T32" s="888"/>
      <c r="U32" s="837" t="s">
        <v>622</v>
      </c>
      <c r="V32" s="837" t="s">
        <v>417</v>
      </c>
      <c r="W32" s="837" t="s">
        <v>623</v>
      </c>
      <c r="X32" s="837" t="s">
        <v>418</v>
      </c>
      <c r="Y32" s="818"/>
      <c r="Z32" s="889"/>
      <c r="AA32" s="889"/>
      <c r="AB32" s="889"/>
      <c r="AC32" s="889"/>
    </row>
    <row r="33" spans="1:29">
      <c r="A33" s="846"/>
      <c r="B33" s="818"/>
      <c r="C33" s="818"/>
      <c r="D33" s="818"/>
      <c r="E33" s="846"/>
      <c r="F33" s="818"/>
      <c r="G33" s="818"/>
      <c r="H33" s="818"/>
      <c r="I33" s="847"/>
      <c r="J33" s="818"/>
      <c r="K33" s="818"/>
      <c r="L33" s="818"/>
      <c r="M33" s="818"/>
      <c r="N33" s="847"/>
      <c r="P33" s="891"/>
      <c r="Q33" s="890"/>
      <c r="R33" s="890"/>
      <c r="S33" s="890"/>
      <c r="T33" s="891"/>
      <c r="U33" s="890"/>
      <c r="V33" s="890"/>
      <c r="W33" s="890"/>
      <c r="X33" s="892"/>
      <c r="Y33" s="818"/>
      <c r="Z33" s="818"/>
      <c r="AA33" s="818"/>
      <c r="AB33" s="818"/>
      <c r="AC33" s="818"/>
    </row>
    <row r="34" spans="1:29">
      <c r="A34" s="1082"/>
      <c r="B34" s="1165" t="s">
        <v>295</v>
      </c>
      <c r="C34" s="1165"/>
      <c r="D34" s="849"/>
      <c r="E34" s="1086">
        <v>13332</v>
      </c>
      <c r="F34" s="1087">
        <v>4198409</v>
      </c>
      <c r="G34" s="1087">
        <v>16136</v>
      </c>
      <c r="H34" s="1087">
        <v>16385</v>
      </c>
      <c r="I34" s="1098">
        <v>85.343577088355943</v>
      </c>
      <c r="J34" s="1099">
        <v>84</v>
      </c>
      <c r="K34" s="1099">
        <v>2754</v>
      </c>
      <c r="L34" s="1099">
        <v>186</v>
      </c>
      <c r="M34" s="1099">
        <v>122</v>
      </c>
      <c r="N34" s="1100">
        <v>8.982387475538161</v>
      </c>
      <c r="P34" s="1082"/>
      <c r="Q34" s="1165" t="s">
        <v>295</v>
      </c>
      <c r="R34" s="1165"/>
      <c r="S34" s="893"/>
      <c r="T34" s="1086">
        <v>38285</v>
      </c>
      <c r="U34" s="1095">
        <v>10343162</v>
      </c>
      <c r="V34" s="1096">
        <v>662396</v>
      </c>
      <c r="W34" s="1096">
        <v>654116</v>
      </c>
      <c r="X34" s="1097">
        <v>73.969934907047715</v>
      </c>
      <c r="Y34" s="895"/>
      <c r="Z34" s="894"/>
      <c r="AA34" s="895"/>
      <c r="AB34" s="895"/>
      <c r="AC34" s="896"/>
    </row>
    <row r="35" spans="1:29" ht="14.25" customHeight="1">
      <c r="A35" s="1083"/>
      <c r="B35" s="1172" t="s">
        <v>270</v>
      </c>
      <c r="C35" s="1172"/>
      <c r="D35" s="858"/>
      <c r="E35" s="852">
        <v>988</v>
      </c>
      <c r="F35" s="853">
        <v>340297</v>
      </c>
      <c r="G35" s="853">
        <v>1687</v>
      </c>
      <c r="H35" s="853">
        <v>1626</v>
      </c>
      <c r="I35" s="862">
        <v>94.364427929676665</v>
      </c>
      <c r="J35" s="878">
        <v>0</v>
      </c>
      <c r="K35" s="878">
        <v>0</v>
      </c>
      <c r="L35" s="878">
        <v>0</v>
      </c>
      <c r="M35" s="878">
        <v>0</v>
      </c>
      <c r="N35" s="883">
        <v>0</v>
      </c>
      <c r="P35" s="1083"/>
      <c r="Q35" s="1172" t="s">
        <v>270</v>
      </c>
      <c r="R35" s="1172"/>
      <c r="S35" s="858"/>
      <c r="T35" s="897">
        <v>3528</v>
      </c>
      <c r="U35" s="853">
        <v>943615</v>
      </c>
      <c r="V35" s="853">
        <v>68450</v>
      </c>
      <c r="W35" s="853">
        <v>67696</v>
      </c>
      <c r="X35" s="862">
        <v>73.505549830065902</v>
      </c>
      <c r="Y35" s="858"/>
      <c r="Z35" s="858"/>
      <c r="AA35" s="858"/>
      <c r="AB35" s="858"/>
      <c r="AC35" s="898"/>
    </row>
    <row r="36" spans="1:29" ht="14.25" customHeight="1">
      <c r="A36" s="1083"/>
      <c r="B36" s="1172" t="s">
        <v>271</v>
      </c>
      <c r="C36" s="1172"/>
      <c r="D36" s="858"/>
      <c r="E36" s="852">
        <v>1041</v>
      </c>
      <c r="F36" s="853">
        <v>342628</v>
      </c>
      <c r="G36" s="853">
        <v>623</v>
      </c>
      <c r="H36" s="853">
        <v>647</v>
      </c>
      <c r="I36" s="862">
        <v>90.173568618162207</v>
      </c>
      <c r="J36" s="878">
        <v>4</v>
      </c>
      <c r="K36" s="878">
        <v>0</v>
      </c>
      <c r="L36" s="878">
        <v>0</v>
      </c>
      <c r="M36" s="878">
        <v>0</v>
      </c>
      <c r="N36" s="883">
        <v>0</v>
      </c>
      <c r="P36" s="1083"/>
      <c r="Q36" s="1172" t="s">
        <v>271</v>
      </c>
      <c r="R36" s="1172"/>
      <c r="S36" s="858"/>
      <c r="T36" s="897">
        <v>3619</v>
      </c>
      <c r="U36" s="853">
        <v>1049462</v>
      </c>
      <c r="V36" s="853">
        <v>63685</v>
      </c>
      <c r="W36" s="853">
        <v>63512</v>
      </c>
      <c r="X36" s="862">
        <v>79.448421004818556</v>
      </c>
      <c r="Y36" s="858"/>
      <c r="Z36" s="858"/>
      <c r="AA36" s="858"/>
      <c r="AB36" s="858"/>
      <c r="AC36" s="898"/>
    </row>
    <row r="37" spans="1:29" ht="14.25" customHeight="1">
      <c r="A37" s="1083"/>
      <c r="B37" s="1172" t="s">
        <v>272</v>
      </c>
      <c r="C37" s="1172"/>
      <c r="D37" s="858"/>
      <c r="E37" s="852">
        <v>1780</v>
      </c>
      <c r="F37" s="853">
        <v>579747</v>
      </c>
      <c r="G37" s="853">
        <v>2939</v>
      </c>
      <c r="H37" s="853">
        <v>3097</v>
      </c>
      <c r="I37" s="862">
        <v>84.769611161718885</v>
      </c>
      <c r="J37" s="878">
        <v>7</v>
      </c>
      <c r="K37" s="868">
        <v>1237</v>
      </c>
      <c r="L37" s="868">
        <v>99</v>
      </c>
      <c r="M37" s="868">
        <v>56</v>
      </c>
      <c r="N37" s="869">
        <v>48.414872798434445</v>
      </c>
      <c r="P37" s="1083"/>
      <c r="Q37" s="1172" t="s">
        <v>272</v>
      </c>
      <c r="R37" s="1172"/>
      <c r="S37" s="858"/>
      <c r="T37" s="897">
        <v>6161</v>
      </c>
      <c r="U37" s="853">
        <v>1684138</v>
      </c>
      <c r="V37" s="853">
        <v>104756</v>
      </c>
      <c r="W37" s="853">
        <v>104015</v>
      </c>
      <c r="X37" s="862">
        <v>74.651010742393112</v>
      </c>
      <c r="Y37" s="858"/>
      <c r="Z37" s="858"/>
      <c r="AA37" s="858"/>
      <c r="AB37" s="858"/>
      <c r="AC37" s="898"/>
    </row>
    <row r="38" spans="1:29">
      <c r="A38" s="1083"/>
      <c r="B38" s="864"/>
      <c r="C38" s="851" t="s">
        <v>273</v>
      </c>
      <c r="D38" s="858"/>
      <c r="E38" s="852">
        <v>1106</v>
      </c>
      <c r="F38" s="853">
        <v>334520</v>
      </c>
      <c r="G38" s="853">
        <v>2394</v>
      </c>
      <c r="H38" s="853">
        <v>2401</v>
      </c>
      <c r="I38" s="862">
        <v>82.865565161386215</v>
      </c>
      <c r="J38" s="878">
        <v>7</v>
      </c>
      <c r="K38" s="868">
        <v>1237</v>
      </c>
      <c r="L38" s="868">
        <v>99</v>
      </c>
      <c r="M38" s="868">
        <v>56</v>
      </c>
      <c r="N38" s="869">
        <v>48.414872798434445</v>
      </c>
      <c r="P38" s="1083"/>
      <c r="Q38" s="864"/>
      <c r="R38" s="851" t="s">
        <v>273</v>
      </c>
      <c r="S38" s="858"/>
      <c r="T38" s="897">
        <v>3893</v>
      </c>
      <c r="U38" s="853">
        <v>1031441</v>
      </c>
      <c r="V38" s="853">
        <v>68548</v>
      </c>
      <c r="W38" s="853">
        <v>67873</v>
      </c>
      <c r="X38" s="862">
        <v>72.531213411482597</v>
      </c>
      <c r="Y38" s="858"/>
      <c r="Z38" s="858"/>
      <c r="AA38" s="858"/>
      <c r="AB38" s="858"/>
      <c r="AC38" s="898"/>
    </row>
    <row r="39" spans="1:29">
      <c r="A39" s="1083"/>
      <c r="B39" s="864"/>
      <c r="C39" s="851" t="s">
        <v>274</v>
      </c>
      <c r="D39" s="858"/>
      <c r="E39" s="852">
        <v>674</v>
      </c>
      <c r="F39" s="853">
        <v>245227</v>
      </c>
      <c r="G39" s="853">
        <v>545</v>
      </c>
      <c r="H39" s="853">
        <v>696</v>
      </c>
      <c r="I39" s="862">
        <v>87.512624054757168</v>
      </c>
      <c r="J39" s="878">
        <v>0</v>
      </c>
      <c r="K39" s="878">
        <v>0</v>
      </c>
      <c r="L39" s="878">
        <v>0</v>
      </c>
      <c r="M39" s="878">
        <v>0</v>
      </c>
      <c r="N39" s="883">
        <v>0</v>
      </c>
      <c r="P39" s="1083"/>
      <c r="Q39" s="864"/>
      <c r="R39" s="851" t="s">
        <v>274</v>
      </c>
      <c r="S39" s="858"/>
      <c r="T39" s="897">
        <v>2268</v>
      </c>
      <c r="U39" s="853">
        <v>652697</v>
      </c>
      <c r="V39" s="853">
        <v>36208</v>
      </c>
      <c r="W39" s="853">
        <v>36142</v>
      </c>
      <c r="X39" s="862">
        <v>78.265723364710112</v>
      </c>
      <c r="Y39" s="858"/>
      <c r="Z39" s="858"/>
      <c r="AA39" s="858"/>
      <c r="AB39" s="858"/>
      <c r="AC39" s="898"/>
    </row>
    <row r="40" spans="1:29" ht="14.25" customHeight="1">
      <c r="A40" s="1083"/>
      <c r="B40" s="1172" t="s">
        <v>275</v>
      </c>
      <c r="C40" s="1172"/>
      <c r="D40" s="858"/>
      <c r="E40" s="852">
        <v>1157</v>
      </c>
      <c r="F40" s="853">
        <v>351271</v>
      </c>
      <c r="G40" s="853">
        <v>1771</v>
      </c>
      <c r="H40" s="853">
        <v>1879</v>
      </c>
      <c r="I40" s="862">
        <v>82.966099893479068</v>
      </c>
      <c r="J40" s="866">
        <v>10</v>
      </c>
      <c r="K40" s="868">
        <v>1297</v>
      </c>
      <c r="L40" s="868">
        <v>70</v>
      </c>
      <c r="M40" s="868">
        <v>52</v>
      </c>
      <c r="N40" s="869">
        <v>35.534246575342465</v>
      </c>
      <c r="P40" s="1083"/>
      <c r="Q40" s="1172" t="s">
        <v>275</v>
      </c>
      <c r="R40" s="1172"/>
      <c r="S40" s="858"/>
      <c r="T40" s="897">
        <v>5608</v>
      </c>
      <c r="U40" s="853">
        <v>1593911</v>
      </c>
      <c r="V40" s="853">
        <v>118462</v>
      </c>
      <c r="W40" s="853">
        <v>117075</v>
      </c>
      <c r="X40" s="862">
        <v>77.868749145056952</v>
      </c>
      <c r="Y40" s="858"/>
      <c r="Z40" s="858"/>
      <c r="AA40" s="858"/>
      <c r="AB40" s="858"/>
      <c r="AC40" s="898"/>
    </row>
    <row r="41" spans="1:29" ht="14.25" customHeight="1">
      <c r="A41" s="1083"/>
      <c r="B41" s="1172" t="s">
        <v>276</v>
      </c>
      <c r="C41" s="1172"/>
      <c r="D41" s="858"/>
      <c r="E41" s="852">
        <v>682</v>
      </c>
      <c r="F41" s="853">
        <v>202807</v>
      </c>
      <c r="G41" s="853">
        <v>1276</v>
      </c>
      <c r="H41" s="853">
        <v>1232</v>
      </c>
      <c r="I41" s="862">
        <v>81.471498011489174</v>
      </c>
      <c r="J41" s="860">
        <v>9</v>
      </c>
      <c r="K41" s="868">
        <v>0</v>
      </c>
      <c r="L41" s="868">
        <v>0</v>
      </c>
      <c r="M41" s="868">
        <v>0</v>
      </c>
      <c r="N41" s="869">
        <v>0</v>
      </c>
      <c r="P41" s="1083"/>
      <c r="Q41" s="1172" t="s">
        <v>276</v>
      </c>
      <c r="R41" s="1172"/>
      <c r="S41" s="858"/>
      <c r="T41" s="897">
        <v>2422</v>
      </c>
      <c r="U41" s="853">
        <v>638898</v>
      </c>
      <c r="V41" s="853">
        <v>43469</v>
      </c>
      <c r="W41" s="853">
        <v>43210</v>
      </c>
      <c r="X41" s="862">
        <v>72.231203887314905</v>
      </c>
      <c r="Y41" s="858"/>
      <c r="Z41" s="858"/>
      <c r="AA41" s="858"/>
      <c r="AB41" s="858"/>
      <c r="AC41" s="898"/>
    </row>
    <row r="42" spans="1:29" ht="14.25" customHeight="1">
      <c r="A42" s="1083"/>
      <c r="B42" s="1172" t="s">
        <v>277</v>
      </c>
      <c r="C42" s="1172"/>
      <c r="D42" s="858"/>
      <c r="E42" s="852">
        <v>2431</v>
      </c>
      <c r="F42" s="853">
        <v>757713</v>
      </c>
      <c r="G42" s="853">
        <v>1744</v>
      </c>
      <c r="H42" s="853">
        <v>1789</v>
      </c>
      <c r="I42" s="862">
        <v>85.376497471537903</v>
      </c>
      <c r="J42" s="866">
        <v>12</v>
      </c>
      <c r="K42" s="868">
        <v>13</v>
      </c>
      <c r="L42" s="868">
        <v>2</v>
      </c>
      <c r="M42" s="868">
        <v>1</v>
      </c>
      <c r="N42" s="869">
        <v>0.29680365296803651</v>
      </c>
      <c r="P42" s="1083"/>
      <c r="Q42" s="1172" t="s">
        <v>277</v>
      </c>
      <c r="R42" s="1172"/>
      <c r="S42" s="858"/>
      <c r="T42" s="897">
        <v>5004</v>
      </c>
      <c r="U42" s="853">
        <v>1309555</v>
      </c>
      <c r="V42" s="853">
        <v>77634</v>
      </c>
      <c r="W42" s="853">
        <v>76978</v>
      </c>
      <c r="X42" s="862">
        <v>71.710661413399109</v>
      </c>
      <c r="Y42" s="858"/>
      <c r="Z42" s="858"/>
      <c r="AA42" s="858"/>
      <c r="AB42" s="858"/>
      <c r="AC42" s="898"/>
    </row>
    <row r="43" spans="1:29">
      <c r="A43" s="1083"/>
      <c r="B43" s="851"/>
      <c r="C43" s="865" t="s">
        <v>278</v>
      </c>
      <c r="D43" s="858"/>
      <c r="E43" s="852">
        <v>688</v>
      </c>
      <c r="F43" s="853">
        <v>219188</v>
      </c>
      <c r="G43" s="853">
        <v>514</v>
      </c>
      <c r="H43" s="853">
        <v>520</v>
      </c>
      <c r="I43" s="862">
        <v>87.284166932143989</v>
      </c>
      <c r="J43" s="866">
        <v>6</v>
      </c>
      <c r="K43" s="868">
        <v>13</v>
      </c>
      <c r="L43" s="868">
        <v>2</v>
      </c>
      <c r="M43" s="868">
        <v>1</v>
      </c>
      <c r="N43" s="869">
        <v>0.59360730593607303</v>
      </c>
      <c r="P43" s="1083"/>
      <c r="Q43" s="851"/>
      <c r="R43" s="865" t="s">
        <v>278</v>
      </c>
      <c r="S43" s="858"/>
      <c r="T43" s="897">
        <v>1012</v>
      </c>
      <c r="U43" s="853">
        <v>246055</v>
      </c>
      <c r="V43" s="853">
        <v>12108</v>
      </c>
      <c r="W43" s="853">
        <v>11922</v>
      </c>
      <c r="X43" s="862">
        <v>66.666215099502821</v>
      </c>
      <c r="Y43" s="858"/>
      <c r="Z43" s="858"/>
      <c r="AA43" s="858"/>
      <c r="AB43" s="858"/>
      <c r="AC43" s="898"/>
    </row>
    <row r="44" spans="1:29">
      <c r="A44" s="1083"/>
      <c r="B44" s="851"/>
      <c r="C44" s="865" t="s">
        <v>279</v>
      </c>
      <c r="D44" s="858"/>
      <c r="E44" s="852">
        <v>1743</v>
      </c>
      <c r="F44" s="853">
        <v>538525</v>
      </c>
      <c r="G44" s="853">
        <v>1230</v>
      </c>
      <c r="H44" s="853">
        <v>1269</v>
      </c>
      <c r="I44" s="862">
        <v>84.623713025004093</v>
      </c>
      <c r="J44" s="866">
        <v>6</v>
      </c>
      <c r="K44" s="868">
        <v>0</v>
      </c>
      <c r="L44" s="868">
        <v>0</v>
      </c>
      <c r="M44" s="868">
        <v>0</v>
      </c>
      <c r="N44" s="869">
        <v>0</v>
      </c>
      <c r="P44" s="1083"/>
      <c r="Q44" s="851"/>
      <c r="R44" s="865" t="s">
        <v>279</v>
      </c>
      <c r="S44" s="858"/>
      <c r="T44" s="897">
        <v>3992</v>
      </c>
      <c r="U44" s="853">
        <v>1063500</v>
      </c>
      <c r="V44" s="853">
        <v>65526</v>
      </c>
      <c r="W44" s="853">
        <v>65056</v>
      </c>
      <c r="X44" s="862">
        <v>72.988442638702068</v>
      </c>
      <c r="Y44" s="858"/>
      <c r="Z44" s="858"/>
      <c r="AA44" s="858"/>
      <c r="AB44" s="858"/>
      <c r="AC44" s="898"/>
    </row>
    <row r="45" spans="1:29" ht="14.25" customHeight="1">
      <c r="A45" s="1083"/>
      <c r="B45" s="1172" t="s">
        <v>280</v>
      </c>
      <c r="C45" s="1172"/>
      <c r="D45" s="858"/>
      <c r="E45" s="852">
        <v>2405</v>
      </c>
      <c r="F45" s="853">
        <v>754224</v>
      </c>
      <c r="G45" s="853">
        <v>2284</v>
      </c>
      <c r="H45" s="853">
        <v>2298</v>
      </c>
      <c r="I45" s="862">
        <v>84.255304887925689</v>
      </c>
      <c r="J45" s="860">
        <v>9</v>
      </c>
      <c r="K45" s="868">
        <v>0</v>
      </c>
      <c r="L45" s="868">
        <v>0</v>
      </c>
      <c r="M45" s="868">
        <v>0</v>
      </c>
      <c r="N45" s="869">
        <v>0</v>
      </c>
      <c r="P45" s="1083"/>
      <c r="Q45" s="1172" t="s">
        <v>280</v>
      </c>
      <c r="R45" s="1172"/>
      <c r="S45" s="858"/>
      <c r="T45" s="897">
        <v>5076</v>
      </c>
      <c r="U45" s="853">
        <v>1303687</v>
      </c>
      <c r="V45" s="853">
        <v>81012</v>
      </c>
      <c r="W45" s="853">
        <v>79274</v>
      </c>
      <c r="X45" s="862">
        <v>70.355933227846052</v>
      </c>
      <c r="Y45" s="858"/>
      <c r="Z45" s="858"/>
      <c r="AA45" s="858"/>
      <c r="AB45" s="858"/>
      <c r="AC45" s="898"/>
    </row>
    <row r="46" spans="1:29" ht="14.25" customHeight="1">
      <c r="A46" s="1083"/>
      <c r="B46" s="1172" t="s">
        <v>281</v>
      </c>
      <c r="C46" s="1172"/>
      <c r="D46" s="858"/>
      <c r="E46" s="852">
        <v>1230</v>
      </c>
      <c r="F46" s="853">
        <v>380295</v>
      </c>
      <c r="G46" s="853">
        <v>2402</v>
      </c>
      <c r="H46" s="853">
        <v>2398</v>
      </c>
      <c r="I46" s="862">
        <v>84.627726570740634</v>
      </c>
      <c r="J46" s="866">
        <v>4</v>
      </c>
      <c r="K46" s="868">
        <v>0</v>
      </c>
      <c r="L46" s="868">
        <v>0</v>
      </c>
      <c r="M46" s="868">
        <v>0</v>
      </c>
      <c r="N46" s="869">
        <v>0</v>
      </c>
      <c r="P46" s="1083"/>
      <c r="Q46" s="1172" t="s">
        <v>281</v>
      </c>
      <c r="R46" s="1172"/>
      <c r="S46" s="858"/>
      <c r="T46" s="897">
        <v>3687</v>
      </c>
      <c r="U46" s="853">
        <v>988482</v>
      </c>
      <c r="V46" s="853">
        <v>55815</v>
      </c>
      <c r="W46" s="853">
        <v>54585</v>
      </c>
      <c r="X46" s="862">
        <v>73.287064393700689</v>
      </c>
      <c r="Y46" s="858"/>
      <c r="Z46" s="858"/>
      <c r="AA46" s="858"/>
      <c r="AB46" s="858"/>
      <c r="AC46" s="898"/>
    </row>
    <row r="47" spans="1:29">
      <c r="A47" s="1083"/>
      <c r="B47" s="851"/>
      <c r="C47" s="851" t="s">
        <v>282</v>
      </c>
      <c r="D47" s="858"/>
      <c r="E47" s="852">
        <v>319</v>
      </c>
      <c r="F47" s="853">
        <v>86346</v>
      </c>
      <c r="G47" s="853">
        <v>188</v>
      </c>
      <c r="H47" s="853">
        <v>202</v>
      </c>
      <c r="I47" s="862">
        <v>73.889045773111178</v>
      </c>
      <c r="J47" s="860">
        <v>4</v>
      </c>
      <c r="K47" s="860">
        <v>0</v>
      </c>
      <c r="L47" s="860">
        <v>0</v>
      </c>
      <c r="M47" s="860">
        <v>0</v>
      </c>
      <c r="N47" s="861">
        <v>0</v>
      </c>
      <c r="P47" s="1083"/>
      <c r="Q47" s="851"/>
      <c r="R47" s="851" t="s">
        <v>282</v>
      </c>
      <c r="S47" s="858"/>
      <c r="T47" s="897">
        <v>1554</v>
      </c>
      <c r="U47" s="853">
        <v>425399</v>
      </c>
      <c r="V47" s="853">
        <v>26720</v>
      </c>
      <c r="W47" s="853">
        <v>25984</v>
      </c>
      <c r="X47" s="862">
        <v>74.998501436857595</v>
      </c>
      <c r="Y47" s="858"/>
      <c r="Z47" s="858"/>
      <c r="AA47" s="858"/>
      <c r="AB47" s="858"/>
      <c r="AC47" s="898"/>
    </row>
    <row r="48" spans="1:29">
      <c r="A48" s="1083"/>
      <c r="B48" s="851"/>
      <c r="C48" s="851" t="s">
        <v>283</v>
      </c>
      <c r="D48" s="858"/>
      <c r="E48" s="852">
        <v>911</v>
      </c>
      <c r="F48" s="853">
        <v>293949</v>
      </c>
      <c r="G48" s="853">
        <v>2214</v>
      </c>
      <c r="H48" s="853">
        <v>2196</v>
      </c>
      <c r="I48" s="862">
        <v>88.401726237914076</v>
      </c>
      <c r="J48" s="866">
        <v>0</v>
      </c>
      <c r="K48" s="868">
        <v>0</v>
      </c>
      <c r="L48" s="868">
        <v>0</v>
      </c>
      <c r="M48" s="868">
        <v>0</v>
      </c>
      <c r="N48" s="869">
        <v>0</v>
      </c>
      <c r="P48" s="1083"/>
      <c r="Q48" s="851"/>
      <c r="R48" s="851" t="s">
        <v>283</v>
      </c>
      <c r="S48" s="858"/>
      <c r="T48" s="897">
        <v>2133</v>
      </c>
      <c r="U48" s="853">
        <v>563083</v>
      </c>
      <c r="V48" s="853">
        <v>29095</v>
      </c>
      <c r="W48" s="853">
        <v>28601</v>
      </c>
      <c r="X48" s="862">
        <v>72.045022141302582</v>
      </c>
      <c r="Y48" s="858"/>
      <c r="Z48" s="858"/>
      <c r="AA48" s="858"/>
      <c r="AB48" s="858"/>
      <c r="AC48" s="898"/>
    </row>
    <row r="49" spans="1:29" ht="14.25" customHeight="1">
      <c r="A49" s="1083"/>
      <c r="B49" s="1172" t="s">
        <v>284</v>
      </c>
      <c r="C49" s="1172"/>
      <c r="D49" s="858"/>
      <c r="E49" s="852">
        <v>1618</v>
      </c>
      <c r="F49" s="853">
        <v>489427</v>
      </c>
      <c r="G49" s="853">
        <v>1410</v>
      </c>
      <c r="H49" s="853">
        <v>1419</v>
      </c>
      <c r="I49" s="862">
        <v>82.873664425893622</v>
      </c>
      <c r="J49" s="866">
        <v>29</v>
      </c>
      <c r="K49" s="868">
        <v>207</v>
      </c>
      <c r="L49" s="868">
        <v>15</v>
      </c>
      <c r="M49" s="868">
        <v>13</v>
      </c>
      <c r="N49" s="869">
        <v>1.9555975436939064</v>
      </c>
      <c r="P49" s="1083"/>
      <c r="Q49" s="1172" t="s">
        <v>284</v>
      </c>
      <c r="R49" s="1172"/>
      <c r="S49" s="858"/>
      <c r="T49" s="897">
        <v>2708</v>
      </c>
      <c r="U49" s="853">
        <v>716846</v>
      </c>
      <c r="V49" s="853">
        <v>43747</v>
      </c>
      <c r="W49" s="853">
        <v>42759</v>
      </c>
      <c r="X49" s="862">
        <v>72.365413813154163</v>
      </c>
      <c r="Y49" s="858"/>
      <c r="Z49" s="858"/>
      <c r="AA49" s="858"/>
      <c r="AB49" s="858"/>
      <c r="AC49" s="898"/>
    </row>
    <row r="50" spans="1:29">
      <c r="A50" s="1083"/>
      <c r="B50" s="851"/>
      <c r="C50" s="851" t="s">
        <v>285</v>
      </c>
      <c r="D50" s="858"/>
      <c r="E50" s="852">
        <v>1104</v>
      </c>
      <c r="F50" s="853">
        <v>345312</v>
      </c>
      <c r="G50" s="853">
        <v>1168</v>
      </c>
      <c r="H50" s="853">
        <v>1174</v>
      </c>
      <c r="I50" s="862">
        <v>85.693865396069086</v>
      </c>
      <c r="J50" s="866">
        <v>27</v>
      </c>
      <c r="K50" s="868">
        <v>207</v>
      </c>
      <c r="L50" s="868">
        <v>15</v>
      </c>
      <c r="M50" s="868">
        <v>13</v>
      </c>
      <c r="N50" s="869">
        <v>2.1004566210045663</v>
      </c>
      <c r="P50" s="1083"/>
      <c r="Q50" s="851"/>
      <c r="R50" s="851" t="s">
        <v>285</v>
      </c>
      <c r="S50" s="858"/>
      <c r="T50" s="899">
        <v>2265</v>
      </c>
      <c r="U50" s="853">
        <v>592936</v>
      </c>
      <c r="V50" s="853">
        <v>37598</v>
      </c>
      <c r="W50" s="853">
        <v>37047</v>
      </c>
      <c r="X50" s="854">
        <v>71.721068069793461</v>
      </c>
      <c r="Y50" s="870"/>
      <c r="Z50" s="858"/>
      <c r="AA50" s="858"/>
      <c r="AB50" s="858"/>
      <c r="AC50" s="900"/>
    </row>
    <row r="51" spans="1:29">
      <c r="A51" s="1083"/>
      <c r="B51" s="851"/>
      <c r="C51" s="851" t="s">
        <v>286</v>
      </c>
      <c r="D51" s="858"/>
      <c r="E51" s="852">
        <v>514</v>
      </c>
      <c r="F51" s="853">
        <v>144115</v>
      </c>
      <c r="G51" s="853">
        <v>242</v>
      </c>
      <c r="H51" s="853">
        <v>245</v>
      </c>
      <c r="I51" s="862">
        <v>76.816267789563454</v>
      </c>
      <c r="J51" s="866">
        <v>2</v>
      </c>
      <c r="K51" s="868">
        <v>0</v>
      </c>
      <c r="L51" s="868">
        <v>0</v>
      </c>
      <c r="M51" s="868">
        <v>0</v>
      </c>
      <c r="N51" s="869">
        <v>0</v>
      </c>
      <c r="P51" s="1083"/>
      <c r="Q51" s="851"/>
      <c r="R51" s="851" t="s">
        <v>286</v>
      </c>
      <c r="S51" s="858"/>
      <c r="T51" s="897">
        <v>443</v>
      </c>
      <c r="U51" s="853">
        <v>123910</v>
      </c>
      <c r="V51" s="853">
        <v>6149</v>
      </c>
      <c r="W51" s="853">
        <v>5712</v>
      </c>
      <c r="X51" s="854">
        <v>75.616200943448035</v>
      </c>
      <c r="Y51" s="870"/>
      <c r="Z51" s="858"/>
      <c r="AA51" s="858"/>
      <c r="AB51" s="858"/>
      <c r="AC51" s="900"/>
    </row>
    <row r="52" spans="1:29" ht="14.25" customHeight="1">
      <c r="A52" s="1083"/>
      <c r="B52" s="1172" t="s">
        <v>287</v>
      </c>
      <c r="C52" s="1172"/>
      <c r="D52" s="858"/>
      <c r="E52" s="901">
        <v>0</v>
      </c>
      <c r="F52" s="902">
        <v>0</v>
      </c>
      <c r="G52" s="902">
        <v>0</v>
      </c>
      <c r="H52" s="902">
        <v>0</v>
      </c>
      <c r="I52" s="903">
        <v>0</v>
      </c>
      <c r="J52" s="866">
        <v>0</v>
      </c>
      <c r="K52" s="904">
        <v>0</v>
      </c>
      <c r="L52" s="904">
        <v>0</v>
      </c>
      <c r="M52" s="904">
        <v>0</v>
      </c>
      <c r="N52" s="869">
        <v>0</v>
      </c>
      <c r="P52" s="1083"/>
      <c r="Q52" s="1172" t="s">
        <v>287</v>
      </c>
      <c r="R52" s="1172"/>
      <c r="S52" s="858"/>
      <c r="T52" s="897">
        <v>472</v>
      </c>
      <c r="U52" s="853">
        <v>114568</v>
      </c>
      <c r="V52" s="853">
        <v>5366</v>
      </c>
      <c r="W52" s="853">
        <v>5012</v>
      </c>
      <c r="X52" s="854">
        <v>66.501044810773152</v>
      </c>
      <c r="Y52" s="870"/>
      <c r="Z52" s="858"/>
      <c r="AA52" s="858"/>
      <c r="AB52" s="858"/>
      <c r="AC52" s="900"/>
    </row>
    <row r="53" spans="1:29">
      <c r="A53" s="1081"/>
      <c r="B53" s="872"/>
      <c r="C53" s="876"/>
      <c r="D53" s="872"/>
      <c r="E53" s="871"/>
      <c r="F53" s="872"/>
      <c r="G53" s="872"/>
      <c r="H53" s="872"/>
      <c r="I53" s="877"/>
      <c r="J53" s="872"/>
      <c r="K53" s="872"/>
      <c r="L53" s="872"/>
      <c r="M53" s="872"/>
      <c r="N53" s="877"/>
      <c r="P53" s="1081"/>
      <c r="Q53" s="905"/>
      <c r="R53" s="906"/>
      <c r="S53" s="905"/>
      <c r="T53" s="907"/>
      <c r="U53" s="905"/>
      <c r="V53" s="905"/>
      <c r="W53" s="905"/>
      <c r="X53" s="908"/>
      <c r="Y53" s="878"/>
      <c r="Z53" s="878"/>
      <c r="AA53" s="878"/>
      <c r="AB53" s="878"/>
      <c r="AC53" s="878"/>
    </row>
    <row r="54" spans="1:29">
      <c r="A54" s="818"/>
      <c r="B54" s="818"/>
      <c r="C54" s="818"/>
      <c r="D54" s="818"/>
      <c r="E54" s="818"/>
      <c r="F54" s="818"/>
      <c r="G54" s="818"/>
      <c r="H54" s="818"/>
      <c r="I54" s="818"/>
      <c r="J54" s="818"/>
      <c r="K54" s="818"/>
      <c r="L54" s="818"/>
      <c r="M54" s="818"/>
      <c r="N54" s="818"/>
    </row>
    <row r="55" spans="1:29">
      <c r="A55" s="818" t="s">
        <v>627</v>
      </c>
      <c r="B55" s="818"/>
      <c r="C55" s="818"/>
      <c r="D55" s="818"/>
      <c r="E55" s="818"/>
      <c r="F55" s="818"/>
      <c r="G55" s="818"/>
      <c r="H55" s="818"/>
      <c r="I55" s="818"/>
      <c r="J55" s="818"/>
      <c r="K55" s="818"/>
      <c r="L55" s="818"/>
      <c r="M55" s="818"/>
      <c r="N55" s="818"/>
    </row>
    <row r="56" spans="1:29">
      <c r="A56" s="818" t="s">
        <v>628</v>
      </c>
      <c r="B56" s="818"/>
      <c r="C56" s="818"/>
      <c r="D56" s="818"/>
      <c r="E56" s="818"/>
      <c r="F56" s="818"/>
      <c r="G56" s="818"/>
      <c r="H56" s="818"/>
      <c r="I56" s="818"/>
      <c r="J56" s="818"/>
      <c r="K56" s="818"/>
      <c r="L56" s="818"/>
      <c r="M56" s="818"/>
      <c r="N56" s="818"/>
    </row>
    <row r="57" spans="1:29">
      <c r="A57" s="818" t="s">
        <v>629</v>
      </c>
      <c r="B57" s="818"/>
      <c r="C57" s="818"/>
      <c r="D57" s="818"/>
      <c r="E57" s="818"/>
      <c r="F57" s="818"/>
      <c r="G57" s="818"/>
      <c r="H57" s="818"/>
      <c r="I57" s="818"/>
      <c r="J57" s="818"/>
      <c r="K57" s="818"/>
      <c r="L57" s="818"/>
      <c r="M57" s="818"/>
      <c r="N57" s="818"/>
      <c r="T57" s="1178" t="s">
        <v>630</v>
      </c>
      <c r="U57" s="1178"/>
      <c r="V57" s="1178"/>
      <c r="W57" s="1178"/>
      <c r="X57" s="1178"/>
      <c r="Y57" s="1178"/>
      <c r="Z57" s="1176" t="s">
        <v>424</v>
      </c>
    </row>
    <row r="58" spans="1:29">
      <c r="A58" s="818" t="s">
        <v>631</v>
      </c>
      <c r="B58" s="818"/>
      <c r="C58" s="818"/>
      <c r="D58" s="818"/>
      <c r="E58" s="818"/>
      <c r="F58" s="818"/>
      <c r="G58" s="909"/>
      <c r="H58" s="909"/>
      <c r="I58" s="909"/>
      <c r="J58" s="909"/>
      <c r="K58" s="909"/>
      <c r="L58" s="909"/>
      <c r="M58" s="909"/>
      <c r="N58" s="909"/>
      <c r="T58" s="1177" t="s">
        <v>632</v>
      </c>
      <c r="U58" s="1177"/>
      <c r="V58" s="1177"/>
      <c r="W58" s="1177"/>
      <c r="X58" s="1177"/>
      <c r="Y58" s="1177"/>
      <c r="Z58" s="1176"/>
    </row>
    <row r="59" spans="1:29">
      <c r="A59" s="909" t="s">
        <v>633</v>
      </c>
      <c r="B59" s="909"/>
      <c r="C59" s="909"/>
      <c r="D59" s="909"/>
      <c r="E59" s="909"/>
      <c r="F59" s="909"/>
      <c r="G59" s="909"/>
      <c r="H59" s="909"/>
      <c r="I59" s="909"/>
      <c r="J59" s="909"/>
      <c r="K59" s="909"/>
      <c r="L59" s="909"/>
      <c r="M59" s="909"/>
      <c r="N59" s="909"/>
      <c r="AB59" s="909"/>
      <c r="AC59" s="816" t="s">
        <v>74</v>
      </c>
    </row>
    <row r="60" spans="1:29">
      <c r="A60" s="909" t="s">
        <v>634</v>
      </c>
      <c r="B60" s="909"/>
      <c r="C60" s="909"/>
      <c r="D60" s="909"/>
      <c r="E60" s="909"/>
      <c r="F60" s="909"/>
      <c r="G60" s="909"/>
      <c r="H60" s="909"/>
      <c r="I60" s="909"/>
      <c r="J60" s="909"/>
      <c r="K60" s="909"/>
      <c r="L60" s="909"/>
      <c r="M60" s="909"/>
      <c r="N60" s="909"/>
    </row>
    <row r="61" spans="1:29">
      <c r="A61" s="818" t="s">
        <v>635</v>
      </c>
      <c r="B61" s="909"/>
      <c r="C61" s="909"/>
      <c r="D61" s="909"/>
      <c r="E61" s="909"/>
      <c r="F61" s="909"/>
      <c r="G61" s="909"/>
      <c r="H61" s="909"/>
      <c r="I61" s="909"/>
      <c r="J61" s="909"/>
      <c r="K61" s="909"/>
      <c r="L61" s="909"/>
      <c r="M61" s="909"/>
      <c r="N61" s="909"/>
    </row>
    <row r="62" spans="1:29">
      <c r="A62" s="818" t="s">
        <v>636</v>
      </c>
      <c r="I62" s="909"/>
      <c r="J62" s="909"/>
      <c r="K62" s="909"/>
      <c r="L62" s="909"/>
      <c r="M62" s="909"/>
      <c r="N62" s="909"/>
    </row>
    <row r="63" spans="1:29">
      <c r="I63" s="909"/>
      <c r="J63" s="909"/>
      <c r="K63" s="909"/>
      <c r="L63" s="909"/>
      <c r="M63" s="909"/>
      <c r="N63" s="909"/>
    </row>
  </sheetData>
  <mergeCells count="55">
    <mergeCell ref="Z57:Z58"/>
    <mergeCell ref="T58:Y58"/>
    <mergeCell ref="B49:C49"/>
    <mergeCell ref="Q49:R49"/>
    <mergeCell ref="B52:C52"/>
    <mergeCell ref="Q52:R52"/>
    <mergeCell ref="T57:Y57"/>
    <mergeCell ref="B42:C42"/>
    <mergeCell ref="Q42:R42"/>
    <mergeCell ref="B45:C45"/>
    <mergeCell ref="Q45:R45"/>
    <mergeCell ref="B46:C46"/>
    <mergeCell ref="Q46:R46"/>
    <mergeCell ref="B37:C37"/>
    <mergeCell ref="Q37:R37"/>
    <mergeCell ref="B40:C40"/>
    <mergeCell ref="Q40:R40"/>
    <mergeCell ref="B41:C41"/>
    <mergeCell ref="Q41:R41"/>
    <mergeCell ref="W29:X29"/>
    <mergeCell ref="T30:X30"/>
    <mergeCell ref="B35:C35"/>
    <mergeCell ref="Q35:R35"/>
    <mergeCell ref="B36:C36"/>
    <mergeCell ref="Q36:R36"/>
    <mergeCell ref="B34:C34"/>
    <mergeCell ref="Q34:R34"/>
    <mergeCell ref="B25:C25"/>
    <mergeCell ref="Q25:R25"/>
    <mergeCell ref="M29:N29"/>
    <mergeCell ref="B13:C13"/>
    <mergeCell ref="Q13:R13"/>
    <mergeCell ref="B14:C14"/>
    <mergeCell ref="Q14:R14"/>
    <mergeCell ref="B15:C15"/>
    <mergeCell ref="Q15:R15"/>
    <mergeCell ref="B18:C18"/>
    <mergeCell ref="Q18:R18"/>
    <mergeCell ref="B19:C19"/>
    <mergeCell ref="Q19:R19"/>
    <mergeCell ref="B22:C22"/>
    <mergeCell ref="Q22:R22"/>
    <mergeCell ref="B8:C8"/>
    <mergeCell ref="Q8:R8"/>
    <mergeCell ref="B9:C9"/>
    <mergeCell ref="Q9:R9"/>
    <mergeCell ref="B10:C10"/>
    <mergeCell ref="Q10:R10"/>
    <mergeCell ref="B7:C7"/>
    <mergeCell ref="Q7:R7"/>
    <mergeCell ref="M2:N2"/>
    <mergeCell ref="AB2:AC2"/>
    <mergeCell ref="G4:H4"/>
    <mergeCell ref="I4:I5"/>
    <mergeCell ref="J4:J5"/>
  </mergeCells>
  <phoneticPr fontId="3"/>
  <printOptions horizontalCentered="1"/>
  <pageMargins left="0.43307086614173229" right="0.43307086614173229" top="0.94488188976377963" bottom="0.74803149606299213" header="0.31496062992125984" footer="0.31496062992125984"/>
  <pageSetup paperSize="9" scale="46" orientation="landscape" r:id="rId1"/>
  <rowBreaks count="1" manualBreakCount="1">
    <brk id="27" max="29" man="1"/>
  </rowBreaks>
  <colBreaks count="1" manualBreakCount="1">
    <brk id="14" max="61"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E7104-EE9B-4B03-BC15-04902399A8A3}">
  <sheetPr>
    <pageSetUpPr autoPageBreaks="0" fitToPage="1"/>
  </sheetPr>
  <dimension ref="A1:R33"/>
  <sheetViews>
    <sheetView view="pageBreakPreview" zoomScale="90" zoomScaleNormal="75" zoomScaleSheetLayoutView="90" workbookViewId="0">
      <pane xSplit="4" ySplit="4" topLeftCell="E5" activePane="bottomRight" state="frozen"/>
      <selection activeCell="A7" sqref="A7"/>
      <selection pane="topRight" activeCell="A7" sqref="A7"/>
      <selection pane="bottomLeft" activeCell="A7" sqref="A7"/>
      <selection pane="bottomRight"/>
    </sheetView>
  </sheetViews>
  <sheetFormatPr defaultColWidth="9" defaultRowHeight="13"/>
  <cols>
    <col min="1" max="1" width="2.6328125" style="458" customWidth="1"/>
    <col min="2" max="2" width="3.08984375" style="458" customWidth="1"/>
    <col min="3" max="3" width="3" style="458" customWidth="1"/>
    <col min="4" max="4" width="2.6328125" style="458" customWidth="1"/>
    <col min="5" max="5" width="7.36328125" style="458" bestFit="1" customWidth="1"/>
    <col min="6" max="6" width="10.6328125" style="458" customWidth="1"/>
    <col min="7" max="7" width="12.6328125" style="458" customWidth="1"/>
    <col min="8" max="11" width="9.6328125" style="458" customWidth="1"/>
    <col min="12" max="12" width="10.26953125" style="458" customWidth="1"/>
    <col min="13" max="13" width="12.6328125" style="458" customWidth="1"/>
    <col min="14" max="15" width="9.6328125" style="458" customWidth="1"/>
    <col min="16" max="16" width="13.7265625" style="458" customWidth="1"/>
    <col min="17" max="17" width="9" style="458" customWidth="1"/>
    <col min="18" max="18" width="13.6328125" style="458" customWidth="1"/>
    <col min="19" max="16384" width="9" style="458"/>
  </cols>
  <sheetData>
    <row r="1" spans="1:18" ht="20.149999999999999" customHeight="1">
      <c r="A1" s="455"/>
      <c r="B1" s="455"/>
      <c r="C1" s="455"/>
      <c r="D1" s="455"/>
      <c r="E1" s="456" t="s">
        <v>405</v>
      </c>
      <c r="F1" s="456"/>
      <c r="G1" s="457"/>
      <c r="H1" s="455"/>
      <c r="I1" s="455"/>
      <c r="J1" s="455"/>
      <c r="K1" s="455"/>
      <c r="L1" s="455"/>
      <c r="M1" s="455"/>
      <c r="N1" s="455"/>
      <c r="O1" s="457"/>
      <c r="P1" s="457"/>
      <c r="Q1" s="457"/>
      <c r="R1" s="457"/>
    </row>
    <row r="2" spans="1:18" s="463" customFormat="1" ht="20.149999999999999" customHeight="1">
      <c r="A2" s="459"/>
      <c r="B2" s="459"/>
      <c r="C2" s="459"/>
      <c r="D2" s="459"/>
      <c r="E2" s="459"/>
      <c r="F2" s="459"/>
      <c r="G2" s="459"/>
      <c r="H2" s="459"/>
      <c r="I2" s="459"/>
      <c r="J2" s="459"/>
      <c r="K2" s="459"/>
      <c r="L2" s="460"/>
      <c r="M2" s="459"/>
      <c r="N2" s="461"/>
      <c r="O2" s="462" t="s">
        <v>406</v>
      </c>
      <c r="P2" s="461"/>
      <c r="Q2" s="461"/>
      <c r="R2" s="461"/>
    </row>
    <row r="3" spans="1:18" s="463" customFormat="1" ht="18" customHeight="1">
      <c r="A3" s="474"/>
      <c r="B3" s="461"/>
      <c r="C3" s="461"/>
      <c r="D3" s="461"/>
      <c r="E3" s="1182" t="s">
        <v>407</v>
      </c>
      <c r="F3" s="1182" t="s">
        <v>408</v>
      </c>
      <c r="G3" s="1184" t="s">
        <v>409</v>
      </c>
      <c r="H3" s="1185"/>
      <c r="I3" s="1186"/>
      <c r="J3" s="467" t="s">
        <v>71</v>
      </c>
      <c r="K3" s="467" t="s">
        <v>410</v>
      </c>
      <c r="L3" s="467" t="s">
        <v>411</v>
      </c>
      <c r="M3" s="468" t="s">
        <v>412</v>
      </c>
      <c r="N3" s="469"/>
      <c r="O3" s="1076" t="s">
        <v>413</v>
      </c>
      <c r="P3" s="461"/>
      <c r="Q3" s="461"/>
      <c r="R3" s="461"/>
    </row>
    <row r="4" spans="1:18" s="463" customFormat="1" ht="18" customHeight="1">
      <c r="A4" s="489"/>
      <c r="B4" s="459"/>
      <c r="C4" s="459"/>
      <c r="D4" s="470"/>
      <c r="E4" s="1183"/>
      <c r="F4" s="1183"/>
      <c r="G4" s="471" t="s">
        <v>414</v>
      </c>
      <c r="H4" s="471" t="s">
        <v>415</v>
      </c>
      <c r="I4" s="471" t="s">
        <v>416</v>
      </c>
      <c r="J4" s="472" t="s">
        <v>417</v>
      </c>
      <c r="K4" s="472" t="s">
        <v>417</v>
      </c>
      <c r="L4" s="472" t="s">
        <v>418</v>
      </c>
      <c r="M4" s="473" t="s">
        <v>414</v>
      </c>
      <c r="N4" s="473" t="s">
        <v>415</v>
      </c>
      <c r="O4" s="472" t="s">
        <v>418</v>
      </c>
      <c r="P4" s="461"/>
      <c r="Q4" s="461"/>
      <c r="R4" s="461"/>
    </row>
    <row r="5" spans="1:18" s="463" customFormat="1" ht="14">
      <c r="A5" s="567"/>
      <c r="B5" s="461"/>
      <c r="C5" s="461"/>
      <c r="D5" s="461"/>
      <c r="E5" s="474"/>
      <c r="F5" s="461"/>
      <c r="G5" s="475"/>
      <c r="H5" s="461"/>
      <c r="I5" s="461"/>
      <c r="J5" s="461"/>
      <c r="K5" s="461"/>
      <c r="L5" s="461"/>
      <c r="M5" s="461"/>
      <c r="N5" s="461"/>
      <c r="O5" s="565"/>
      <c r="P5" s="461"/>
      <c r="Q5" s="461"/>
      <c r="R5" s="461"/>
    </row>
    <row r="6" spans="1:18" s="482" customFormat="1" ht="20.149999999999999" customHeight="1">
      <c r="A6" s="1079" t="s">
        <v>406</v>
      </c>
      <c r="B6" s="476"/>
      <c r="C6" s="476"/>
      <c r="D6" s="477"/>
      <c r="E6" s="478">
        <v>4081</v>
      </c>
      <c r="F6" s="479">
        <v>755529</v>
      </c>
      <c r="G6" s="480">
        <v>18039777</v>
      </c>
      <c r="H6" s="480">
        <v>49424.046575342465</v>
      </c>
      <c r="I6" s="479">
        <v>581352</v>
      </c>
      <c r="J6" s="480">
        <v>696652</v>
      </c>
      <c r="K6" s="480">
        <v>695066</v>
      </c>
      <c r="L6" s="481"/>
      <c r="M6" s="480">
        <v>21874478</v>
      </c>
      <c r="N6" s="480">
        <v>59930.076712328766</v>
      </c>
      <c r="O6" s="1077">
        <v>0</v>
      </c>
      <c r="Q6" s="480"/>
    </row>
    <row r="7" spans="1:18" s="488" customFormat="1" ht="50.15" customHeight="1">
      <c r="A7" s="1080"/>
      <c r="B7" s="483">
        <v>1</v>
      </c>
      <c r="C7" s="483" t="s">
        <v>419</v>
      </c>
      <c r="D7" s="482"/>
      <c r="E7" s="484">
        <v>341</v>
      </c>
      <c r="F7" s="485">
        <v>63075</v>
      </c>
      <c r="G7" s="485">
        <v>1527613</v>
      </c>
      <c r="H7" s="486">
        <v>49277.838709677417</v>
      </c>
      <c r="I7" s="487">
        <v>50415</v>
      </c>
      <c r="J7" s="485">
        <v>57880</v>
      </c>
      <c r="K7" s="485">
        <v>51678</v>
      </c>
      <c r="L7" s="481">
        <v>78.125784716095794</v>
      </c>
      <c r="M7" s="485">
        <v>1764764</v>
      </c>
      <c r="N7" s="486">
        <v>56927.870967741932</v>
      </c>
      <c r="O7" s="1078">
        <v>79.928656361474438</v>
      </c>
      <c r="P7" s="482"/>
      <c r="Q7" s="485"/>
      <c r="R7" s="482"/>
    </row>
    <row r="8" spans="1:18" s="488" customFormat="1" ht="30" customHeight="1">
      <c r="A8" s="1080"/>
      <c r="B8" s="483">
        <v>2</v>
      </c>
      <c r="C8" s="483" t="s">
        <v>419</v>
      </c>
      <c r="D8" s="482"/>
      <c r="E8" s="484">
        <v>341</v>
      </c>
      <c r="F8" s="485">
        <v>63131</v>
      </c>
      <c r="G8" s="485">
        <v>1452948</v>
      </c>
      <c r="H8" s="486">
        <v>51891</v>
      </c>
      <c r="I8" s="487">
        <v>50075</v>
      </c>
      <c r="J8" s="485">
        <v>53716</v>
      </c>
      <c r="K8" s="485">
        <v>54043</v>
      </c>
      <c r="L8" s="481">
        <v>82.19575169092839</v>
      </c>
      <c r="M8" s="485">
        <v>1717750</v>
      </c>
      <c r="N8" s="486">
        <v>61348.214285714283</v>
      </c>
      <c r="O8" s="1078">
        <v>79.31919342319938</v>
      </c>
      <c r="P8" s="482"/>
      <c r="Q8" s="485"/>
      <c r="R8" s="482"/>
    </row>
    <row r="9" spans="1:18" s="488" customFormat="1" ht="30" customHeight="1">
      <c r="A9" s="1080"/>
      <c r="B9" s="483">
        <v>3</v>
      </c>
      <c r="C9" s="483" t="s">
        <v>419</v>
      </c>
      <c r="D9" s="482"/>
      <c r="E9" s="484">
        <v>342</v>
      </c>
      <c r="F9" s="485">
        <v>63347</v>
      </c>
      <c r="G9" s="485">
        <v>1530177</v>
      </c>
      <c r="H9" s="486">
        <v>49360.548387096773</v>
      </c>
      <c r="I9" s="487">
        <v>47359</v>
      </c>
      <c r="J9" s="485">
        <v>55880</v>
      </c>
      <c r="K9" s="485">
        <v>58594</v>
      </c>
      <c r="L9" s="481">
        <v>77.92089347103537</v>
      </c>
      <c r="M9" s="485">
        <v>1820164</v>
      </c>
      <c r="N9" s="486">
        <v>58714.967741935485</v>
      </c>
      <c r="O9" s="1078">
        <v>74.761235733341763</v>
      </c>
      <c r="P9" s="482"/>
      <c r="Q9" s="485"/>
      <c r="R9" s="482"/>
    </row>
    <row r="10" spans="1:18" s="488" customFormat="1" ht="30" customHeight="1">
      <c r="A10" s="1080"/>
      <c r="B10" s="483">
        <v>4</v>
      </c>
      <c r="C10" s="483" t="s">
        <v>419</v>
      </c>
      <c r="D10" s="482"/>
      <c r="E10" s="484">
        <v>342</v>
      </c>
      <c r="F10" s="485">
        <v>63145</v>
      </c>
      <c r="G10" s="485">
        <v>1462803</v>
      </c>
      <c r="H10" s="486">
        <v>48760.1</v>
      </c>
      <c r="I10" s="487">
        <v>47830</v>
      </c>
      <c r="J10" s="485">
        <v>56927</v>
      </c>
      <c r="K10" s="485">
        <v>56448</v>
      </c>
      <c r="L10" s="481">
        <v>77.219257265024936</v>
      </c>
      <c r="M10" s="485">
        <v>1778428</v>
      </c>
      <c r="N10" s="486">
        <v>59280.933333333334</v>
      </c>
      <c r="O10" s="1078">
        <v>75.746298202549696</v>
      </c>
      <c r="P10" s="482"/>
      <c r="Q10" s="485"/>
      <c r="R10" s="482"/>
    </row>
    <row r="11" spans="1:18" s="488" customFormat="1" ht="30" customHeight="1">
      <c r="A11" s="1080"/>
      <c r="B11" s="483">
        <v>5</v>
      </c>
      <c r="C11" s="483" t="s">
        <v>419</v>
      </c>
      <c r="D11" s="482"/>
      <c r="E11" s="484">
        <v>341</v>
      </c>
      <c r="F11" s="485">
        <v>63258</v>
      </c>
      <c r="G11" s="485">
        <v>1499303</v>
      </c>
      <c r="H11" s="486">
        <v>48364.612903225803</v>
      </c>
      <c r="I11" s="487">
        <v>48083</v>
      </c>
      <c r="J11" s="485">
        <v>57243</v>
      </c>
      <c r="K11" s="485">
        <v>56994</v>
      </c>
      <c r="L11" s="481">
        <v>76.456120811953909</v>
      </c>
      <c r="M11" s="485">
        <v>1787059</v>
      </c>
      <c r="N11" s="486">
        <v>57647.06451612903</v>
      </c>
      <c r="O11" s="1078">
        <v>76.010939327832048</v>
      </c>
      <c r="P11" s="482"/>
      <c r="Q11" s="485"/>
      <c r="R11" s="482"/>
    </row>
    <row r="12" spans="1:18" s="488" customFormat="1" ht="30" customHeight="1">
      <c r="A12" s="1080"/>
      <c r="B12" s="483">
        <v>6</v>
      </c>
      <c r="C12" s="483" t="s">
        <v>419</v>
      </c>
      <c r="D12" s="482"/>
      <c r="E12" s="484">
        <v>340</v>
      </c>
      <c r="F12" s="485">
        <v>62960</v>
      </c>
      <c r="G12" s="485">
        <v>1465406</v>
      </c>
      <c r="H12" s="486">
        <v>48846.866666666669</v>
      </c>
      <c r="I12" s="487">
        <v>47622</v>
      </c>
      <c r="J12" s="485">
        <v>57330</v>
      </c>
      <c r="K12" s="485">
        <v>57792</v>
      </c>
      <c r="L12" s="481">
        <v>77.583968657348578</v>
      </c>
      <c r="M12" s="485">
        <v>1790892</v>
      </c>
      <c r="N12" s="486">
        <v>59696.4</v>
      </c>
      <c r="O12" s="1078">
        <v>75.638500635324007</v>
      </c>
      <c r="P12" s="482"/>
      <c r="Q12" s="485"/>
      <c r="R12" s="482"/>
    </row>
    <row r="13" spans="1:18" s="488" customFormat="1" ht="30" customHeight="1">
      <c r="A13" s="1080"/>
      <c r="B13" s="483">
        <v>7</v>
      </c>
      <c r="C13" s="483" t="s">
        <v>419</v>
      </c>
      <c r="D13" s="482"/>
      <c r="E13" s="484">
        <v>339</v>
      </c>
      <c r="F13" s="485">
        <v>62770</v>
      </c>
      <c r="G13" s="485">
        <v>1536362</v>
      </c>
      <c r="H13" s="486">
        <v>49560.06451612903</v>
      </c>
      <c r="I13" s="487">
        <v>50072</v>
      </c>
      <c r="J13" s="485">
        <v>62812</v>
      </c>
      <c r="K13" s="485">
        <v>60366</v>
      </c>
      <c r="L13" s="481">
        <v>78.955017549990487</v>
      </c>
      <c r="M13" s="485">
        <v>1911720</v>
      </c>
      <c r="N13" s="486">
        <v>61668.387096774197</v>
      </c>
      <c r="O13" s="1078">
        <v>79.770591046678348</v>
      </c>
      <c r="P13" s="482"/>
      <c r="Q13" s="485"/>
      <c r="R13" s="482"/>
    </row>
    <row r="14" spans="1:18" s="488" customFormat="1" ht="30" customHeight="1">
      <c r="A14" s="1080"/>
      <c r="B14" s="483">
        <v>8</v>
      </c>
      <c r="C14" s="483" t="s">
        <v>419</v>
      </c>
      <c r="D14" s="482"/>
      <c r="E14" s="484">
        <v>339</v>
      </c>
      <c r="F14" s="485">
        <v>62761</v>
      </c>
      <c r="G14" s="485">
        <v>1541884</v>
      </c>
      <c r="H14" s="486">
        <v>49738.193548387098</v>
      </c>
      <c r="I14" s="487">
        <v>48011</v>
      </c>
      <c r="J14" s="485">
        <v>59005</v>
      </c>
      <c r="K14" s="485">
        <v>61063</v>
      </c>
      <c r="L14" s="481">
        <v>79.250161005062211</v>
      </c>
      <c r="M14" s="485">
        <v>1807759</v>
      </c>
      <c r="N14" s="486">
        <v>58314.806451612902</v>
      </c>
      <c r="O14" s="1078">
        <v>76.498143751692922</v>
      </c>
      <c r="P14" s="482"/>
      <c r="Q14" s="485"/>
      <c r="R14" s="482"/>
    </row>
    <row r="15" spans="1:18" s="488" customFormat="1" ht="30" customHeight="1">
      <c r="A15" s="1080"/>
      <c r="B15" s="483">
        <v>9</v>
      </c>
      <c r="C15" s="483" t="s">
        <v>419</v>
      </c>
      <c r="D15" s="482"/>
      <c r="E15" s="484">
        <v>339</v>
      </c>
      <c r="F15" s="485">
        <v>62761</v>
      </c>
      <c r="G15" s="485">
        <v>1473368</v>
      </c>
      <c r="H15" s="486">
        <v>49112.26666666667</v>
      </c>
      <c r="I15" s="487">
        <v>48537</v>
      </c>
      <c r="J15" s="485">
        <v>56044</v>
      </c>
      <c r="K15" s="485">
        <v>55562</v>
      </c>
      <c r="L15" s="481">
        <v>78.252842795154109</v>
      </c>
      <c r="M15" s="485">
        <v>1751055</v>
      </c>
      <c r="N15" s="486">
        <v>58368.5</v>
      </c>
      <c r="O15" s="1078">
        <v>77.336243845700352</v>
      </c>
      <c r="P15" s="482"/>
      <c r="Q15" s="485"/>
      <c r="R15" s="482"/>
    </row>
    <row r="16" spans="1:18" s="488" customFormat="1" ht="30" customHeight="1">
      <c r="A16" s="1080"/>
      <c r="B16" s="483">
        <v>10</v>
      </c>
      <c r="C16" s="483" t="s">
        <v>419</v>
      </c>
      <c r="D16" s="482"/>
      <c r="E16" s="484">
        <v>339</v>
      </c>
      <c r="F16" s="485">
        <v>62761</v>
      </c>
      <c r="G16" s="485">
        <v>1521989</v>
      </c>
      <c r="H16" s="486">
        <v>49096.419354838712</v>
      </c>
      <c r="I16" s="487">
        <v>49260</v>
      </c>
      <c r="J16" s="485">
        <v>60904</v>
      </c>
      <c r="K16" s="485">
        <v>60172</v>
      </c>
      <c r="L16" s="481">
        <v>78.227592541289511</v>
      </c>
      <c r="M16" s="485">
        <v>1958492</v>
      </c>
      <c r="N16" s="486">
        <v>63177.161290322583</v>
      </c>
      <c r="O16" s="1078">
        <v>78.488233138413989</v>
      </c>
      <c r="P16" s="482"/>
      <c r="Q16" s="485"/>
      <c r="R16" s="482"/>
    </row>
    <row r="17" spans="1:18" s="488" customFormat="1" ht="30" customHeight="1">
      <c r="A17" s="1080"/>
      <c r="B17" s="483">
        <v>11</v>
      </c>
      <c r="C17" s="483" t="s">
        <v>419</v>
      </c>
      <c r="D17" s="482"/>
      <c r="E17" s="484">
        <v>339</v>
      </c>
      <c r="F17" s="485">
        <v>62779</v>
      </c>
      <c r="G17" s="485">
        <v>1481909</v>
      </c>
      <c r="H17" s="486">
        <v>49396.966666666667</v>
      </c>
      <c r="I17" s="487">
        <v>48251</v>
      </c>
      <c r="J17" s="485">
        <v>57498</v>
      </c>
      <c r="K17" s="485">
        <v>58511</v>
      </c>
      <c r="L17" s="481">
        <v>78.683901729346857</v>
      </c>
      <c r="M17" s="485">
        <v>1858823</v>
      </c>
      <c r="N17" s="486">
        <v>61960.76666666667</v>
      </c>
      <c r="O17" s="1078">
        <v>76.858503639752158</v>
      </c>
      <c r="P17" s="482"/>
      <c r="Q17" s="485"/>
      <c r="R17" s="482"/>
    </row>
    <row r="18" spans="1:18" s="488" customFormat="1" ht="30" customHeight="1">
      <c r="A18" s="1080"/>
      <c r="B18" s="483">
        <v>12</v>
      </c>
      <c r="C18" s="483" t="s">
        <v>419</v>
      </c>
      <c r="D18" s="482"/>
      <c r="E18" s="484">
        <v>339</v>
      </c>
      <c r="F18" s="485">
        <v>62781</v>
      </c>
      <c r="G18" s="485">
        <v>1546015</v>
      </c>
      <c r="H18" s="486">
        <v>49871.451612903227</v>
      </c>
      <c r="I18" s="487">
        <v>45837</v>
      </c>
      <c r="J18" s="485">
        <v>61413</v>
      </c>
      <c r="K18" s="485">
        <v>63843</v>
      </c>
      <c r="L18" s="481">
        <v>79.437173050609616</v>
      </c>
      <c r="M18" s="485">
        <v>1927572</v>
      </c>
      <c r="N18" s="486">
        <v>62179.741935483871</v>
      </c>
      <c r="O18" s="1078">
        <v>73.010942801165953</v>
      </c>
      <c r="P18" s="482"/>
      <c r="Q18" s="485"/>
      <c r="R18" s="482"/>
    </row>
    <row r="19" spans="1:18" s="463" customFormat="1" ht="30" customHeight="1">
      <c r="A19" s="489"/>
      <c r="B19" s="459"/>
      <c r="C19" s="459"/>
      <c r="D19" s="459"/>
      <c r="E19" s="489"/>
      <c r="F19" s="459"/>
      <c r="G19" s="459"/>
      <c r="H19" s="459"/>
      <c r="I19" s="459"/>
      <c r="J19" s="459"/>
      <c r="K19" s="459"/>
      <c r="L19" s="459"/>
      <c r="M19" s="459"/>
      <c r="N19" s="459"/>
      <c r="O19" s="470"/>
      <c r="P19" s="461"/>
      <c r="Q19" s="461"/>
      <c r="R19" s="461"/>
    </row>
    <row r="20" spans="1:18" s="463" customFormat="1" ht="14">
      <c r="A20" s="461" t="s">
        <v>420</v>
      </c>
      <c r="B20" s="461"/>
      <c r="C20" s="461"/>
      <c r="D20" s="461"/>
      <c r="E20" s="461"/>
      <c r="F20" s="475"/>
      <c r="G20" s="475"/>
      <c r="H20" s="461"/>
      <c r="I20" s="461"/>
      <c r="J20" s="461"/>
      <c r="K20" s="461"/>
      <c r="L20" s="490"/>
      <c r="M20" s="461"/>
      <c r="N20" s="461"/>
      <c r="O20" s="461"/>
      <c r="P20" s="461"/>
      <c r="Q20" s="461"/>
      <c r="R20" s="461"/>
    </row>
    <row r="21" spans="1:18" s="463" customFormat="1" ht="14">
      <c r="A21" s="461" t="s">
        <v>421</v>
      </c>
      <c r="B21" s="461"/>
      <c r="C21" s="461"/>
      <c r="D21" s="461"/>
      <c r="E21" s="461"/>
      <c r="F21" s="461"/>
      <c r="G21" s="461"/>
      <c r="H21" s="461"/>
      <c r="I21" s="461"/>
      <c r="J21" s="461"/>
      <c r="K21" s="461"/>
      <c r="L21" s="461"/>
      <c r="M21" s="461"/>
      <c r="N21" s="461"/>
      <c r="O21" s="461"/>
      <c r="P21" s="461"/>
      <c r="Q21" s="461"/>
      <c r="R21" s="461"/>
    </row>
    <row r="22" spans="1:18" s="463" customFormat="1" ht="14">
      <c r="A22" s="461" t="s">
        <v>422</v>
      </c>
      <c r="B22" s="461"/>
      <c r="C22" s="461"/>
      <c r="D22" s="461"/>
      <c r="E22" s="461"/>
      <c r="F22" s="461"/>
      <c r="G22" s="461"/>
      <c r="H22" s="461"/>
      <c r="I22" s="461"/>
      <c r="J22" s="461"/>
      <c r="K22" s="461"/>
      <c r="L22" s="461"/>
      <c r="M22" s="461"/>
      <c r="N22" s="461"/>
      <c r="O22" s="461"/>
      <c r="P22" s="461"/>
      <c r="Q22" s="461"/>
      <c r="R22" s="461"/>
    </row>
    <row r="23" spans="1:18" s="463" customFormat="1" ht="14">
      <c r="A23" s="457"/>
      <c r="B23" s="457"/>
      <c r="C23" s="457"/>
      <c r="D23" s="457"/>
      <c r="E23" s="457"/>
      <c r="F23" s="457"/>
      <c r="G23" s="457"/>
      <c r="H23" s="457"/>
      <c r="I23" s="457"/>
      <c r="J23" s="457"/>
      <c r="K23" s="457"/>
      <c r="L23" s="457"/>
      <c r="M23" s="457"/>
      <c r="N23" s="457"/>
      <c r="O23" s="461"/>
      <c r="P23" s="461"/>
      <c r="Q23" s="461"/>
      <c r="R23" s="461"/>
    </row>
    <row r="24" spans="1:18" ht="14">
      <c r="A24" s="457"/>
      <c r="B24" s="457"/>
      <c r="C24" s="461"/>
      <c r="D24" s="461"/>
      <c r="E24" s="1179" t="s">
        <v>423</v>
      </c>
      <c r="F24" s="1179"/>
      <c r="G24" s="1179"/>
      <c r="H24" s="1179"/>
      <c r="I24" s="1179"/>
      <c r="J24" s="1180" t="s">
        <v>424</v>
      </c>
      <c r="K24" s="461"/>
      <c r="L24" s="461"/>
      <c r="M24" s="461"/>
      <c r="N24" s="461"/>
      <c r="O24" s="461"/>
      <c r="P24" s="461"/>
      <c r="Q24" s="457"/>
      <c r="R24" s="457"/>
    </row>
    <row r="25" spans="1:18" s="463" customFormat="1" ht="14">
      <c r="A25" s="461"/>
      <c r="B25" s="461"/>
      <c r="C25" s="461"/>
      <c r="D25" s="461"/>
      <c r="E25" s="1187" t="s">
        <v>425</v>
      </c>
      <c r="F25" s="1187"/>
      <c r="G25" s="1187"/>
      <c r="H25" s="1187"/>
      <c r="I25" s="1187"/>
      <c r="J25" s="1180"/>
      <c r="K25" s="461"/>
      <c r="L25" s="490"/>
      <c r="M25" s="461"/>
      <c r="N25" s="461"/>
      <c r="O25" s="461"/>
      <c r="P25" s="461"/>
      <c r="Q25" s="461"/>
      <c r="R25" s="461"/>
    </row>
    <row r="26" spans="1:18" s="463" customFormat="1" ht="14">
      <c r="A26" s="461"/>
      <c r="B26" s="461"/>
      <c r="C26" s="492"/>
      <c r="D26" s="492"/>
      <c r="E26" s="492"/>
      <c r="F26" s="492"/>
      <c r="G26" s="492"/>
      <c r="H26" s="461"/>
      <c r="I26" s="461"/>
      <c r="J26" s="461"/>
      <c r="K26" s="461"/>
      <c r="L26" s="490"/>
      <c r="M26" s="461"/>
      <c r="N26" s="461"/>
      <c r="O26" s="461"/>
      <c r="P26" s="461"/>
      <c r="Q26" s="461"/>
      <c r="R26" s="461"/>
    </row>
    <row r="27" spans="1:18" s="463" customFormat="1" ht="14">
      <c r="A27" s="461" t="s">
        <v>426</v>
      </c>
      <c r="B27" s="461"/>
      <c r="C27" s="461"/>
      <c r="D27" s="461"/>
      <c r="E27" s="461"/>
      <c r="F27" s="461"/>
      <c r="G27" s="461"/>
      <c r="H27" s="461"/>
      <c r="I27" s="461"/>
      <c r="J27" s="461"/>
      <c r="K27" s="461"/>
      <c r="L27" s="461"/>
      <c r="M27" s="461"/>
      <c r="N27" s="461"/>
      <c r="O27" s="461"/>
      <c r="P27" s="461"/>
      <c r="Q27" s="461"/>
      <c r="R27" s="461"/>
    </row>
    <row r="28" spans="1:18" s="463" customFormat="1" ht="14">
      <c r="A28" s="457"/>
      <c r="B28" s="457"/>
      <c r="C28" s="457"/>
      <c r="D28" s="457"/>
      <c r="E28" s="457"/>
      <c r="F28" s="457"/>
      <c r="G28" s="457"/>
      <c r="H28" s="457"/>
      <c r="I28" s="457"/>
      <c r="J28" s="457"/>
      <c r="K28" s="457"/>
      <c r="L28" s="457"/>
      <c r="M28" s="457"/>
      <c r="N28" s="457"/>
      <c r="O28" s="461"/>
      <c r="P28" s="461"/>
      <c r="Q28" s="461"/>
      <c r="R28" s="461"/>
    </row>
    <row r="29" spans="1:18" ht="14">
      <c r="A29" s="457"/>
      <c r="B29" s="457"/>
      <c r="C29" s="461"/>
      <c r="D29" s="461"/>
      <c r="E29" s="1179" t="s">
        <v>427</v>
      </c>
      <c r="F29" s="1179"/>
      <c r="G29" s="1179"/>
      <c r="H29" s="1179"/>
      <c r="I29" s="1179"/>
      <c r="J29" s="1180" t="s">
        <v>424</v>
      </c>
      <c r="K29" s="461"/>
      <c r="L29" s="461"/>
      <c r="M29" s="461"/>
      <c r="N29" s="461"/>
      <c r="O29" s="461"/>
      <c r="P29" s="461"/>
      <c r="Q29" s="457"/>
      <c r="R29" s="457"/>
    </row>
    <row r="30" spans="1:18" s="463" customFormat="1" ht="14">
      <c r="A30" s="461"/>
      <c r="B30" s="461"/>
      <c r="C30" s="461"/>
      <c r="D30" s="461"/>
      <c r="E30" s="1181" t="s">
        <v>428</v>
      </c>
      <c r="F30" s="1181"/>
      <c r="G30" s="1181"/>
      <c r="H30" s="1181"/>
      <c r="I30" s="1181"/>
      <c r="J30" s="1180"/>
      <c r="K30" s="461"/>
      <c r="L30" s="461"/>
      <c r="M30" s="461"/>
      <c r="N30" s="461"/>
      <c r="O30" s="461"/>
      <c r="P30" s="461"/>
      <c r="Q30" s="461"/>
      <c r="R30" s="461"/>
    </row>
    <row r="31" spans="1:18" s="463" customFormat="1" ht="14">
      <c r="A31" s="457"/>
      <c r="B31" s="457"/>
      <c r="C31" s="457"/>
      <c r="D31" s="457"/>
      <c r="E31" s="457"/>
      <c r="F31" s="457"/>
      <c r="G31" s="457"/>
      <c r="H31" s="457"/>
      <c r="I31" s="457"/>
      <c r="J31" s="457"/>
      <c r="K31" s="457"/>
      <c r="L31" s="490"/>
      <c r="M31" s="457"/>
      <c r="N31" s="461"/>
      <c r="O31" s="490" t="s">
        <v>74</v>
      </c>
      <c r="P31" s="461"/>
      <c r="Q31" s="461"/>
      <c r="R31" s="461"/>
    </row>
    <row r="32" spans="1:18">
      <c r="A32" s="457"/>
      <c r="B32" s="457"/>
      <c r="C32" s="457"/>
      <c r="D32" s="457"/>
      <c r="E32" s="457"/>
      <c r="F32" s="457"/>
      <c r="G32" s="457"/>
      <c r="H32" s="457"/>
      <c r="I32" s="457"/>
      <c r="J32" s="457"/>
      <c r="K32" s="457"/>
      <c r="L32" s="457"/>
      <c r="M32" s="457"/>
      <c r="N32" s="457"/>
      <c r="O32" s="457"/>
      <c r="P32" s="457"/>
      <c r="Q32" s="457"/>
      <c r="R32" s="457"/>
    </row>
    <row r="33" spans="1:18">
      <c r="A33" s="457"/>
      <c r="B33" s="457"/>
      <c r="C33" s="457"/>
      <c r="D33" s="457"/>
      <c r="E33" s="457"/>
      <c r="F33" s="457"/>
      <c r="G33" s="457"/>
      <c r="H33" s="457"/>
      <c r="I33" s="457"/>
      <c r="J33" s="457"/>
      <c r="K33" s="457"/>
      <c r="L33" s="457"/>
      <c r="M33" s="457"/>
      <c r="N33" s="457"/>
      <c r="O33" s="457"/>
      <c r="P33" s="457"/>
      <c r="Q33" s="457"/>
      <c r="R33" s="457"/>
    </row>
  </sheetData>
  <mergeCells count="9">
    <mergeCell ref="E29:I29"/>
    <mergeCell ref="J29:J30"/>
    <mergeCell ref="E30:I30"/>
    <mergeCell ref="E3:E4"/>
    <mergeCell ref="F3:F4"/>
    <mergeCell ref="G3:I3"/>
    <mergeCell ref="E24:I24"/>
    <mergeCell ref="J24:J25"/>
    <mergeCell ref="E25:I25"/>
  </mergeCells>
  <phoneticPr fontId="3"/>
  <printOptions horizontalCentered="1"/>
  <pageMargins left="0.78740157480314965" right="0.78740157480314965" top="0.98425196850393704" bottom="0.98425196850393704" header="0.51181102362204722" footer="0.51181102362204722"/>
  <pageSetup paperSize="9" scale="70"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3A5AD-DC9C-45E7-AF73-5B44160969D5}">
  <sheetPr>
    <pageSetUpPr autoPageBreaks="0" fitToPage="1"/>
  </sheetPr>
  <dimension ref="A1:R70"/>
  <sheetViews>
    <sheetView view="pageBreakPreview" zoomScaleNormal="100" zoomScaleSheetLayoutView="100" workbookViewId="0">
      <pane xSplit="3" ySplit="5" topLeftCell="D49" activePane="bottomRight" state="frozen"/>
      <selection activeCell="AG118" sqref="AG118"/>
      <selection pane="topRight" activeCell="AG118" sqref="AG118"/>
      <selection pane="bottomLeft" activeCell="AG118" sqref="AG118"/>
      <selection pane="bottomRight" activeCell="AG118" sqref="AG118"/>
    </sheetView>
  </sheetViews>
  <sheetFormatPr defaultColWidth="9" defaultRowHeight="13"/>
  <cols>
    <col min="1" max="1" width="4.6328125" style="457" customWidth="1"/>
    <col min="2" max="3" width="3.6328125" style="457" customWidth="1"/>
    <col min="4" max="4" width="7.6328125" style="457" customWidth="1"/>
    <col min="5" max="5" width="9.6328125" style="457" customWidth="1"/>
    <col min="6" max="6" width="7.6328125" style="457" customWidth="1"/>
    <col min="7" max="7" width="9.6328125" style="457" customWidth="1"/>
    <col min="8" max="8" width="7.6328125" style="457" customWidth="1"/>
    <col min="9" max="9" width="9.6328125" style="457" customWidth="1"/>
    <col min="10" max="10" width="7.6328125" style="457" customWidth="1"/>
    <col min="11" max="11" width="9.6328125" style="457" customWidth="1"/>
    <col min="12" max="12" width="7.6328125" style="457" customWidth="1"/>
    <col min="13" max="13" width="9.6328125" style="457" customWidth="1"/>
    <col min="14" max="14" width="7.6328125" style="457" customWidth="1"/>
    <col min="15" max="15" width="9.6328125" style="457" customWidth="1"/>
    <col min="16" max="16" width="7.6328125" style="457" customWidth="1"/>
    <col min="17" max="16384" width="9" style="457"/>
  </cols>
  <sheetData>
    <row r="1" spans="1:16" ht="18" customHeight="1">
      <c r="A1" s="493"/>
      <c r="B1" s="493"/>
      <c r="C1" s="493"/>
      <c r="D1" s="456" t="s">
        <v>429</v>
      </c>
      <c r="F1" s="456"/>
      <c r="G1" s="456"/>
      <c r="H1" s="456"/>
      <c r="I1" s="456"/>
      <c r="J1" s="456"/>
      <c r="K1" s="456"/>
      <c r="L1" s="456"/>
      <c r="M1" s="456"/>
      <c r="N1" s="456"/>
      <c r="O1" s="456"/>
      <c r="P1" s="456"/>
    </row>
    <row r="2" spans="1:16">
      <c r="A2" s="494"/>
      <c r="B2" s="494"/>
      <c r="C2" s="494"/>
      <c r="D2" s="494"/>
      <c r="E2" s="494"/>
      <c r="F2" s="494"/>
      <c r="G2" s="494"/>
      <c r="H2" s="494"/>
      <c r="I2" s="494"/>
      <c r="J2" s="494"/>
      <c r="K2" s="494"/>
      <c r="L2" s="494"/>
      <c r="M2" s="494"/>
      <c r="N2" s="494"/>
      <c r="O2" s="494"/>
      <c r="P2" s="494"/>
    </row>
    <row r="3" spans="1:16" s="461" customFormat="1" ht="18" customHeight="1">
      <c r="D3" s="495" t="s">
        <v>430</v>
      </c>
      <c r="E3" s="496"/>
      <c r="F3" s="497"/>
      <c r="G3" s="498" t="s">
        <v>62</v>
      </c>
      <c r="H3" s="499"/>
      <c r="I3" s="498" t="s">
        <v>431</v>
      </c>
      <c r="J3" s="499"/>
      <c r="K3" s="498" t="s">
        <v>432</v>
      </c>
      <c r="L3" s="499"/>
      <c r="M3" s="498" t="s">
        <v>63</v>
      </c>
      <c r="N3" s="499"/>
      <c r="O3" s="498" t="s">
        <v>433</v>
      </c>
      <c r="P3" s="499"/>
    </row>
    <row r="4" spans="1:16" s="461" customFormat="1" ht="18" customHeight="1">
      <c r="D4" s="500" t="s">
        <v>407</v>
      </c>
      <c r="E4" s="501" t="s">
        <v>408</v>
      </c>
      <c r="F4" s="502" t="s">
        <v>434</v>
      </c>
      <c r="G4" s="501" t="s">
        <v>408</v>
      </c>
      <c r="H4" s="502" t="s">
        <v>434</v>
      </c>
      <c r="I4" s="501" t="s">
        <v>408</v>
      </c>
      <c r="J4" s="502" t="s">
        <v>434</v>
      </c>
      <c r="K4" s="501" t="s">
        <v>408</v>
      </c>
      <c r="L4" s="502" t="s">
        <v>434</v>
      </c>
      <c r="M4" s="501" t="s">
        <v>408</v>
      </c>
      <c r="N4" s="502" t="s">
        <v>434</v>
      </c>
      <c r="O4" s="501" t="s">
        <v>408</v>
      </c>
      <c r="P4" s="502" t="s">
        <v>434</v>
      </c>
    </row>
    <row r="5" spans="1:16" s="461" customFormat="1" ht="18" customHeight="1">
      <c r="A5" s="459"/>
      <c r="B5" s="459"/>
      <c r="C5" s="470"/>
      <c r="D5" s="503"/>
      <c r="E5" s="504"/>
      <c r="F5" s="505" t="s">
        <v>418</v>
      </c>
      <c r="G5" s="504"/>
      <c r="H5" s="505" t="s">
        <v>418</v>
      </c>
      <c r="I5" s="504"/>
      <c r="J5" s="505" t="s">
        <v>418</v>
      </c>
      <c r="K5" s="504"/>
      <c r="L5" s="505" t="s">
        <v>418</v>
      </c>
      <c r="M5" s="504"/>
      <c r="N5" s="505" t="s">
        <v>418</v>
      </c>
      <c r="O5" s="504"/>
      <c r="P5" s="505" t="s">
        <v>418</v>
      </c>
    </row>
    <row r="6" spans="1:16" s="482" customFormat="1" ht="24.75" customHeight="1">
      <c r="A6" s="506" t="s">
        <v>158</v>
      </c>
      <c r="B6" s="483">
        <v>35</v>
      </c>
      <c r="C6" s="482" t="s">
        <v>159</v>
      </c>
      <c r="D6" s="507">
        <v>168</v>
      </c>
      <c r="E6" s="508">
        <v>12814</v>
      </c>
      <c r="F6" s="509">
        <v>79.599999999999994</v>
      </c>
      <c r="G6" s="508">
        <v>2736</v>
      </c>
      <c r="H6" s="509">
        <v>115.9</v>
      </c>
      <c r="I6" s="510">
        <v>570</v>
      </c>
      <c r="J6" s="509">
        <v>27.1</v>
      </c>
      <c r="K6" s="508">
        <v>4819</v>
      </c>
      <c r="L6" s="509">
        <v>76.900000000000006</v>
      </c>
      <c r="M6" s="511" t="s">
        <v>435</v>
      </c>
      <c r="N6" s="512" t="s">
        <v>435</v>
      </c>
      <c r="O6" s="508">
        <v>4689</v>
      </c>
      <c r="P6" s="509">
        <v>68.2</v>
      </c>
    </row>
    <row r="7" spans="1:16" s="482" customFormat="1" ht="24.75" customHeight="1">
      <c r="B7" s="483">
        <v>40</v>
      </c>
      <c r="D7" s="507">
        <v>193</v>
      </c>
      <c r="E7" s="508">
        <v>16533</v>
      </c>
      <c r="F7" s="509">
        <v>84.7</v>
      </c>
      <c r="G7" s="508">
        <v>4167</v>
      </c>
      <c r="H7" s="509">
        <v>130.19999999999999</v>
      </c>
      <c r="I7" s="510">
        <v>599</v>
      </c>
      <c r="J7" s="509">
        <v>10.9</v>
      </c>
      <c r="K7" s="508">
        <v>4345</v>
      </c>
      <c r="L7" s="509">
        <v>74.900000000000006</v>
      </c>
      <c r="M7" s="511" t="s">
        <v>435</v>
      </c>
      <c r="N7" s="512" t="s">
        <v>435</v>
      </c>
      <c r="O7" s="508">
        <v>7422</v>
      </c>
      <c r="P7" s="509">
        <v>72.3</v>
      </c>
    </row>
    <row r="8" spans="1:16" s="482" customFormat="1" ht="24.75" customHeight="1">
      <c r="B8" s="483">
        <v>45</v>
      </c>
      <c r="D8" s="507">
        <v>249</v>
      </c>
      <c r="E8" s="508">
        <v>22678</v>
      </c>
      <c r="F8" s="509">
        <v>78.5</v>
      </c>
      <c r="G8" s="508">
        <v>6431</v>
      </c>
      <c r="H8" s="509">
        <v>107.3</v>
      </c>
      <c r="I8" s="510">
        <v>633</v>
      </c>
      <c r="J8" s="509">
        <v>2.7</v>
      </c>
      <c r="K8" s="508">
        <v>3413</v>
      </c>
      <c r="L8" s="509">
        <v>60.9</v>
      </c>
      <c r="M8" s="511" t="s">
        <v>435</v>
      </c>
      <c r="N8" s="512" t="s">
        <v>435</v>
      </c>
      <c r="O8" s="508">
        <v>12201</v>
      </c>
      <c r="P8" s="509">
        <v>71.900000000000006</v>
      </c>
    </row>
    <row r="9" spans="1:16" s="482" customFormat="1" ht="24.75" customHeight="1">
      <c r="B9" s="483">
        <v>50</v>
      </c>
      <c r="D9" s="507">
        <v>269</v>
      </c>
      <c r="E9" s="508">
        <v>27041</v>
      </c>
      <c r="F9" s="509">
        <v>77.900000000000006</v>
      </c>
      <c r="G9" s="508">
        <v>7098</v>
      </c>
      <c r="H9" s="509">
        <v>107.7</v>
      </c>
      <c r="I9" s="510">
        <v>494</v>
      </c>
      <c r="J9" s="509">
        <v>2.2000000000000002</v>
      </c>
      <c r="K9" s="508">
        <v>2515</v>
      </c>
      <c r="L9" s="509">
        <v>64</v>
      </c>
      <c r="M9" s="511" t="s">
        <v>435</v>
      </c>
      <c r="N9" s="512" t="s">
        <v>435</v>
      </c>
      <c r="O9" s="508">
        <v>16934</v>
      </c>
      <c r="P9" s="509">
        <v>69.5</v>
      </c>
    </row>
    <row r="10" spans="1:16" s="482" customFormat="1" ht="24.75" customHeight="1">
      <c r="B10" s="483">
        <v>51</v>
      </c>
      <c r="D10" s="507">
        <v>269</v>
      </c>
      <c r="E10" s="508">
        <v>27426</v>
      </c>
      <c r="F10" s="509">
        <v>77.7</v>
      </c>
      <c r="G10" s="508">
        <v>7316</v>
      </c>
      <c r="H10" s="509">
        <v>105.5</v>
      </c>
      <c r="I10" s="510">
        <v>390</v>
      </c>
      <c r="J10" s="509">
        <v>0.9</v>
      </c>
      <c r="K10" s="508">
        <v>2298</v>
      </c>
      <c r="L10" s="509">
        <v>70.7</v>
      </c>
      <c r="M10" s="511" t="s">
        <v>435</v>
      </c>
      <c r="N10" s="512" t="s">
        <v>435</v>
      </c>
      <c r="O10" s="508">
        <v>17422</v>
      </c>
      <c r="P10" s="509">
        <v>68.7</v>
      </c>
    </row>
    <row r="11" spans="1:16" s="482" customFormat="1" ht="24.75" customHeight="1">
      <c r="B11" s="483">
        <v>52</v>
      </c>
      <c r="D11" s="507">
        <v>278</v>
      </c>
      <c r="E11" s="508">
        <v>29473</v>
      </c>
      <c r="F11" s="509">
        <v>75.7</v>
      </c>
      <c r="G11" s="508">
        <v>7593</v>
      </c>
      <c r="H11" s="509">
        <v>100.7</v>
      </c>
      <c r="I11" s="510">
        <v>361</v>
      </c>
      <c r="J11" s="509">
        <v>0.5</v>
      </c>
      <c r="K11" s="508">
        <v>2037</v>
      </c>
      <c r="L11" s="509">
        <v>74.400000000000006</v>
      </c>
      <c r="M11" s="511" t="s">
        <v>435</v>
      </c>
      <c r="N11" s="512" t="s">
        <v>435</v>
      </c>
      <c r="O11" s="508">
        <v>19482</v>
      </c>
      <c r="P11" s="509">
        <v>66.099999999999994</v>
      </c>
    </row>
    <row r="12" spans="1:16" s="482" customFormat="1" ht="24.75" customHeight="1">
      <c r="B12" s="483">
        <v>53</v>
      </c>
      <c r="D12" s="507">
        <v>285</v>
      </c>
      <c r="E12" s="508">
        <v>30952</v>
      </c>
      <c r="F12" s="509">
        <v>78.3</v>
      </c>
      <c r="G12" s="508">
        <v>7738</v>
      </c>
      <c r="H12" s="509">
        <v>103.7</v>
      </c>
      <c r="I12" s="510">
        <v>361</v>
      </c>
      <c r="J12" s="509">
        <v>1.1000000000000001</v>
      </c>
      <c r="K12" s="508">
        <v>1895</v>
      </c>
      <c r="L12" s="509">
        <v>70.099999999999994</v>
      </c>
      <c r="M12" s="511" t="s">
        <v>435</v>
      </c>
      <c r="N12" s="512" t="s">
        <v>435</v>
      </c>
      <c r="O12" s="508">
        <v>20958</v>
      </c>
      <c r="P12" s="509">
        <v>69.7</v>
      </c>
    </row>
    <row r="13" spans="1:16" s="482" customFormat="1" ht="24.75" customHeight="1">
      <c r="B13" s="483">
        <v>54</v>
      </c>
      <c r="D13" s="507">
        <v>299</v>
      </c>
      <c r="E13" s="508">
        <v>33014</v>
      </c>
      <c r="F13" s="509">
        <v>80.8</v>
      </c>
      <c r="G13" s="508">
        <v>8263</v>
      </c>
      <c r="H13" s="509">
        <v>108.5</v>
      </c>
      <c r="I13" s="510">
        <v>261</v>
      </c>
      <c r="J13" s="509">
        <v>0.8</v>
      </c>
      <c r="K13" s="508">
        <v>1746</v>
      </c>
      <c r="L13" s="509">
        <v>65</v>
      </c>
      <c r="M13" s="511" t="s">
        <v>435</v>
      </c>
      <c r="N13" s="512" t="s">
        <v>435</v>
      </c>
      <c r="O13" s="508">
        <v>22744</v>
      </c>
      <c r="P13" s="509">
        <v>73.2</v>
      </c>
    </row>
    <row r="14" spans="1:16" s="482" customFormat="1" ht="24.75" customHeight="1">
      <c r="B14" s="483">
        <v>55</v>
      </c>
      <c r="D14" s="507">
        <v>311</v>
      </c>
      <c r="E14" s="508">
        <v>36216</v>
      </c>
      <c r="F14" s="509">
        <v>80.400000000000006</v>
      </c>
      <c r="G14" s="508">
        <v>9006</v>
      </c>
      <c r="H14" s="509">
        <v>102.6</v>
      </c>
      <c r="I14" s="510">
        <v>275</v>
      </c>
      <c r="J14" s="509">
        <v>1</v>
      </c>
      <c r="K14" s="508">
        <v>1667</v>
      </c>
      <c r="L14" s="509">
        <v>64.599999999999994</v>
      </c>
      <c r="M14" s="511" t="s">
        <v>435</v>
      </c>
      <c r="N14" s="512" t="s">
        <v>435</v>
      </c>
      <c r="O14" s="508">
        <v>25268</v>
      </c>
      <c r="P14" s="509">
        <v>74.3</v>
      </c>
    </row>
    <row r="15" spans="1:16" s="482" customFormat="1" ht="24.75" customHeight="1">
      <c r="B15" s="483">
        <v>56</v>
      </c>
      <c r="D15" s="507">
        <v>325</v>
      </c>
      <c r="E15" s="508">
        <v>38635</v>
      </c>
      <c r="F15" s="509">
        <v>81</v>
      </c>
      <c r="G15" s="508">
        <v>9020</v>
      </c>
      <c r="H15" s="509">
        <v>104.5</v>
      </c>
      <c r="I15" s="510">
        <v>275</v>
      </c>
      <c r="J15" s="509">
        <v>1.2</v>
      </c>
      <c r="K15" s="508">
        <v>1590</v>
      </c>
      <c r="L15" s="509">
        <v>65.3</v>
      </c>
      <c r="M15" s="511" t="s">
        <v>435</v>
      </c>
      <c r="N15" s="512" t="s">
        <v>435</v>
      </c>
      <c r="O15" s="508">
        <v>27750</v>
      </c>
      <c r="P15" s="509">
        <v>75.099999999999994</v>
      </c>
    </row>
    <row r="16" spans="1:16" s="482" customFormat="1" ht="24.75" customHeight="1">
      <c r="B16" s="483">
        <v>57</v>
      </c>
      <c r="D16" s="507">
        <v>336</v>
      </c>
      <c r="E16" s="508">
        <v>40884</v>
      </c>
      <c r="F16" s="509">
        <v>83.3</v>
      </c>
      <c r="G16" s="508">
        <v>9381</v>
      </c>
      <c r="H16" s="509">
        <v>106.7</v>
      </c>
      <c r="I16" s="510">
        <v>275</v>
      </c>
      <c r="J16" s="509">
        <v>1.2</v>
      </c>
      <c r="K16" s="508">
        <v>1517</v>
      </c>
      <c r="L16" s="509">
        <v>62.7</v>
      </c>
      <c r="M16" s="511" t="s">
        <v>435</v>
      </c>
      <c r="N16" s="512" t="s">
        <v>435</v>
      </c>
      <c r="O16" s="508">
        <v>29711</v>
      </c>
      <c r="P16" s="509">
        <v>77.599999999999994</v>
      </c>
    </row>
    <row r="17" spans="1:16" s="482" customFormat="1" ht="24.75" customHeight="1">
      <c r="B17" s="483">
        <v>58</v>
      </c>
      <c r="D17" s="507">
        <v>350</v>
      </c>
      <c r="E17" s="508">
        <v>43070</v>
      </c>
      <c r="F17" s="509">
        <v>83.3</v>
      </c>
      <c r="G17" s="508">
        <v>9479</v>
      </c>
      <c r="H17" s="509">
        <v>107.1</v>
      </c>
      <c r="I17" s="510">
        <v>261</v>
      </c>
      <c r="J17" s="509">
        <v>0.8</v>
      </c>
      <c r="K17" s="508">
        <v>1372</v>
      </c>
      <c r="L17" s="509">
        <v>63.4</v>
      </c>
      <c r="M17" s="511" t="s">
        <v>435</v>
      </c>
      <c r="N17" s="512" t="s">
        <v>435</v>
      </c>
      <c r="O17" s="508">
        <v>31958</v>
      </c>
      <c r="P17" s="509">
        <v>77.7</v>
      </c>
    </row>
    <row r="18" spans="1:16" s="482" customFormat="1" ht="24.75" customHeight="1">
      <c r="B18" s="483">
        <v>59</v>
      </c>
      <c r="D18" s="507">
        <v>358</v>
      </c>
      <c r="E18" s="508">
        <v>45302</v>
      </c>
      <c r="F18" s="509">
        <v>85</v>
      </c>
      <c r="G18" s="508">
        <v>9804</v>
      </c>
      <c r="H18" s="509">
        <v>107</v>
      </c>
      <c r="I18" s="510">
        <v>254</v>
      </c>
      <c r="J18" s="509">
        <v>0.7</v>
      </c>
      <c r="K18" s="508">
        <v>1321</v>
      </c>
      <c r="L18" s="509">
        <v>66.400000000000006</v>
      </c>
      <c r="M18" s="511" t="s">
        <v>435</v>
      </c>
      <c r="N18" s="512" t="s">
        <v>435</v>
      </c>
      <c r="O18" s="508">
        <v>33923</v>
      </c>
      <c r="P18" s="509">
        <v>80</v>
      </c>
    </row>
    <row r="19" spans="1:16" s="482" customFormat="1" ht="24.75" customHeight="1">
      <c r="B19" s="483">
        <v>60</v>
      </c>
      <c r="D19" s="507">
        <v>369</v>
      </c>
      <c r="E19" s="508">
        <v>47260</v>
      </c>
      <c r="F19" s="509">
        <v>84.8</v>
      </c>
      <c r="G19" s="508">
        <v>10057</v>
      </c>
      <c r="H19" s="509">
        <v>106</v>
      </c>
      <c r="I19" s="510">
        <v>234</v>
      </c>
      <c r="J19" s="509">
        <v>1.2</v>
      </c>
      <c r="K19" s="508">
        <v>1351</v>
      </c>
      <c r="L19" s="509">
        <v>67.599999999999994</v>
      </c>
      <c r="M19" s="511" t="s">
        <v>435</v>
      </c>
      <c r="N19" s="512" t="s">
        <v>435</v>
      </c>
      <c r="O19" s="508">
        <v>35618</v>
      </c>
      <c r="P19" s="509">
        <v>80</v>
      </c>
    </row>
    <row r="20" spans="1:16" s="482" customFormat="1" ht="24.75" customHeight="1">
      <c r="B20" s="483">
        <v>61</v>
      </c>
      <c r="D20" s="507">
        <v>371</v>
      </c>
      <c r="E20" s="508">
        <v>49084</v>
      </c>
      <c r="F20" s="509">
        <v>84.3</v>
      </c>
      <c r="G20" s="508">
        <v>10653</v>
      </c>
      <c r="H20" s="509">
        <v>102.9</v>
      </c>
      <c r="I20" s="510">
        <v>234</v>
      </c>
      <c r="J20" s="509">
        <v>0.7</v>
      </c>
      <c r="K20" s="508">
        <v>1291</v>
      </c>
      <c r="L20" s="509">
        <v>66.7</v>
      </c>
      <c r="M20" s="511" t="s">
        <v>435</v>
      </c>
      <c r="N20" s="512" t="s">
        <v>435</v>
      </c>
      <c r="O20" s="508">
        <v>36906</v>
      </c>
      <c r="P20" s="509">
        <v>80.2</v>
      </c>
    </row>
    <row r="21" spans="1:16" s="482" customFormat="1" ht="24.75" customHeight="1">
      <c r="B21" s="483">
        <v>62</v>
      </c>
      <c r="D21" s="507">
        <v>380</v>
      </c>
      <c r="E21" s="508">
        <v>51968</v>
      </c>
      <c r="F21" s="509">
        <v>83.5</v>
      </c>
      <c r="G21" s="508">
        <v>10822</v>
      </c>
      <c r="H21" s="509">
        <v>101</v>
      </c>
      <c r="I21" s="510">
        <v>264</v>
      </c>
      <c r="J21" s="509">
        <v>0.8</v>
      </c>
      <c r="K21" s="508">
        <v>1261</v>
      </c>
      <c r="L21" s="509">
        <v>64.5</v>
      </c>
      <c r="M21" s="511" t="s">
        <v>435</v>
      </c>
      <c r="N21" s="512" t="s">
        <v>435</v>
      </c>
      <c r="O21" s="508">
        <v>39621</v>
      </c>
      <c r="P21" s="509">
        <v>79.7</v>
      </c>
    </row>
    <row r="22" spans="1:16" s="482" customFormat="1" ht="24.75" customHeight="1">
      <c r="B22" s="483">
        <v>63</v>
      </c>
      <c r="D22" s="507">
        <v>390</v>
      </c>
      <c r="E22" s="508">
        <v>55377</v>
      </c>
      <c r="F22" s="509">
        <v>81</v>
      </c>
      <c r="G22" s="508">
        <v>10955</v>
      </c>
      <c r="H22" s="509">
        <v>102.1</v>
      </c>
      <c r="I22" s="510">
        <v>264</v>
      </c>
      <c r="J22" s="509">
        <v>0.7</v>
      </c>
      <c r="K22" s="508">
        <v>1188</v>
      </c>
      <c r="L22" s="509">
        <v>59.7</v>
      </c>
      <c r="M22" s="511" t="s">
        <v>435</v>
      </c>
      <c r="N22" s="512" t="s">
        <v>435</v>
      </c>
      <c r="O22" s="508">
        <v>42970</v>
      </c>
      <c r="P22" s="509">
        <v>76.7</v>
      </c>
    </row>
    <row r="23" spans="1:16" s="482" customFormat="1" ht="24.75" customHeight="1">
      <c r="A23" s="506" t="s">
        <v>160</v>
      </c>
      <c r="B23" s="483" t="s">
        <v>161</v>
      </c>
      <c r="C23" s="482" t="s">
        <v>159</v>
      </c>
      <c r="D23" s="507">
        <v>398</v>
      </c>
      <c r="E23" s="508">
        <v>58285</v>
      </c>
      <c r="F23" s="509">
        <v>79.900000000000006</v>
      </c>
      <c r="G23" s="508">
        <v>11470</v>
      </c>
      <c r="H23" s="509">
        <v>98.4</v>
      </c>
      <c r="I23" s="510">
        <v>264</v>
      </c>
      <c r="J23" s="509">
        <v>0.5</v>
      </c>
      <c r="K23" s="508">
        <v>1188</v>
      </c>
      <c r="L23" s="509">
        <v>55.9</v>
      </c>
      <c r="M23" s="511" t="s">
        <v>435</v>
      </c>
      <c r="N23" s="512" t="s">
        <v>435</v>
      </c>
      <c r="O23" s="508">
        <v>45363</v>
      </c>
      <c r="P23" s="509">
        <v>76.3</v>
      </c>
    </row>
    <row r="24" spans="1:16" s="482" customFormat="1" ht="24.75" customHeight="1">
      <c r="B24" s="483">
        <v>2</v>
      </c>
      <c r="D24" s="507">
        <v>397</v>
      </c>
      <c r="E24" s="508">
        <v>59135</v>
      </c>
      <c r="F24" s="509">
        <v>80</v>
      </c>
      <c r="G24" s="508">
        <v>11766</v>
      </c>
      <c r="H24" s="509">
        <v>97.2</v>
      </c>
      <c r="I24" s="510">
        <v>264</v>
      </c>
      <c r="J24" s="509">
        <v>1.7</v>
      </c>
      <c r="K24" s="508">
        <v>1188</v>
      </c>
      <c r="L24" s="509">
        <v>53.3</v>
      </c>
      <c r="M24" s="511" t="s">
        <v>435</v>
      </c>
      <c r="N24" s="512" t="s">
        <v>435</v>
      </c>
      <c r="O24" s="508">
        <v>45917</v>
      </c>
      <c r="P24" s="509">
        <v>76.7</v>
      </c>
    </row>
    <row r="25" spans="1:16" s="482" customFormat="1" ht="24.75" customHeight="1">
      <c r="B25" s="483">
        <v>3</v>
      </c>
      <c r="D25" s="507">
        <v>396</v>
      </c>
      <c r="E25" s="508">
        <v>59715</v>
      </c>
      <c r="F25" s="509">
        <v>80.900000000000006</v>
      </c>
      <c r="G25" s="508">
        <v>12060</v>
      </c>
      <c r="H25" s="509">
        <v>96.9</v>
      </c>
      <c r="I25" s="510">
        <v>264</v>
      </c>
      <c r="J25" s="509">
        <v>0.6</v>
      </c>
      <c r="K25" s="508">
        <v>1188</v>
      </c>
      <c r="L25" s="509">
        <v>53.7</v>
      </c>
      <c r="M25" s="511" t="s">
        <v>435</v>
      </c>
      <c r="N25" s="512" t="s">
        <v>435</v>
      </c>
      <c r="O25" s="508">
        <v>46203</v>
      </c>
      <c r="P25" s="509">
        <v>77.900000000000006</v>
      </c>
    </row>
    <row r="26" spans="1:16" s="482" customFormat="1" ht="24.75" customHeight="1">
      <c r="B26" s="483">
        <v>4</v>
      </c>
      <c r="D26" s="507">
        <v>389</v>
      </c>
      <c r="E26" s="508">
        <v>59773</v>
      </c>
      <c r="F26" s="509">
        <v>80.900000000000006</v>
      </c>
      <c r="G26" s="508">
        <v>12276</v>
      </c>
      <c r="H26" s="509">
        <v>96.4</v>
      </c>
      <c r="I26" s="510">
        <v>264</v>
      </c>
      <c r="J26" s="509">
        <v>0.4</v>
      </c>
      <c r="K26" s="508">
        <v>1000</v>
      </c>
      <c r="L26" s="509">
        <v>53.9</v>
      </c>
      <c r="M26" s="511" t="s">
        <v>435</v>
      </c>
      <c r="N26" s="512" t="s">
        <v>435</v>
      </c>
      <c r="O26" s="508">
        <v>46233</v>
      </c>
      <c r="P26" s="509">
        <v>77.900000000000006</v>
      </c>
    </row>
    <row r="27" spans="1:16" s="482" customFormat="1" ht="24.75" customHeight="1">
      <c r="B27" s="483">
        <v>5</v>
      </c>
      <c r="D27" s="507">
        <v>387</v>
      </c>
      <c r="E27" s="508">
        <v>59625</v>
      </c>
      <c r="F27" s="509">
        <v>81</v>
      </c>
      <c r="G27" s="508">
        <v>12150</v>
      </c>
      <c r="H27" s="509">
        <v>96.2</v>
      </c>
      <c r="I27" s="510">
        <v>264</v>
      </c>
      <c r="J27" s="509">
        <v>1</v>
      </c>
      <c r="K27" s="508">
        <v>985</v>
      </c>
      <c r="L27" s="509">
        <v>56.6</v>
      </c>
      <c r="M27" s="511" t="s">
        <v>436</v>
      </c>
      <c r="N27" s="511" t="s">
        <v>436</v>
      </c>
      <c r="O27" s="508">
        <v>46226</v>
      </c>
      <c r="P27" s="509">
        <v>77.900000000000006</v>
      </c>
    </row>
    <row r="28" spans="1:16" s="482" customFormat="1" ht="24.75" customHeight="1">
      <c r="B28" s="483">
        <v>6</v>
      </c>
      <c r="D28" s="507">
        <v>385</v>
      </c>
      <c r="E28" s="508">
        <v>59652</v>
      </c>
      <c r="F28" s="509">
        <v>82</v>
      </c>
      <c r="G28" s="508">
        <v>12099</v>
      </c>
      <c r="H28" s="509">
        <v>96.7</v>
      </c>
      <c r="I28" s="510">
        <v>274</v>
      </c>
      <c r="J28" s="509">
        <v>1</v>
      </c>
      <c r="K28" s="508">
        <v>925</v>
      </c>
      <c r="L28" s="509">
        <v>53.4</v>
      </c>
      <c r="M28" s="511" t="s">
        <v>436</v>
      </c>
      <c r="N28" s="511" t="s">
        <v>436</v>
      </c>
      <c r="O28" s="508">
        <v>46354</v>
      </c>
      <c r="P28" s="509">
        <v>79.2</v>
      </c>
    </row>
    <row r="29" spans="1:16" s="482" customFormat="1" ht="24.75" customHeight="1">
      <c r="B29" s="483">
        <v>7</v>
      </c>
      <c r="D29" s="507">
        <v>377</v>
      </c>
      <c r="E29" s="508">
        <v>59348</v>
      </c>
      <c r="F29" s="509">
        <v>83</v>
      </c>
      <c r="G29" s="508">
        <v>11980</v>
      </c>
      <c r="H29" s="509">
        <v>96.8</v>
      </c>
      <c r="I29" s="510">
        <v>274</v>
      </c>
      <c r="J29" s="509">
        <v>0.9</v>
      </c>
      <c r="K29" s="508">
        <v>896</v>
      </c>
      <c r="L29" s="509">
        <v>54.8</v>
      </c>
      <c r="M29" s="511" t="s">
        <v>436</v>
      </c>
      <c r="N29" s="511" t="s">
        <v>436</v>
      </c>
      <c r="O29" s="508">
        <v>46198</v>
      </c>
      <c r="P29" s="509">
        <v>80.400000000000006</v>
      </c>
    </row>
    <row r="30" spans="1:16" s="482" customFormat="1" ht="24.75" customHeight="1">
      <c r="B30" s="483">
        <v>8</v>
      </c>
      <c r="D30" s="507">
        <v>371</v>
      </c>
      <c r="E30" s="508">
        <v>59423</v>
      </c>
      <c r="F30" s="509">
        <v>84</v>
      </c>
      <c r="G30" s="508">
        <v>11977</v>
      </c>
      <c r="H30" s="509">
        <v>95.7</v>
      </c>
      <c r="I30" s="510">
        <v>274</v>
      </c>
      <c r="J30" s="509">
        <v>0.7</v>
      </c>
      <c r="K30" s="508">
        <v>876</v>
      </c>
      <c r="L30" s="509">
        <v>55.6</v>
      </c>
      <c r="M30" s="511" t="s">
        <v>436</v>
      </c>
      <c r="N30" s="511" t="s">
        <v>436</v>
      </c>
      <c r="O30" s="508">
        <v>46296</v>
      </c>
      <c r="P30" s="509">
        <v>82</v>
      </c>
    </row>
    <row r="31" spans="1:16" s="482" customFormat="1" ht="24.75" customHeight="1">
      <c r="B31" s="483">
        <v>9</v>
      </c>
      <c r="D31" s="507">
        <v>370</v>
      </c>
      <c r="E31" s="508">
        <v>59839</v>
      </c>
      <c r="F31" s="509">
        <v>84.4</v>
      </c>
      <c r="G31" s="508">
        <v>12397</v>
      </c>
      <c r="H31" s="509">
        <v>96.3</v>
      </c>
      <c r="I31" s="510">
        <v>259</v>
      </c>
      <c r="J31" s="509">
        <v>0.9</v>
      </c>
      <c r="K31" s="508">
        <v>840</v>
      </c>
      <c r="L31" s="509">
        <v>52.6</v>
      </c>
      <c r="M31" s="511" t="s">
        <v>436</v>
      </c>
      <c r="N31" s="511" t="s">
        <v>436</v>
      </c>
      <c r="O31" s="508">
        <v>46343</v>
      </c>
      <c r="P31" s="509">
        <v>82.3</v>
      </c>
    </row>
    <row r="32" spans="1:16" s="482" customFormat="1" ht="24.75" customHeight="1">
      <c r="B32" s="483">
        <v>10</v>
      </c>
      <c r="D32" s="507">
        <v>368</v>
      </c>
      <c r="E32" s="508">
        <v>60099</v>
      </c>
      <c r="F32" s="509">
        <v>84.3</v>
      </c>
      <c r="G32" s="508">
        <v>12618</v>
      </c>
      <c r="H32" s="509">
        <v>93.8</v>
      </c>
      <c r="I32" s="510">
        <v>259</v>
      </c>
      <c r="J32" s="509">
        <v>0.8</v>
      </c>
      <c r="K32" s="508">
        <v>640</v>
      </c>
      <c r="L32" s="509">
        <v>54.1</v>
      </c>
      <c r="M32" s="511" t="s">
        <v>436</v>
      </c>
      <c r="N32" s="511" t="s">
        <v>436</v>
      </c>
      <c r="O32" s="508">
        <v>46582</v>
      </c>
      <c r="P32" s="509">
        <v>82.6</v>
      </c>
    </row>
    <row r="33" spans="2:16" s="482" customFormat="1" ht="24.75" customHeight="1">
      <c r="B33" s="483">
        <v>11</v>
      </c>
      <c r="D33" s="507">
        <v>366</v>
      </c>
      <c r="E33" s="508">
        <v>60150</v>
      </c>
      <c r="F33" s="509">
        <v>84.7</v>
      </c>
      <c r="G33" s="508">
        <v>12607</v>
      </c>
      <c r="H33" s="509">
        <v>94.2</v>
      </c>
      <c r="I33" s="510">
        <v>101</v>
      </c>
      <c r="J33" s="509">
        <v>2.1</v>
      </c>
      <c r="K33" s="508">
        <v>586</v>
      </c>
      <c r="L33" s="509">
        <v>50.8</v>
      </c>
      <c r="M33" s="511" t="s">
        <v>436</v>
      </c>
      <c r="N33" s="511" t="s">
        <v>436</v>
      </c>
      <c r="O33" s="508">
        <v>46856</v>
      </c>
      <c r="P33" s="509">
        <v>82.8</v>
      </c>
    </row>
    <row r="34" spans="2:16" s="482" customFormat="1" ht="24.75" customHeight="1">
      <c r="B34" s="483">
        <v>12</v>
      </c>
      <c r="D34" s="507">
        <v>367</v>
      </c>
      <c r="E34" s="508">
        <v>60782</v>
      </c>
      <c r="F34" s="509">
        <v>85.1</v>
      </c>
      <c r="G34" s="508">
        <v>12729</v>
      </c>
      <c r="H34" s="509">
        <v>95</v>
      </c>
      <c r="I34" s="510">
        <v>63</v>
      </c>
      <c r="J34" s="509">
        <v>4.2</v>
      </c>
      <c r="K34" s="508">
        <v>586</v>
      </c>
      <c r="L34" s="509">
        <v>46.6</v>
      </c>
      <c r="M34" s="508">
        <v>7541</v>
      </c>
      <c r="N34" s="512">
        <v>91.6</v>
      </c>
      <c r="O34" s="508">
        <v>39863</v>
      </c>
      <c r="P34" s="512">
        <v>81.400000000000006</v>
      </c>
    </row>
    <row r="35" spans="2:16" s="482" customFormat="1" ht="24.75" customHeight="1">
      <c r="B35" s="483">
        <v>13</v>
      </c>
      <c r="D35" s="507">
        <v>366</v>
      </c>
      <c r="E35" s="508">
        <v>61390</v>
      </c>
      <c r="F35" s="509">
        <v>85.1</v>
      </c>
      <c r="G35" s="508">
        <v>12671</v>
      </c>
      <c r="H35" s="509">
        <v>95.1</v>
      </c>
      <c r="I35" s="510">
        <v>56</v>
      </c>
      <c r="J35" s="509">
        <v>5.5</v>
      </c>
      <c r="K35" s="508">
        <v>548</v>
      </c>
      <c r="L35" s="509">
        <v>45</v>
      </c>
      <c r="M35" s="508">
        <v>9045</v>
      </c>
      <c r="N35" s="512">
        <v>94.6</v>
      </c>
      <c r="O35" s="508">
        <v>39070</v>
      </c>
      <c r="P35" s="512">
        <v>80.099999999999994</v>
      </c>
    </row>
    <row r="36" spans="2:16" s="482" customFormat="1" ht="24.75" customHeight="1">
      <c r="B36" s="483">
        <v>14</v>
      </c>
      <c r="D36" s="507">
        <v>367</v>
      </c>
      <c r="E36" s="508">
        <v>61475</v>
      </c>
      <c r="F36" s="509">
        <v>84.9</v>
      </c>
      <c r="G36" s="508">
        <v>12587</v>
      </c>
      <c r="H36" s="509">
        <v>94.5</v>
      </c>
      <c r="I36" s="510">
        <v>50</v>
      </c>
      <c r="J36" s="509">
        <v>7.9549902152641874</v>
      </c>
      <c r="K36" s="508">
        <v>462</v>
      </c>
      <c r="L36" s="509">
        <v>45.2</v>
      </c>
      <c r="M36" s="508">
        <v>11554</v>
      </c>
      <c r="N36" s="512">
        <v>94.2</v>
      </c>
      <c r="O36" s="508">
        <v>36822</v>
      </c>
      <c r="P36" s="512">
        <v>79.5</v>
      </c>
    </row>
    <row r="37" spans="2:16" s="482" customFormat="1" ht="24.75" customHeight="1">
      <c r="B37" s="483">
        <v>15</v>
      </c>
      <c r="D37" s="507">
        <v>364</v>
      </c>
      <c r="E37" s="508">
        <v>61424</v>
      </c>
      <c r="F37" s="509">
        <v>84.9</v>
      </c>
      <c r="G37" s="508">
        <v>12847</v>
      </c>
      <c r="H37" s="509">
        <v>94.5</v>
      </c>
      <c r="I37" s="510">
        <v>56</v>
      </c>
      <c r="J37" s="509">
        <v>8</v>
      </c>
      <c r="K37" s="508">
        <v>389</v>
      </c>
      <c r="L37" s="509">
        <v>59.4</v>
      </c>
      <c r="M37" s="508">
        <v>14082</v>
      </c>
      <c r="N37" s="512">
        <v>93.7</v>
      </c>
      <c r="O37" s="508">
        <v>34050</v>
      </c>
      <c r="P37" s="512">
        <v>78.3</v>
      </c>
    </row>
    <row r="38" spans="2:16" s="482" customFormat="1" ht="24.75" customHeight="1">
      <c r="B38" s="483">
        <v>16</v>
      </c>
      <c r="D38" s="507">
        <v>363</v>
      </c>
      <c r="E38" s="508">
        <v>62275</v>
      </c>
      <c r="F38" s="509">
        <v>84.8</v>
      </c>
      <c r="G38" s="508">
        <v>13339</v>
      </c>
      <c r="H38" s="509">
        <v>93.5</v>
      </c>
      <c r="I38" s="510">
        <v>34</v>
      </c>
      <c r="J38" s="509">
        <v>8.3000000000000007</v>
      </c>
      <c r="K38" s="508">
        <v>373</v>
      </c>
      <c r="L38" s="509">
        <v>60.7</v>
      </c>
      <c r="M38" s="508">
        <v>14465</v>
      </c>
      <c r="N38" s="509">
        <v>94.7</v>
      </c>
      <c r="O38" s="508">
        <v>34064</v>
      </c>
      <c r="P38" s="509">
        <v>77.599999999999994</v>
      </c>
    </row>
    <row r="39" spans="2:16" s="482" customFormat="1" ht="24.75" customHeight="1">
      <c r="B39" s="483">
        <v>17</v>
      </c>
      <c r="D39" s="507">
        <v>361</v>
      </c>
      <c r="E39" s="508">
        <v>62512</v>
      </c>
      <c r="F39" s="509">
        <v>84.3</v>
      </c>
      <c r="G39" s="508">
        <v>13928</v>
      </c>
      <c r="H39" s="509">
        <v>91.5</v>
      </c>
      <c r="I39" s="510">
        <v>40</v>
      </c>
      <c r="J39" s="509">
        <v>4.9000000000000004</v>
      </c>
      <c r="K39" s="508">
        <v>273</v>
      </c>
      <c r="L39" s="509">
        <v>48.2</v>
      </c>
      <c r="M39" s="508">
        <v>14406</v>
      </c>
      <c r="N39" s="509">
        <v>94.5</v>
      </c>
      <c r="O39" s="508">
        <v>33865</v>
      </c>
      <c r="P39" s="509">
        <v>77.400000000000006</v>
      </c>
    </row>
    <row r="40" spans="2:16" s="482" customFormat="1" ht="24.75" customHeight="1">
      <c r="B40" s="483">
        <v>18</v>
      </c>
      <c r="D40" s="507">
        <v>359</v>
      </c>
      <c r="E40" s="508">
        <v>62751</v>
      </c>
      <c r="F40" s="509">
        <v>82.8</v>
      </c>
      <c r="G40" s="508">
        <v>14316</v>
      </c>
      <c r="H40" s="509">
        <v>90.2</v>
      </c>
      <c r="I40" s="510">
        <v>44</v>
      </c>
      <c r="J40" s="509">
        <v>4.5</v>
      </c>
      <c r="K40" s="508">
        <v>273</v>
      </c>
      <c r="L40" s="509">
        <v>41.5</v>
      </c>
      <c r="M40" s="508">
        <v>13469</v>
      </c>
      <c r="N40" s="509">
        <v>92.6</v>
      </c>
      <c r="O40" s="508">
        <v>34649</v>
      </c>
      <c r="P40" s="509">
        <v>76.099999999999994</v>
      </c>
    </row>
    <row r="41" spans="2:16" s="482" customFormat="1" ht="24.75" customHeight="1">
      <c r="B41" s="483">
        <v>19</v>
      </c>
      <c r="D41" s="507">
        <v>356</v>
      </c>
      <c r="E41" s="508">
        <v>63062</v>
      </c>
      <c r="F41" s="509">
        <v>81.3</v>
      </c>
      <c r="G41" s="508">
        <v>14453</v>
      </c>
      <c r="H41" s="509">
        <v>90.6</v>
      </c>
      <c r="I41" s="513">
        <v>54</v>
      </c>
      <c r="J41" s="481">
        <v>4.9000000000000004</v>
      </c>
      <c r="K41" s="486">
        <v>273</v>
      </c>
      <c r="L41" s="509">
        <v>38.299999999999997</v>
      </c>
      <c r="M41" s="508">
        <v>13364</v>
      </c>
      <c r="N41" s="509">
        <v>91.1</v>
      </c>
      <c r="O41" s="508">
        <v>34918</v>
      </c>
      <c r="P41" s="509">
        <v>74.2</v>
      </c>
    </row>
    <row r="42" spans="2:16" s="482" customFormat="1" ht="24.75" customHeight="1">
      <c r="B42" s="483">
        <v>20</v>
      </c>
      <c r="D42" s="507">
        <v>355</v>
      </c>
      <c r="E42" s="508">
        <v>62986</v>
      </c>
      <c r="F42" s="509">
        <v>80.599999999999994</v>
      </c>
      <c r="G42" s="508">
        <v>14523</v>
      </c>
      <c r="H42" s="509">
        <v>90.6</v>
      </c>
      <c r="I42" s="513">
        <v>30</v>
      </c>
      <c r="J42" s="481">
        <v>15.1</v>
      </c>
      <c r="K42" s="486">
        <v>223</v>
      </c>
      <c r="L42" s="509">
        <v>44</v>
      </c>
      <c r="M42" s="508">
        <v>13423</v>
      </c>
      <c r="N42" s="509">
        <v>90</v>
      </c>
      <c r="O42" s="508">
        <v>34787</v>
      </c>
      <c r="P42" s="509">
        <v>73.099999999999994</v>
      </c>
    </row>
    <row r="43" spans="2:16" s="482" customFormat="1" ht="24.75" customHeight="1">
      <c r="B43" s="483">
        <v>21</v>
      </c>
      <c r="D43" s="507">
        <v>353</v>
      </c>
      <c r="E43" s="508">
        <v>62870</v>
      </c>
      <c r="F43" s="509">
        <v>80.900000000000006</v>
      </c>
      <c r="G43" s="508">
        <v>14600</v>
      </c>
      <c r="H43" s="509">
        <v>91.4</v>
      </c>
      <c r="I43" s="513">
        <v>30</v>
      </c>
      <c r="J43" s="481">
        <v>8.8000000000000007</v>
      </c>
      <c r="K43" s="486">
        <v>191</v>
      </c>
      <c r="L43" s="509">
        <v>45</v>
      </c>
      <c r="M43" s="508">
        <v>13068</v>
      </c>
      <c r="N43" s="509">
        <v>90.6</v>
      </c>
      <c r="O43" s="508">
        <v>34981</v>
      </c>
      <c r="P43" s="509">
        <v>73.099999999999994</v>
      </c>
    </row>
    <row r="44" spans="2:16" s="482" customFormat="1" ht="24.75" customHeight="1">
      <c r="B44" s="483">
        <v>22</v>
      </c>
      <c r="D44" s="507">
        <v>348</v>
      </c>
      <c r="E44" s="508">
        <v>62790</v>
      </c>
      <c r="F44" s="509">
        <v>82.4</v>
      </c>
      <c r="G44" s="508">
        <v>14789</v>
      </c>
      <c r="H44" s="509">
        <v>91.7</v>
      </c>
      <c r="I44" s="513">
        <v>30</v>
      </c>
      <c r="J44" s="481">
        <v>15.3</v>
      </c>
      <c r="K44" s="486">
        <v>191</v>
      </c>
      <c r="L44" s="509">
        <v>44.3</v>
      </c>
      <c r="M44" s="508">
        <v>12939</v>
      </c>
      <c r="N44" s="509">
        <v>91.3</v>
      </c>
      <c r="O44" s="508">
        <v>34841</v>
      </c>
      <c r="P44" s="509">
        <v>75.400000000000006</v>
      </c>
    </row>
    <row r="45" spans="2:16" s="482" customFormat="1" ht="24.75" customHeight="1">
      <c r="B45" s="483">
        <v>23</v>
      </c>
      <c r="D45" s="507">
        <v>346</v>
      </c>
      <c r="E45" s="508">
        <v>62475</v>
      </c>
      <c r="F45" s="509">
        <v>82.2</v>
      </c>
      <c r="G45" s="508">
        <v>14741</v>
      </c>
      <c r="H45" s="509">
        <v>91.7</v>
      </c>
      <c r="I45" s="513">
        <v>30</v>
      </c>
      <c r="J45" s="481">
        <v>17.100000000000001</v>
      </c>
      <c r="K45" s="486">
        <v>191</v>
      </c>
      <c r="L45" s="509">
        <v>43.4</v>
      </c>
      <c r="M45" s="508">
        <v>12729</v>
      </c>
      <c r="N45" s="509">
        <v>90.9</v>
      </c>
      <c r="O45" s="508">
        <v>34784</v>
      </c>
      <c r="P45" s="509">
        <v>75.2</v>
      </c>
    </row>
    <row r="46" spans="2:16" s="482" customFormat="1" ht="24.75" customHeight="1">
      <c r="B46" s="483">
        <v>24</v>
      </c>
      <c r="D46" s="507">
        <v>347</v>
      </c>
      <c r="E46" s="508">
        <v>62569</v>
      </c>
      <c r="F46" s="509">
        <v>81.900000000000006</v>
      </c>
      <c r="G46" s="508">
        <v>14609</v>
      </c>
      <c r="H46" s="509">
        <v>91.6</v>
      </c>
      <c r="I46" s="513">
        <v>30</v>
      </c>
      <c r="J46" s="481">
        <v>13.2</v>
      </c>
      <c r="K46" s="486">
        <v>191</v>
      </c>
      <c r="L46" s="509">
        <v>41.9</v>
      </c>
      <c r="M46" s="508">
        <v>12483</v>
      </c>
      <c r="N46" s="509">
        <v>91</v>
      </c>
      <c r="O46" s="508">
        <v>35256</v>
      </c>
      <c r="P46" s="509">
        <v>74.8</v>
      </c>
    </row>
    <row r="47" spans="2:16" s="482" customFormat="1" ht="24.75" customHeight="1">
      <c r="B47" s="483">
        <v>25</v>
      </c>
      <c r="D47" s="507">
        <v>342</v>
      </c>
      <c r="E47" s="508">
        <v>61833</v>
      </c>
      <c r="F47" s="509">
        <v>81.5</v>
      </c>
      <c r="G47" s="508">
        <v>14399</v>
      </c>
      <c r="H47" s="509">
        <v>91.1</v>
      </c>
      <c r="I47" s="513">
        <v>32</v>
      </c>
      <c r="J47" s="481">
        <v>13.1</v>
      </c>
      <c r="K47" s="486">
        <v>171</v>
      </c>
      <c r="L47" s="509">
        <v>38.6</v>
      </c>
      <c r="M47" s="508">
        <v>12095</v>
      </c>
      <c r="N47" s="509">
        <v>90.6</v>
      </c>
      <c r="O47" s="508">
        <v>35136</v>
      </c>
      <c r="P47" s="509">
        <v>74.7</v>
      </c>
    </row>
    <row r="48" spans="2:16" s="482" customFormat="1" ht="24.75" customHeight="1">
      <c r="B48" s="483">
        <v>26</v>
      </c>
      <c r="D48" s="507">
        <v>341</v>
      </c>
      <c r="E48" s="508">
        <v>62060</v>
      </c>
      <c r="F48" s="509">
        <v>80.900000000000006</v>
      </c>
      <c r="G48" s="508">
        <v>14393</v>
      </c>
      <c r="H48" s="509">
        <v>91.1</v>
      </c>
      <c r="I48" s="513">
        <v>32</v>
      </c>
      <c r="J48" s="481">
        <v>12.6</v>
      </c>
      <c r="K48" s="486">
        <v>171</v>
      </c>
      <c r="L48" s="509">
        <v>38.299999999999997</v>
      </c>
      <c r="M48" s="508">
        <v>11910</v>
      </c>
      <c r="N48" s="509">
        <v>89.4</v>
      </c>
      <c r="O48" s="508">
        <v>35554</v>
      </c>
      <c r="P48" s="509">
        <v>74.099999999999994</v>
      </c>
    </row>
    <row r="49" spans="1:16" s="482" customFormat="1" ht="24.75" customHeight="1">
      <c r="B49" s="483">
        <v>27</v>
      </c>
      <c r="D49" s="507">
        <v>343</v>
      </c>
      <c r="E49" s="514">
        <v>62044</v>
      </c>
      <c r="F49" s="515">
        <v>80.7</v>
      </c>
      <c r="G49" s="514">
        <v>14278</v>
      </c>
      <c r="H49" s="515">
        <v>90.2</v>
      </c>
      <c r="I49" s="516">
        <v>32</v>
      </c>
      <c r="J49" s="517">
        <v>11.3</v>
      </c>
      <c r="K49" s="518">
        <v>171</v>
      </c>
      <c r="L49" s="515">
        <v>32.1</v>
      </c>
      <c r="M49" s="514">
        <v>11939</v>
      </c>
      <c r="N49" s="515">
        <v>88.5</v>
      </c>
      <c r="O49" s="514">
        <v>35624</v>
      </c>
      <c r="P49" s="515">
        <v>74.599999999999994</v>
      </c>
    </row>
    <row r="50" spans="1:16" s="461" customFormat="1" ht="24.75" customHeight="1">
      <c r="A50" s="482"/>
      <c r="B50" s="483">
        <v>28</v>
      </c>
      <c r="C50" s="482"/>
      <c r="D50" s="507">
        <v>342</v>
      </c>
      <c r="E50" s="514">
        <v>62108</v>
      </c>
      <c r="F50" s="515">
        <v>81.099999999999994</v>
      </c>
      <c r="G50" s="514">
        <v>14251</v>
      </c>
      <c r="H50" s="515">
        <v>89.7</v>
      </c>
      <c r="I50" s="516">
        <v>42</v>
      </c>
      <c r="J50" s="517">
        <v>9.1</v>
      </c>
      <c r="K50" s="518">
        <v>151</v>
      </c>
      <c r="L50" s="515">
        <v>33.700000000000003</v>
      </c>
      <c r="M50" s="514">
        <v>11825</v>
      </c>
      <c r="N50" s="515">
        <v>88</v>
      </c>
      <c r="O50" s="514">
        <v>35839</v>
      </c>
      <c r="P50" s="515">
        <v>75.7</v>
      </c>
    </row>
    <row r="51" spans="1:16" s="461" customFormat="1" ht="24.75" customHeight="1">
      <c r="A51" s="482"/>
      <c r="B51" s="483">
        <v>29</v>
      </c>
      <c r="C51" s="482"/>
      <c r="D51" s="507">
        <v>343</v>
      </c>
      <c r="E51" s="514">
        <v>62346</v>
      </c>
      <c r="F51" s="515">
        <v>81.8</v>
      </c>
      <c r="G51" s="514">
        <v>14097</v>
      </c>
      <c r="H51" s="515">
        <v>89.5</v>
      </c>
      <c r="I51" s="516">
        <v>74</v>
      </c>
      <c r="J51" s="517">
        <v>6.5</v>
      </c>
      <c r="K51" s="518">
        <v>130</v>
      </c>
      <c r="L51" s="515">
        <v>32.700000000000003</v>
      </c>
      <c r="M51" s="514">
        <v>11686</v>
      </c>
      <c r="N51" s="515">
        <v>88.5</v>
      </c>
      <c r="O51" s="514">
        <v>36359</v>
      </c>
      <c r="P51" s="515">
        <v>77</v>
      </c>
    </row>
    <row r="52" spans="1:16" s="461" customFormat="1" ht="24.75" customHeight="1">
      <c r="A52" s="482"/>
      <c r="B52" s="483">
        <v>30</v>
      </c>
      <c r="C52" s="482"/>
      <c r="D52" s="507">
        <v>345</v>
      </c>
      <c r="E52" s="514">
        <v>62804</v>
      </c>
      <c r="F52" s="515">
        <v>81.099999999999994</v>
      </c>
      <c r="G52" s="514">
        <v>14103</v>
      </c>
      <c r="H52" s="515">
        <v>89</v>
      </c>
      <c r="I52" s="516">
        <v>74</v>
      </c>
      <c r="J52" s="517">
        <v>4.9000000000000004</v>
      </c>
      <c r="K52" s="518">
        <v>130</v>
      </c>
      <c r="L52" s="515">
        <v>32.1</v>
      </c>
      <c r="M52" s="514">
        <v>11666</v>
      </c>
      <c r="N52" s="515">
        <v>88.3</v>
      </c>
      <c r="O52" s="514">
        <v>36831</v>
      </c>
      <c r="P52" s="515">
        <v>76.099999999999994</v>
      </c>
    </row>
    <row r="53" spans="1:16" s="461" customFormat="1" ht="24.75" customHeight="1">
      <c r="A53" s="482" t="s">
        <v>162</v>
      </c>
      <c r="B53" s="483" t="s">
        <v>399</v>
      </c>
      <c r="C53" s="482" t="s">
        <v>159</v>
      </c>
      <c r="D53" s="507">
        <v>342</v>
      </c>
      <c r="E53" s="514">
        <v>62753</v>
      </c>
      <c r="F53" s="515">
        <v>81.492213407043096</v>
      </c>
      <c r="G53" s="514">
        <v>13825</v>
      </c>
      <c r="H53" s="515">
        <v>89.211536673701858</v>
      </c>
      <c r="I53" s="516">
        <v>74</v>
      </c>
      <c r="J53" s="517">
        <v>3.6986301369863015</v>
      </c>
      <c r="K53" s="518">
        <v>130</v>
      </c>
      <c r="L53" s="515">
        <v>32.067439409905163</v>
      </c>
      <c r="M53" s="514">
        <v>11330</v>
      </c>
      <c r="N53" s="515">
        <v>88.650240951453014</v>
      </c>
      <c r="O53" s="514">
        <v>37394</v>
      </c>
      <c r="P53" s="515">
        <v>76.758379813211235</v>
      </c>
    </row>
    <row r="54" spans="1:16" s="461" customFormat="1" ht="24.75" customHeight="1">
      <c r="A54" s="506"/>
      <c r="B54" s="483">
        <v>2</v>
      </c>
      <c r="C54" s="482"/>
      <c r="D54" s="507">
        <v>342</v>
      </c>
      <c r="E54" s="514">
        <v>62934</v>
      </c>
      <c r="F54" s="515">
        <v>78.2</v>
      </c>
      <c r="G54" s="514">
        <v>13769</v>
      </c>
      <c r="H54" s="515">
        <v>88</v>
      </c>
      <c r="I54" s="516">
        <v>78</v>
      </c>
      <c r="J54" s="517">
        <v>154.5</v>
      </c>
      <c r="K54" s="518">
        <v>130</v>
      </c>
      <c r="L54" s="515">
        <v>32.9</v>
      </c>
      <c r="M54" s="514">
        <v>11134</v>
      </c>
      <c r="N54" s="515">
        <v>87.2</v>
      </c>
      <c r="O54" s="514">
        <v>37823</v>
      </c>
      <c r="P54" s="515">
        <v>71.900000000000006</v>
      </c>
    </row>
    <row r="55" spans="1:16" s="461" customFormat="1" ht="24.75" customHeight="1">
      <c r="A55" s="506"/>
      <c r="B55" s="483">
        <v>3</v>
      </c>
      <c r="C55" s="482"/>
      <c r="D55" s="519">
        <v>343</v>
      </c>
      <c r="E55" s="514">
        <v>62857</v>
      </c>
      <c r="F55" s="515">
        <v>77.099999999999994</v>
      </c>
      <c r="G55" s="514">
        <v>13762</v>
      </c>
      <c r="H55" s="515">
        <v>86.3</v>
      </c>
      <c r="I55" s="516">
        <v>77</v>
      </c>
      <c r="J55" s="517">
        <v>479.6</v>
      </c>
      <c r="K55" s="518">
        <v>130</v>
      </c>
      <c r="L55" s="515">
        <v>25.2</v>
      </c>
      <c r="M55" s="514">
        <v>11078</v>
      </c>
      <c r="N55" s="515">
        <v>87.3</v>
      </c>
      <c r="O55" s="514">
        <v>37810</v>
      </c>
      <c r="P55" s="515">
        <v>70.099999999999994</v>
      </c>
    </row>
    <row r="56" spans="1:16" s="461" customFormat="1" ht="24.75" customHeight="1">
      <c r="A56" s="506"/>
      <c r="B56" s="483">
        <v>4</v>
      </c>
      <c r="C56" s="482"/>
      <c r="D56" s="519">
        <v>342</v>
      </c>
      <c r="E56" s="514">
        <v>62890</v>
      </c>
      <c r="F56" s="515">
        <v>76.400000000000006</v>
      </c>
      <c r="G56" s="514">
        <v>13738</v>
      </c>
      <c r="H56" s="515">
        <v>84.7</v>
      </c>
      <c r="I56" s="516">
        <v>78</v>
      </c>
      <c r="J56" s="517">
        <v>611.20000000000005</v>
      </c>
      <c r="K56" s="518">
        <v>130</v>
      </c>
      <c r="L56" s="515">
        <v>29.1</v>
      </c>
      <c r="M56" s="514">
        <v>11095</v>
      </c>
      <c r="N56" s="515">
        <v>86.1</v>
      </c>
      <c r="O56" s="514">
        <v>37849</v>
      </c>
      <c r="P56" s="515">
        <v>69.599999999999994</v>
      </c>
    </row>
    <row r="57" spans="1:16" s="461" customFormat="1" ht="24.75" customHeight="1">
      <c r="A57" s="506"/>
      <c r="B57" s="483">
        <v>5</v>
      </c>
      <c r="C57" s="482"/>
      <c r="D57" s="519">
        <v>342</v>
      </c>
      <c r="E57" s="514">
        <v>62947</v>
      </c>
      <c r="F57" s="515">
        <v>76.7</v>
      </c>
      <c r="G57" s="514">
        <v>13599</v>
      </c>
      <c r="H57" s="515">
        <v>84.9</v>
      </c>
      <c r="I57" s="516">
        <v>82</v>
      </c>
      <c r="J57" s="517">
        <v>131.30000000000001</v>
      </c>
      <c r="K57" s="518">
        <v>130</v>
      </c>
      <c r="L57" s="515">
        <v>30.5</v>
      </c>
      <c r="M57" s="514">
        <v>11043</v>
      </c>
      <c r="N57" s="515">
        <v>84.9</v>
      </c>
      <c r="O57" s="514">
        <v>38093</v>
      </c>
      <c r="P57" s="515">
        <v>71.3</v>
      </c>
    </row>
    <row r="58" spans="1:16" s="461" customFormat="1" ht="24.75" customHeight="1">
      <c r="A58" s="520"/>
      <c r="B58" s="521">
        <v>6</v>
      </c>
      <c r="C58" s="522"/>
      <c r="D58" s="523">
        <v>339</v>
      </c>
      <c r="E58" s="524">
        <v>62783</v>
      </c>
      <c r="F58" s="525">
        <v>78.3</v>
      </c>
      <c r="G58" s="524">
        <v>13154</v>
      </c>
      <c r="H58" s="525">
        <v>85.3</v>
      </c>
      <c r="I58" s="526">
        <v>84</v>
      </c>
      <c r="J58" s="527">
        <v>9</v>
      </c>
      <c r="K58" s="528">
        <v>130</v>
      </c>
      <c r="L58" s="525">
        <v>22.8</v>
      </c>
      <c r="M58" s="524">
        <v>10870</v>
      </c>
      <c r="N58" s="525">
        <v>86.9</v>
      </c>
      <c r="O58" s="524">
        <v>38545</v>
      </c>
      <c r="P58" s="525">
        <v>73.8</v>
      </c>
    </row>
    <row r="59" spans="1:16" s="529" customFormat="1" ht="14">
      <c r="A59" s="461" t="s">
        <v>437</v>
      </c>
      <c r="B59" s="461"/>
      <c r="C59" s="461"/>
      <c r="D59" s="461"/>
      <c r="E59" s="461"/>
      <c r="F59" s="461"/>
      <c r="G59" s="461"/>
      <c r="H59" s="461"/>
      <c r="I59" s="461"/>
      <c r="J59" s="461"/>
      <c r="K59" s="461"/>
      <c r="L59" s="461"/>
      <c r="M59" s="461"/>
      <c r="N59" s="461"/>
      <c r="O59" s="461"/>
      <c r="P59" s="461"/>
    </row>
    <row r="60" spans="1:16" s="529" customFormat="1" ht="13.5" customHeight="1">
      <c r="A60" s="461" t="s">
        <v>438</v>
      </c>
    </row>
    <row r="61" spans="1:16" s="461" customFormat="1" ht="15" customHeight="1">
      <c r="A61" s="1188" t="s">
        <v>439</v>
      </c>
      <c r="B61" s="1188"/>
      <c r="C61" s="1188"/>
      <c r="D61" s="1188"/>
      <c r="E61" s="1188"/>
      <c r="F61" s="1188"/>
      <c r="G61" s="1188"/>
      <c r="H61" s="1188"/>
      <c r="I61" s="1188"/>
      <c r="J61" s="1188"/>
      <c r="K61" s="1188"/>
      <c r="L61" s="1188"/>
      <c r="M61" s="1188"/>
      <c r="N61" s="1188"/>
      <c r="O61" s="1188"/>
      <c r="P61" s="1188"/>
    </row>
    <row r="62" spans="1:16" ht="15" customHeight="1">
      <c r="A62" s="1188"/>
      <c r="B62" s="1188"/>
      <c r="C62" s="1188"/>
      <c r="D62" s="1188"/>
      <c r="E62" s="1188"/>
      <c r="F62" s="1188"/>
      <c r="G62" s="1188"/>
      <c r="H62" s="1188"/>
      <c r="I62" s="1188"/>
      <c r="J62" s="1188"/>
      <c r="K62" s="1188"/>
      <c r="L62" s="1188"/>
      <c r="M62" s="1188"/>
      <c r="N62" s="1188"/>
      <c r="O62" s="1188"/>
      <c r="P62" s="1188"/>
    </row>
    <row r="63" spans="1:16" ht="15" customHeight="1">
      <c r="A63" s="1188"/>
      <c r="B63" s="1188"/>
      <c r="C63" s="1188"/>
      <c r="D63" s="1188"/>
      <c r="E63" s="1188"/>
      <c r="F63" s="1188"/>
      <c r="G63" s="1188"/>
      <c r="H63" s="1188"/>
      <c r="I63" s="1188"/>
      <c r="J63" s="1188"/>
      <c r="K63" s="1188"/>
      <c r="L63" s="1188"/>
      <c r="M63" s="1188"/>
      <c r="N63" s="1188"/>
      <c r="O63" s="1188"/>
      <c r="P63" s="1188"/>
    </row>
    <row r="64" spans="1:16" ht="15" customHeight="1">
      <c r="A64" s="1188" t="s">
        <v>440</v>
      </c>
      <c r="B64" s="1188"/>
      <c r="C64" s="1188"/>
      <c r="D64" s="1188"/>
      <c r="E64" s="1188"/>
      <c r="F64" s="1188"/>
      <c r="G64" s="1188"/>
      <c r="H64" s="1188"/>
      <c r="I64" s="1188"/>
      <c r="J64" s="1188"/>
      <c r="K64" s="1188"/>
      <c r="L64" s="1188"/>
      <c r="M64" s="1188"/>
      <c r="N64" s="1188"/>
      <c r="O64" s="1188"/>
      <c r="P64" s="1188"/>
    </row>
    <row r="65" spans="1:18" ht="15" customHeight="1">
      <c r="A65" s="1188"/>
      <c r="B65" s="1188"/>
      <c r="C65" s="1188"/>
      <c r="D65" s="1188"/>
      <c r="E65" s="1188"/>
      <c r="F65" s="1188"/>
      <c r="G65" s="1188"/>
      <c r="H65" s="1188"/>
      <c r="I65" s="1188"/>
      <c r="J65" s="1188"/>
      <c r="K65" s="1188"/>
      <c r="L65" s="1188"/>
      <c r="M65" s="1188"/>
      <c r="N65" s="1188"/>
      <c r="O65" s="1188"/>
      <c r="P65" s="1188"/>
    </row>
    <row r="66" spans="1:18" ht="15" customHeight="1">
      <c r="A66" s="1188"/>
      <c r="B66" s="1188"/>
      <c r="C66" s="1188"/>
      <c r="D66" s="1188"/>
      <c r="E66" s="1188"/>
      <c r="F66" s="1188"/>
      <c r="G66" s="1188"/>
      <c r="H66" s="1188"/>
      <c r="I66" s="1188"/>
      <c r="J66" s="1188"/>
      <c r="K66" s="1188"/>
      <c r="L66" s="1188"/>
      <c r="M66" s="1188"/>
      <c r="N66" s="1188"/>
      <c r="O66" s="1188"/>
      <c r="P66" s="1188"/>
    </row>
    <row r="67" spans="1:18" ht="15" customHeight="1">
      <c r="A67" s="1188" t="s">
        <v>441</v>
      </c>
      <c r="B67" s="1188"/>
      <c r="C67" s="1188"/>
      <c r="D67" s="1188"/>
      <c r="E67" s="1188"/>
      <c r="F67" s="1188"/>
      <c r="G67" s="1188"/>
      <c r="H67" s="1188"/>
      <c r="I67" s="1188"/>
      <c r="J67" s="1188"/>
      <c r="K67" s="1188"/>
      <c r="L67" s="1188"/>
      <c r="M67" s="1188"/>
      <c r="N67" s="1188"/>
      <c r="O67" s="1188"/>
      <c r="P67" s="1188"/>
    </row>
    <row r="68" spans="1:18" ht="15" customHeight="1">
      <c r="A68" s="1188"/>
      <c r="B68" s="1188"/>
      <c r="C68" s="1188"/>
      <c r="D68" s="1188"/>
      <c r="E68" s="1188"/>
      <c r="F68" s="1188"/>
      <c r="G68" s="1188"/>
      <c r="H68" s="1188"/>
      <c r="I68" s="1188"/>
      <c r="J68" s="1188"/>
      <c r="K68" s="1188"/>
      <c r="L68" s="1188"/>
      <c r="M68" s="1188"/>
      <c r="N68" s="1188"/>
      <c r="O68" s="1188"/>
      <c r="P68" s="1188"/>
    </row>
    <row r="69" spans="1:18" ht="14">
      <c r="A69" s="1188"/>
      <c r="B69" s="1188"/>
      <c r="C69" s="1188"/>
      <c r="D69" s="1188"/>
      <c r="E69" s="1188"/>
      <c r="F69" s="1188"/>
      <c r="G69" s="1188"/>
      <c r="H69" s="1188"/>
      <c r="I69" s="1188"/>
      <c r="J69" s="1188"/>
      <c r="K69" s="1188"/>
      <c r="L69" s="1188"/>
      <c r="M69" s="1188"/>
      <c r="N69" s="1188"/>
      <c r="O69" s="1188"/>
      <c r="P69" s="1188"/>
      <c r="Q69" s="530"/>
      <c r="R69" s="530"/>
    </row>
    <row r="70" spans="1:18" ht="14">
      <c r="P70" s="530" t="s">
        <v>442</v>
      </c>
    </row>
  </sheetData>
  <mergeCells count="3">
    <mergeCell ref="A61:P63"/>
    <mergeCell ref="A64:P66"/>
    <mergeCell ref="A67:P69"/>
  </mergeCells>
  <phoneticPr fontId="3"/>
  <printOptions horizontalCentered="1" verticalCentered="1"/>
  <pageMargins left="0.78740157480314965" right="0.78740157480314965" top="0.59055118110236227" bottom="0.59055118110236227" header="0.51181102362204722" footer="0.51181102362204722"/>
  <pageSetup paperSize="9" scale="51"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44F4A-1EEE-4D49-AD6E-7AFED6193358}">
  <sheetPr>
    <pageSetUpPr fitToPage="1"/>
  </sheetPr>
  <dimension ref="A1:AK117"/>
  <sheetViews>
    <sheetView view="pageBreakPreview" zoomScale="80" zoomScaleNormal="85" zoomScaleSheetLayoutView="80" workbookViewId="0">
      <pane xSplit="4" ySplit="5" topLeftCell="E6" activePane="bottomRight" state="frozen"/>
      <selection activeCell="AG118" sqref="AG118"/>
      <selection pane="topRight" activeCell="AG118" sqref="AG118"/>
      <selection pane="bottomLeft" activeCell="AG118" sqref="AG118"/>
      <selection pane="bottomRight"/>
    </sheetView>
  </sheetViews>
  <sheetFormatPr defaultColWidth="9" defaultRowHeight="13"/>
  <cols>
    <col min="1" max="1" width="1.6328125" style="373" customWidth="1"/>
    <col min="2" max="2" width="2.6328125" style="373" customWidth="1"/>
    <col min="3" max="3" width="18.36328125" style="373" customWidth="1"/>
    <col min="4" max="4" width="1.6328125" style="373" customWidth="1"/>
    <col min="5" max="5" width="8.26953125" style="373" customWidth="1"/>
    <col min="6" max="35" width="6.6328125" style="373" customWidth="1"/>
    <col min="36" max="36" width="12.453125" style="373" customWidth="1"/>
    <col min="37" max="16384" width="9" style="373"/>
  </cols>
  <sheetData>
    <row r="1" spans="1:37">
      <c r="F1" s="373" t="s">
        <v>443</v>
      </c>
    </row>
    <row r="2" spans="1:37">
      <c r="B2" s="382"/>
      <c r="AI2" s="378" t="s">
        <v>444</v>
      </c>
    </row>
    <row r="3" spans="1:37">
      <c r="A3" s="1075"/>
      <c r="C3" s="379"/>
      <c r="D3" s="380"/>
      <c r="E3" s="1194" t="s">
        <v>169</v>
      </c>
      <c r="F3" s="1195"/>
      <c r="G3" s="1195"/>
      <c r="H3" s="1195"/>
      <c r="I3" s="1195"/>
      <c r="J3" s="1195"/>
      <c r="K3" s="1195"/>
      <c r="L3" s="1195"/>
      <c r="M3" s="1195"/>
      <c r="N3" s="1195"/>
      <c r="O3" s="1195"/>
      <c r="P3" s="1195"/>
      <c r="Q3" s="1195"/>
      <c r="R3" s="1195"/>
      <c r="S3" s="1195"/>
      <c r="T3" s="1195"/>
      <c r="U3" s="1196"/>
      <c r="V3" s="1197" t="s">
        <v>170</v>
      </c>
      <c r="W3" s="1197"/>
      <c r="X3" s="1197"/>
      <c r="Y3" s="1197"/>
      <c r="Z3" s="1197"/>
      <c r="AA3" s="1197"/>
      <c r="AB3" s="1197"/>
      <c r="AC3" s="1197"/>
      <c r="AD3" s="1197"/>
      <c r="AE3" s="1197"/>
      <c r="AF3" s="1197"/>
      <c r="AG3" s="1197"/>
      <c r="AH3" s="1197"/>
      <c r="AI3" s="1197"/>
    </row>
    <row r="4" spans="1:37" ht="15.75" customHeight="1">
      <c r="A4" s="1072"/>
      <c r="E4" s="1189" t="s">
        <v>174</v>
      </c>
      <c r="F4" s="1162" t="s">
        <v>445</v>
      </c>
      <c r="G4" s="1162"/>
      <c r="H4" s="1162"/>
      <c r="I4" s="1162" t="s">
        <v>313</v>
      </c>
      <c r="J4" s="1162"/>
      <c r="K4" s="1162"/>
      <c r="L4" s="1189" t="s">
        <v>446</v>
      </c>
      <c r="M4" s="1189" t="s">
        <v>315</v>
      </c>
      <c r="N4" s="1189" t="s">
        <v>316</v>
      </c>
      <c r="O4" s="1189" t="s">
        <v>447</v>
      </c>
      <c r="P4" s="1189" t="s">
        <v>448</v>
      </c>
      <c r="Q4" s="1189" t="s">
        <v>449</v>
      </c>
      <c r="R4" s="1189" t="s">
        <v>450</v>
      </c>
      <c r="S4" s="1189" t="s">
        <v>451</v>
      </c>
      <c r="T4" s="1189" t="s">
        <v>317</v>
      </c>
      <c r="U4" s="1189" t="s">
        <v>452</v>
      </c>
      <c r="V4" s="1189" t="s">
        <v>174</v>
      </c>
      <c r="W4" s="1190" t="s">
        <v>312</v>
      </c>
      <c r="X4" s="1191" t="s">
        <v>313</v>
      </c>
      <c r="Y4" s="1192"/>
      <c r="Z4" s="1193"/>
      <c r="AA4" s="1189" t="s">
        <v>446</v>
      </c>
      <c r="AB4" s="1189" t="s">
        <v>315</v>
      </c>
      <c r="AC4" s="1189" t="s">
        <v>316</v>
      </c>
      <c r="AD4" s="1189" t="s">
        <v>447</v>
      </c>
      <c r="AE4" s="1189" t="s">
        <v>448</v>
      </c>
      <c r="AF4" s="1189" t="s">
        <v>449</v>
      </c>
      <c r="AG4" s="1189" t="s">
        <v>450</v>
      </c>
      <c r="AH4" s="1189" t="s">
        <v>451</v>
      </c>
      <c r="AI4" s="1189" t="s">
        <v>317</v>
      </c>
    </row>
    <row r="5" spans="1:37" ht="77.25" customHeight="1">
      <c r="A5" s="1053"/>
      <c r="B5" s="382"/>
      <c r="C5" s="382"/>
      <c r="D5" s="382"/>
      <c r="E5" s="1189"/>
      <c r="F5" s="405" t="s">
        <v>322</v>
      </c>
      <c r="G5" s="405" t="s">
        <v>453</v>
      </c>
      <c r="H5" s="405" t="s">
        <v>318</v>
      </c>
      <c r="I5" s="405" t="s">
        <v>323</v>
      </c>
      <c r="J5" s="405" t="s">
        <v>324</v>
      </c>
      <c r="K5" s="405" t="s">
        <v>318</v>
      </c>
      <c r="L5" s="1189"/>
      <c r="M5" s="1189"/>
      <c r="N5" s="1189"/>
      <c r="O5" s="1189"/>
      <c r="P5" s="1189"/>
      <c r="Q5" s="1189"/>
      <c r="R5" s="1189"/>
      <c r="S5" s="1189"/>
      <c r="T5" s="1189"/>
      <c r="U5" s="1189"/>
      <c r="V5" s="1189"/>
      <c r="W5" s="1190"/>
      <c r="X5" s="405" t="s">
        <v>323</v>
      </c>
      <c r="Y5" s="405" t="s">
        <v>324</v>
      </c>
      <c r="Z5" s="405" t="s">
        <v>318</v>
      </c>
      <c r="AA5" s="1189"/>
      <c r="AB5" s="1189"/>
      <c r="AC5" s="1189"/>
      <c r="AD5" s="1189"/>
      <c r="AE5" s="1189"/>
      <c r="AF5" s="1189"/>
      <c r="AG5" s="1189"/>
      <c r="AH5" s="1189"/>
      <c r="AI5" s="1189"/>
    </row>
    <row r="6" spans="1:37" s="531" customFormat="1" ht="25.5" customHeight="1">
      <c r="A6" s="1070"/>
      <c r="B6" s="1164" t="s">
        <v>179</v>
      </c>
      <c r="C6" s="1164"/>
      <c r="D6" s="532"/>
      <c r="E6" s="533">
        <v>4592</v>
      </c>
      <c r="F6" s="534">
        <v>0</v>
      </c>
      <c r="G6" s="534">
        <v>1</v>
      </c>
      <c r="H6" s="534">
        <v>12</v>
      </c>
      <c r="I6" s="534">
        <v>3</v>
      </c>
      <c r="J6" s="534">
        <v>52</v>
      </c>
      <c r="K6" s="534">
        <v>16</v>
      </c>
      <c r="L6" s="534">
        <v>22</v>
      </c>
      <c r="M6" s="534">
        <v>4</v>
      </c>
      <c r="N6" s="534">
        <v>2378</v>
      </c>
      <c r="O6" s="534">
        <v>13</v>
      </c>
      <c r="P6" s="534">
        <v>470</v>
      </c>
      <c r="Q6" s="534">
        <v>8</v>
      </c>
      <c r="R6" s="534">
        <v>46</v>
      </c>
      <c r="S6" s="534">
        <v>59</v>
      </c>
      <c r="T6" s="534">
        <v>1508</v>
      </c>
      <c r="U6" s="534">
        <v>16</v>
      </c>
      <c r="V6" s="534">
        <v>3507</v>
      </c>
      <c r="W6" s="534">
        <v>0</v>
      </c>
      <c r="X6" s="534">
        <v>3</v>
      </c>
      <c r="Y6" s="534">
        <v>4</v>
      </c>
      <c r="Z6" s="534">
        <v>1</v>
      </c>
      <c r="AA6" s="534">
        <v>0</v>
      </c>
      <c r="AB6" s="534">
        <v>1</v>
      </c>
      <c r="AC6" s="534">
        <v>967</v>
      </c>
      <c r="AD6" s="534">
        <v>1</v>
      </c>
      <c r="AE6" s="534">
        <v>0</v>
      </c>
      <c r="AF6" s="534">
        <v>2</v>
      </c>
      <c r="AG6" s="534">
        <v>1</v>
      </c>
      <c r="AH6" s="534">
        <v>13</v>
      </c>
      <c r="AI6" s="535">
        <v>2514</v>
      </c>
      <c r="AJ6" s="536"/>
    </row>
    <row r="7" spans="1:37" s="372" customFormat="1" ht="25.5" customHeight="1">
      <c r="A7" s="1071"/>
      <c r="B7" s="1155" t="s">
        <v>180</v>
      </c>
      <c r="C7" s="1155"/>
      <c r="D7" s="537"/>
      <c r="E7" s="538">
        <v>1069</v>
      </c>
      <c r="F7" s="539"/>
      <c r="G7" s="539">
        <v>1</v>
      </c>
      <c r="H7" s="539">
        <v>5</v>
      </c>
      <c r="I7" s="539">
        <v>0</v>
      </c>
      <c r="J7" s="539">
        <v>5</v>
      </c>
      <c r="K7" s="539">
        <v>2</v>
      </c>
      <c r="L7" s="539">
        <v>4</v>
      </c>
      <c r="M7" s="539">
        <v>0</v>
      </c>
      <c r="N7" s="539">
        <v>555</v>
      </c>
      <c r="O7" s="539">
        <v>3</v>
      </c>
      <c r="P7" s="539">
        <v>76</v>
      </c>
      <c r="Q7" s="539">
        <v>2</v>
      </c>
      <c r="R7" s="539">
        <v>11</v>
      </c>
      <c r="S7" s="539">
        <v>18</v>
      </c>
      <c r="T7" s="539">
        <v>387</v>
      </c>
      <c r="U7" s="539">
        <v>2</v>
      </c>
      <c r="V7" s="539">
        <v>688</v>
      </c>
      <c r="W7" s="539">
        <v>0</v>
      </c>
      <c r="X7" s="539">
        <v>0</v>
      </c>
      <c r="Y7" s="539">
        <v>0</v>
      </c>
      <c r="Z7" s="539">
        <v>0</v>
      </c>
      <c r="AA7" s="539">
        <v>0</v>
      </c>
      <c r="AB7" s="539">
        <v>0</v>
      </c>
      <c r="AC7" s="539">
        <v>217</v>
      </c>
      <c r="AD7" s="539">
        <v>0</v>
      </c>
      <c r="AE7" s="539">
        <v>0</v>
      </c>
      <c r="AF7" s="539">
        <v>1</v>
      </c>
      <c r="AG7" s="539">
        <v>0</v>
      </c>
      <c r="AH7" s="539">
        <v>6</v>
      </c>
      <c r="AI7" s="540">
        <v>464</v>
      </c>
      <c r="AJ7" s="536"/>
      <c r="AK7" s="531"/>
    </row>
    <row r="8" spans="1:37">
      <c r="A8" s="1072"/>
      <c r="B8" s="389"/>
      <c r="C8" s="394" t="s">
        <v>181</v>
      </c>
      <c r="D8" s="541"/>
      <c r="E8" s="538">
        <v>55</v>
      </c>
      <c r="F8" s="539"/>
      <c r="G8" s="539">
        <v>0</v>
      </c>
      <c r="H8" s="539">
        <v>0</v>
      </c>
      <c r="I8" s="539">
        <v>0</v>
      </c>
      <c r="J8" s="539">
        <v>1</v>
      </c>
      <c r="K8" s="539">
        <v>0</v>
      </c>
      <c r="L8" s="539">
        <v>0</v>
      </c>
      <c r="M8" s="539">
        <v>0</v>
      </c>
      <c r="N8" s="539">
        <v>20</v>
      </c>
      <c r="O8" s="539">
        <v>0</v>
      </c>
      <c r="P8" s="539">
        <v>14</v>
      </c>
      <c r="Q8" s="539">
        <v>1</v>
      </c>
      <c r="R8" s="539">
        <v>0</v>
      </c>
      <c r="S8" s="539">
        <v>1</v>
      </c>
      <c r="T8" s="539">
        <v>18</v>
      </c>
      <c r="U8" s="539">
        <v>0</v>
      </c>
      <c r="V8" s="539">
        <v>31</v>
      </c>
      <c r="W8" s="539">
        <v>0</v>
      </c>
      <c r="X8" s="539">
        <v>0</v>
      </c>
      <c r="Y8" s="539">
        <v>0</v>
      </c>
      <c r="Z8" s="539">
        <v>0</v>
      </c>
      <c r="AA8" s="539">
        <v>0</v>
      </c>
      <c r="AB8" s="539">
        <v>0</v>
      </c>
      <c r="AC8" s="539">
        <v>11</v>
      </c>
      <c r="AD8" s="539">
        <v>0</v>
      </c>
      <c r="AE8" s="539">
        <v>0</v>
      </c>
      <c r="AF8" s="539">
        <v>0</v>
      </c>
      <c r="AG8" s="539">
        <v>0</v>
      </c>
      <c r="AH8" s="539">
        <v>0</v>
      </c>
      <c r="AI8" s="540">
        <v>20</v>
      </c>
      <c r="AJ8" s="536"/>
      <c r="AK8" s="531"/>
    </row>
    <row r="9" spans="1:37">
      <c r="A9" s="1072"/>
      <c r="B9" s="389"/>
      <c r="C9" s="394" t="s">
        <v>182</v>
      </c>
      <c r="D9" s="541"/>
      <c r="E9" s="538">
        <v>108</v>
      </c>
      <c r="F9" s="539"/>
      <c r="G9" s="539">
        <v>0</v>
      </c>
      <c r="H9" s="539">
        <v>1</v>
      </c>
      <c r="I9" s="539">
        <v>0</v>
      </c>
      <c r="J9" s="539">
        <v>0</v>
      </c>
      <c r="K9" s="539">
        <v>0</v>
      </c>
      <c r="L9" s="539">
        <v>0</v>
      </c>
      <c r="M9" s="539">
        <v>0</v>
      </c>
      <c r="N9" s="539">
        <v>43</v>
      </c>
      <c r="O9" s="539">
        <v>0</v>
      </c>
      <c r="P9" s="539">
        <v>6</v>
      </c>
      <c r="Q9" s="539">
        <v>0</v>
      </c>
      <c r="R9" s="539">
        <v>3</v>
      </c>
      <c r="S9" s="539">
        <v>1</v>
      </c>
      <c r="T9" s="539">
        <v>54</v>
      </c>
      <c r="U9" s="539">
        <v>1</v>
      </c>
      <c r="V9" s="539">
        <v>73</v>
      </c>
      <c r="W9" s="539">
        <v>0</v>
      </c>
      <c r="X9" s="539">
        <v>0</v>
      </c>
      <c r="Y9" s="539">
        <v>0</v>
      </c>
      <c r="Z9" s="539">
        <v>0</v>
      </c>
      <c r="AA9" s="539">
        <v>0</v>
      </c>
      <c r="AB9" s="539">
        <v>0</v>
      </c>
      <c r="AC9" s="539">
        <v>17</v>
      </c>
      <c r="AD9" s="539">
        <v>0</v>
      </c>
      <c r="AE9" s="539">
        <v>0</v>
      </c>
      <c r="AF9" s="539">
        <v>0</v>
      </c>
      <c r="AG9" s="539">
        <v>0</v>
      </c>
      <c r="AH9" s="539">
        <v>1</v>
      </c>
      <c r="AI9" s="540">
        <v>55</v>
      </c>
      <c r="AJ9" s="536"/>
      <c r="AK9" s="531"/>
    </row>
    <row r="10" spans="1:37">
      <c r="A10" s="1072"/>
      <c r="B10" s="389"/>
      <c r="C10" s="394" t="s">
        <v>183</v>
      </c>
      <c r="D10" s="541"/>
      <c r="E10" s="538">
        <v>224</v>
      </c>
      <c r="F10" s="539"/>
      <c r="G10" s="539">
        <v>0</v>
      </c>
      <c r="H10" s="539">
        <v>1</v>
      </c>
      <c r="I10" s="539">
        <v>0</v>
      </c>
      <c r="J10" s="539">
        <v>0</v>
      </c>
      <c r="K10" s="539">
        <v>1</v>
      </c>
      <c r="L10" s="539">
        <v>0</v>
      </c>
      <c r="M10" s="539">
        <v>0</v>
      </c>
      <c r="N10" s="539">
        <v>126</v>
      </c>
      <c r="O10" s="539">
        <v>2</v>
      </c>
      <c r="P10" s="539">
        <v>5</v>
      </c>
      <c r="Q10" s="539">
        <v>0</v>
      </c>
      <c r="R10" s="539">
        <v>3</v>
      </c>
      <c r="S10" s="539">
        <v>7</v>
      </c>
      <c r="T10" s="539">
        <v>79</v>
      </c>
      <c r="U10" s="539">
        <v>0</v>
      </c>
      <c r="V10" s="539">
        <v>99</v>
      </c>
      <c r="W10" s="539">
        <v>0</v>
      </c>
      <c r="X10" s="539">
        <v>0</v>
      </c>
      <c r="Y10" s="539">
        <v>0</v>
      </c>
      <c r="Z10" s="539">
        <v>0</v>
      </c>
      <c r="AA10" s="539">
        <v>0</v>
      </c>
      <c r="AB10" s="539">
        <v>0</v>
      </c>
      <c r="AC10" s="539">
        <v>37</v>
      </c>
      <c r="AD10" s="539">
        <v>0</v>
      </c>
      <c r="AE10" s="539">
        <v>0</v>
      </c>
      <c r="AF10" s="539">
        <v>0</v>
      </c>
      <c r="AG10" s="539">
        <v>0</v>
      </c>
      <c r="AH10" s="539">
        <v>2</v>
      </c>
      <c r="AI10" s="540">
        <v>60</v>
      </c>
      <c r="AJ10" s="536"/>
      <c r="AK10" s="531"/>
    </row>
    <row r="11" spans="1:37">
      <c r="A11" s="1072"/>
      <c r="B11" s="389"/>
      <c r="C11" s="394" t="s">
        <v>184</v>
      </c>
      <c r="D11" s="541"/>
      <c r="E11" s="538">
        <v>90</v>
      </c>
      <c r="F11" s="539"/>
      <c r="G11" s="539">
        <v>0</v>
      </c>
      <c r="H11" s="539">
        <v>0</v>
      </c>
      <c r="I11" s="539">
        <v>0</v>
      </c>
      <c r="J11" s="539">
        <v>0</v>
      </c>
      <c r="K11" s="539">
        <v>1</v>
      </c>
      <c r="L11" s="539">
        <v>1</v>
      </c>
      <c r="M11" s="539">
        <v>0</v>
      </c>
      <c r="N11" s="539">
        <v>51</v>
      </c>
      <c r="O11" s="539">
        <v>0</v>
      </c>
      <c r="P11" s="539">
        <v>10</v>
      </c>
      <c r="Q11" s="539">
        <v>0</v>
      </c>
      <c r="R11" s="539">
        <v>0</v>
      </c>
      <c r="S11" s="539">
        <v>1</v>
      </c>
      <c r="T11" s="539">
        <v>26</v>
      </c>
      <c r="U11" s="539">
        <v>0</v>
      </c>
      <c r="V11" s="539">
        <v>75</v>
      </c>
      <c r="W11" s="539">
        <v>0</v>
      </c>
      <c r="X11" s="539">
        <v>0</v>
      </c>
      <c r="Y11" s="539">
        <v>0</v>
      </c>
      <c r="Z11" s="539">
        <v>0</v>
      </c>
      <c r="AA11" s="539">
        <v>0</v>
      </c>
      <c r="AB11" s="539">
        <v>0</v>
      </c>
      <c r="AC11" s="539">
        <v>20</v>
      </c>
      <c r="AD11" s="539">
        <v>0</v>
      </c>
      <c r="AE11" s="539">
        <v>0</v>
      </c>
      <c r="AF11" s="539">
        <v>0</v>
      </c>
      <c r="AG11" s="539">
        <v>0</v>
      </c>
      <c r="AH11" s="539">
        <v>0</v>
      </c>
      <c r="AI11" s="540">
        <v>55</v>
      </c>
      <c r="AJ11" s="536"/>
      <c r="AK11" s="531"/>
    </row>
    <row r="12" spans="1:37">
      <c r="A12" s="1072"/>
      <c r="B12" s="389"/>
      <c r="C12" s="394" t="s">
        <v>185</v>
      </c>
      <c r="D12" s="541"/>
      <c r="E12" s="538">
        <v>93</v>
      </c>
      <c r="F12" s="539"/>
      <c r="G12" s="539">
        <v>0</v>
      </c>
      <c r="H12" s="539">
        <v>0</v>
      </c>
      <c r="I12" s="539">
        <v>0</v>
      </c>
      <c r="J12" s="539">
        <v>0</v>
      </c>
      <c r="K12" s="539">
        <v>0</v>
      </c>
      <c r="L12" s="539">
        <v>2</v>
      </c>
      <c r="M12" s="539">
        <v>0</v>
      </c>
      <c r="N12" s="539">
        <v>52</v>
      </c>
      <c r="O12" s="539">
        <v>0</v>
      </c>
      <c r="P12" s="539">
        <v>3</v>
      </c>
      <c r="Q12" s="539">
        <v>0</v>
      </c>
      <c r="R12" s="539">
        <v>0</v>
      </c>
      <c r="S12" s="539">
        <v>1</v>
      </c>
      <c r="T12" s="539">
        <v>35</v>
      </c>
      <c r="U12" s="539">
        <v>0</v>
      </c>
      <c r="V12" s="539">
        <v>63</v>
      </c>
      <c r="W12" s="539">
        <v>0</v>
      </c>
      <c r="X12" s="539">
        <v>0</v>
      </c>
      <c r="Y12" s="539">
        <v>0</v>
      </c>
      <c r="Z12" s="539">
        <v>0</v>
      </c>
      <c r="AA12" s="539">
        <v>0</v>
      </c>
      <c r="AB12" s="539">
        <v>0</v>
      </c>
      <c r="AC12" s="539">
        <v>19</v>
      </c>
      <c r="AD12" s="539">
        <v>0</v>
      </c>
      <c r="AE12" s="539">
        <v>0</v>
      </c>
      <c r="AF12" s="539">
        <v>0</v>
      </c>
      <c r="AG12" s="539">
        <v>0</v>
      </c>
      <c r="AH12" s="539">
        <v>1</v>
      </c>
      <c r="AI12" s="540">
        <v>43</v>
      </c>
      <c r="AJ12" s="536"/>
      <c r="AK12" s="531"/>
    </row>
    <row r="13" spans="1:37">
      <c r="A13" s="1072"/>
      <c r="B13" s="389"/>
      <c r="C13" s="394" t="s">
        <v>186</v>
      </c>
      <c r="D13" s="541"/>
      <c r="E13" s="538">
        <v>42</v>
      </c>
      <c r="F13" s="539"/>
      <c r="G13" s="539">
        <v>1</v>
      </c>
      <c r="H13" s="539">
        <v>0</v>
      </c>
      <c r="I13" s="539">
        <v>0</v>
      </c>
      <c r="J13" s="539">
        <v>1</v>
      </c>
      <c r="K13" s="539">
        <v>0</v>
      </c>
      <c r="L13" s="539">
        <v>0</v>
      </c>
      <c r="M13" s="539">
        <v>0</v>
      </c>
      <c r="N13" s="539">
        <v>23</v>
      </c>
      <c r="O13" s="539">
        <v>0</v>
      </c>
      <c r="P13" s="539">
        <v>4</v>
      </c>
      <c r="Q13" s="539">
        <v>0</v>
      </c>
      <c r="R13" s="539">
        <v>0</v>
      </c>
      <c r="S13" s="539">
        <v>0</v>
      </c>
      <c r="T13" s="539">
        <v>13</v>
      </c>
      <c r="U13" s="539">
        <v>0</v>
      </c>
      <c r="V13" s="539">
        <v>36</v>
      </c>
      <c r="W13" s="539">
        <v>0</v>
      </c>
      <c r="X13" s="539">
        <v>0</v>
      </c>
      <c r="Y13" s="539">
        <v>0</v>
      </c>
      <c r="Z13" s="539">
        <v>0</v>
      </c>
      <c r="AA13" s="539">
        <v>0</v>
      </c>
      <c r="AB13" s="539">
        <v>0</v>
      </c>
      <c r="AC13" s="539">
        <v>11</v>
      </c>
      <c r="AD13" s="539">
        <v>0</v>
      </c>
      <c r="AE13" s="539">
        <v>0</v>
      </c>
      <c r="AF13" s="539">
        <v>0</v>
      </c>
      <c r="AG13" s="539">
        <v>0</v>
      </c>
      <c r="AH13" s="539">
        <v>0</v>
      </c>
      <c r="AI13" s="540">
        <v>25</v>
      </c>
      <c r="AJ13" s="536"/>
      <c r="AK13" s="531"/>
    </row>
    <row r="14" spans="1:37">
      <c r="A14" s="1072"/>
      <c r="B14" s="389"/>
      <c r="C14" s="394" t="s">
        <v>187</v>
      </c>
      <c r="D14" s="541"/>
      <c r="E14" s="538">
        <v>190</v>
      </c>
      <c r="F14" s="539"/>
      <c r="G14" s="539">
        <v>0</v>
      </c>
      <c r="H14" s="539">
        <v>2</v>
      </c>
      <c r="I14" s="539">
        <v>0</v>
      </c>
      <c r="J14" s="539">
        <v>1</v>
      </c>
      <c r="K14" s="539">
        <v>0</v>
      </c>
      <c r="L14" s="539">
        <v>1</v>
      </c>
      <c r="M14" s="539">
        <v>0</v>
      </c>
      <c r="N14" s="539">
        <v>94</v>
      </c>
      <c r="O14" s="539">
        <v>0</v>
      </c>
      <c r="P14" s="539">
        <v>3</v>
      </c>
      <c r="Q14" s="539">
        <v>1</v>
      </c>
      <c r="R14" s="539">
        <v>3</v>
      </c>
      <c r="S14" s="539">
        <v>3</v>
      </c>
      <c r="T14" s="539">
        <v>82</v>
      </c>
      <c r="U14" s="539">
        <v>0</v>
      </c>
      <c r="V14" s="539">
        <v>138</v>
      </c>
      <c r="W14" s="539">
        <v>0</v>
      </c>
      <c r="X14" s="539">
        <v>0</v>
      </c>
      <c r="Y14" s="539">
        <v>0</v>
      </c>
      <c r="Z14" s="539">
        <v>0</v>
      </c>
      <c r="AA14" s="539">
        <v>0</v>
      </c>
      <c r="AB14" s="539">
        <v>0</v>
      </c>
      <c r="AC14" s="539">
        <v>44</v>
      </c>
      <c r="AD14" s="539">
        <v>0</v>
      </c>
      <c r="AE14" s="539">
        <v>0</v>
      </c>
      <c r="AF14" s="539">
        <v>0</v>
      </c>
      <c r="AG14" s="539">
        <v>0</v>
      </c>
      <c r="AH14" s="539">
        <v>1</v>
      </c>
      <c r="AI14" s="540">
        <v>93</v>
      </c>
      <c r="AJ14" s="536"/>
      <c r="AK14" s="531"/>
    </row>
    <row r="15" spans="1:37">
      <c r="A15" s="1072"/>
      <c r="B15" s="389"/>
      <c r="C15" s="394" t="s">
        <v>188</v>
      </c>
      <c r="D15" s="541"/>
      <c r="E15" s="538">
        <v>128</v>
      </c>
      <c r="F15" s="539"/>
      <c r="G15" s="539">
        <v>0</v>
      </c>
      <c r="H15" s="539">
        <v>0</v>
      </c>
      <c r="I15" s="539">
        <v>0</v>
      </c>
      <c r="J15" s="539">
        <v>0</v>
      </c>
      <c r="K15" s="539">
        <v>0</v>
      </c>
      <c r="L15" s="539">
        <v>0</v>
      </c>
      <c r="M15" s="539">
        <v>0</v>
      </c>
      <c r="N15" s="539">
        <v>72</v>
      </c>
      <c r="O15" s="539">
        <v>0</v>
      </c>
      <c r="P15" s="539">
        <v>5</v>
      </c>
      <c r="Q15" s="539">
        <v>0</v>
      </c>
      <c r="R15" s="539">
        <v>2</v>
      </c>
      <c r="S15" s="539">
        <v>2</v>
      </c>
      <c r="T15" s="539">
        <v>47</v>
      </c>
      <c r="U15" s="539">
        <v>0</v>
      </c>
      <c r="V15" s="539">
        <v>77</v>
      </c>
      <c r="W15" s="539">
        <v>0</v>
      </c>
      <c r="X15" s="539">
        <v>0</v>
      </c>
      <c r="Y15" s="539">
        <v>0</v>
      </c>
      <c r="Z15" s="539">
        <v>0</v>
      </c>
      <c r="AA15" s="539">
        <v>0</v>
      </c>
      <c r="AB15" s="539">
        <v>0</v>
      </c>
      <c r="AC15" s="539">
        <v>30</v>
      </c>
      <c r="AD15" s="539">
        <v>0</v>
      </c>
      <c r="AE15" s="539">
        <v>0</v>
      </c>
      <c r="AF15" s="539">
        <v>0</v>
      </c>
      <c r="AG15" s="539">
        <v>0</v>
      </c>
      <c r="AH15" s="539">
        <v>0</v>
      </c>
      <c r="AI15" s="540">
        <v>47</v>
      </c>
      <c r="AJ15" s="536"/>
      <c r="AK15" s="531"/>
    </row>
    <row r="16" spans="1:37">
      <c r="A16" s="1072"/>
      <c r="B16" s="389"/>
      <c r="C16" s="394" t="s">
        <v>189</v>
      </c>
      <c r="D16" s="541"/>
      <c r="E16" s="538">
        <v>77</v>
      </c>
      <c r="F16" s="539"/>
      <c r="G16" s="539">
        <v>0</v>
      </c>
      <c r="H16" s="539">
        <v>1</v>
      </c>
      <c r="I16" s="539">
        <v>0</v>
      </c>
      <c r="J16" s="539">
        <v>1</v>
      </c>
      <c r="K16" s="539">
        <v>0</v>
      </c>
      <c r="L16" s="539">
        <v>0</v>
      </c>
      <c r="M16" s="539">
        <v>0</v>
      </c>
      <c r="N16" s="539">
        <v>39</v>
      </c>
      <c r="O16" s="539">
        <v>0</v>
      </c>
      <c r="P16" s="539">
        <v>11</v>
      </c>
      <c r="Q16" s="539">
        <v>0</v>
      </c>
      <c r="R16" s="539">
        <v>0</v>
      </c>
      <c r="S16" s="539">
        <v>1</v>
      </c>
      <c r="T16" s="539">
        <v>24</v>
      </c>
      <c r="U16" s="539">
        <v>1</v>
      </c>
      <c r="V16" s="539">
        <v>54</v>
      </c>
      <c r="W16" s="539">
        <v>0</v>
      </c>
      <c r="X16" s="539">
        <v>0</v>
      </c>
      <c r="Y16" s="539">
        <v>0</v>
      </c>
      <c r="Z16" s="539">
        <v>0</v>
      </c>
      <c r="AA16" s="539">
        <v>0</v>
      </c>
      <c r="AB16" s="539">
        <v>0</v>
      </c>
      <c r="AC16" s="539">
        <v>17</v>
      </c>
      <c r="AD16" s="539">
        <v>0</v>
      </c>
      <c r="AE16" s="539">
        <v>0</v>
      </c>
      <c r="AF16" s="539">
        <v>1</v>
      </c>
      <c r="AG16" s="539">
        <v>0</v>
      </c>
      <c r="AH16" s="539">
        <v>0</v>
      </c>
      <c r="AI16" s="540">
        <v>36</v>
      </c>
      <c r="AJ16" s="536"/>
      <c r="AK16" s="531"/>
    </row>
    <row r="17" spans="1:37">
      <c r="A17" s="1072"/>
      <c r="B17" s="389"/>
      <c r="C17" s="394" t="s">
        <v>190</v>
      </c>
      <c r="D17" s="541"/>
      <c r="E17" s="538">
        <v>62</v>
      </c>
      <c r="F17" s="539"/>
      <c r="G17" s="539">
        <v>0</v>
      </c>
      <c r="H17" s="539">
        <v>0</v>
      </c>
      <c r="I17" s="539">
        <v>0</v>
      </c>
      <c r="J17" s="539">
        <v>1</v>
      </c>
      <c r="K17" s="539">
        <v>0</v>
      </c>
      <c r="L17" s="539">
        <v>0</v>
      </c>
      <c r="M17" s="539">
        <v>0</v>
      </c>
      <c r="N17" s="539">
        <v>35</v>
      </c>
      <c r="O17" s="539">
        <v>1</v>
      </c>
      <c r="P17" s="539">
        <v>15</v>
      </c>
      <c r="Q17" s="539">
        <v>0</v>
      </c>
      <c r="R17" s="539">
        <v>0</v>
      </c>
      <c r="S17" s="539">
        <v>1</v>
      </c>
      <c r="T17" s="539">
        <v>9</v>
      </c>
      <c r="U17" s="539">
        <v>0</v>
      </c>
      <c r="V17" s="539">
        <v>42</v>
      </c>
      <c r="W17" s="539">
        <v>0</v>
      </c>
      <c r="X17" s="539">
        <v>0</v>
      </c>
      <c r="Y17" s="539">
        <v>0</v>
      </c>
      <c r="Z17" s="539">
        <v>0</v>
      </c>
      <c r="AA17" s="539">
        <v>0</v>
      </c>
      <c r="AB17" s="539">
        <v>0</v>
      </c>
      <c r="AC17" s="539">
        <v>11</v>
      </c>
      <c r="AD17" s="539">
        <v>0</v>
      </c>
      <c r="AE17" s="539">
        <v>0</v>
      </c>
      <c r="AF17" s="539">
        <v>0</v>
      </c>
      <c r="AG17" s="539">
        <v>0</v>
      </c>
      <c r="AH17" s="539">
        <v>1</v>
      </c>
      <c r="AI17" s="540">
        <v>30</v>
      </c>
      <c r="AJ17" s="536"/>
      <c r="AK17" s="531"/>
    </row>
    <row r="18" spans="1:37" s="372" customFormat="1" ht="25.5" customHeight="1">
      <c r="A18" s="1071"/>
      <c r="B18" s="1155" t="s">
        <v>191</v>
      </c>
      <c r="C18" s="1155"/>
      <c r="D18" s="537"/>
      <c r="E18" s="538">
        <v>224</v>
      </c>
      <c r="F18" s="539"/>
      <c r="G18" s="539">
        <v>0</v>
      </c>
      <c r="H18" s="539">
        <v>1</v>
      </c>
      <c r="I18" s="539">
        <v>0</v>
      </c>
      <c r="J18" s="539">
        <v>1</v>
      </c>
      <c r="K18" s="539">
        <v>1</v>
      </c>
      <c r="L18" s="539">
        <v>2</v>
      </c>
      <c r="M18" s="539">
        <v>0</v>
      </c>
      <c r="N18" s="539">
        <v>118</v>
      </c>
      <c r="O18" s="539">
        <v>2</v>
      </c>
      <c r="P18" s="539">
        <v>18</v>
      </c>
      <c r="Q18" s="539">
        <v>0</v>
      </c>
      <c r="R18" s="539">
        <v>3</v>
      </c>
      <c r="S18" s="539">
        <v>2</v>
      </c>
      <c r="T18" s="539">
        <v>76</v>
      </c>
      <c r="U18" s="539">
        <v>2</v>
      </c>
      <c r="V18" s="539">
        <v>181</v>
      </c>
      <c r="W18" s="539">
        <v>0</v>
      </c>
      <c r="X18" s="539">
        <v>0</v>
      </c>
      <c r="Y18" s="539">
        <v>1</v>
      </c>
      <c r="Z18" s="539">
        <v>0</v>
      </c>
      <c r="AA18" s="539">
        <v>0</v>
      </c>
      <c r="AB18" s="539">
        <v>0</v>
      </c>
      <c r="AC18" s="539">
        <v>47</v>
      </c>
      <c r="AD18" s="539">
        <v>0</v>
      </c>
      <c r="AE18" s="539">
        <v>0</v>
      </c>
      <c r="AF18" s="539">
        <v>0</v>
      </c>
      <c r="AG18" s="539">
        <v>0</v>
      </c>
      <c r="AH18" s="539">
        <v>2</v>
      </c>
      <c r="AI18" s="540">
        <v>131</v>
      </c>
      <c r="AJ18" s="536"/>
      <c r="AK18" s="531"/>
    </row>
    <row r="19" spans="1:37">
      <c r="A19" s="1072"/>
      <c r="B19" s="389"/>
      <c r="C19" s="389" t="s">
        <v>192</v>
      </c>
      <c r="D19" s="537"/>
      <c r="E19" s="538">
        <v>224</v>
      </c>
      <c r="F19" s="539"/>
      <c r="G19" s="539">
        <v>0</v>
      </c>
      <c r="H19" s="539">
        <v>1</v>
      </c>
      <c r="I19" s="539">
        <v>0</v>
      </c>
      <c r="J19" s="539">
        <v>1</v>
      </c>
      <c r="K19" s="539">
        <v>1</v>
      </c>
      <c r="L19" s="539">
        <v>2</v>
      </c>
      <c r="M19" s="539">
        <v>0</v>
      </c>
      <c r="N19" s="539">
        <v>118</v>
      </c>
      <c r="O19" s="539">
        <v>2</v>
      </c>
      <c r="P19" s="539">
        <v>18</v>
      </c>
      <c r="Q19" s="539">
        <v>0</v>
      </c>
      <c r="R19" s="539">
        <v>3</v>
      </c>
      <c r="S19" s="539">
        <v>2</v>
      </c>
      <c r="T19" s="539">
        <v>76</v>
      </c>
      <c r="U19" s="539">
        <v>2</v>
      </c>
      <c r="V19" s="539">
        <v>181</v>
      </c>
      <c r="W19" s="539">
        <v>0</v>
      </c>
      <c r="X19" s="539">
        <v>0</v>
      </c>
      <c r="Y19" s="539">
        <v>1</v>
      </c>
      <c r="Z19" s="539">
        <v>0</v>
      </c>
      <c r="AA19" s="539">
        <v>0</v>
      </c>
      <c r="AB19" s="539">
        <v>0</v>
      </c>
      <c r="AC19" s="539">
        <v>47</v>
      </c>
      <c r="AD19" s="539">
        <v>0</v>
      </c>
      <c r="AE19" s="539">
        <v>0</v>
      </c>
      <c r="AF19" s="539">
        <v>0</v>
      </c>
      <c r="AG19" s="539">
        <v>0</v>
      </c>
      <c r="AH19" s="539">
        <v>2</v>
      </c>
      <c r="AI19" s="540">
        <v>131</v>
      </c>
      <c r="AJ19" s="536"/>
      <c r="AK19" s="531"/>
    </row>
    <row r="20" spans="1:37" s="372" customFormat="1" ht="26.25" customHeight="1">
      <c r="A20" s="1071"/>
      <c r="B20" s="1155" t="s">
        <v>454</v>
      </c>
      <c r="C20" s="1155"/>
      <c r="D20" s="537"/>
      <c r="E20" s="538">
        <v>209</v>
      </c>
      <c r="F20" s="539"/>
      <c r="G20" s="539">
        <v>0</v>
      </c>
      <c r="H20" s="539">
        <v>0</v>
      </c>
      <c r="I20" s="539">
        <v>1</v>
      </c>
      <c r="J20" s="539">
        <v>1</v>
      </c>
      <c r="K20" s="539">
        <v>2</v>
      </c>
      <c r="L20" s="539">
        <v>0</v>
      </c>
      <c r="M20" s="539">
        <v>0</v>
      </c>
      <c r="N20" s="539">
        <v>118</v>
      </c>
      <c r="O20" s="539">
        <v>2</v>
      </c>
      <c r="P20" s="539">
        <v>16</v>
      </c>
      <c r="Q20" s="539">
        <v>0</v>
      </c>
      <c r="R20" s="539">
        <v>0</v>
      </c>
      <c r="S20" s="539">
        <v>3</v>
      </c>
      <c r="T20" s="539">
        <v>66</v>
      </c>
      <c r="U20" s="539">
        <v>1</v>
      </c>
      <c r="V20" s="539">
        <v>172</v>
      </c>
      <c r="W20" s="539">
        <v>0</v>
      </c>
      <c r="X20" s="539">
        <v>0</v>
      </c>
      <c r="Y20" s="539">
        <v>0</v>
      </c>
      <c r="Z20" s="539">
        <v>0</v>
      </c>
      <c r="AA20" s="539">
        <v>0</v>
      </c>
      <c r="AB20" s="539">
        <v>0</v>
      </c>
      <c r="AC20" s="539">
        <v>47</v>
      </c>
      <c r="AD20" s="539">
        <v>0</v>
      </c>
      <c r="AE20" s="539">
        <v>0</v>
      </c>
      <c r="AF20" s="539">
        <v>0</v>
      </c>
      <c r="AG20" s="539">
        <v>0</v>
      </c>
      <c r="AH20" s="539">
        <v>1</v>
      </c>
      <c r="AI20" s="540">
        <v>124</v>
      </c>
      <c r="AJ20" s="536"/>
      <c r="AK20" s="531"/>
    </row>
    <row r="21" spans="1:37">
      <c r="A21" s="1072"/>
      <c r="B21" s="389"/>
      <c r="C21" s="389" t="s">
        <v>455</v>
      </c>
      <c r="D21" s="537"/>
      <c r="E21" s="538">
        <v>209</v>
      </c>
      <c r="F21" s="539"/>
      <c r="G21" s="539">
        <v>0</v>
      </c>
      <c r="H21" s="539">
        <v>0</v>
      </c>
      <c r="I21" s="539">
        <v>1</v>
      </c>
      <c r="J21" s="539">
        <v>1</v>
      </c>
      <c r="K21" s="539">
        <v>2</v>
      </c>
      <c r="L21" s="539">
        <v>0</v>
      </c>
      <c r="M21" s="539">
        <v>0</v>
      </c>
      <c r="N21" s="539">
        <v>118</v>
      </c>
      <c r="O21" s="539">
        <v>2</v>
      </c>
      <c r="P21" s="539">
        <v>16</v>
      </c>
      <c r="Q21" s="539">
        <v>0</v>
      </c>
      <c r="R21" s="539">
        <v>0</v>
      </c>
      <c r="S21" s="539">
        <v>3</v>
      </c>
      <c r="T21" s="539">
        <v>66</v>
      </c>
      <c r="U21" s="539">
        <v>1</v>
      </c>
      <c r="V21" s="539">
        <v>172</v>
      </c>
      <c r="W21" s="539">
        <v>0</v>
      </c>
      <c r="X21" s="539">
        <v>0</v>
      </c>
      <c r="Y21" s="539">
        <v>0</v>
      </c>
      <c r="Z21" s="539">
        <v>0</v>
      </c>
      <c r="AA21" s="539">
        <v>0</v>
      </c>
      <c r="AB21" s="539">
        <v>0</v>
      </c>
      <c r="AC21" s="539">
        <v>47</v>
      </c>
      <c r="AD21" s="539">
        <v>0</v>
      </c>
      <c r="AE21" s="539">
        <v>0</v>
      </c>
      <c r="AF21" s="539">
        <v>0</v>
      </c>
      <c r="AG21" s="539">
        <v>0</v>
      </c>
      <c r="AH21" s="539">
        <v>1</v>
      </c>
      <c r="AI21" s="540">
        <v>124</v>
      </c>
      <c r="AJ21" s="536"/>
      <c r="AK21" s="531"/>
    </row>
    <row r="22" spans="1:37" s="372" customFormat="1" ht="25.5" customHeight="1">
      <c r="A22" s="1071"/>
      <c r="B22" s="1155" t="s">
        <v>195</v>
      </c>
      <c r="C22" s="1155"/>
      <c r="D22" s="537"/>
      <c r="E22" s="538">
        <v>349</v>
      </c>
      <c r="F22" s="539"/>
      <c r="G22" s="539">
        <v>0</v>
      </c>
      <c r="H22" s="539">
        <v>1</v>
      </c>
      <c r="I22" s="539">
        <v>0</v>
      </c>
      <c r="J22" s="539">
        <v>3</v>
      </c>
      <c r="K22" s="539">
        <v>1</v>
      </c>
      <c r="L22" s="539">
        <v>2</v>
      </c>
      <c r="M22" s="539">
        <v>0</v>
      </c>
      <c r="N22" s="539">
        <v>184</v>
      </c>
      <c r="O22" s="539">
        <v>1</v>
      </c>
      <c r="P22" s="539">
        <v>31</v>
      </c>
      <c r="Q22" s="539">
        <v>2</v>
      </c>
      <c r="R22" s="539">
        <v>0</v>
      </c>
      <c r="S22" s="539">
        <v>6</v>
      </c>
      <c r="T22" s="539">
        <v>118</v>
      </c>
      <c r="U22" s="539">
        <v>1</v>
      </c>
      <c r="V22" s="539">
        <v>271</v>
      </c>
      <c r="W22" s="539">
        <v>0</v>
      </c>
      <c r="X22" s="539">
        <v>0</v>
      </c>
      <c r="Y22" s="539">
        <v>0</v>
      </c>
      <c r="Z22" s="539">
        <v>0</v>
      </c>
      <c r="AA22" s="539">
        <v>0</v>
      </c>
      <c r="AB22" s="539">
        <v>0</v>
      </c>
      <c r="AC22" s="539">
        <v>72</v>
      </c>
      <c r="AD22" s="539">
        <v>0</v>
      </c>
      <c r="AE22" s="539">
        <v>0</v>
      </c>
      <c r="AF22" s="539">
        <v>0</v>
      </c>
      <c r="AG22" s="539">
        <v>0</v>
      </c>
      <c r="AH22" s="539">
        <v>0</v>
      </c>
      <c r="AI22" s="540">
        <v>199</v>
      </c>
      <c r="AJ22" s="536"/>
      <c r="AK22" s="531"/>
    </row>
    <row r="23" spans="1:37">
      <c r="A23" s="1072"/>
      <c r="B23" s="395"/>
      <c r="C23" s="389" t="s">
        <v>196</v>
      </c>
      <c r="D23" s="537"/>
      <c r="E23" s="538">
        <v>349</v>
      </c>
      <c r="F23" s="539"/>
      <c r="G23" s="539">
        <v>0</v>
      </c>
      <c r="H23" s="539">
        <v>1</v>
      </c>
      <c r="I23" s="539">
        <v>0</v>
      </c>
      <c r="J23" s="539">
        <v>3</v>
      </c>
      <c r="K23" s="539">
        <v>1</v>
      </c>
      <c r="L23" s="539">
        <v>2</v>
      </c>
      <c r="M23" s="539">
        <v>0</v>
      </c>
      <c r="N23" s="539">
        <v>184</v>
      </c>
      <c r="O23" s="539">
        <v>1</v>
      </c>
      <c r="P23" s="539">
        <v>31</v>
      </c>
      <c r="Q23" s="539">
        <v>2</v>
      </c>
      <c r="R23" s="539">
        <v>0</v>
      </c>
      <c r="S23" s="539">
        <v>6</v>
      </c>
      <c r="T23" s="539">
        <v>118</v>
      </c>
      <c r="U23" s="539">
        <v>1</v>
      </c>
      <c r="V23" s="539">
        <v>271</v>
      </c>
      <c r="W23" s="539">
        <v>0</v>
      </c>
      <c r="X23" s="539">
        <v>0</v>
      </c>
      <c r="Y23" s="539">
        <v>0</v>
      </c>
      <c r="Z23" s="539">
        <v>0</v>
      </c>
      <c r="AA23" s="539">
        <v>0</v>
      </c>
      <c r="AB23" s="539">
        <v>0</v>
      </c>
      <c r="AC23" s="539">
        <v>72</v>
      </c>
      <c r="AD23" s="539">
        <v>0</v>
      </c>
      <c r="AE23" s="539">
        <v>0</v>
      </c>
      <c r="AF23" s="539">
        <v>0</v>
      </c>
      <c r="AG23" s="539">
        <v>0</v>
      </c>
      <c r="AH23" s="539">
        <v>0</v>
      </c>
      <c r="AI23" s="540">
        <v>199</v>
      </c>
      <c r="AJ23" s="536"/>
      <c r="AK23" s="531"/>
    </row>
    <row r="24" spans="1:37" s="372" customFormat="1" ht="25.5" customHeight="1">
      <c r="A24" s="1071"/>
      <c r="B24" s="1155" t="s">
        <v>197</v>
      </c>
      <c r="C24" s="1155"/>
      <c r="D24" s="537"/>
      <c r="E24" s="538">
        <v>387</v>
      </c>
      <c r="F24" s="539"/>
      <c r="G24" s="539">
        <v>0</v>
      </c>
      <c r="H24" s="539">
        <v>2</v>
      </c>
      <c r="I24" s="539">
        <v>0</v>
      </c>
      <c r="J24" s="539">
        <v>0</v>
      </c>
      <c r="K24" s="539">
        <v>0</v>
      </c>
      <c r="L24" s="539">
        <v>4</v>
      </c>
      <c r="M24" s="539">
        <v>1</v>
      </c>
      <c r="N24" s="539">
        <v>210</v>
      </c>
      <c r="O24" s="539">
        <v>1</v>
      </c>
      <c r="P24" s="539">
        <v>32</v>
      </c>
      <c r="Q24" s="539">
        <v>1</v>
      </c>
      <c r="R24" s="539">
        <v>4</v>
      </c>
      <c r="S24" s="539">
        <v>5</v>
      </c>
      <c r="T24" s="539">
        <v>127</v>
      </c>
      <c r="U24" s="539">
        <v>1</v>
      </c>
      <c r="V24" s="539">
        <v>318</v>
      </c>
      <c r="W24" s="539">
        <v>0</v>
      </c>
      <c r="X24" s="539">
        <v>1</v>
      </c>
      <c r="Y24" s="539">
        <v>0</v>
      </c>
      <c r="Z24" s="539">
        <v>0</v>
      </c>
      <c r="AA24" s="539">
        <v>0</v>
      </c>
      <c r="AB24" s="539">
        <v>0</v>
      </c>
      <c r="AC24" s="539">
        <v>108</v>
      </c>
      <c r="AD24" s="539">
        <v>0</v>
      </c>
      <c r="AE24" s="539">
        <v>0</v>
      </c>
      <c r="AF24" s="539">
        <v>1</v>
      </c>
      <c r="AG24" s="539">
        <v>0</v>
      </c>
      <c r="AH24" s="539">
        <v>0</v>
      </c>
      <c r="AI24" s="540">
        <v>208</v>
      </c>
      <c r="AJ24" s="536"/>
      <c r="AK24" s="531"/>
    </row>
    <row r="25" spans="1:37">
      <c r="A25" s="1072"/>
      <c r="B25" s="389"/>
      <c r="C25" s="389" t="s">
        <v>198</v>
      </c>
      <c r="D25" s="537"/>
      <c r="E25" s="538">
        <v>83</v>
      </c>
      <c r="F25" s="539"/>
      <c r="G25" s="539">
        <v>0</v>
      </c>
      <c r="H25" s="539">
        <v>1</v>
      </c>
      <c r="I25" s="539">
        <v>0</v>
      </c>
      <c r="J25" s="539">
        <v>0</v>
      </c>
      <c r="K25" s="539">
        <v>0</v>
      </c>
      <c r="L25" s="539">
        <v>0</v>
      </c>
      <c r="M25" s="539">
        <v>0</v>
      </c>
      <c r="N25" s="539">
        <v>50</v>
      </c>
      <c r="O25" s="539">
        <v>0</v>
      </c>
      <c r="P25" s="539">
        <v>4</v>
      </c>
      <c r="Q25" s="539">
        <v>0</v>
      </c>
      <c r="R25" s="539">
        <v>1</v>
      </c>
      <c r="S25" s="539">
        <v>1</v>
      </c>
      <c r="T25" s="539">
        <v>26</v>
      </c>
      <c r="U25" s="539">
        <v>0</v>
      </c>
      <c r="V25" s="539">
        <v>69</v>
      </c>
      <c r="W25" s="539">
        <v>0</v>
      </c>
      <c r="X25" s="539">
        <v>1</v>
      </c>
      <c r="Y25" s="539">
        <v>0</v>
      </c>
      <c r="Z25" s="539">
        <v>0</v>
      </c>
      <c r="AA25" s="539">
        <v>0</v>
      </c>
      <c r="AB25" s="539">
        <v>0</v>
      </c>
      <c r="AC25" s="539">
        <v>21</v>
      </c>
      <c r="AD25" s="539">
        <v>0</v>
      </c>
      <c r="AE25" s="539">
        <v>0</v>
      </c>
      <c r="AF25" s="539">
        <v>1</v>
      </c>
      <c r="AG25" s="539">
        <v>0</v>
      </c>
      <c r="AH25" s="539">
        <v>0</v>
      </c>
      <c r="AI25" s="540">
        <v>46</v>
      </c>
      <c r="AJ25" s="536"/>
      <c r="AK25" s="531"/>
    </row>
    <row r="26" spans="1:37">
      <c r="A26" s="1072"/>
      <c r="B26" s="389"/>
      <c r="C26" s="389" t="s">
        <v>199</v>
      </c>
      <c r="D26" s="537"/>
      <c r="E26" s="538">
        <v>38</v>
      </c>
      <c r="F26" s="539"/>
      <c r="G26" s="539">
        <v>0</v>
      </c>
      <c r="H26" s="539">
        <v>0</v>
      </c>
      <c r="I26" s="539">
        <v>0</v>
      </c>
      <c r="J26" s="539">
        <v>0</v>
      </c>
      <c r="K26" s="539">
        <v>0</v>
      </c>
      <c r="L26" s="539">
        <v>0</v>
      </c>
      <c r="M26" s="539">
        <v>0</v>
      </c>
      <c r="N26" s="539">
        <v>18</v>
      </c>
      <c r="O26" s="539">
        <v>0</v>
      </c>
      <c r="P26" s="539">
        <v>4</v>
      </c>
      <c r="Q26" s="539">
        <v>0</v>
      </c>
      <c r="R26" s="539">
        <v>0</v>
      </c>
      <c r="S26" s="539">
        <v>0</v>
      </c>
      <c r="T26" s="539">
        <v>16</v>
      </c>
      <c r="U26" s="539">
        <v>0</v>
      </c>
      <c r="V26" s="539">
        <v>37</v>
      </c>
      <c r="W26" s="539">
        <v>0</v>
      </c>
      <c r="X26" s="539">
        <v>0</v>
      </c>
      <c r="Y26" s="539">
        <v>0</v>
      </c>
      <c r="Z26" s="539">
        <v>0</v>
      </c>
      <c r="AA26" s="539">
        <v>0</v>
      </c>
      <c r="AB26" s="539">
        <v>0</v>
      </c>
      <c r="AC26" s="539">
        <v>11</v>
      </c>
      <c r="AD26" s="539">
        <v>0</v>
      </c>
      <c r="AE26" s="539">
        <v>0</v>
      </c>
      <c r="AF26" s="539">
        <v>0</v>
      </c>
      <c r="AG26" s="539">
        <v>0</v>
      </c>
      <c r="AH26" s="539">
        <v>0</v>
      </c>
      <c r="AI26" s="540">
        <v>26</v>
      </c>
      <c r="AJ26" s="536"/>
      <c r="AK26" s="531"/>
    </row>
    <row r="27" spans="1:37">
      <c r="A27" s="1072"/>
      <c r="B27" s="389"/>
      <c r="C27" s="389" t="s">
        <v>200</v>
      </c>
      <c r="D27" s="537"/>
      <c r="E27" s="538">
        <v>43</v>
      </c>
      <c r="F27" s="539"/>
      <c r="G27" s="539">
        <v>0</v>
      </c>
      <c r="H27" s="539">
        <v>1</v>
      </c>
      <c r="I27" s="539">
        <v>0</v>
      </c>
      <c r="J27" s="539">
        <v>0</v>
      </c>
      <c r="K27" s="539">
        <v>0</v>
      </c>
      <c r="L27" s="539">
        <v>1</v>
      </c>
      <c r="M27" s="539">
        <v>0</v>
      </c>
      <c r="N27" s="539">
        <v>25</v>
      </c>
      <c r="O27" s="539">
        <v>0</v>
      </c>
      <c r="P27" s="539">
        <v>1</v>
      </c>
      <c r="Q27" s="539">
        <v>0</v>
      </c>
      <c r="R27" s="539">
        <v>2</v>
      </c>
      <c r="S27" s="539">
        <v>1</v>
      </c>
      <c r="T27" s="539">
        <v>12</v>
      </c>
      <c r="U27" s="539">
        <v>0</v>
      </c>
      <c r="V27" s="539">
        <v>34</v>
      </c>
      <c r="W27" s="539">
        <v>0</v>
      </c>
      <c r="X27" s="539">
        <v>0</v>
      </c>
      <c r="Y27" s="539">
        <v>0</v>
      </c>
      <c r="Z27" s="539">
        <v>0</v>
      </c>
      <c r="AA27" s="539">
        <v>0</v>
      </c>
      <c r="AB27" s="539">
        <v>0</v>
      </c>
      <c r="AC27" s="539">
        <v>14</v>
      </c>
      <c r="AD27" s="539">
        <v>0</v>
      </c>
      <c r="AE27" s="539">
        <v>0</v>
      </c>
      <c r="AF27" s="539">
        <v>0</v>
      </c>
      <c r="AG27" s="539">
        <v>0</v>
      </c>
      <c r="AH27" s="539">
        <v>0</v>
      </c>
      <c r="AI27" s="540">
        <v>20</v>
      </c>
      <c r="AJ27" s="536"/>
      <c r="AK27" s="531"/>
    </row>
    <row r="28" spans="1:37">
      <c r="A28" s="1072"/>
      <c r="B28" s="389"/>
      <c r="C28" s="389" t="s">
        <v>201</v>
      </c>
      <c r="D28" s="537"/>
      <c r="E28" s="538">
        <v>72</v>
      </c>
      <c r="F28" s="539"/>
      <c r="G28" s="539">
        <v>0</v>
      </c>
      <c r="H28" s="539">
        <v>0</v>
      </c>
      <c r="I28" s="539">
        <v>0</v>
      </c>
      <c r="J28" s="539">
        <v>0</v>
      </c>
      <c r="K28" s="539">
        <v>0</v>
      </c>
      <c r="L28" s="539">
        <v>1</v>
      </c>
      <c r="M28" s="539">
        <v>0</v>
      </c>
      <c r="N28" s="539">
        <v>33</v>
      </c>
      <c r="O28" s="539">
        <v>1</v>
      </c>
      <c r="P28" s="539">
        <v>7</v>
      </c>
      <c r="Q28" s="539">
        <v>0</v>
      </c>
      <c r="R28" s="539">
        <v>0</v>
      </c>
      <c r="S28" s="539">
        <v>2</v>
      </c>
      <c r="T28" s="539">
        <v>28</v>
      </c>
      <c r="U28" s="539">
        <v>0</v>
      </c>
      <c r="V28" s="539">
        <v>54</v>
      </c>
      <c r="W28" s="539">
        <v>0</v>
      </c>
      <c r="X28" s="539">
        <v>0</v>
      </c>
      <c r="Y28" s="539">
        <v>0</v>
      </c>
      <c r="Z28" s="539">
        <v>0</v>
      </c>
      <c r="AA28" s="539">
        <v>0</v>
      </c>
      <c r="AB28" s="539">
        <v>0</v>
      </c>
      <c r="AC28" s="539">
        <v>18</v>
      </c>
      <c r="AD28" s="539">
        <v>0</v>
      </c>
      <c r="AE28" s="539">
        <v>0</v>
      </c>
      <c r="AF28" s="539">
        <v>0</v>
      </c>
      <c r="AG28" s="539">
        <v>0</v>
      </c>
      <c r="AH28" s="539">
        <v>0</v>
      </c>
      <c r="AI28" s="540">
        <v>36</v>
      </c>
      <c r="AJ28" s="536"/>
      <c r="AK28" s="531"/>
    </row>
    <row r="29" spans="1:37" s="372" customFormat="1" ht="13.5" customHeight="1">
      <c r="A29" s="1071"/>
      <c r="B29" s="389"/>
      <c r="C29" s="389" t="s">
        <v>202</v>
      </c>
      <c r="D29" s="537"/>
      <c r="E29" s="538">
        <v>65</v>
      </c>
      <c r="F29" s="539"/>
      <c r="G29" s="539">
        <v>0</v>
      </c>
      <c r="H29" s="539">
        <v>0</v>
      </c>
      <c r="I29" s="539">
        <v>0</v>
      </c>
      <c r="J29" s="539">
        <v>0</v>
      </c>
      <c r="K29" s="539">
        <v>0</v>
      </c>
      <c r="L29" s="539">
        <v>0</v>
      </c>
      <c r="M29" s="539">
        <v>0</v>
      </c>
      <c r="N29" s="539">
        <v>35</v>
      </c>
      <c r="O29" s="539">
        <v>0</v>
      </c>
      <c r="P29" s="539">
        <v>7</v>
      </c>
      <c r="Q29" s="539">
        <v>0</v>
      </c>
      <c r="R29" s="539">
        <v>0</v>
      </c>
      <c r="S29" s="539">
        <v>0</v>
      </c>
      <c r="T29" s="539">
        <v>23</v>
      </c>
      <c r="U29" s="539">
        <v>1</v>
      </c>
      <c r="V29" s="539">
        <v>58</v>
      </c>
      <c r="W29" s="539">
        <v>0</v>
      </c>
      <c r="X29" s="539">
        <v>0</v>
      </c>
      <c r="Y29" s="539">
        <v>0</v>
      </c>
      <c r="Z29" s="539">
        <v>0</v>
      </c>
      <c r="AA29" s="539">
        <v>0</v>
      </c>
      <c r="AB29" s="539">
        <v>0</v>
      </c>
      <c r="AC29" s="539">
        <v>18</v>
      </c>
      <c r="AD29" s="539">
        <v>0</v>
      </c>
      <c r="AE29" s="539">
        <v>0</v>
      </c>
      <c r="AF29" s="539">
        <v>0</v>
      </c>
      <c r="AG29" s="539">
        <v>0</v>
      </c>
      <c r="AH29" s="539">
        <v>0</v>
      </c>
      <c r="AI29" s="540">
        <v>40</v>
      </c>
      <c r="AJ29" s="536"/>
      <c r="AK29" s="531"/>
    </row>
    <row r="30" spans="1:37">
      <c r="A30" s="1072"/>
      <c r="B30" s="389"/>
      <c r="C30" s="389" t="s">
        <v>203</v>
      </c>
      <c r="D30" s="537"/>
      <c r="E30" s="538">
        <v>73</v>
      </c>
      <c r="F30" s="539"/>
      <c r="G30" s="539">
        <v>0</v>
      </c>
      <c r="H30" s="539">
        <v>0</v>
      </c>
      <c r="I30" s="539">
        <v>0</v>
      </c>
      <c r="J30" s="539">
        <v>0</v>
      </c>
      <c r="K30" s="539">
        <v>0</v>
      </c>
      <c r="L30" s="539">
        <v>1</v>
      </c>
      <c r="M30" s="539">
        <v>1</v>
      </c>
      <c r="N30" s="539">
        <v>46</v>
      </c>
      <c r="O30" s="539">
        <v>0</v>
      </c>
      <c r="P30" s="539">
        <v>5</v>
      </c>
      <c r="Q30" s="539">
        <v>1</v>
      </c>
      <c r="R30" s="539">
        <v>1</v>
      </c>
      <c r="S30" s="539">
        <v>0</v>
      </c>
      <c r="T30" s="539">
        <v>18</v>
      </c>
      <c r="U30" s="539">
        <v>0</v>
      </c>
      <c r="V30" s="539">
        <v>56</v>
      </c>
      <c r="W30" s="539">
        <v>0</v>
      </c>
      <c r="X30" s="539">
        <v>0</v>
      </c>
      <c r="Y30" s="539">
        <v>0</v>
      </c>
      <c r="Z30" s="539">
        <v>0</v>
      </c>
      <c r="AA30" s="539">
        <v>0</v>
      </c>
      <c r="AB30" s="539">
        <v>0</v>
      </c>
      <c r="AC30" s="539">
        <v>24</v>
      </c>
      <c r="AD30" s="539">
        <v>0</v>
      </c>
      <c r="AE30" s="539">
        <v>0</v>
      </c>
      <c r="AF30" s="539">
        <v>0</v>
      </c>
      <c r="AG30" s="539">
        <v>0</v>
      </c>
      <c r="AH30" s="539">
        <v>0</v>
      </c>
      <c r="AI30" s="540">
        <v>32</v>
      </c>
      <c r="AJ30" s="536"/>
      <c r="AK30" s="531"/>
    </row>
    <row r="31" spans="1:37">
      <c r="A31" s="1072"/>
      <c r="B31" s="389"/>
      <c r="C31" s="389" t="s">
        <v>204</v>
      </c>
      <c r="D31" s="537"/>
      <c r="E31" s="538">
        <v>13</v>
      </c>
      <c r="F31" s="539"/>
      <c r="G31" s="539">
        <v>0</v>
      </c>
      <c r="H31" s="539">
        <v>0</v>
      </c>
      <c r="I31" s="539">
        <v>0</v>
      </c>
      <c r="J31" s="539">
        <v>0</v>
      </c>
      <c r="K31" s="539">
        <v>0</v>
      </c>
      <c r="L31" s="539">
        <v>1</v>
      </c>
      <c r="M31" s="539">
        <v>0</v>
      </c>
      <c r="N31" s="539">
        <v>3</v>
      </c>
      <c r="O31" s="539">
        <v>0</v>
      </c>
      <c r="P31" s="539">
        <v>4</v>
      </c>
      <c r="Q31" s="539">
        <v>0</v>
      </c>
      <c r="R31" s="539">
        <v>0</v>
      </c>
      <c r="S31" s="539">
        <v>1</v>
      </c>
      <c r="T31" s="539">
        <v>4</v>
      </c>
      <c r="U31" s="539">
        <v>0</v>
      </c>
      <c r="V31" s="539">
        <v>10</v>
      </c>
      <c r="W31" s="539">
        <v>0</v>
      </c>
      <c r="X31" s="539">
        <v>0</v>
      </c>
      <c r="Y31" s="539">
        <v>0</v>
      </c>
      <c r="Z31" s="539">
        <v>0</v>
      </c>
      <c r="AA31" s="539">
        <v>0</v>
      </c>
      <c r="AB31" s="539">
        <v>0</v>
      </c>
      <c r="AC31" s="539">
        <v>2</v>
      </c>
      <c r="AD31" s="539">
        <v>0</v>
      </c>
      <c r="AE31" s="539">
        <v>0</v>
      </c>
      <c r="AF31" s="539">
        <v>0</v>
      </c>
      <c r="AG31" s="539">
        <v>0</v>
      </c>
      <c r="AH31" s="539">
        <v>0</v>
      </c>
      <c r="AI31" s="540">
        <v>8</v>
      </c>
      <c r="AJ31" s="536"/>
      <c r="AK31" s="531"/>
    </row>
    <row r="32" spans="1:37" ht="25.5" customHeight="1">
      <c r="A32" s="1072"/>
      <c r="B32" s="1155" t="s">
        <v>205</v>
      </c>
      <c r="C32" s="1155"/>
      <c r="D32" s="537"/>
      <c r="E32" s="538">
        <v>298</v>
      </c>
      <c r="F32" s="539"/>
      <c r="G32" s="539">
        <v>0</v>
      </c>
      <c r="H32" s="539">
        <v>0</v>
      </c>
      <c r="I32" s="539">
        <v>2</v>
      </c>
      <c r="J32" s="539">
        <v>3</v>
      </c>
      <c r="K32" s="539">
        <v>2</v>
      </c>
      <c r="L32" s="539">
        <v>1</v>
      </c>
      <c r="M32" s="539">
        <v>0</v>
      </c>
      <c r="N32" s="539">
        <v>165</v>
      </c>
      <c r="O32" s="539">
        <v>0</v>
      </c>
      <c r="P32" s="539">
        <v>38</v>
      </c>
      <c r="Q32" s="539">
        <v>0</v>
      </c>
      <c r="R32" s="539">
        <v>5</v>
      </c>
      <c r="S32" s="539">
        <v>0</v>
      </c>
      <c r="T32" s="539">
        <v>82</v>
      </c>
      <c r="U32" s="539">
        <v>1</v>
      </c>
      <c r="V32" s="539">
        <v>232</v>
      </c>
      <c r="W32" s="539">
        <v>0</v>
      </c>
      <c r="X32" s="539">
        <v>0</v>
      </c>
      <c r="Y32" s="539">
        <v>0</v>
      </c>
      <c r="Z32" s="539">
        <v>0</v>
      </c>
      <c r="AA32" s="539">
        <v>0</v>
      </c>
      <c r="AB32" s="539">
        <v>0</v>
      </c>
      <c r="AC32" s="539">
        <v>62</v>
      </c>
      <c r="AD32" s="539">
        <v>0</v>
      </c>
      <c r="AE32" s="539">
        <v>0</v>
      </c>
      <c r="AF32" s="539">
        <v>0</v>
      </c>
      <c r="AG32" s="539">
        <v>0</v>
      </c>
      <c r="AH32" s="539">
        <v>0</v>
      </c>
      <c r="AI32" s="540">
        <v>170</v>
      </c>
      <c r="AJ32" s="536"/>
      <c r="AK32" s="531"/>
    </row>
    <row r="33" spans="1:37">
      <c r="A33" s="1072"/>
      <c r="B33" s="389"/>
      <c r="C33" s="389" t="s">
        <v>206</v>
      </c>
      <c r="D33" s="537"/>
      <c r="E33" s="538">
        <v>67</v>
      </c>
      <c r="F33" s="539"/>
      <c r="G33" s="539">
        <v>0</v>
      </c>
      <c r="H33" s="539">
        <v>0</v>
      </c>
      <c r="I33" s="539">
        <v>0</v>
      </c>
      <c r="J33" s="539">
        <v>1</v>
      </c>
      <c r="K33" s="539">
        <v>2</v>
      </c>
      <c r="L33" s="539">
        <v>0</v>
      </c>
      <c r="M33" s="539">
        <v>0</v>
      </c>
      <c r="N33" s="539">
        <v>37</v>
      </c>
      <c r="O33" s="539">
        <v>0</v>
      </c>
      <c r="P33" s="539">
        <v>9</v>
      </c>
      <c r="Q33" s="539">
        <v>0</v>
      </c>
      <c r="R33" s="539">
        <v>3</v>
      </c>
      <c r="S33" s="539">
        <v>0</v>
      </c>
      <c r="T33" s="539">
        <v>15</v>
      </c>
      <c r="U33" s="539">
        <v>1</v>
      </c>
      <c r="V33" s="539">
        <v>58</v>
      </c>
      <c r="W33" s="539">
        <v>0</v>
      </c>
      <c r="X33" s="539">
        <v>0</v>
      </c>
      <c r="Y33" s="539">
        <v>0</v>
      </c>
      <c r="Z33" s="539">
        <v>0</v>
      </c>
      <c r="AA33" s="539">
        <v>0</v>
      </c>
      <c r="AB33" s="539">
        <v>0</v>
      </c>
      <c r="AC33" s="539">
        <v>16</v>
      </c>
      <c r="AD33" s="539">
        <v>0</v>
      </c>
      <c r="AE33" s="539">
        <v>0</v>
      </c>
      <c r="AF33" s="539">
        <v>0</v>
      </c>
      <c r="AG33" s="539">
        <v>0</v>
      </c>
      <c r="AH33" s="539">
        <v>0</v>
      </c>
      <c r="AI33" s="540">
        <v>42</v>
      </c>
      <c r="AJ33" s="536"/>
      <c r="AK33" s="531"/>
    </row>
    <row r="34" spans="1:37">
      <c r="A34" s="1072"/>
      <c r="B34" s="389"/>
      <c r="C34" s="389" t="s">
        <v>207</v>
      </c>
      <c r="D34" s="537"/>
      <c r="E34" s="538">
        <v>121</v>
      </c>
      <c r="F34" s="539"/>
      <c r="G34" s="539">
        <v>0</v>
      </c>
      <c r="H34" s="539">
        <v>0</v>
      </c>
      <c r="I34" s="539">
        <v>1</v>
      </c>
      <c r="J34" s="539">
        <v>2</v>
      </c>
      <c r="K34" s="539">
        <v>0</v>
      </c>
      <c r="L34" s="539">
        <v>1</v>
      </c>
      <c r="M34" s="539">
        <v>0</v>
      </c>
      <c r="N34" s="539">
        <v>69</v>
      </c>
      <c r="O34" s="539">
        <v>0</v>
      </c>
      <c r="P34" s="539">
        <v>11</v>
      </c>
      <c r="Q34" s="539">
        <v>0</v>
      </c>
      <c r="R34" s="539">
        <v>1</v>
      </c>
      <c r="S34" s="539">
        <v>0</v>
      </c>
      <c r="T34" s="539">
        <v>36</v>
      </c>
      <c r="U34" s="539">
        <v>0</v>
      </c>
      <c r="V34" s="539">
        <v>92</v>
      </c>
      <c r="W34" s="539">
        <v>0</v>
      </c>
      <c r="X34" s="539">
        <v>0</v>
      </c>
      <c r="Y34" s="539">
        <v>0</v>
      </c>
      <c r="Z34" s="539">
        <v>0</v>
      </c>
      <c r="AA34" s="539">
        <v>0</v>
      </c>
      <c r="AB34" s="539">
        <v>0</v>
      </c>
      <c r="AC34" s="539">
        <v>28</v>
      </c>
      <c r="AD34" s="539">
        <v>0</v>
      </c>
      <c r="AE34" s="539">
        <v>0</v>
      </c>
      <c r="AF34" s="539">
        <v>0</v>
      </c>
      <c r="AG34" s="539">
        <v>0</v>
      </c>
      <c r="AH34" s="539">
        <v>0</v>
      </c>
      <c r="AI34" s="540">
        <v>64</v>
      </c>
      <c r="AJ34" s="536"/>
      <c r="AK34" s="531"/>
    </row>
    <row r="35" spans="1:37" s="372" customFormat="1" ht="13.5" customHeight="1">
      <c r="A35" s="1071"/>
      <c r="B35" s="389"/>
      <c r="C35" s="389" t="s">
        <v>208</v>
      </c>
      <c r="D35" s="537"/>
      <c r="E35" s="538">
        <v>48</v>
      </c>
      <c r="F35" s="539"/>
      <c r="G35" s="539">
        <v>0</v>
      </c>
      <c r="H35" s="539">
        <v>0</v>
      </c>
      <c r="I35" s="539">
        <v>0</v>
      </c>
      <c r="J35" s="539">
        <v>0</v>
      </c>
      <c r="K35" s="539">
        <v>0</v>
      </c>
      <c r="L35" s="539">
        <v>0</v>
      </c>
      <c r="M35" s="539">
        <v>0</v>
      </c>
      <c r="N35" s="539">
        <v>25</v>
      </c>
      <c r="O35" s="539">
        <v>0</v>
      </c>
      <c r="P35" s="539">
        <v>7</v>
      </c>
      <c r="Q35" s="539">
        <v>0</v>
      </c>
      <c r="R35" s="539">
        <v>1</v>
      </c>
      <c r="S35" s="539">
        <v>0</v>
      </c>
      <c r="T35" s="539">
        <v>15</v>
      </c>
      <c r="U35" s="539">
        <v>0</v>
      </c>
      <c r="V35" s="539">
        <v>32</v>
      </c>
      <c r="W35" s="539">
        <v>0</v>
      </c>
      <c r="X35" s="539">
        <v>0</v>
      </c>
      <c r="Y35" s="539">
        <v>0</v>
      </c>
      <c r="Z35" s="539">
        <v>0</v>
      </c>
      <c r="AA35" s="539">
        <v>0</v>
      </c>
      <c r="AB35" s="539">
        <v>0</v>
      </c>
      <c r="AC35" s="539">
        <v>9</v>
      </c>
      <c r="AD35" s="539">
        <v>0</v>
      </c>
      <c r="AE35" s="539">
        <v>0</v>
      </c>
      <c r="AF35" s="539">
        <v>0</v>
      </c>
      <c r="AG35" s="539">
        <v>0</v>
      </c>
      <c r="AH35" s="539">
        <v>0</v>
      </c>
      <c r="AI35" s="540">
        <v>23</v>
      </c>
      <c r="AJ35" s="536"/>
      <c r="AK35" s="531"/>
    </row>
    <row r="36" spans="1:37">
      <c r="A36" s="1072"/>
      <c r="B36" s="389"/>
      <c r="C36" s="389" t="s">
        <v>209</v>
      </c>
      <c r="D36" s="537"/>
      <c r="E36" s="538">
        <v>44</v>
      </c>
      <c r="F36" s="539"/>
      <c r="G36" s="539">
        <v>0</v>
      </c>
      <c r="H36" s="539">
        <v>0</v>
      </c>
      <c r="I36" s="539">
        <v>0</v>
      </c>
      <c r="J36" s="539">
        <v>0</v>
      </c>
      <c r="K36" s="539">
        <v>0</v>
      </c>
      <c r="L36" s="539">
        <v>0</v>
      </c>
      <c r="M36" s="539">
        <v>0</v>
      </c>
      <c r="N36" s="539">
        <v>26</v>
      </c>
      <c r="O36" s="539">
        <v>0</v>
      </c>
      <c r="P36" s="539">
        <v>7</v>
      </c>
      <c r="Q36" s="539">
        <v>0</v>
      </c>
      <c r="R36" s="539">
        <v>0</v>
      </c>
      <c r="S36" s="539">
        <v>0</v>
      </c>
      <c r="T36" s="539">
        <v>11</v>
      </c>
      <c r="U36" s="539">
        <v>0</v>
      </c>
      <c r="V36" s="539">
        <v>34</v>
      </c>
      <c r="W36" s="539">
        <v>0</v>
      </c>
      <c r="X36" s="539">
        <v>0</v>
      </c>
      <c r="Y36" s="539">
        <v>0</v>
      </c>
      <c r="Z36" s="539">
        <v>0</v>
      </c>
      <c r="AA36" s="539">
        <v>0</v>
      </c>
      <c r="AB36" s="539">
        <v>0</v>
      </c>
      <c r="AC36" s="539">
        <v>7</v>
      </c>
      <c r="AD36" s="539">
        <v>0</v>
      </c>
      <c r="AE36" s="539">
        <v>0</v>
      </c>
      <c r="AF36" s="539">
        <v>0</v>
      </c>
      <c r="AG36" s="539">
        <v>0</v>
      </c>
      <c r="AH36" s="539">
        <v>0</v>
      </c>
      <c r="AI36" s="540">
        <v>27</v>
      </c>
      <c r="AJ36" s="536"/>
      <c r="AK36" s="531"/>
    </row>
    <row r="37" spans="1:37">
      <c r="A37" s="1072"/>
      <c r="B37" s="389"/>
      <c r="C37" s="389" t="s">
        <v>210</v>
      </c>
      <c r="D37" s="537"/>
      <c r="E37" s="538">
        <v>18</v>
      </c>
      <c r="F37" s="539"/>
      <c r="G37" s="539">
        <v>0</v>
      </c>
      <c r="H37" s="539">
        <v>0</v>
      </c>
      <c r="I37" s="539">
        <v>1</v>
      </c>
      <c r="J37" s="539">
        <v>0</v>
      </c>
      <c r="K37" s="539">
        <v>0</v>
      </c>
      <c r="L37" s="539">
        <v>0</v>
      </c>
      <c r="M37" s="539">
        <v>0</v>
      </c>
      <c r="N37" s="539">
        <v>8</v>
      </c>
      <c r="O37" s="539">
        <v>0</v>
      </c>
      <c r="P37" s="539">
        <v>4</v>
      </c>
      <c r="Q37" s="539">
        <v>0</v>
      </c>
      <c r="R37" s="539">
        <v>0</v>
      </c>
      <c r="S37" s="539">
        <v>0</v>
      </c>
      <c r="T37" s="539">
        <v>5</v>
      </c>
      <c r="U37" s="539">
        <v>0</v>
      </c>
      <c r="V37" s="539">
        <v>16</v>
      </c>
      <c r="W37" s="539">
        <v>0</v>
      </c>
      <c r="X37" s="539">
        <v>0</v>
      </c>
      <c r="Y37" s="539">
        <v>0</v>
      </c>
      <c r="Z37" s="539">
        <v>0</v>
      </c>
      <c r="AA37" s="539">
        <v>0</v>
      </c>
      <c r="AB37" s="539">
        <v>0</v>
      </c>
      <c r="AC37" s="539">
        <v>2</v>
      </c>
      <c r="AD37" s="539">
        <v>0</v>
      </c>
      <c r="AE37" s="539">
        <v>0</v>
      </c>
      <c r="AF37" s="539">
        <v>0</v>
      </c>
      <c r="AG37" s="539">
        <v>0</v>
      </c>
      <c r="AH37" s="539">
        <v>0</v>
      </c>
      <c r="AI37" s="540">
        <v>14</v>
      </c>
      <c r="AJ37" s="536"/>
      <c r="AK37" s="531"/>
    </row>
    <row r="38" spans="1:37" ht="25.5" customHeight="1">
      <c r="A38" s="1072"/>
      <c r="B38" s="1155" t="s">
        <v>211</v>
      </c>
      <c r="C38" s="1155"/>
      <c r="D38" s="537"/>
      <c r="E38" s="538">
        <v>129</v>
      </c>
      <c r="F38" s="539"/>
      <c r="G38" s="539">
        <v>0</v>
      </c>
      <c r="H38" s="539">
        <v>0</v>
      </c>
      <c r="I38" s="539">
        <v>0</v>
      </c>
      <c r="J38" s="539">
        <v>0</v>
      </c>
      <c r="K38" s="539">
        <v>1</v>
      </c>
      <c r="L38" s="539">
        <v>2</v>
      </c>
      <c r="M38" s="539">
        <v>1</v>
      </c>
      <c r="N38" s="539">
        <v>70</v>
      </c>
      <c r="O38" s="539">
        <v>1</v>
      </c>
      <c r="P38" s="539">
        <v>18</v>
      </c>
      <c r="Q38" s="539">
        <v>0</v>
      </c>
      <c r="R38" s="539">
        <v>2</v>
      </c>
      <c r="S38" s="539">
        <v>0</v>
      </c>
      <c r="T38" s="539">
        <v>34</v>
      </c>
      <c r="U38" s="539">
        <v>0</v>
      </c>
      <c r="V38" s="539">
        <v>101</v>
      </c>
      <c r="W38" s="539">
        <v>0</v>
      </c>
      <c r="X38" s="539">
        <v>0</v>
      </c>
      <c r="Y38" s="539">
        <v>1</v>
      </c>
      <c r="Z38" s="539">
        <v>0</v>
      </c>
      <c r="AA38" s="539">
        <v>0</v>
      </c>
      <c r="AB38" s="539">
        <v>0</v>
      </c>
      <c r="AC38" s="539">
        <v>22</v>
      </c>
      <c r="AD38" s="539">
        <v>0</v>
      </c>
      <c r="AE38" s="539">
        <v>0</v>
      </c>
      <c r="AF38" s="539">
        <v>0</v>
      </c>
      <c r="AG38" s="539">
        <v>0</v>
      </c>
      <c r="AH38" s="539">
        <v>1</v>
      </c>
      <c r="AI38" s="540">
        <v>77</v>
      </c>
      <c r="AJ38" s="536"/>
      <c r="AK38" s="531"/>
    </row>
    <row r="39" spans="1:37">
      <c r="A39" s="1072"/>
      <c r="B39" s="389"/>
      <c r="C39" s="389" t="s">
        <v>212</v>
      </c>
      <c r="D39" s="537"/>
      <c r="E39" s="538">
        <v>62</v>
      </c>
      <c r="F39" s="539"/>
      <c r="G39" s="539">
        <v>0</v>
      </c>
      <c r="H39" s="539">
        <v>0</v>
      </c>
      <c r="I39" s="539">
        <v>0</v>
      </c>
      <c r="J39" s="539">
        <v>0</v>
      </c>
      <c r="K39" s="539">
        <v>0</v>
      </c>
      <c r="L39" s="539">
        <v>1</v>
      </c>
      <c r="M39" s="539">
        <v>0</v>
      </c>
      <c r="N39" s="539">
        <v>40</v>
      </c>
      <c r="O39" s="539">
        <v>1</v>
      </c>
      <c r="P39" s="539">
        <v>6</v>
      </c>
      <c r="Q39" s="539">
        <v>0</v>
      </c>
      <c r="R39" s="539">
        <v>0</v>
      </c>
      <c r="S39" s="539">
        <v>0</v>
      </c>
      <c r="T39" s="539">
        <v>14</v>
      </c>
      <c r="U39" s="539">
        <v>0</v>
      </c>
      <c r="V39" s="539">
        <v>50</v>
      </c>
      <c r="W39" s="539">
        <v>0</v>
      </c>
      <c r="X39" s="539">
        <v>0</v>
      </c>
      <c r="Y39" s="539">
        <v>1</v>
      </c>
      <c r="Z39" s="539">
        <v>0</v>
      </c>
      <c r="AA39" s="539">
        <v>0</v>
      </c>
      <c r="AB39" s="539">
        <v>0</v>
      </c>
      <c r="AC39" s="539">
        <v>11</v>
      </c>
      <c r="AD39" s="539">
        <v>0</v>
      </c>
      <c r="AE39" s="539">
        <v>0</v>
      </c>
      <c r="AF39" s="539">
        <v>0</v>
      </c>
      <c r="AG39" s="539">
        <v>0</v>
      </c>
      <c r="AH39" s="539">
        <v>1</v>
      </c>
      <c r="AI39" s="540">
        <v>37</v>
      </c>
      <c r="AJ39" s="536"/>
      <c r="AK39" s="531"/>
    </row>
    <row r="40" spans="1:37" ht="13.5" customHeight="1">
      <c r="A40" s="1072"/>
      <c r="B40" s="389"/>
      <c r="C40" s="389" t="s">
        <v>213</v>
      </c>
      <c r="D40" s="537"/>
      <c r="E40" s="538">
        <v>7</v>
      </c>
      <c r="F40" s="539"/>
      <c r="G40" s="539">
        <v>0</v>
      </c>
      <c r="H40" s="539">
        <v>0</v>
      </c>
      <c r="I40" s="539">
        <v>0</v>
      </c>
      <c r="J40" s="539">
        <v>0</v>
      </c>
      <c r="K40" s="539">
        <v>0</v>
      </c>
      <c r="L40" s="539">
        <v>0</v>
      </c>
      <c r="M40" s="539">
        <v>0</v>
      </c>
      <c r="N40" s="539">
        <v>3</v>
      </c>
      <c r="O40" s="539">
        <v>0</v>
      </c>
      <c r="P40" s="539">
        <v>2</v>
      </c>
      <c r="Q40" s="539">
        <v>0</v>
      </c>
      <c r="R40" s="539">
        <v>0</v>
      </c>
      <c r="S40" s="539">
        <v>0</v>
      </c>
      <c r="T40" s="539">
        <v>2</v>
      </c>
      <c r="U40" s="539">
        <v>0</v>
      </c>
      <c r="V40" s="539">
        <v>9</v>
      </c>
      <c r="W40" s="539">
        <v>0</v>
      </c>
      <c r="X40" s="539">
        <v>0</v>
      </c>
      <c r="Y40" s="539">
        <v>0</v>
      </c>
      <c r="Z40" s="539">
        <v>0</v>
      </c>
      <c r="AA40" s="539">
        <v>0</v>
      </c>
      <c r="AB40" s="539">
        <v>0</v>
      </c>
      <c r="AC40" s="539">
        <v>2</v>
      </c>
      <c r="AD40" s="539">
        <v>0</v>
      </c>
      <c r="AE40" s="539">
        <v>0</v>
      </c>
      <c r="AF40" s="539">
        <v>0</v>
      </c>
      <c r="AG40" s="539">
        <v>0</v>
      </c>
      <c r="AH40" s="539">
        <v>0</v>
      </c>
      <c r="AI40" s="540">
        <v>7</v>
      </c>
      <c r="AJ40" s="536"/>
      <c r="AK40" s="531"/>
    </row>
    <row r="41" spans="1:37">
      <c r="A41" s="1072"/>
      <c r="B41" s="389"/>
      <c r="C41" s="389" t="s">
        <v>214</v>
      </c>
      <c r="D41" s="537"/>
      <c r="E41" s="538">
        <v>11</v>
      </c>
      <c r="F41" s="539"/>
      <c r="G41" s="539">
        <v>0</v>
      </c>
      <c r="H41" s="539">
        <v>0</v>
      </c>
      <c r="I41" s="539">
        <v>0</v>
      </c>
      <c r="J41" s="539">
        <v>0</v>
      </c>
      <c r="K41" s="539">
        <v>0</v>
      </c>
      <c r="L41" s="539">
        <v>1</v>
      </c>
      <c r="M41" s="539">
        <v>0</v>
      </c>
      <c r="N41" s="539">
        <v>4</v>
      </c>
      <c r="O41" s="539">
        <v>0</v>
      </c>
      <c r="P41" s="539">
        <v>3</v>
      </c>
      <c r="Q41" s="539">
        <v>0</v>
      </c>
      <c r="R41" s="539">
        <v>0</v>
      </c>
      <c r="S41" s="539">
        <v>0</v>
      </c>
      <c r="T41" s="539">
        <v>3</v>
      </c>
      <c r="U41" s="539">
        <v>0</v>
      </c>
      <c r="V41" s="539">
        <v>8</v>
      </c>
      <c r="W41" s="539">
        <v>0</v>
      </c>
      <c r="X41" s="539">
        <v>0</v>
      </c>
      <c r="Y41" s="539">
        <v>0</v>
      </c>
      <c r="Z41" s="539">
        <v>0</v>
      </c>
      <c r="AA41" s="539">
        <v>0</v>
      </c>
      <c r="AB41" s="539">
        <v>0</v>
      </c>
      <c r="AC41" s="539">
        <v>2</v>
      </c>
      <c r="AD41" s="539">
        <v>0</v>
      </c>
      <c r="AE41" s="539">
        <v>0</v>
      </c>
      <c r="AF41" s="539">
        <v>0</v>
      </c>
      <c r="AG41" s="539">
        <v>0</v>
      </c>
      <c r="AH41" s="539">
        <v>0</v>
      </c>
      <c r="AI41" s="540">
        <v>6</v>
      </c>
      <c r="AJ41" s="536"/>
      <c r="AK41" s="531"/>
    </row>
    <row r="42" spans="1:37" s="372" customFormat="1" ht="13.5" customHeight="1">
      <c r="A42" s="1071"/>
      <c r="B42" s="389"/>
      <c r="C42" s="389" t="s">
        <v>215</v>
      </c>
      <c r="D42" s="537"/>
      <c r="E42" s="538">
        <v>24</v>
      </c>
      <c r="F42" s="539"/>
      <c r="G42" s="539">
        <v>0</v>
      </c>
      <c r="H42" s="539">
        <v>0</v>
      </c>
      <c r="I42" s="539">
        <v>0</v>
      </c>
      <c r="J42" s="539">
        <v>0</v>
      </c>
      <c r="K42" s="539">
        <v>1</v>
      </c>
      <c r="L42" s="539">
        <v>0</v>
      </c>
      <c r="M42" s="539">
        <v>0</v>
      </c>
      <c r="N42" s="539">
        <v>16</v>
      </c>
      <c r="O42" s="539">
        <v>0</v>
      </c>
      <c r="P42" s="539">
        <v>1</v>
      </c>
      <c r="Q42" s="539">
        <v>0</v>
      </c>
      <c r="R42" s="539">
        <v>1</v>
      </c>
      <c r="S42" s="539">
        <v>0</v>
      </c>
      <c r="T42" s="539">
        <v>5</v>
      </c>
      <c r="U42" s="539">
        <v>0</v>
      </c>
      <c r="V42" s="539">
        <v>16</v>
      </c>
      <c r="W42" s="539">
        <v>0</v>
      </c>
      <c r="X42" s="539">
        <v>0</v>
      </c>
      <c r="Y42" s="539">
        <v>0</v>
      </c>
      <c r="Z42" s="539">
        <v>0</v>
      </c>
      <c r="AA42" s="539">
        <v>0</v>
      </c>
      <c r="AB42" s="539">
        <v>0</v>
      </c>
      <c r="AC42" s="539">
        <v>1</v>
      </c>
      <c r="AD42" s="539">
        <v>0</v>
      </c>
      <c r="AE42" s="539">
        <v>0</v>
      </c>
      <c r="AF42" s="539">
        <v>0</v>
      </c>
      <c r="AG42" s="539">
        <v>0</v>
      </c>
      <c r="AH42" s="539">
        <v>0</v>
      </c>
      <c r="AI42" s="540">
        <v>15</v>
      </c>
      <c r="AJ42" s="536"/>
      <c r="AK42" s="531"/>
    </row>
    <row r="43" spans="1:37">
      <c r="A43" s="1072"/>
      <c r="B43" s="395"/>
      <c r="C43" s="389" t="s">
        <v>216</v>
      </c>
      <c r="D43" s="537"/>
      <c r="E43" s="538">
        <v>12</v>
      </c>
      <c r="F43" s="539"/>
      <c r="G43" s="539">
        <v>0</v>
      </c>
      <c r="H43" s="539">
        <v>0</v>
      </c>
      <c r="I43" s="539">
        <v>0</v>
      </c>
      <c r="J43" s="539">
        <v>0</v>
      </c>
      <c r="K43" s="539">
        <v>0</v>
      </c>
      <c r="L43" s="539">
        <v>0</v>
      </c>
      <c r="M43" s="539">
        <v>0</v>
      </c>
      <c r="N43" s="539">
        <v>3</v>
      </c>
      <c r="O43" s="539">
        <v>0</v>
      </c>
      <c r="P43" s="539">
        <v>2</v>
      </c>
      <c r="Q43" s="539">
        <v>0</v>
      </c>
      <c r="R43" s="539">
        <v>1</v>
      </c>
      <c r="S43" s="539">
        <v>0</v>
      </c>
      <c r="T43" s="539">
        <v>6</v>
      </c>
      <c r="U43" s="539">
        <v>0</v>
      </c>
      <c r="V43" s="539">
        <v>9</v>
      </c>
      <c r="W43" s="539">
        <v>0</v>
      </c>
      <c r="X43" s="539">
        <v>0</v>
      </c>
      <c r="Y43" s="539">
        <v>0</v>
      </c>
      <c r="Z43" s="539">
        <v>0</v>
      </c>
      <c r="AA43" s="539">
        <v>0</v>
      </c>
      <c r="AB43" s="539">
        <v>0</v>
      </c>
      <c r="AC43" s="539">
        <v>1</v>
      </c>
      <c r="AD43" s="539">
        <v>0</v>
      </c>
      <c r="AE43" s="539">
        <v>0</v>
      </c>
      <c r="AF43" s="539">
        <v>0</v>
      </c>
      <c r="AG43" s="539">
        <v>0</v>
      </c>
      <c r="AH43" s="539">
        <v>0</v>
      </c>
      <c r="AI43" s="540">
        <v>8</v>
      </c>
      <c r="AJ43" s="536"/>
      <c r="AK43" s="531"/>
    </row>
    <row r="44" spans="1:37">
      <c r="A44" s="1072"/>
      <c r="B44" s="395"/>
      <c r="C44" s="389" t="s">
        <v>217</v>
      </c>
      <c r="D44" s="537"/>
      <c r="E44" s="538">
        <v>5</v>
      </c>
      <c r="F44" s="539"/>
      <c r="G44" s="539">
        <v>0</v>
      </c>
      <c r="H44" s="539">
        <v>0</v>
      </c>
      <c r="I44" s="539">
        <v>0</v>
      </c>
      <c r="J44" s="539">
        <v>0</v>
      </c>
      <c r="K44" s="539">
        <v>0</v>
      </c>
      <c r="L44" s="539">
        <v>0</v>
      </c>
      <c r="M44" s="539">
        <v>1</v>
      </c>
      <c r="N44" s="539">
        <v>2</v>
      </c>
      <c r="O44" s="539">
        <v>0</v>
      </c>
      <c r="P44" s="539">
        <v>1</v>
      </c>
      <c r="Q44" s="539">
        <v>0</v>
      </c>
      <c r="R44" s="539">
        <v>0</v>
      </c>
      <c r="S44" s="539">
        <v>0</v>
      </c>
      <c r="T44" s="539">
        <v>1</v>
      </c>
      <c r="U44" s="539">
        <v>0</v>
      </c>
      <c r="V44" s="539">
        <v>5</v>
      </c>
      <c r="W44" s="539">
        <v>0</v>
      </c>
      <c r="X44" s="539">
        <v>0</v>
      </c>
      <c r="Y44" s="539">
        <v>0</v>
      </c>
      <c r="Z44" s="539">
        <v>0</v>
      </c>
      <c r="AA44" s="539">
        <v>0</v>
      </c>
      <c r="AB44" s="539">
        <v>0</v>
      </c>
      <c r="AC44" s="539">
        <v>2</v>
      </c>
      <c r="AD44" s="539">
        <v>0</v>
      </c>
      <c r="AE44" s="539">
        <v>0</v>
      </c>
      <c r="AF44" s="539">
        <v>0</v>
      </c>
      <c r="AG44" s="539">
        <v>0</v>
      </c>
      <c r="AH44" s="539">
        <v>0</v>
      </c>
      <c r="AI44" s="540">
        <v>3</v>
      </c>
      <c r="AJ44" s="536"/>
      <c r="AK44" s="531"/>
    </row>
    <row r="45" spans="1:37">
      <c r="A45" s="1072"/>
      <c r="B45" s="395"/>
      <c r="C45" s="389" t="s">
        <v>218</v>
      </c>
      <c r="D45" s="537"/>
      <c r="E45" s="538">
        <v>7</v>
      </c>
      <c r="F45" s="539"/>
      <c r="G45" s="539">
        <v>0</v>
      </c>
      <c r="H45" s="539">
        <v>0</v>
      </c>
      <c r="I45" s="539">
        <v>0</v>
      </c>
      <c r="J45" s="539">
        <v>0</v>
      </c>
      <c r="K45" s="539">
        <v>0</v>
      </c>
      <c r="L45" s="539">
        <v>0</v>
      </c>
      <c r="M45" s="539">
        <v>0</v>
      </c>
      <c r="N45" s="539">
        <v>2</v>
      </c>
      <c r="O45" s="539">
        <v>0</v>
      </c>
      <c r="P45" s="539">
        <v>2</v>
      </c>
      <c r="Q45" s="539">
        <v>0</v>
      </c>
      <c r="R45" s="539">
        <v>0</v>
      </c>
      <c r="S45" s="539">
        <v>0</v>
      </c>
      <c r="T45" s="539">
        <v>3</v>
      </c>
      <c r="U45" s="539">
        <v>0</v>
      </c>
      <c r="V45" s="539">
        <v>4</v>
      </c>
      <c r="W45" s="539">
        <v>0</v>
      </c>
      <c r="X45" s="539">
        <v>0</v>
      </c>
      <c r="Y45" s="539">
        <v>0</v>
      </c>
      <c r="Z45" s="539">
        <v>0</v>
      </c>
      <c r="AA45" s="539">
        <v>0</v>
      </c>
      <c r="AB45" s="539">
        <v>0</v>
      </c>
      <c r="AC45" s="539">
        <v>3</v>
      </c>
      <c r="AD45" s="539">
        <v>0</v>
      </c>
      <c r="AE45" s="539">
        <v>0</v>
      </c>
      <c r="AF45" s="539">
        <v>0</v>
      </c>
      <c r="AG45" s="539">
        <v>0</v>
      </c>
      <c r="AH45" s="539">
        <v>0</v>
      </c>
      <c r="AI45" s="540">
        <v>1</v>
      </c>
      <c r="AJ45" s="536"/>
      <c r="AK45" s="531"/>
    </row>
    <row r="46" spans="1:37">
      <c r="A46" s="1072"/>
      <c r="B46" s="395"/>
      <c r="C46" s="389" t="s">
        <v>456</v>
      </c>
      <c r="D46" s="537"/>
      <c r="E46" s="538">
        <v>1</v>
      </c>
      <c r="F46" s="539"/>
      <c r="G46" s="539">
        <v>0</v>
      </c>
      <c r="H46" s="539">
        <v>0</v>
      </c>
      <c r="I46" s="539">
        <v>0</v>
      </c>
      <c r="J46" s="539">
        <v>0</v>
      </c>
      <c r="K46" s="539">
        <v>0</v>
      </c>
      <c r="L46" s="539">
        <v>0</v>
      </c>
      <c r="M46" s="539">
        <v>0</v>
      </c>
      <c r="N46" s="539">
        <v>0</v>
      </c>
      <c r="O46" s="539">
        <v>0</v>
      </c>
      <c r="P46" s="539">
        <v>1</v>
      </c>
      <c r="Q46" s="539">
        <v>0</v>
      </c>
      <c r="R46" s="539">
        <v>0</v>
      </c>
      <c r="S46" s="539">
        <v>0</v>
      </c>
      <c r="T46" s="539">
        <v>0</v>
      </c>
      <c r="U46" s="539">
        <v>0</v>
      </c>
      <c r="V46" s="539">
        <v>0</v>
      </c>
      <c r="W46" s="539">
        <v>0</v>
      </c>
      <c r="X46" s="539">
        <v>0</v>
      </c>
      <c r="Y46" s="539">
        <v>0</v>
      </c>
      <c r="Z46" s="539">
        <v>0</v>
      </c>
      <c r="AA46" s="539">
        <v>0</v>
      </c>
      <c r="AB46" s="539">
        <v>0</v>
      </c>
      <c r="AC46" s="539">
        <v>0</v>
      </c>
      <c r="AD46" s="539">
        <v>0</v>
      </c>
      <c r="AE46" s="539">
        <v>0</v>
      </c>
      <c r="AF46" s="539">
        <v>0</v>
      </c>
      <c r="AG46" s="539">
        <v>0</v>
      </c>
      <c r="AH46" s="539">
        <v>0</v>
      </c>
      <c r="AI46" s="540">
        <v>0</v>
      </c>
      <c r="AJ46" s="536"/>
      <c r="AK46" s="531"/>
    </row>
    <row r="47" spans="1:37" ht="25.5" customHeight="1">
      <c r="A47" s="1072"/>
      <c r="B47" s="1155" t="s">
        <v>220</v>
      </c>
      <c r="C47" s="1155"/>
      <c r="D47" s="537"/>
      <c r="E47" s="538">
        <v>84</v>
      </c>
      <c r="F47" s="539"/>
      <c r="G47" s="539">
        <v>0</v>
      </c>
      <c r="H47" s="539">
        <v>0</v>
      </c>
      <c r="I47" s="539">
        <v>0</v>
      </c>
      <c r="J47" s="539">
        <v>5</v>
      </c>
      <c r="K47" s="539">
        <v>0</v>
      </c>
      <c r="L47" s="539">
        <v>0</v>
      </c>
      <c r="M47" s="539">
        <v>0</v>
      </c>
      <c r="N47" s="539">
        <v>28</v>
      </c>
      <c r="O47" s="539">
        <v>0</v>
      </c>
      <c r="P47" s="539">
        <v>12</v>
      </c>
      <c r="Q47" s="539">
        <v>0</v>
      </c>
      <c r="R47" s="539">
        <v>0</v>
      </c>
      <c r="S47" s="539">
        <v>1</v>
      </c>
      <c r="T47" s="539">
        <v>38</v>
      </c>
      <c r="U47" s="539">
        <v>0</v>
      </c>
      <c r="V47" s="539">
        <v>45</v>
      </c>
      <c r="W47" s="539">
        <v>0</v>
      </c>
      <c r="X47" s="539">
        <v>0</v>
      </c>
      <c r="Y47" s="539">
        <v>0</v>
      </c>
      <c r="Z47" s="539">
        <v>0</v>
      </c>
      <c r="AA47" s="539">
        <v>0</v>
      </c>
      <c r="AB47" s="539">
        <v>0</v>
      </c>
      <c r="AC47" s="539">
        <v>17</v>
      </c>
      <c r="AD47" s="539">
        <v>0</v>
      </c>
      <c r="AE47" s="539">
        <v>0</v>
      </c>
      <c r="AF47" s="539">
        <v>0</v>
      </c>
      <c r="AG47" s="539">
        <v>0</v>
      </c>
      <c r="AH47" s="539">
        <v>0</v>
      </c>
      <c r="AI47" s="540">
        <v>28</v>
      </c>
      <c r="AJ47" s="536"/>
      <c r="AK47" s="531"/>
    </row>
    <row r="48" spans="1:37">
      <c r="A48" s="1072"/>
      <c r="B48" s="389"/>
      <c r="C48" s="389" t="s">
        <v>221</v>
      </c>
      <c r="D48" s="537"/>
      <c r="E48" s="538">
        <v>59</v>
      </c>
      <c r="F48" s="539"/>
      <c r="G48" s="539">
        <v>0</v>
      </c>
      <c r="H48" s="539">
        <v>0</v>
      </c>
      <c r="I48" s="539">
        <v>0</v>
      </c>
      <c r="J48" s="539">
        <v>2</v>
      </c>
      <c r="K48" s="539">
        <v>0</v>
      </c>
      <c r="L48" s="539">
        <v>0</v>
      </c>
      <c r="M48" s="539">
        <v>0</v>
      </c>
      <c r="N48" s="539">
        <v>20</v>
      </c>
      <c r="O48" s="539">
        <v>0</v>
      </c>
      <c r="P48" s="539">
        <v>6</v>
      </c>
      <c r="Q48" s="539">
        <v>0</v>
      </c>
      <c r="R48" s="539">
        <v>0</v>
      </c>
      <c r="S48" s="539">
        <v>1</v>
      </c>
      <c r="T48" s="539">
        <v>30</v>
      </c>
      <c r="U48" s="539">
        <v>0</v>
      </c>
      <c r="V48" s="539">
        <v>31</v>
      </c>
      <c r="W48" s="539">
        <v>0</v>
      </c>
      <c r="X48" s="539">
        <v>0</v>
      </c>
      <c r="Y48" s="539">
        <v>0</v>
      </c>
      <c r="Z48" s="539">
        <v>0</v>
      </c>
      <c r="AA48" s="539">
        <v>0</v>
      </c>
      <c r="AB48" s="539">
        <v>0</v>
      </c>
      <c r="AC48" s="539">
        <v>12</v>
      </c>
      <c r="AD48" s="539">
        <v>0</v>
      </c>
      <c r="AE48" s="539">
        <v>0</v>
      </c>
      <c r="AF48" s="539">
        <v>0</v>
      </c>
      <c r="AG48" s="539">
        <v>0</v>
      </c>
      <c r="AH48" s="539">
        <v>0</v>
      </c>
      <c r="AI48" s="540">
        <v>19</v>
      </c>
      <c r="AJ48" s="536"/>
      <c r="AK48" s="531"/>
    </row>
    <row r="49" spans="1:37">
      <c r="A49" s="1072"/>
      <c r="B49" s="389"/>
      <c r="C49" s="389" t="s">
        <v>376</v>
      </c>
      <c r="D49" s="537"/>
      <c r="E49" s="538">
        <v>4</v>
      </c>
      <c r="F49" s="539"/>
      <c r="G49" s="539">
        <v>0</v>
      </c>
      <c r="H49" s="539">
        <v>0</v>
      </c>
      <c r="I49" s="539">
        <v>0</v>
      </c>
      <c r="J49" s="539">
        <v>0</v>
      </c>
      <c r="K49" s="539">
        <v>0</v>
      </c>
      <c r="L49" s="539">
        <v>0</v>
      </c>
      <c r="M49" s="539">
        <v>0</v>
      </c>
      <c r="N49" s="539">
        <v>2</v>
      </c>
      <c r="O49" s="539">
        <v>0</v>
      </c>
      <c r="P49" s="539">
        <v>1</v>
      </c>
      <c r="Q49" s="539">
        <v>0</v>
      </c>
      <c r="R49" s="539">
        <v>0</v>
      </c>
      <c r="S49" s="539">
        <v>0</v>
      </c>
      <c r="T49" s="539">
        <v>1</v>
      </c>
      <c r="U49" s="539">
        <v>0</v>
      </c>
      <c r="V49" s="539">
        <v>2</v>
      </c>
      <c r="W49" s="539">
        <v>0</v>
      </c>
      <c r="X49" s="539">
        <v>0</v>
      </c>
      <c r="Y49" s="539">
        <v>0</v>
      </c>
      <c r="Z49" s="539">
        <v>0</v>
      </c>
      <c r="AA49" s="539">
        <v>0</v>
      </c>
      <c r="AB49" s="539">
        <v>0</v>
      </c>
      <c r="AC49" s="539">
        <v>2</v>
      </c>
      <c r="AD49" s="539">
        <v>0</v>
      </c>
      <c r="AE49" s="539">
        <v>0</v>
      </c>
      <c r="AF49" s="539">
        <v>0</v>
      </c>
      <c r="AG49" s="539">
        <v>0</v>
      </c>
      <c r="AH49" s="539">
        <v>0</v>
      </c>
      <c r="AI49" s="540">
        <v>0</v>
      </c>
      <c r="AJ49" s="536"/>
      <c r="AK49" s="531"/>
    </row>
    <row r="50" spans="1:37">
      <c r="A50" s="1072"/>
      <c r="B50" s="389"/>
      <c r="C50" s="389" t="s">
        <v>223</v>
      </c>
      <c r="D50" s="537"/>
      <c r="E50" s="538">
        <v>6</v>
      </c>
      <c r="F50" s="539"/>
      <c r="G50" s="539">
        <v>0</v>
      </c>
      <c r="H50" s="539">
        <v>0</v>
      </c>
      <c r="I50" s="539">
        <v>0</v>
      </c>
      <c r="J50" s="539">
        <v>0</v>
      </c>
      <c r="K50" s="539">
        <v>0</v>
      </c>
      <c r="L50" s="539">
        <v>0</v>
      </c>
      <c r="M50" s="539">
        <v>0</v>
      </c>
      <c r="N50" s="539">
        <v>2</v>
      </c>
      <c r="O50" s="539">
        <v>0</v>
      </c>
      <c r="P50" s="539">
        <v>2</v>
      </c>
      <c r="Q50" s="539">
        <v>0</v>
      </c>
      <c r="R50" s="539">
        <v>0</v>
      </c>
      <c r="S50" s="539">
        <v>0</v>
      </c>
      <c r="T50" s="539">
        <v>2</v>
      </c>
      <c r="U50" s="539">
        <v>0</v>
      </c>
      <c r="V50" s="539">
        <v>4</v>
      </c>
      <c r="W50" s="539">
        <v>0</v>
      </c>
      <c r="X50" s="539">
        <v>0</v>
      </c>
      <c r="Y50" s="539">
        <v>0</v>
      </c>
      <c r="Z50" s="539">
        <v>0</v>
      </c>
      <c r="AA50" s="539">
        <v>0</v>
      </c>
      <c r="AB50" s="539">
        <v>0</v>
      </c>
      <c r="AC50" s="539">
        <v>3</v>
      </c>
      <c r="AD50" s="539">
        <v>0</v>
      </c>
      <c r="AE50" s="539">
        <v>0</v>
      </c>
      <c r="AF50" s="539">
        <v>0</v>
      </c>
      <c r="AG50" s="539">
        <v>0</v>
      </c>
      <c r="AH50" s="539">
        <v>0</v>
      </c>
      <c r="AI50" s="540">
        <v>1</v>
      </c>
      <c r="AJ50" s="536"/>
      <c r="AK50" s="531"/>
    </row>
    <row r="51" spans="1:37" s="372" customFormat="1" ht="13.5" customHeight="1">
      <c r="A51" s="1071"/>
      <c r="B51" s="389"/>
      <c r="C51" s="389" t="s">
        <v>377</v>
      </c>
      <c r="D51" s="537"/>
      <c r="E51" s="538">
        <v>5</v>
      </c>
      <c r="F51" s="539"/>
      <c r="G51" s="539">
        <v>0</v>
      </c>
      <c r="H51" s="539">
        <v>0</v>
      </c>
      <c r="I51" s="539">
        <v>0</v>
      </c>
      <c r="J51" s="539">
        <v>0</v>
      </c>
      <c r="K51" s="539">
        <v>0</v>
      </c>
      <c r="L51" s="539">
        <v>0</v>
      </c>
      <c r="M51" s="539">
        <v>0</v>
      </c>
      <c r="N51" s="539">
        <v>3</v>
      </c>
      <c r="O51" s="539">
        <v>0</v>
      </c>
      <c r="P51" s="539">
        <v>1</v>
      </c>
      <c r="Q51" s="539">
        <v>0</v>
      </c>
      <c r="R51" s="539">
        <v>0</v>
      </c>
      <c r="S51" s="539">
        <v>0</v>
      </c>
      <c r="T51" s="539">
        <v>1</v>
      </c>
      <c r="U51" s="539">
        <v>0</v>
      </c>
      <c r="V51" s="539">
        <v>3</v>
      </c>
      <c r="W51" s="539">
        <v>0</v>
      </c>
      <c r="X51" s="539">
        <v>0</v>
      </c>
      <c r="Y51" s="539">
        <v>0</v>
      </c>
      <c r="Z51" s="539">
        <v>0</v>
      </c>
      <c r="AA51" s="539">
        <v>0</v>
      </c>
      <c r="AB51" s="539">
        <v>0</v>
      </c>
      <c r="AC51" s="539">
        <v>0</v>
      </c>
      <c r="AD51" s="539">
        <v>0</v>
      </c>
      <c r="AE51" s="539">
        <v>0</v>
      </c>
      <c r="AF51" s="539">
        <v>0</v>
      </c>
      <c r="AG51" s="539">
        <v>0</v>
      </c>
      <c r="AH51" s="539">
        <v>0</v>
      </c>
      <c r="AI51" s="540">
        <v>3</v>
      </c>
      <c r="AJ51" s="536"/>
      <c r="AK51" s="531"/>
    </row>
    <row r="52" spans="1:37">
      <c r="A52" s="1072"/>
      <c r="B52" s="389"/>
      <c r="C52" s="389" t="s">
        <v>225</v>
      </c>
      <c r="D52" s="537"/>
      <c r="E52" s="538">
        <v>10</v>
      </c>
      <c r="F52" s="539"/>
      <c r="G52" s="539">
        <v>0</v>
      </c>
      <c r="H52" s="539">
        <v>0</v>
      </c>
      <c r="I52" s="539">
        <v>0</v>
      </c>
      <c r="J52" s="539">
        <v>3</v>
      </c>
      <c r="K52" s="539">
        <v>0</v>
      </c>
      <c r="L52" s="539">
        <v>0</v>
      </c>
      <c r="M52" s="539">
        <v>0</v>
      </c>
      <c r="N52" s="539">
        <v>1</v>
      </c>
      <c r="O52" s="539">
        <v>0</v>
      </c>
      <c r="P52" s="539">
        <v>2</v>
      </c>
      <c r="Q52" s="539">
        <v>0</v>
      </c>
      <c r="R52" s="539">
        <v>0</v>
      </c>
      <c r="S52" s="539">
        <v>0</v>
      </c>
      <c r="T52" s="539">
        <v>4</v>
      </c>
      <c r="U52" s="539">
        <v>0</v>
      </c>
      <c r="V52" s="539">
        <v>5</v>
      </c>
      <c r="W52" s="539">
        <v>0</v>
      </c>
      <c r="X52" s="539">
        <v>0</v>
      </c>
      <c r="Y52" s="539">
        <v>0</v>
      </c>
      <c r="Z52" s="539">
        <v>0</v>
      </c>
      <c r="AA52" s="539">
        <v>0</v>
      </c>
      <c r="AB52" s="539">
        <v>0</v>
      </c>
      <c r="AC52" s="539">
        <v>0</v>
      </c>
      <c r="AD52" s="539">
        <v>0</v>
      </c>
      <c r="AE52" s="539">
        <v>0</v>
      </c>
      <c r="AF52" s="539">
        <v>0</v>
      </c>
      <c r="AG52" s="539">
        <v>0</v>
      </c>
      <c r="AH52" s="539">
        <v>0</v>
      </c>
      <c r="AI52" s="540">
        <v>5</v>
      </c>
      <c r="AJ52" s="536"/>
      <c r="AK52" s="531"/>
    </row>
    <row r="53" spans="1:37" ht="25.5" customHeight="1">
      <c r="A53" s="1072"/>
      <c r="B53" s="1155" t="s">
        <v>226</v>
      </c>
      <c r="C53" s="1155"/>
      <c r="D53" s="537"/>
      <c r="E53" s="538">
        <v>87</v>
      </c>
      <c r="F53" s="539"/>
      <c r="G53" s="539">
        <v>0</v>
      </c>
      <c r="H53" s="539">
        <v>0</v>
      </c>
      <c r="I53" s="539">
        <v>0</v>
      </c>
      <c r="J53" s="539">
        <v>0</v>
      </c>
      <c r="K53" s="539">
        <v>0</v>
      </c>
      <c r="L53" s="539">
        <v>0</v>
      </c>
      <c r="M53" s="539">
        <v>0</v>
      </c>
      <c r="N53" s="539">
        <v>42</v>
      </c>
      <c r="O53" s="539">
        <v>0</v>
      </c>
      <c r="P53" s="539">
        <v>17</v>
      </c>
      <c r="Q53" s="539">
        <v>0</v>
      </c>
      <c r="R53" s="539">
        <v>1</v>
      </c>
      <c r="S53" s="539">
        <v>2</v>
      </c>
      <c r="T53" s="539">
        <v>25</v>
      </c>
      <c r="U53" s="539">
        <v>1</v>
      </c>
      <c r="V53" s="539">
        <v>64</v>
      </c>
      <c r="W53" s="539">
        <v>0</v>
      </c>
      <c r="X53" s="539">
        <v>0</v>
      </c>
      <c r="Y53" s="539">
        <v>0</v>
      </c>
      <c r="Z53" s="539">
        <v>0</v>
      </c>
      <c r="AA53" s="539">
        <v>0</v>
      </c>
      <c r="AB53" s="539">
        <v>0</v>
      </c>
      <c r="AC53" s="539">
        <v>12</v>
      </c>
      <c r="AD53" s="539">
        <v>0</v>
      </c>
      <c r="AE53" s="539">
        <v>0</v>
      </c>
      <c r="AF53" s="539">
        <v>0</v>
      </c>
      <c r="AG53" s="539">
        <v>0</v>
      </c>
      <c r="AH53" s="539">
        <v>0</v>
      </c>
      <c r="AI53" s="540">
        <v>52</v>
      </c>
      <c r="AJ53" s="536"/>
      <c r="AK53" s="531"/>
    </row>
    <row r="54" spans="1:37">
      <c r="A54" s="1072"/>
      <c r="B54" s="389"/>
      <c r="C54" s="389" t="s">
        <v>227</v>
      </c>
      <c r="D54" s="537"/>
      <c r="E54" s="538">
        <v>49</v>
      </c>
      <c r="F54" s="539"/>
      <c r="G54" s="539">
        <v>0</v>
      </c>
      <c r="H54" s="539">
        <v>0</v>
      </c>
      <c r="I54" s="539">
        <v>0</v>
      </c>
      <c r="J54" s="539">
        <v>0</v>
      </c>
      <c r="K54" s="539">
        <v>0</v>
      </c>
      <c r="L54" s="539">
        <v>0</v>
      </c>
      <c r="M54" s="539">
        <v>0</v>
      </c>
      <c r="N54" s="539">
        <v>26</v>
      </c>
      <c r="O54" s="539">
        <v>0</v>
      </c>
      <c r="P54" s="539">
        <v>6</v>
      </c>
      <c r="Q54" s="539">
        <v>0</v>
      </c>
      <c r="R54" s="539">
        <v>0</v>
      </c>
      <c r="S54" s="539">
        <v>2</v>
      </c>
      <c r="T54" s="539">
        <v>15</v>
      </c>
      <c r="U54" s="539">
        <v>1</v>
      </c>
      <c r="V54" s="539">
        <v>45</v>
      </c>
      <c r="W54" s="539">
        <v>0</v>
      </c>
      <c r="X54" s="539">
        <v>0</v>
      </c>
      <c r="Y54" s="539">
        <v>0</v>
      </c>
      <c r="Z54" s="539">
        <v>0</v>
      </c>
      <c r="AA54" s="539">
        <v>0</v>
      </c>
      <c r="AB54" s="539">
        <v>0</v>
      </c>
      <c r="AC54" s="539">
        <v>7</v>
      </c>
      <c r="AD54" s="539">
        <v>0</v>
      </c>
      <c r="AE54" s="539">
        <v>0</v>
      </c>
      <c r="AF54" s="539">
        <v>0</v>
      </c>
      <c r="AG54" s="539">
        <v>0</v>
      </c>
      <c r="AH54" s="539">
        <v>0</v>
      </c>
      <c r="AI54" s="540">
        <v>38</v>
      </c>
      <c r="AJ54" s="536"/>
      <c r="AK54" s="531"/>
    </row>
    <row r="55" spans="1:37">
      <c r="A55" s="1072"/>
      <c r="B55" s="389"/>
      <c r="C55" s="389" t="s">
        <v>228</v>
      </c>
      <c r="D55" s="537"/>
      <c r="E55" s="538">
        <v>8</v>
      </c>
      <c r="F55" s="539"/>
      <c r="G55" s="539">
        <v>0</v>
      </c>
      <c r="H55" s="539">
        <v>0</v>
      </c>
      <c r="I55" s="539">
        <v>0</v>
      </c>
      <c r="J55" s="539">
        <v>0</v>
      </c>
      <c r="K55" s="539">
        <v>0</v>
      </c>
      <c r="L55" s="539">
        <v>0</v>
      </c>
      <c r="M55" s="539">
        <v>0</v>
      </c>
      <c r="N55" s="539">
        <v>4</v>
      </c>
      <c r="O55" s="539">
        <v>0</v>
      </c>
      <c r="P55" s="539">
        <v>4</v>
      </c>
      <c r="Q55" s="539">
        <v>0</v>
      </c>
      <c r="R55" s="539">
        <v>0</v>
      </c>
      <c r="S55" s="539">
        <v>0</v>
      </c>
      <c r="T55" s="539">
        <v>0</v>
      </c>
      <c r="U55" s="539">
        <v>0</v>
      </c>
      <c r="V55" s="539">
        <v>4</v>
      </c>
      <c r="W55" s="539">
        <v>0</v>
      </c>
      <c r="X55" s="539">
        <v>0</v>
      </c>
      <c r="Y55" s="539">
        <v>0</v>
      </c>
      <c r="Z55" s="539">
        <v>0</v>
      </c>
      <c r="AA55" s="539">
        <v>0</v>
      </c>
      <c r="AB55" s="539">
        <v>0</v>
      </c>
      <c r="AC55" s="539">
        <v>0</v>
      </c>
      <c r="AD55" s="539">
        <v>0</v>
      </c>
      <c r="AE55" s="539">
        <v>0</v>
      </c>
      <c r="AF55" s="539">
        <v>0</v>
      </c>
      <c r="AG55" s="539">
        <v>0</v>
      </c>
      <c r="AH55" s="539">
        <v>0</v>
      </c>
      <c r="AI55" s="540">
        <v>4</v>
      </c>
      <c r="AJ55" s="536"/>
      <c r="AK55" s="531"/>
    </row>
    <row r="56" spans="1:37">
      <c r="A56" s="1072"/>
      <c r="B56" s="395"/>
      <c r="C56" s="389" t="s">
        <v>229</v>
      </c>
      <c r="D56" s="537"/>
      <c r="E56" s="538">
        <v>8</v>
      </c>
      <c r="F56" s="539"/>
      <c r="G56" s="539">
        <v>0</v>
      </c>
      <c r="H56" s="539">
        <v>0</v>
      </c>
      <c r="I56" s="539">
        <v>0</v>
      </c>
      <c r="J56" s="539">
        <v>0</v>
      </c>
      <c r="K56" s="539">
        <v>0</v>
      </c>
      <c r="L56" s="539">
        <v>0</v>
      </c>
      <c r="M56" s="539">
        <v>0</v>
      </c>
      <c r="N56" s="539">
        <v>2</v>
      </c>
      <c r="O56" s="539">
        <v>0</v>
      </c>
      <c r="P56" s="539">
        <v>3</v>
      </c>
      <c r="Q56" s="539">
        <v>0</v>
      </c>
      <c r="R56" s="539">
        <v>0</v>
      </c>
      <c r="S56" s="539">
        <v>0</v>
      </c>
      <c r="T56" s="539">
        <v>3</v>
      </c>
      <c r="U56" s="539">
        <v>0</v>
      </c>
      <c r="V56" s="539">
        <v>4</v>
      </c>
      <c r="W56" s="539">
        <v>0</v>
      </c>
      <c r="X56" s="539">
        <v>0</v>
      </c>
      <c r="Y56" s="539">
        <v>0</v>
      </c>
      <c r="Z56" s="539">
        <v>0</v>
      </c>
      <c r="AA56" s="539">
        <v>0</v>
      </c>
      <c r="AB56" s="539">
        <v>0</v>
      </c>
      <c r="AC56" s="539">
        <v>1</v>
      </c>
      <c r="AD56" s="539">
        <v>0</v>
      </c>
      <c r="AE56" s="539">
        <v>0</v>
      </c>
      <c r="AF56" s="539">
        <v>0</v>
      </c>
      <c r="AG56" s="539">
        <v>0</v>
      </c>
      <c r="AH56" s="539">
        <v>0</v>
      </c>
      <c r="AI56" s="540">
        <v>3</v>
      </c>
      <c r="AJ56" s="536"/>
      <c r="AK56" s="531"/>
    </row>
    <row r="57" spans="1:37" s="372" customFormat="1" ht="13.5" customHeight="1">
      <c r="A57" s="1071"/>
      <c r="B57" s="395"/>
      <c r="C57" s="389" t="s">
        <v>230</v>
      </c>
      <c r="D57" s="537"/>
      <c r="E57" s="538">
        <v>22</v>
      </c>
      <c r="F57" s="539"/>
      <c r="G57" s="539">
        <v>0</v>
      </c>
      <c r="H57" s="539">
        <v>0</v>
      </c>
      <c r="I57" s="539">
        <v>0</v>
      </c>
      <c r="J57" s="539">
        <v>0</v>
      </c>
      <c r="K57" s="539">
        <v>0</v>
      </c>
      <c r="L57" s="539">
        <v>0</v>
      </c>
      <c r="M57" s="539">
        <v>0</v>
      </c>
      <c r="N57" s="539">
        <v>10</v>
      </c>
      <c r="O57" s="539">
        <v>0</v>
      </c>
      <c r="P57" s="539">
        <v>4</v>
      </c>
      <c r="Q57" s="539">
        <v>0</v>
      </c>
      <c r="R57" s="539">
        <v>1</v>
      </c>
      <c r="S57" s="539">
        <v>0</v>
      </c>
      <c r="T57" s="539">
        <v>7</v>
      </c>
      <c r="U57" s="539">
        <v>0</v>
      </c>
      <c r="V57" s="539">
        <v>11</v>
      </c>
      <c r="W57" s="539">
        <v>0</v>
      </c>
      <c r="X57" s="539">
        <v>0</v>
      </c>
      <c r="Y57" s="539">
        <v>0</v>
      </c>
      <c r="Z57" s="539">
        <v>0</v>
      </c>
      <c r="AA57" s="539">
        <v>0</v>
      </c>
      <c r="AB57" s="539">
        <v>0</v>
      </c>
      <c r="AC57" s="539">
        <v>4</v>
      </c>
      <c r="AD57" s="539">
        <v>0</v>
      </c>
      <c r="AE57" s="539">
        <v>0</v>
      </c>
      <c r="AF57" s="539">
        <v>0</v>
      </c>
      <c r="AG57" s="539">
        <v>0</v>
      </c>
      <c r="AH57" s="539">
        <v>0</v>
      </c>
      <c r="AI57" s="540">
        <v>7</v>
      </c>
      <c r="AJ57" s="536"/>
      <c r="AK57" s="531"/>
    </row>
    <row r="58" spans="1:37" ht="25.5" customHeight="1">
      <c r="A58" s="1072"/>
      <c r="B58" s="1155" t="s">
        <v>231</v>
      </c>
      <c r="C58" s="1155"/>
      <c r="D58" s="537"/>
      <c r="E58" s="538">
        <v>268</v>
      </c>
      <c r="F58" s="539"/>
      <c r="G58" s="539">
        <v>0</v>
      </c>
      <c r="H58" s="539">
        <v>1</v>
      </c>
      <c r="I58" s="539">
        <v>0</v>
      </c>
      <c r="J58" s="539">
        <v>1</v>
      </c>
      <c r="K58" s="539">
        <v>3</v>
      </c>
      <c r="L58" s="539">
        <v>1</v>
      </c>
      <c r="M58" s="539">
        <v>0</v>
      </c>
      <c r="N58" s="539">
        <v>125</v>
      </c>
      <c r="O58" s="539">
        <v>0</v>
      </c>
      <c r="P58" s="539">
        <v>38</v>
      </c>
      <c r="Q58" s="539">
        <v>0</v>
      </c>
      <c r="R58" s="539">
        <v>7</v>
      </c>
      <c r="S58" s="539">
        <v>4</v>
      </c>
      <c r="T58" s="539">
        <v>88</v>
      </c>
      <c r="U58" s="539">
        <v>0</v>
      </c>
      <c r="V58" s="539">
        <v>189</v>
      </c>
      <c r="W58" s="539">
        <v>0</v>
      </c>
      <c r="X58" s="539">
        <v>1</v>
      </c>
      <c r="Y58" s="539">
        <v>0</v>
      </c>
      <c r="Z58" s="539">
        <v>0</v>
      </c>
      <c r="AA58" s="539">
        <v>0</v>
      </c>
      <c r="AB58" s="539">
        <v>0</v>
      </c>
      <c r="AC58" s="539">
        <v>43</v>
      </c>
      <c r="AD58" s="539">
        <v>0</v>
      </c>
      <c r="AE58" s="539">
        <v>0</v>
      </c>
      <c r="AF58" s="539">
        <v>0</v>
      </c>
      <c r="AG58" s="539">
        <v>0</v>
      </c>
      <c r="AH58" s="539">
        <v>0</v>
      </c>
      <c r="AI58" s="540">
        <v>145</v>
      </c>
      <c r="AJ58" s="536"/>
      <c r="AK58" s="531"/>
    </row>
    <row r="59" spans="1:37">
      <c r="A59" s="1072"/>
      <c r="B59" s="389"/>
      <c r="C59" s="389" t="s">
        <v>232</v>
      </c>
      <c r="D59" s="537"/>
      <c r="E59" s="538">
        <v>154</v>
      </c>
      <c r="F59" s="539"/>
      <c r="G59" s="539">
        <v>0</v>
      </c>
      <c r="H59" s="539">
        <v>1</v>
      </c>
      <c r="I59" s="539">
        <v>0</v>
      </c>
      <c r="J59" s="539">
        <v>1</v>
      </c>
      <c r="K59" s="539">
        <v>3</v>
      </c>
      <c r="L59" s="539">
        <v>0</v>
      </c>
      <c r="M59" s="539">
        <v>0</v>
      </c>
      <c r="N59" s="539">
        <v>78</v>
      </c>
      <c r="O59" s="539">
        <v>0</v>
      </c>
      <c r="P59" s="539">
        <v>20</v>
      </c>
      <c r="Q59" s="539">
        <v>0</v>
      </c>
      <c r="R59" s="539">
        <v>4</v>
      </c>
      <c r="S59" s="539">
        <v>1</v>
      </c>
      <c r="T59" s="539">
        <v>46</v>
      </c>
      <c r="U59" s="539">
        <v>0</v>
      </c>
      <c r="V59" s="539">
        <v>107</v>
      </c>
      <c r="W59" s="539">
        <v>0</v>
      </c>
      <c r="X59" s="539">
        <v>0</v>
      </c>
      <c r="Y59" s="539">
        <v>0</v>
      </c>
      <c r="Z59" s="539">
        <v>0</v>
      </c>
      <c r="AA59" s="539">
        <v>0</v>
      </c>
      <c r="AB59" s="539">
        <v>0</v>
      </c>
      <c r="AC59" s="539">
        <v>28</v>
      </c>
      <c r="AD59" s="539">
        <v>0</v>
      </c>
      <c r="AE59" s="539">
        <v>0</v>
      </c>
      <c r="AF59" s="539">
        <v>0</v>
      </c>
      <c r="AG59" s="539">
        <v>0</v>
      </c>
      <c r="AH59" s="539">
        <v>0</v>
      </c>
      <c r="AI59" s="540">
        <v>79</v>
      </c>
      <c r="AJ59" s="536"/>
      <c r="AK59" s="531"/>
    </row>
    <row r="60" spans="1:37">
      <c r="A60" s="1072"/>
      <c r="B60" s="395"/>
      <c r="C60" s="389" t="s">
        <v>233</v>
      </c>
      <c r="D60" s="537"/>
      <c r="E60" s="538">
        <v>93</v>
      </c>
      <c r="F60" s="539"/>
      <c r="G60" s="539">
        <v>0</v>
      </c>
      <c r="H60" s="539">
        <v>0</v>
      </c>
      <c r="I60" s="539">
        <v>0</v>
      </c>
      <c r="J60" s="539">
        <v>0</v>
      </c>
      <c r="K60" s="539">
        <v>0</v>
      </c>
      <c r="L60" s="539">
        <v>1</v>
      </c>
      <c r="M60" s="539">
        <v>0</v>
      </c>
      <c r="N60" s="539">
        <v>34</v>
      </c>
      <c r="O60" s="539">
        <v>0</v>
      </c>
      <c r="P60" s="539">
        <v>14</v>
      </c>
      <c r="Q60" s="539">
        <v>0</v>
      </c>
      <c r="R60" s="539">
        <v>2</v>
      </c>
      <c r="S60" s="539">
        <v>3</v>
      </c>
      <c r="T60" s="539">
        <v>39</v>
      </c>
      <c r="U60" s="539">
        <v>0</v>
      </c>
      <c r="V60" s="539">
        <v>65</v>
      </c>
      <c r="W60" s="539">
        <v>0</v>
      </c>
      <c r="X60" s="539">
        <v>1</v>
      </c>
      <c r="Y60" s="539">
        <v>0</v>
      </c>
      <c r="Z60" s="539">
        <v>0</v>
      </c>
      <c r="AA60" s="539">
        <v>0</v>
      </c>
      <c r="AB60" s="539">
        <v>0</v>
      </c>
      <c r="AC60" s="539">
        <v>13</v>
      </c>
      <c r="AD60" s="539">
        <v>0</v>
      </c>
      <c r="AE60" s="539">
        <v>0</v>
      </c>
      <c r="AF60" s="539">
        <v>0</v>
      </c>
      <c r="AG60" s="539">
        <v>0</v>
      </c>
      <c r="AH60" s="539">
        <v>0</v>
      </c>
      <c r="AI60" s="540">
        <v>51</v>
      </c>
      <c r="AJ60" s="536"/>
      <c r="AK60" s="531"/>
    </row>
    <row r="61" spans="1:37">
      <c r="A61" s="1072"/>
      <c r="B61" s="395"/>
      <c r="C61" s="389" t="s">
        <v>234</v>
      </c>
      <c r="D61" s="537"/>
      <c r="E61" s="538">
        <v>21</v>
      </c>
      <c r="F61" s="539"/>
      <c r="G61" s="539">
        <v>0</v>
      </c>
      <c r="H61" s="539">
        <v>0</v>
      </c>
      <c r="I61" s="539">
        <v>0</v>
      </c>
      <c r="J61" s="539">
        <v>0</v>
      </c>
      <c r="K61" s="539">
        <v>0</v>
      </c>
      <c r="L61" s="539">
        <v>0</v>
      </c>
      <c r="M61" s="539">
        <v>0</v>
      </c>
      <c r="N61" s="539">
        <v>13</v>
      </c>
      <c r="O61" s="539">
        <v>0</v>
      </c>
      <c r="P61" s="539">
        <v>4</v>
      </c>
      <c r="Q61" s="539">
        <v>0</v>
      </c>
      <c r="R61" s="539">
        <v>1</v>
      </c>
      <c r="S61" s="539">
        <v>0</v>
      </c>
      <c r="T61" s="539">
        <v>3</v>
      </c>
      <c r="U61" s="539">
        <v>0</v>
      </c>
      <c r="V61" s="539">
        <v>17</v>
      </c>
      <c r="W61" s="539">
        <v>0</v>
      </c>
      <c r="X61" s="539">
        <v>0</v>
      </c>
      <c r="Y61" s="539">
        <v>0</v>
      </c>
      <c r="Z61" s="539">
        <v>0</v>
      </c>
      <c r="AA61" s="539">
        <v>0</v>
      </c>
      <c r="AB61" s="539">
        <v>0</v>
      </c>
      <c r="AC61" s="539">
        <v>2</v>
      </c>
      <c r="AD61" s="539">
        <v>0</v>
      </c>
      <c r="AE61" s="539">
        <v>0</v>
      </c>
      <c r="AF61" s="539">
        <v>0</v>
      </c>
      <c r="AG61" s="539">
        <v>0</v>
      </c>
      <c r="AH61" s="539">
        <v>0</v>
      </c>
      <c r="AI61" s="540">
        <v>15</v>
      </c>
      <c r="AJ61" s="536"/>
      <c r="AK61" s="531"/>
    </row>
    <row r="62" spans="1:37" s="372" customFormat="1" ht="25.5" customHeight="1">
      <c r="A62" s="1071"/>
      <c r="B62" s="1155" t="s">
        <v>235</v>
      </c>
      <c r="C62" s="1155"/>
      <c r="D62" s="537"/>
      <c r="E62" s="538">
        <v>123</v>
      </c>
      <c r="F62" s="539"/>
      <c r="G62" s="539">
        <v>0</v>
      </c>
      <c r="H62" s="539">
        <v>0</v>
      </c>
      <c r="I62" s="539">
        <v>0</v>
      </c>
      <c r="J62" s="539">
        <v>2</v>
      </c>
      <c r="K62" s="539">
        <v>0</v>
      </c>
      <c r="L62" s="539">
        <v>0</v>
      </c>
      <c r="M62" s="539">
        <v>0</v>
      </c>
      <c r="N62" s="539">
        <v>54</v>
      </c>
      <c r="O62" s="539">
        <v>0</v>
      </c>
      <c r="P62" s="539">
        <v>25</v>
      </c>
      <c r="Q62" s="539">
        <v>1</v>
      </c>
      <c r="R62" s="539">
        <v>1</v>
      </c>
      <c r="S62" s="539">
        <v>1</v>
      </c>
      <c r="T62" s="539">
        <v>39</v>
      </c>
      <c r="U62" s="539">
        <v>1</v>
      </c>
      <c r="V62" s="539">
        <v>118</v>
      </c>
      <c r="W62" s="539">
        <v>0</v>
      </c>
      <c r="X62" s="539">
        <v>0</v>
      </c>
      <c r="Y62" s="539">
        <v>0</v>
      </c>
      <c r="Z62" s="539">
        <v>0</v>
      </c>
      <c r="AA62" s="539">
        <v>0</v>
      </c>
      <c r="AB62" s="539">
        <v>0</v>
      </c>
      <c r="AC62" s="539">
        <v>28</v>
      </c>
      <c r="AD62" s="539">
        <v>0</v>
      </c>
      <c r="AE62" s="539">
        <v>0</v>
      </c>
      <c r="AF62" s="539">
        <v>0</v>
      </c>
      <c r="AG62" s="539">
        <v>0</v>
      </c>
      <c r="AH62" s="539">
        <v>0</v>
      </c>
      <c r="AI62" s="540">
        <v>90</v>
      </c>
      <c r="AJ62" s="536"/>
      <c r="AK62" s="531"/>
    </row>
    <row r="63" spans="1:37">
      <c r="A63" s="1072"/>
      <c r="B63" s="395"/>
      <c r="C63" s="389" t="s">
        <v>236</v>
      </c>
      <c r="D63" s="537"/>
      <c r="E63" s="538">
        <v>37</v>
      </c>
      <c r="F63" s="539"/>
      <c r="G63" s="539">
        <v>0</v>
      </c>
      <c r="H63" s="539">
        <v>0</v>
      </c>
      <c r="I63" s="539">
        <v>0</v>
      </c>
      <c r="J63" s="539">
        <v>1</v>
      </c>
      <c r="K63" s="539">
        <v>0</v>
      </c>
      <c r="L63" s="539">
        <v>0</v>
      </c>
      <c r="M63" s="539">
        <v>0</v>
      </c>
      <c r="N63" s="539">
        <v>15</v>
      </c>
      <c r="O63" s="539">
        <v>0</v>
      </c>
      <c r="P63" s="539">
        <v>6</v>
      </c>
      <c r="Q63" s="539">
        <v>1</v>
      </c>
      <c r="R63" s="539">
        <v>0</v>
      </c>
      <c r="S63" s="539">
        <v>0</v>
      </c>
      <c r="T63" s="539">
        <v>14</v>
      </c>
      <c r="U63" s="539">
        <v>0</v>
      </c>
      <c r="V63" s="539">
        <v>41</v>
      </c>
      <c r="W63" s="539">
        <v>0</v>
      </c>
      <c r="X63" s="539">
        <v>0</v>
      </c>
      <c r="Y63" s="539">
        <v>0</v>
      </c>
      <c r="Z63" s="539">
        <v>0</v>
      </c>
      <c r="AA63" s="539">
        <v>0</v>
      </c>
      <c r="AB63" s="539">
        <v>0</v>
      </c>
      <c r="AC63" s="539">
        <v>9</v>
      </c>
      <c r="AD63" s="539">
        <v>0</v>
      </c>
      <c r="AE63" s="539">
        <v>0</v>
      </c>
      <c r="AF63" s="539">
        <v>0</v>
      </c>
      <c r="AG63" s="539">
        <v>0</v>
      </c>
      <c r="AH63" s="539">
        <v>0</v>
      </c>
      <c r="AI63" s="540">
        <v>32</v>
      </c>
      <c r="AJ63" s="536"/>
      <c r="AK63" s="531"/>
    </row>
    <row r="64" spans="1:37">
      <c r="A64" s="1072"/>
      <c r="B64" s="395"/>
      <c r="C64" s="389" t="s">
        <v>237</v>
      </c>
      <c r="D64" s="537"/>
      <c r="E64" s="538">
        <v>51</v>
      </c>
      <c r="F64" s="539"/>
      <c r="G64" s="539">
        <v>0</v>
      </c>
      <c r="H64" s="539">
        <v>0</v>
      </c>
      <c r="I64" s="539">
        <v>0</v>
      </c>
      <c r="J64" s="539">
        <v>1</v>
      </c>
      <c r="K64" s="539">
        <v>0</v>
      </c>
      <c r="L64" s="539">
        <v>0</v>
      </c>
      <c r="M64" s="539">
        <v>0</v>
      </c>
      <c r="N64" s="539">
        <v>24</v>
      </c>
      <c r="O64" s="539">
        <v>0</v>
      </c>
      <c r="P64" s="539">
        <v>12</v>
      </c>
      <c r="Q64" s="539">
        <v>0</v>
      </c>
      <c r="R64" s="539">
        <v>0</v>
      </c>
      <c r="S64" s="539">
        <v>1</v>
      </c>
      <c r="T64" s="539">
        <v>13</v>
      </c>
      <c r="U64" s="539">
        <v>1</v>
      </c>
      <c r="V64" s="539">
        <v>50</v>
      </c>
      <c r="W64" s="539">
        <v>0</v>
      </c>
      <c r="X64" s="539">
        <v>0</v>
      </c>
      <c r="Y64" s="539">
        <v>0</v>
      </c>
      <c r="Z64" s="539">
        <v>0</v>
      </c>
      <c r="AA64" s="539">
        <v>0</v>
      </c>
      <c r="AB64" s="539">
        <v>0</v>
      </c>
      <c r="AC64" s="539">
        <v>11</v>
      </c>
      <c r="AD64" s="539">
        <v>0</v>
      </c>
      <c r="AE64" s="539">
        <v>0</v>
      </c>
      <c r="AF64" s="539">
        <v>0</v>
      </c>
      <c r="AG64" s="539">
        <v>0</v>
      </c>
      <c r="AH64" s="539">
        <v>0</v>
      </c>
      <c r="AI64" s="540">
        <v>39</v>
      </c>
      <c r="AJ64" s="536"/>
      <c r="AK64" s="531"/>
    </row>
    <row r="65" spans="1:37">
      <c r="A65" s="1072"/>
      <c r="B65" s="395"/>
      <c r="C65" s="389" t="s">
        <v>238</v>
      </c>
      <c r="D65" s="537"/>
      <c r="E65" s="538">
        <v>35</v>
      </c>
      <c r="F65" s="539"/>
      <c r="G65" s="539">
        <v>0</v>
      </c>
      <c r="H65" s="539">
        <v>0</v>
      </c>
      <c r="I65" s="539">
        <v>0</v>
      </c>
      <c r="J65" s="539">
        <v>0</v>
      </c>
      <c r="K65" s="539">
        <v>0</v>
      </c>
      <c r="L65" s="539">
        <v>0</v>
      </c>
      <c r="M65" s="539">
        <v>0</v>
      </c>
      <c r="N65" s="539">
        <v>15</v>
      </c>
      <c r="O65" s="539">
        <v>0</v>
      </c>
      <c r="P65" s="539">
        <v>7</v>
      </c>
      <c r="Q65" s="539">
        <v>0</v>
      </c>
      <c r="R65" s="539">
        <v>1</v>
      </c>
      <c r="S65" s="539">
        <v>0</v>
      </c>
      <c r="T65" s="539">
        <v>12</v>
      </c>
      <c r="U65" s="539">
        <v>0</v>
      </c>
      <c r="V65" s="539">
        <v>27</v>
      </c>
      <c r="W65" s="539">
        <v>0</v>
      </c>
      <c r="X65" s="539">
        <v>0</v>
      </c>
      <c r="Y65" s="539">
        <v>0</v>
      </c>
      <c r="Z65" s="539">
        <v>0</v>
      </c>
      <c r="AA65" s="539">
        <v>0</v>
      </c>
      <c r="AB65" s="539">
        <v>0</v>
      </c>
      <c r="AC65" s="539">
        <v>8</v>
      </c>
      <c r="AD65" s="539">
        <v>0</v>
      </c>
      <c r="AE65" s="539">
        <v>0</v>
      </c>
      <c r="AF65" s="539">
        <v>0</v>
      </c>
      <c r="AG65" s="539">
        <v>0</v>
      </c>
      <c r="AH65" s="539">
        <v>0</v>
      </c>
      <c r="AI65" s="540">
        <v>19</v>
      </c>
      <c r="AJ65" s="536"/>
      <c r="AK65" s="531"/>
    </row>
    <row r="66" spans="1:37" s="372" customFormat="1" ht="25.5" customHeight="1">
      <c r="A66" s="1071"/>
      <c r="B66" s="1155" t="s">
        <v>239</v>
      </c>
      <c r="C66" s="1155"/>
      <c r="D66" s="537"/>
      <c r="E66" s="538">
        <v>144</v>
      </c>
      <c r="F66" s="539"/>
      <c r="G66" s="539">
        <v>0</v>
      </c>
      <c r="H66" s="539">
        <v>0</v>
      </c>
      <c r="I66" s="539">
        <v>0</v>
      </c>
      <c r="J66" s="539">
        <v>3</v>
      </c>
      <c r="K66" s="539">
        <v>2</v>
      </c>
      <c r="L66" s="539">
        <v>0</v>
      </c>
      <c r="M66" s="539">
        <v>0</v>
      </c>
      <c r="N66" s="539">
        <v>84</v>
      </c>
      <c r="O66" s="539">
        <v>0</v>
      </c>
      <c r="P66" s="539">
        <v>15</v>
      </c>
      <c r="Q66" s="539">
        <v>1</v>
      </c>
      <c r="R66" s="539">
        <v>0</v>
      </c>
      <c r="S66" s="539">
        <v>0</v>
      </c>
      <c r="T66" s="539">
        <v>39</v>
      </c>
      <c r="U66" s="539">
        <v>0</v>
      </c>
      <c r="V66" s="539">
        <v>121</v>
      </c>
      <c r="W66" s="539">
        <v>0</v>
      </c>
      <c r="X66" s="539">
        <v>0</v>
      </c>
      <c r="Y66" s="539">
        <v>0</v>
      </c>
      <c r="Z66" s="539">
        <v>1</v>
      </c>
      <c r="AA66" s="539">
        <v>0</v>
      </c>
      <c r="AB66" s="539">
        <v>0</v>
      </c>
      <c r="AC66" s="539">
        <v>29</v>
      </c>
      <c r="AD66" s="539">
        <v>0</v>
      </c>
      <c r="AE66" s="539">
        <v>0</v>
      </c>
      <c r="AF66" s="539">
        <v>0</v>
      </c>
      <c r="AG66" s="539">
        <v>1</v>
      </c>
      <c r="AH66" s="539">
        <v>1</v>
      </c>
      <c r="AI66" s="540">
        <v>89</v>
      </c>
      <c r="AJ66" s="536"/>
      <c r="AK66" s="531"/>
    </row>
    <row r="67" spans="1:37">
      <c r="A67" s="1072"/>
      <c r="B67" s="389"/>
      <c r="C67" s="389" t="s">
        <v>240</v>
      </c>
      <c r="D67" s="537"/>
      <c r="E67" s="538">
        <v>134</v>
      </c>
      <c r="F67" s="539"/>
      <c r="G67" s="539">
        <v>0</v>
      </c>
      <c r="H67" s="539">
        <v>0</v>
      </c>
      <c r="I67" s="539">
        <v>0</v>
      </c>
      <c r="J67" s="539">
        <v>2</v>
      </c>
      <c r="K67" s="539">
        <v>2</v>
      </c>
      <c r="L67" s="539">
        <v>0</v>
      </c>
      <c r="M67" s="539">
        <v>0</v>
      </c>
      <c r="N67" s="539">
        <v>79</v>
      </c>
      <c r="O67" s="539">
        <v>0</v>
      </c>
      <c r="P67" s="539">
        <v>14</v>
      </c>
      <c r="Q67" s="539">
        <v>1</v>
      </c>
      <c r="R67" s="539">
        <v>0</v>
      </c>
      <c r="S67" s="539">
        <v>0</v>
      </c>
      <c r="T67" s="539">
        <v>36</v>
      </c>
      <c r="U67" s="539">
        <v>0</v>
      </c>
      <c r="V67" s="539">
        <v>111</v>
      </c>
      <c r="W67" s="539">
        <v>0</v>
      </c>
      <c r="X67" s="539">
        <v>0</v>
      </c>
      <c r="Y67" s="539">
        <v>0</v>
      </c>
      <c r="Z67" s="539">
        <v>1</v>
      </c>
      <c r="AA67" s="539">
        <v>0</v>
      </c>
      <c r="AB67" s="539">
        <v>0</v>
      </c>
      <c r="AC67" s="539">
        <v>24</v>
      </c>
      <c r="AD67" s="539">
        <v>0</v>
      </c>
      <c r="AE67" s="539">
        <v>0</v>
      </c>
      <c r="AF67" s="539">
        <v>0</v>
      </c>
      <c r="AG67" s="539">
        <v>1</v>
      </c>
      <c r="AH67" s="539">
        <v>1</v>
      </c>
      <c r="AI67" s="540">
        <v>84</v>
      </c>
      <c r="AJ67" s="536"/>
      <c r="AK67" s="531"/>
    </row>
    <row r="68" spans="1:37">
      <c r="A68" s="1072"/>
      <c r="B68" s="395"/>
      <c r="C68" s="389" t="s">
        <v>241</v>
      </c>
      <c r="D68" s="537"/>
      <c r="E68" s="538">
        <v>10</v>
      </c>
      <c r="F68" s="539"/>
      <c r="G68" s="539">
        <v>0</v>
      </c>
      <c r="H68" s="539">
        <v>0</v>
      </c>
      <c r="I68" s="539">
        <v>0</v>
      </c>
      <c r="J68" s="539">
        <v>1</v>
      </c>
      <c r="K68" s="539">
        <v>0</v>
      </c>
      <c r="L68" s="539">
        <v>0</v>
      </c>
      <c r="M68" s="539">
        <v>0</v>
      </c>
      <c r="N68" s="539">
        <v>5</v>
      </c>
      <c r="O68" s="539">
        <v>0</v>
      </c>
      <c r="P68" s="539">
        <v>1</v>
      </c>
      <c r="Q68" s="539">
        <v>0</v>
      </c>
      <c r="R68" s="539">
        <v>0</v>
      </c>
      <c r="S68" s="539">
        <v>0</v>
      </c>
      <c r="T68" s="539">
        <v>3</v>
      </c>
      <c r="U68" s="539">
        <v>0</v>
      </c>
      <c r="V68" s="539">
        <v>10</v>
      </c>
      <c r="W68" s="539">
        <v>0</v>
      </c>
      <c r="X68" s="539">
        <v>0</v>
      </c>
      <c r="Y68" s="539">
        <v>0</v>
      </c>
      <c r="Z68" s="539">
        <v>0</v>
      </c>
      <c r="AA68" s="539">
        <v>0</v>
      </c>
      <c r="AB68" s="539">
        <v>0</v>
      </c>
      <c r="AC68" s="539">
        <v>5</v>
      </c>
      <c r="AD68" s="539">
        <v>0</v>
      </c>
      <c r="AE68" s="539">
        <v>0</v>
      </c>
      <c r="AF68" s="539">
        <v>0</v>
      </c>
      <c r="AG68" s="539">
        <v>0</v>
      </c>
      <c r="AH68" s="539">
        <v>0</v>
      </c>
      <c r="AI68" s="540">
        <v>5</v>
      </c>
      <c r="AJ68" s="536"/>
      <c r="AK68" s="531"/>
    </row>
    <row r="69" spans="1:37" ht="25.5" customHeight="1">
      <c r="A69" s="1072"/>
      <c r="B69" s="1155" t="s">
        <v>242</v>
      </c>
      <c r="C69" s="1155"/>
      <c r="D69" s="537"/>
      <c r="E69" s="538">
        <v>214</v>
      </c>
      <c r="F69" s="539"/>
      <c r="G69" s="539">
        <v>0</v>
      </c>
      <c r="H69" s="539">
        <v>0</v>
      </c>
      <c r="I69" s="539">
        <v>0</v>
      </c>
      <c r="J69" s="539">
        <v>3</v>
      </c>
      <c r="K69" s="539">
        <v>0</v>
      </c>
      <c r="L69" s="539">
        <v>3</v>
      </c>
      <c r="M69" s="539">
        <v>0</v>
      </c>
      <c r="N69" s="539">
        <v>106</v>
      </c>
      <c r="O69" s="539">
        <v>0</v>
      </c>
      <c r="P69" s="539">
        <v>31</v>
      </c>
      <c r="Q69" s="539">
        <v>0</v>
      </c>
      <c r="R69" s="539">
        <v>4</v>
      </c>
      <c r="S69" s="539">
        <v>1</v>
      </c>
      <c r="T69" s="539">
        <v>66</v>
      </c>
      <c r="U69" s="539">
        <v>2</v>
      </c>
      <c r="V69" s="539">
        <v>203</v>
      </c>
      <c r="W69" s="539">
        <v>0</v>
      </c>
      <c r="X69" s="539">
        <v>0</v>
      </c>
      <c r="Y69" s="539">
        <v>0</v>
      </c>
      <c r="Z69" s="539">
        <v>0</v>
      </c>
      <c r="AA69" s="539">
        <v>0</v>
      </c>
      <c r="AB69" s="539">
        <v>0</v>
      </c>
      <c r="AC69" s="539">
        <v>43</v>
      </c>
      <c r="AD69" s="539">
        <v>0</v>
      </c>
      <c r="AE69" s="539">
        <v>0</v>
      </c>
      <c r="AF69" s="539">
        <v>0</v>
      </c>
      <c r="AG69" s="539">
        <v>0</v>
      </c>
      <c r="AH69" s="539">
        <v>0</v>
      </c>
      <c r="AI69" s="540">
        <v>160</v>
      </c>
      <c r="AJ69" s="536"/>
      <c r="AK69" s="531"/>
    </row>
    <row r="70" spans="1:37">
      <c r="A70" s="1072"/>
      <c r="B70" s="389"/>
      <c r="C70" s="389" t="s">
        <v>243</v>
      </c>
      <c r="D70" s="537"/>
      <c r="E70" s="538">
        <v>84</v>
      </c>
      <c r="F70" s="539"/>
      <c r="G70" s="539">
        <v>0</v>
      </c>
      <c r="H70" s="539">
        <v>0</v>
      </c>
      <c r="I70" s="539">
        <v>0</v>
      </c>
      <c r="J70" s="539">
        <v>1</v>
      </c>
      <c r="K70" s="539">
        <v>0</v>
      </c>
      <c r="L70" s="539">
        <v>1</v>
      </c>
      <c r="M70" s="539">
        <v>0</v>
      </c>
      <c r="N70" s="539">
        <v>40</v>
      </c>
      <c r="O70" s="539">
        <v>0</v>
      </c>
      <c r="P70" s="539">
        <v>10</v>
      </c>
      <c r="Q70" s="539">
        <v>0</v>
      </c>
      <c r="R70" s="539">
        <v>1</v>
      </c>
      <c r="S70" s="539">
        <v>1</v>
      </c>
      <c r="T70" s="539">
        <v>30</v>
      </c>
      <c r="U70" s="539">
        <v>2</v>
      </c>
      <c r="V70" s="539">
        <v>93</v>
      </c>
      <c r="W70" s="539">
        <v>0</v>
      </c>
      <c r="X70" s="539">
        <v>0</v>
      </c>
      <c r="Y70" s="539">
        <v>0</v>
      </c>
      <c r="Z70" s="539">
        <v>0</v>
      </c>
      <c r="AA70" s="539">
        <v>0</v>
      </c>
      <c r="AB70" s="539">
        <v>0</v>
      </c>
      <c r="AC70" s="539">
        <v>21</v>
      </c>
      <c r="AD70" s="539">
        <v>0</v>
      </c>
      <c r="AE70" s="539">
        <v>0</v>
      </c>
      <c r="AF70" s="539">
        <v>0</v>
      </c>
      <c r="AG70" s="539">
        <v>0</v>
      </c>
      <c r="AH70" s="539">
        <v>0</v>
      </c>
      <c r="AI70" s="540">
        <v>72</v>
      </c>
      <c r="AJ70" s="536"/>
      <c r="AK70" s="531"/>
    </row>
    <row r="71" spans="1:37">
      <c r="A71" s="1072"/>
      <c r="B71" s="389"/>
      <c r="C71" s="389" t="s">
        <v>328</v>
      </c>
      <c r="D71" s="537"/>
      <c r="E71" s="538">
        <v>36</v>
      </c>
      <c r="F71" s="539"/>
      <c r="G71" s="539">
        <v>0</v>
      </c>
      <c r="H71" s="539">
        <v>0</v>
      </c>
      <c r="I71" s="539">
        <v>0</v>
      </c>
      <c r="J71" s="539">
        <v>0</v>
      </c>
      <c r="K71" s="539">
        <v>0</v>
      </c>
      <c r="L71" s="539">
        <v>0</v>
      </c>
      <c r="M71" s="539">
        <v>0</v>
      </c>
      <c r="N71" s="539">
        <v>17</v>
      </c>
      <c r="O71" s="539">
        <v>0</v>
      </c>
      <c r="P71" s="539">
        <v>5</v>
      </c>
      <c r="Q71" s="539">
        <v>0</v>
      </c>
      <c r="R71" s="539">
        <v>2</v>
      </c>
      <c r="S71" s="539">
        <v>0</v>
      </c>
      <c r="T71" s="539">
        <v>12</v>
      </c>
      <c r="U71" s="539">
        <v>0</v>
      </c>
      <c r="V71" s="539">
        <v>31</v>
      </c>
      <c r="W71" s="539">
        <v>0</v>
      </c>
      <c r="X71" s="539">
        <v>0</v>
      </c>
      <c r="Y71" s="539">
        <v>0</v>
      </c>
      <c r="Z71" s="539">
        <v>0</v>
      </c>
      <c r="AA71" s="539">
        <v>0</v>
      </c>
      <c r="AB71" s="539">
        <v>0</v>
      </c>
      <c r="AC71" s="539">
        <v>9</v>
      </c>
      <c r="AD71" s="539">
        <v>0</v>
      </c>
      <c r="AE71" s="539">
        <v>0</v>
      </c>
      <c r="AF71" s="539">
        <v>0</v>
      </c>
      <c r="AG71" s="539">
        <v>0</v>
      </c>
      <c r="AH71" s="539">
        <v>0</v>
      </c>
      <c r="AI71" s="540">
        <v>22</v>
      </c>
      <c r="AJ71" s="536"/>
      <c r="AK71" s="531"/>
    </row>
    <row r="72" spans="1:37" s="372" customFormat="1" ht="13.5" customHeight="1">
      <c r="A72" s="1071"/>
      <c r="B72" s="389"/>
      <c r="C72" s="389" t="s">
        <v>245</v>
      </c>
      <c r="D72" s="537"/>
      <c r="E72" s="538">
        <v>30</v>
      </c>
      <c r="F72" s="539"/>
      <c r="G72" s="539">
        <v>0</v>
      </c>
      <c r="H72" s="539">
        <v>0</v>
      </c>
      <c r="I72" s="539">
        <v>0</v>
      </c>
      <c r="J72" s="539">
        <v>1</v>
      </c>
      <c r="K72" s="539">
        <v>0</v>
      </c>
      <c r="L72" s="539">
        <v>1</v>
      </c>
      <c r="M72" s="539">
        <v>0</v>
      </c>
      <c r="N72" s="539">
        <v>18</v>
      </c>
      <c r="O72" s="539">
        <v>0</v>
      </c>
      <c r="P72" s="539">
        <v>5</v>
      </c>
      <c r="Q72" s="539">
        <v>0</v>
      </c>
      <c r="R72" s="539">
        <v>0</v>
      </c>
      <c r="S72" s="539">
        <v>0</v>
      </c>
      <c r="T72" s="539">
        <v>5</v>
      </c>
      <c r="U72" s="539">
        <v>0</v>
      </c>
      <c r="V72" s="539">
        <v>29</v>
      </c>
      <c r="W72" s="539">
        <v>0</v>
      </c>
      <c r="X72" s="539">
        <v>0</v>
      </c>
      <c r="Y72" s="539">
        <v>0</v>
      </c>
      <c r="Z72" s="539">
        <v>0</v>
      </c>
      <c r="AA72" s="539">
        <v>0</v>
      </c>
      <c r="AB72" s="539">
        <v>0</v>
      </c>
      <c r="AC72" s="539">
        <v>3</v>
      </c>
      <c r="AD72" s="539">
        <v>0</v>
      </c>
      <c r="AE72" s="539">
        <v>0</v>
      </c>
      <c r="AF72" s="539">
        <v>0</v>
      </c>
      <c r="AG72" s="539">
        <v>0</v>
      </c>
      <c r="AH72" s="539">
        <v>0</v>
      </c>
      <c r="AI72" s="540">
        <v>26</v>
      </c>
      <c r="AJ72" s="536"/>
      <c r="AK72" s="531"/>
    </row>
    <row r="73" spans="1:37">
      <c r="A73" s="1072"/>
      <c r="B73" s="389"/>
      <c r="C73" s="389" t="s">
        <v>378</v>
      </c>
      <c r="D73" s="537"/>
      <c r="E73" s="538">
        <v>29</v>
      </c>
      <c r="F73" s="539"/>
      <c r="G73" s="539">
        <v>0</v>
      </c>
      <c r="H73" s="539">
        <v>0</v>
      </c>
      <c r="I73" s="539">
        <v>0</v>
      </c>
      <c r="J73" s="539">
        <v>0</v>
      </c>
      <c r="K73" s="539">
        <v>0</v>
      </c>
      <c r="L73" s="539">
        <v>0</v>
      </c>
      <c r="M73" s="539">
        <v>0</v>
      </c>
      <c r="N73" s="539">
        <v>12</v>
      </c>
      <c r="O73" s="539">
        <v>0</v>
      </c>
      <c r="P73" s="539">
        <v>4</v>
      </c>
      <c r="Q73" s="539">
        <v>0</v>
      </c>
      <c r="R73" s="539">
        <v>0</v>
      </c>
      <c r="S73" s="539">
        <v>0</v>
      </c>
      <c r="T73" s="539">
        <v>13</v>
      </c>
      <c r="U73" s="539">
        <v>0</v>
      </c>
      <c r="V73" s="539">
        <v>24</v>
      </c>
      <c r="W73" s="539">
        <v>0</v>
      </c>
      <c r="X73" s="539">
        <v>0</v>
      </c>
      <c r="Y73" s="539">
        <v>0</v>
      </c>
      <c r="Z73" s="539">
        <v>0</v>
      </c>
      <c r="AA73" s="539">
        <v>0</v>
      </c>
      <c r="AB73" s="539">
        <v>0</v>
      </c>
      <c r="AC73" s="539">
        <v>6</v>
      </c>
      <c r="AD73" s="539">
        <v>0</v>
      </c>
      <c r="AE73" s="539">
        <v>0</v>
      </c>
      <c r="AF73" s="539">
        <v>0</v>
      </c>
      <c r="AG73" s="539">
        <v>0</v>
      </c>
      <c r="AH73" s="539">
        <v>0</v>
      </c>
      <c r="AI73" s="540">
        <v>18</v>
      </c>
      <c r="AJ73" s="536"/>
      <c r="AK73" s="531"/>
    </row>
    <row r="74" spans="1:37">
      <c r="A74" s="1072"/>
      <c r="B74" s="389"/>
      <c r="C74" s="389" t="s">
        <v>247</v>
      </c>
      <c r="D74" s="537"/>
      <c r="E74" s="538">
        <v>15</v>
      </c>
      <c r="F74" s="539"/>
      <c r="G74" s="539">
        <v>0</v>
      </c>
      <c r="H74" s="539">
        <v>0</v>
      </c>
      <c r="I74" s="539">
        <v>0</v>
      </c>
      <c r="J74" s="539">
        <v>1</v>
      </c>
      <c r="K74" s="539">
        <v>0</v>
      </c>
      <c r="L74" s="539">
        <v>0</v>
      </c>
      <c r="M74" s="539">
        <v>0</v>
      </c>
      <c r="N74" s="539">
        <v>6</v>
      </c>
      <c r="O74" s="539">
        <v>0</v>
      </c>
      <c r="P74" s="539">
        <v>3</v>
      </c>
      <c r="Q74" s="539">
        <v>0</v>
      </c>
      <c r="R74" s="539">
        <v>1</v>
      </c>
      <c r="S74" s="539">
        <v>0</v>
      </c>
      <c r="T74" s="539">
        <v>4</v>
      </c>
      <c r="U74" s="539">
        <v>0</v>
      </c>
      <c r="V74" s="539">
        <v>11</v>
      </c>
      <c r="W74" s="539">
        <v>0</v>
      </c>
      <c r="X74" s="539">
        <v>0</v>
      </c>
      <c r="Y74" s="539">
        <v>0</v>
      </c>
      <c r="Z74" s="539">
        <v>0</v>
      </c>
      <c r="AA74" s="539">
        <v>0</v>
      </c>
      <c r="AB74" s="539">
        <v>0</v>
      </c>
      <c r="AC74" s="539">
        <v>1</v>
      </c>
      <c r="AD74" s="539">
        <v>0</v>
      </c>
      <c r="AE74" s="539">
        <v>0</v>
      </c>
      <c r="AF74" s="539">
        <v>0</v>
      </c>
      <c r="AG74" s="539">
        <v>0</v>
      </c>
      <c r="AH74" s="539">
        <v>0</v>
      </c>
      <c r="AI74" s="540">
        <v>10</v>
      </c>
      <c r="AJ74" s="536"/>
      <c r="AK74" s="531"/>
    </row>
    <row r="75" spans="1:37" s="372" customFormat="1" ht="13.5" customHeight="1">
      <c r="A75" s="1071"/>
      <c r="B75" s="389"/>
      <c r="C75" s="389" t="s">
        <v>248</v>
      </c>
      <c r="D75" s="537"/>
      <c r="E75" s="538">
        <v>20</v>
      </c>
      <c r="F75" s="539"/>
      <c r="G75" s="539">
        <v>0</v>
      </c>
      <c r="H75" s="539">
        <v>0</v>
      </c>
      <c r="I75" s="539">
        <v>0</v>
      </c>
      <c r="J75" s="539">
        <v>0</v>
      </c>
      <c r="K75" s="539">
        <v>0</v>
      </c>
      <c r="L75" s="539">
        <v>1</v>
      </c>
      <c r="M75" s="539">
        <v>0</v>
      </c>
      <c r="N75" s="539">
        <v>13</v>
      </c>
      <c r="O75" s="539">
        <v>0</v>
      </c>
      <c r="P75" s="539">
        <v>4</v>
      </c>
      <c r="Q75" s="539">
        <v>0</v>
      </c>
      <c r="R75" s="539">
        <v>0</v>
      </c>
      <c r="S75" s="539">
        <v>0</v>
      </c>
      <c r="T75" s="539">
        <v>2</v>
      </c>
      <c r="U75" s="539">
        <v>0</v>
      </c>
      <c r="V75" s="539">
        <v>15</v>
      </c>
      <c r="W75" s="539">
        <v>0</v>
      </c>
      <c r="X75" s="539">
        <v>0</v>
      </c>
      <c r="Y75" s="539">
        <v>0</v>
      </c>
      <c r="Z75" s="539">
        <v>0</v>
      </c>
      <c r="AA75" s="539">
        <v>0</v>
      </c>
      <c r="AB75" s="539">
        <v>0</v>
      </c>
      <c r="AC75" s="539">
        <v>3</v>
      </c>
      <c r="AD75" s="539">
        <v>0</v>
      </c>
      <c r="AE75" s="539">
        <v>0</v>
      </c>
      <c r="AF75" s="539">
        <v>0</v>
      </c>
      <c r="AG75" s="539">
        <v>0</v>
      </c>
      <c r="AH75" s="539">
        <v>0</v>
      </c>
      <c r="AI75" s="540">
        <v>12</v>
      </c>
      <c r="AJ75" s="536"/>
      <c r="AK75" s="531"/>
    </row>
    <row r="76" spans="1:37" ht="25.5" customHeight="1">
      <c r="A76" s="1072"/>
      <c r="B76" s="1155" t="s">
        <v>249</v>
      </c>
      <c r="C76" s="1155"/>
      <c r="D76" s="537"/>
      <c r="E76" s="538">
        <v>136</v>
      </c>
      <c r="F76" s="539"/>
      <c r="G76" s="539">
        <v>0</v>
      </c>
      <c r="H76" s="539">
        <v>0</v>
      </c>
      <c r="I76" s="539">
        <v>0</v>
      </c>
      <c r="J76" s="539">
        <v>2</v>
      </c>
      <c r="K76" s="539">
        <v>0</v>
      </c>
      <c r="L76" s="539">
        <v>1</v>
      </c>
      <c r="M76" s="539">
        <v>0</v>
      </c>
      <c r="N76" s="539">
        <v>74</v>
      </c>
      <c r="O76" s="539">
        <v>0</v>
      </c>
      <c r="P76" s="539">
        <v>20</v>
      </c>
      <c r="Q76" s="539">
        <v>0</v>
      </c>
      <c r="R76" s="539">
        <v>1</v>
      </c>
      <c r="S76" s="539">
        <v>1</v>
      </c>
      <c r="T76" s="539">
        <v>37</v>
      </c>
      <c r="U76" s="539">
        <v>0</v>
      </c>
      <c r="V76" s="539">
        <v>109</v>
      </c>
      <c r="W76" s="539">
        <v>0</v>
      </c>
      <c r="X76" s="539">
        <v>0</v>
      </c>
      <c r="Y76" s="539">
        <v>0</v>
      </c>
      <c r="Z76" s="539">
        <v>0</v>
      </c>
      <c r="AA76" s="539">
        <v>0</v>
      </c>
      <c r="AB76" s="539">
        <v>0</v>
      </c>
      <c r="AC76" s="539">
        <v>22</v>
      </c>
      <c r="AD76" s="539">
        <v>0</v>
      </c>
      <c r="AE76" s="539">
        <v>0</v>
      </c>
      <c r="AF76" s="539">
        <v>0</v>
      </c>
      <c r="AG76" s="539">
        <v>0</v>
      </c>
      <c r="AH76" s="539">
        <v>0</v>
      </c>
      <c r="AI76" s="540">
        <v>87</v>
      </c>
      <c r="AJ76" s="536"/>
      <c r="AK76" s="531"/>
    </row>
    <row r="77" spans="1:37">
      <c r="A77" s="1072"/>
      <c r="B77" s="395"/>
      <c r="C77" s="389" t="s">
        <v>250</v>
      </c>
      <c r="D77" s="537"/>
      <c r="E77" s="538">
        <v>65</v>
      </c>
      <c r="F77" s="539"/>
      <c r="G77" s="539">
        <v>0</v>
      </c>
      <c r="H77" s="539">
        <v>0</v>
      </c>
      <c r="I77" s="539">
        <v>0</v>
      </c>
      <c r="J77" s="539">
        <v>1</v>
      </c>
      <c r="K77" s="539">
        <v>0</v>
      </c>
      <c r="L77" s="539">
        <v>1</v>
      </c>
      <c r="M77" s="539">
        <v>0</v>
      </c>
      <c r="N77" s="539">
        <v>37</v>
      </c>
      <c r="O77" s="539">
        <v>0</v>
      </c>
      <c r="P77" s="539">
        <v>6</v>
      </c>
      <c r="Q77" s="539">
        <v>0</v>
      </c>
      <c r="R77" s="539">
        <v>1</v>
      </c>
      <c r="S77" s="539">
        <v>1</v>
      </c>
      <c r="T77" s="539">
        <v>18</v>
      </c>
      <c r="U77" s="539">
        <v>0</v>
      </c>
      <c r="V77" s="539">
        <v>52</v>
      </c>
      <c r="W77" s="539">
        <v>0</v>
      </c>
      <c r="X77" s="539">
        <v>0</v>
      </c>
      <c r="Y77" s="539">
        <v>0</v>
      </c>
      <c r="Z77" s="539">
        <v>0</v>
      </c>
      <c r="AA77" s="539">
        <v>0</v>
      </c>
      <c r="AB77" s="539">
        <v>0</v>
      </c>
      <c r="AC77" s="539">
        <v>11</v>
      </c>
      <c r="AD77" s="539">
        <v>0</v>
      </c>
      <c r="AE77" s="539">
        <v>0</v>
      </c>
      <c r="AF77" s="539">
        <v>0</v>
      </c>
      <c r="AG77" s="539">
        <v>0</v>
      </c>
      <c r="AH77" s="539">
        <v>0</v>
      </c>
      <c r="AI77" s="540">
        <v>41</v>
      </c>
      <c r="AJ77" s="536"/>
      <c r="AK77" s="531"/>
    </row>
    <row r="78" spans="1:37">
      <c r="A78" s="1072"/>
      <c r="B78" s="395"/>
      <c r="C78" s="389" t="s">
        <v>251</v>
      </c>
      <c r="D78" s="537"/>
      <c r="E78" s="538">
        <v>43</v>
      </c>
      <c r="F78" s="539"/>
      <c r="G78" s="539">
        <v>0</v>
      </c>
      <c r="H78" s="539">
        <v>0</v>
      </c>
      <c r="I78" s="539">
        <v>0</v>
      </c>
      <c r="J78" s="539">
        <v>1</v>
      </c>
      <c r="K78" s="539">
        <v>0</v>
      </c>
      <c r="L78" s="539">
        <v>0</v>
      </c>
      <c r="M78" s="539">
        <v>0</v>
      </c>
      <c r="N78" s="539">
        <v>25</v>
      </c>
      <c r="O78" s="539">
        <v>0</v>
      </c>
      <c r="P78" s="539">
        <v>5</v>
      </c>
      <c r="Q78" s="539">
        <v>0</v>
      </c>
      <c r="R78" s="539">
        <v>0</v>
      </c>
      <c r="S78" s="539">
        <v>0</v>
      </c>
      <c r="T78" s="539">
        <v>12</v>
      </c>
      <c r="U78" s="539">
        <v>0</v>
      </c>
      <c r="V78" s="539">
        <v>31</v>
      </c>
      <c r="W78" s="539">
        <v>0</v>
      </c>
      <c r="X78" s="539">
        <v>0</v>
      </c>
      <c r="Y78" s="539">
        <v>0</v>
      </c>
      <c r="Z78" s="539">
        <v>0</v>
      </c>
      <c r="AA78" s="539">
        <v>0</v>
      </c>
      <c r="AB78" s="539">
        <v>0</v>
      </c>
      <c r="AC78" s="539">
        <v>5</v>
      </c>
      <c r="AD78" s="539">
        <v>0</v>
      </c>
      <c r="AE78" s="539">
        <v>0</v>
      </c>
      <c r="AF78" s="539">
        <v>0</v>
      </c>
      <c r="AG78" s="539">
        <v>0</v>
      </c>
      <c r="AH78" s="539">
        <v>0</v>
      </c>
      <c r="AI78" s="540">
        <v>26</v>
      </c>
      <c r="AJ78" s="536"/>
      <c r="AK78" s="531"/>
    </row>
    <row r="79" spans="1:37">
      <c r="A79" s="1072"/>
      <c r="B79" s="395"/>
      <c r="C79" s="389" t="s">
        <v>252</v>
      </c>
      <c r="D79" s="537"/>
      <c r="E79" s="538">
        <v>15</v>
      </c>
      <c r="F79" s="539"/>
      <c r="G79" s="539">
        <v>0</v>
      </c>
      <c r="H79" s="539">
        <v>0</v>
      </c>
      <c r="I79" s="539">
        <v>0</v>
      </c>
      <c r="J79" s="539">
        <v>0</v>
      </c>
      <c r="K79" s="539">
        <v>0</v>
      </c>
      <c r="L79" s="539">
        <v>0</v>
      </c>
      <c r="M79" s="539">
        <v>0</v>
      </c>
      <c r="N79" s="539">
        <v>6</v>
      </c>
      <c r="O79" s="539">
        <v>0</v>
      </c>
      <c r="P79" s="539">
        <v>5</v>
      </c>
      <c r="Q79" s="539">
        <v>0</v>
      </c>
      <c r="R79" s="539">
        <v>0</v>
      </c>
      <c r="S79" s="539">
        <v>0</v>
      </c>
      <c r="T79" s="539">
        <v>4</v>
      </c>
      <c r="U79" s="539">
        <v>0</v>
      </c>
      <c r="V79" s="539">
        <v>16</v>
      </c>
      <c r="W79" s="539">
        <v>0</v>
      </c>
      <c r="X79" s="539">
        <v>0</v>
      </c>
      <c r="Y79" s="539">
        <v>0</v>
      </c>
      <c r="Z79" s="539">
        <v>0</v>
      </c>
      <c r="AA79" s="539">
        <v>0</v>
      </c>
      <c r="AB79" s="539">
        <v>0</v>
      </c>
      <c r="AC79" s="539">
        <v>5</v>
      </c>
      <c r="AD79" s="539">
        <v>0</v>
      </c>
      <c r="AE79" s="539">
        <v>0</v>
      </c>
      <c r="AF79" s="539">
        <v>0</v>
      </c>
      <c r="AG79" s="539">
        <v>0</v>
      </c>
      <c r="AH79" s="539">
        <v>0</v>
      </c>
      <c r="AI79" s="540">
        <v>11</v>
      </c>
      <c r="AJ79" s="536"/>
      <c r="AK79" s="531"/>
    </row>
    <row r="80" spans="1:37">
      <c r="A80" s="1072"/>
      <c r="B80" s="395"/>
      <c r="C80" s="389" t="s">
        <v>380</v>
      </c>
      <c r="D80" s="537"/>
      <c r="E80" s="538">
        <v>8</v>
      </c>
      <c r="F80" s="539"/>
      <c r="G80" s="539">
        <v>0</v>
      </c>
      <c r="H80" s="539">
        <v>0</v>
      </c>
      <c r="I80" s="539">
        <v>0</v>
      </c>
      <c r="J80" s="539">
        <v>0</v>
      </c>
      <c r="K80" s="539">
        <v>0</v>
      </c>
      <c r="L80" s="539">
        <v>0</v>
      </c>
      <c r="M80" s="539">
        <v>0</v>
      </c>
      <c r="N80" s="539">
        <v>3</v>
      </c>
      <c r="O80" s="539">
        <v>0</v>
      </c>
      <c r="P80" s="539">
        <v>2</v>
      </c>
      <c r="Q80" s="539">
        <v>0</v>
      </c>
      <c r="R80" s="539">
        <v>0</v>
      </c>
      <c r="S80" s="539">
        <v>0</v>
      </c>
      <c r="T80" s="539">
        <v>3</v>
      </c>
      <c r="U80" s="539">
        <v>0</v>
      </c>
      <c r="V80" s="539">
        <v>4</v>
      </c>
      <c r="W80" s="539">
        <v>0</v>
      </c>
      <c r="X80" s="539">
        <v>0</v>
      </c>
      <c r="Y80" s="539">
        <v>0</v>
      </c>
      <c r="Z80" s="539">
        <v>0</v>
      </c>
      <c r="AA80" s="539">
        <v>0</v>
      </c>
      <c r="AB80" s="539">
        <v>0</v>
      </c>
      <c r="AC80" s="539">
        <v>0</v>
      </c>
      <c r="AD80" s="539">
        <v>0</v>
      </c>
      <c r="AE80" s="539">
        <v>0</v>
      </c>
      <c r="AF80" s="539">
        <v>0</v>
      </c>
      <c r="AG80" s="539">
        <v>0</v>
      </c>
      <c r="AH80" s="539">
        <v>0</v>
      </c>
      <c r="AI80" s="540">
        <v>4</v>
      </c>
      <c r="AJ80" s="536"/>
      <c r="AK80" s="531"/>
    </row>
    <row r="81" spans="1:37">
      <c r="A81" s="1072"/>
      <c r="B81" s="395"/>
      <c r="C81" s="389" t="s">
        <v>254</v>
      </c>
      <c r="D81" s="537"/>
      <c r="E81" s="538">
        <v>5</v>
      </c>
      <c r="F81" s="539"/>
      <c r="G81" s="539">
        <v>0</v>
      </c>
      <c r="H81" s="539">
        <v>0</v>
      </c>
      <c r="I81" s="539">
        <v>0</v>
      </c>
      <c r="J81" s="539">
        <v>0</v>
      </c>
      <c r="K81" s="539">
        <v>0</v>
      </c>
      <c r="L81" s="539">
        <v>0</v>
      </c>
      <c r="M81" s="539">
        <v>0</v>
      </c>
      <c r="N81" s="539">
        <v>3</v>
      </c>
      <c r="O81" s="539">
        <v>0</v>
      </c>
      <c r="P81" s="539">
        <v>2</v>
      </c>
      <c r="Q81" s="539">
        <v>0</v>
      </c>
      <c r="R81" s="539">
        <v>0</v>
      </c>
      <c r="S81" s="539">
        <v>0</v>
      </c>
      <c r="T81" s="539">
        <v>0</v>
      </c>
      <c r="U81" s="539">
        <v>0</v>
      </c>
      <c r="V81" s="539">
        <v>6</v>
      </c>
      <c r="W81" s="539">
        <v>0</v>
      </c>
      <c r="X81" s="539">
        <v>0</v>
      </c>
      <c r="Y81" s="539">
        <v>0</v>
      </c>
      <c r="Z81" s="539">
        <v>0</v>
      </c>
      <c r="AA81" s="539">
        <v>0</v>
      </c>
      <c r="AB81" s="539">
        <v>0</v>
      </c>
      <c r="AC81" s="539">
        <v>1</v>
      </c>
      <c r="AD81" s="539">
        <v>0</v>
      </c>
      <c r="AE81" s="539">
        <v>0</v>
      </c>
      <c r="AF81" s="539">
        <v>0</v>
      </c>
      <c r="AG81" s="539">
        <v>0</v>
      </c>
      <c r="AH81" s="539">
        <v>0</v>
      </c>
      <c r="AI81" s="540">
        <v>5</v>
      </c>
      <c r="AJ81" s="536"/>
      <c r="AK81" s="531"/>
    </row>
    <row r="82" spans="1:37" s="372" customFormat="1" ht="25.5" customHeight="1">
      <c r="A82" s="1071"/>
      <c r="B82" s="1155" t="s">
        <v>255</v>
      </c>
      <c r="C82" s="1155"/>
      <c r="D82" s="537"/>
      <c r="E82" s="538">
        <v>292</v>
      </c>
      <c r="F82" s="539"/>
      <c r="G82" s="539">
        <v>0</v>
      </c>
      <c r="H82" s="539">
        <v>0</v>
      </c>
      <c r="I82" s="539">
        <v>0</v>
      </c>
      <c r="J82" s="539">
        <v>10</v>
      </c>
      <c r="K82" s="539">
        <v>0</v>
      </c>
      <c r="L82" s="539">
        <v>0</v>
      </c>
      <c r="M82" s="539">
        <v>1</v>
      </c>
      <c r="N82" s="539">
        <v>153</v>
      </c>
      <c r="O82" s="539">
        <v>1</v>
      </c>
      <c r="P82" s="539">
        <v>26</v>
      </c>
      <c r="Q82" s="539">
        <v>0</v>
      </c>
      <c r="R82" s="539">
        <v>0</v>
      </c>
      <c r="S82" s="539">
        <v>4</v>
      </c>
      <c r="T82" s="539">
        <v>97</v>
      </c>
      <c r="U82" s="539">
        <v>2</v>
      </c>
      <c r="V82" s="539">
        <v>244</v>
      </c>
      <c r="W82" s="539">
        <v>0</v>
      </c>
      <c r="X82" s="539">
        <v>1</v>
      </c>
      <c r="Y82" s="539">
        <v>0</v>
      </c>
      <c r="Z82" s="539">
        <v>0</v>
      </c>
      <c r="AA82" s="539">
        <v>0</v>
      </c>
      <c r="AB82" s="539">
        <v>0</v>
      </c>
      <c r="AC82" s="539">
        <v>70</v>
      </c>
      <c r="AD82" s="539">
        <v>0</v>
      </c>
      <c r="AE82" s="539">
        <v>0</v>
      </c>
      <c r="AF82" s="539">
        <v>0</v>
      </c>
      <c r="AG82" s="539">
        <v>0</v>
      </c>
      <c r="AH82" s="539">
        <v>2</v>
      </c>
      <c r="AI82" s="540">
        <v>171</v>
      </c>
      <c r="AJ82" s="536"/>
      <c r="AK82" s="531"/>
    </row>
    <row r="83" spans="1:37">
      <c r="A83" s="1072"/>
      <c r="B83" s="395"/>
      <c r="C83" s="389" t="s">
        <v>256</v>
      </c>
      <c r="D83" s="537"/>
      <c r="E83" s="538">
        <v>134</v>
      </c>
      <c r="F83" s="539"/>
      <c r="G83" s="539">
        <v>0</v>
      </c>
      <c r="H83" s="539">
        <v>0</v>
      </c>
      <c r="I83" s="539">
        <v>0</v>
      </c>
      <c r="J83" s="539">
        <v>4</v>
      </c>
      <c r="K83" s="539">
        <v>0</v>
      </c>
      <c r="L83" s="539">
        <v>0</v>
      </c>
      <c r="M83" s="539">
        <v>1</v>
      </c>
      <c r="N83" s="539">
        <v>69</v>
      </c>
      <c r="O83" s="539">
        <v>1</v>
      </c>
      <c r="P83" s="539">
        <v>11</v>
      </c>
      <c r="Q83" s="539">
        <v>0</v>
      </c>
      <c r="R83" s="539">
        <v>0</v>
      </c>
      <c r="S83" s="539">
        <v>1</v>
      </c>
      <c r="T83" s="539">
        <v>47</v>
      </c>
      <c r="U83" s="539">
        <v>2</v>
      </c>
      <c r="V83" s="539">
        <v>117</v>
      </c>
      <c r="W83" s="539">
        <v>0</v>
      </c>
      <c r="X83" s="539">
        <v>1</v>
      </c>
      <c r="Y83" s="539">
        <v>0</v>
      </c>
      <c r="Z83" s="539">
        <v>0</v>
      </c>
      <c r="AA83" s="539">
        <v>0</v>
      </c>
      <c r="AB83" s="539">
        <v>0</v>
      </c>
      <c r="AC83" s="539">
        <v>33</v>
      </c>
      <c r="AD83" s="539">
        <v>0</v>
      </c>
      <c r="AE83" s="539">
        <v>0</v>
      </c>
      <c r="AF83" s="539">
        <v>0</v>
      </c>
      <c r="AG83" s="539">
        <v>0</v>
      </c>
      <c r="AH83" s="539">
        <v>2</v>
      </c>
      <c r="AI83" s="540">
        <v>81</v>
      </c>
      <c r="AJ83" s="536"/>
      <c r="AK83" s="531"/>
    </row>
    <row r="84" spans="1:37">
      <c r="A84" s="1072"/>
      <c r="B84" s="395"/>
      <c r="C84" s="389" t="s">
        <v>257</v>
      </c>
      <c r="D84" s="537"/>
      <c r="E84" s="538">
        <v>48</v>
      </c>
      <c r="F84" s="539"/>
      <c r="G84" s="539">
        <v>0</v>
      </c>
      <c r="H84" s="539">
        <v>0</v>
      </c>
      <c r="I84" s="539">
        <v>0</v>
      </c>
      <c r="J84" s="539">
        <v>4</v>
      </c>
      <c r="K84" s="539">
        <v>0</v>
      </c>
      <c r="L84" s="539">
        <v>0</v>
      </c>
      <c r="M84" s="539">
        <v>0</v>
      </c>
      <c r="N84" s="539">
        <v>24</v>
      </c>
      <c r="O84" s="539">
        <v>0</v>
      </c>
      <c r="P84" s="539">
        <v>3</v>
      </c>
      <c r="Q84" s="539">
        <v>0</v>
      </c>
      <c r="R84" s="539">
        <v>0</v>
      </c>
      <c r="S84" s="539">
        <v>0</v>
      </c>
      <c r="T84" s="539">
        <v>17</v>
      </c>
      <c r="U84" s="539">
        <v>0</v>
      </c>
      <c r="V84" s="539">
        <v>35</v>
      </c>
      <c r="W84" s="539">
        <v>0</v>
      </c>
      <c r="X84" s="539">
        <v>0</v>
      </c>
      <c r="Y84" s="539">
        <v>0</v>
      </c>
      <c r="Z84" s="539">
        <v>0</v>
      </c>
      <c r="AA84" s="539">
        <v>0</v>
      </c>
      <c r="AB84" s="539">
        <v>0</v>
      </c>
      <c r="AC84" s="539">
        <v>11</v>
      </c>
      <c r="AD84" s="539">
        <v>0</v>
      </c>
      <c r="AE84" s="539">
        <v>0</v>
      </c>
      <c r="AF84" s="539">
        <v>0</v>
      </c>
      <c r="AG84" s="539">
        <v>0</v>
      </c>
      <c r="AH84" s="539">
        <v>0</v>
      </c>
      <c r="AI84" s="540">
        <v>24</v>
      </c>
      <c r="AJ84" s="536"/>
      <c r="AK84" s="531"/>
    </row>
    <row r="85" spans="1:37">
      <c r="A85" s="1072"/>
      <c r="B85" s="395"/>
      <c r="C85" s="389" t="s">
        <v>258</v>
      </c>
      <c r="D85" s="537"/>
      <c r="E85" s="538">
        <v>68</v>
      </c>
      <c r="F85" s="539"/>
      <c r="G85" s="539">
        <v>0</v>
      </c>
      <c r="H85" s="539">
        <v>0</v>
      </c>
      <c r="I85" s="539">
        <v>0</v>
      </c>
      <c r="J85" s="539">
        <v>1</v>
      </c>
      <c r="K85" s="539">
        <v>0</v>
      </c>
      <c r="L85" s="539">
        <v>0</v>
      </c>
      <c r="M85" s="539">
        <v>0</v>
      </c>
      <c r="N85" s="539">
        <v>42</v>
      </c>
      <c r="O85" s="539">
        <v>0</v>
      </c>
      <c r="P85" s="539">
        <v>8</v>
      </c>
      <c r="Q85" s="539">
        <v>0</v>
      </c>
      <c r="R85" s="539">
        <v>0</v>
      </c>
      <c r="S85" s="539">
        <v>1</v>
      </c>
      <c r="T85" s="539">
        <v>16</v>
      </c>
      <c r="U85" s="539">
        <v>0</v>
      </c>
      <c r="V85" s="539">
        <v>58</v>
      </c>
      <c r="W85" s="539">
        <v>0</v>
      </c>
      <c r="X85" s="539">
        <v>0</v>
      </c>
      <c r="Y85" s="539">
        <v>0</v>
      </c>
      <c r="Z85" s="539">
        <v>0</v>
      </c>
      <c r="AA85" s="539">
        <v>0</v>
      </c>
      <c r="AB85" s="539">
        <v>0</v>
      </c>
      <c r="AC85" s="539">
        <v>20</v>
      </c>
      <c r="AD85" s="539">
        <v>0</v>
      </c>
      <c r="AE85" s="539">
        <v>0</v>
      </c>
      <c r="AF85" s="539">
        <v>0</v>
      </c>
      <c r="AG85" s="539">
        <v>0</v>
      </c>
      <c r="AH85" s="539">
        <v>0</v>
      </c>
      <c r="AI85" s="540">
        <v>38</v>
      </c>
      <c r="AJ85" s="536"/>
      <c r="AK85" s="531"/>
    </row>
    <row r="86" spans="1:37">
      <c r="A86" s="1072"/>
      <c r="B86" s="395"/>
      <c r="C86" s="389" t="s">
        <v>259</v>
      </c>
      <c r="D86" s="537"/>
      <c r="E86" s="538">
        <v>42</v>
      </c>
      <c r="F86" s="539"/>
      <c r="G86" s="539">
        <v>0</v>
      </c>
      <c r="H86" s="539">
        <v>0</v>
      </c>
      <c r="I86" s="539">
        <v>0</v>
      </c>
      <c r="J86" s="539">
        <v>1</v>
      </c>
      <c r="K86" s="539">
        <v>0</v>
      </c>
      <c r="L86" s="539">
        <v>0</v>
      </c>
      <c r="M86" s="539">
        <v>0</v>
      </c>
      <c r="N86" s="539">
        <v>18</v>
      </c>
      <c r="O86" s="539">
        <v>0</v>
      </c>
      <c r="P86" s="539">
        <v>4</v>
      </c>
      <c r="Q86" s="539">
        <v>0</v>
      </c>
      <c r="R86" s="539">
        <v>0</v>
      </c>
      <c r="S86" s="539">
        <v>2</v>
      </c>
      <c r="T86" s="539">
        <v>17</v>
      </c>
      <c r="U86" s="539">
        <v>0</v>
      </c>
      <c r="V86" s="539">
        <v>34</v>
      </c>
      <c r="W86" s="539">
        <v>0</v>
      </c>
      <c r="X86" s="539">
        <v>0</v>
      </c>
      <c r="Y86" s="539">
        <v>0</v>
      </c>
      <c r="Z86" s="539">
        <v>0</v>
      </c>
      <c r="AA86" s="539">
        <v>0</v>
      </c>
      <c r="AB86" s="539">
        <v>0</v>
      </c>
      <c r="AC86" s="539">
        <v>6</v>
      </c>
      <c r="AD86" s="539">
        <v>0</v>
      </c>
      <c r="AE86" s="539">
        <v>0</v>
      </c>
      <c r="AF86" s="539">
        <v>0</v>
      </c>
      <c r="AG86" s="539">
        <v>0</v>
      </c>
      <c r="AH86" s="539">
        <v>0</v>
      </c>
      <c r="AI86" s="540">
        <v>28</v>
      </c>
      <c r="AJ86" s="536"/>
      <c r="AK86" s="531"/>
    </row>
    <row r="87" spans="1:37" ht="25.5" customHeight="1">
      <c r="A87" s="1072"/>
      <c r="B87" s="1155" t="s">
        <v>260</v>
      </c>
      <c r="C87" s="1155"/>
      <c r="D87" s="537"/>
      <c r="E87" s="538">
        <v>433</v>
      </c>
      <c r="F87" s="539"/>
      <c r="G87" s="539">
        <v>0</v>
      </c>
      <c r="H87" s="539">
        <v>2</v>
      </c>
      <c r="I87" s="539">
        <v>0</v>
      </c>
      <c r="J87" s="539">
        <v>9</v>
      </c>
      <c r="K87" s="539">
        <v>2</v>
      </c>
      <c r="L87" s="539">
        <v>1</v>
      </c>
      <c r="M87" s="539">
        <v>1</v>
      </c>
      <c r="N87" s="539">
        <v>209</v>
      </c>
      <c r="O87" s="539">
        <v>2</v>
      </c>
      <c r="P87" s="539">
        <v>50</v>
      </c>
      <c r="Q87" s="539">
        <v>1</v>
      </c>
      <c r="R87" s="539">
        <v>6</v>
      </c>
      <c r="S87" s="539">
        <v>3</v>
      </c>
      <c r="T87" s="539">
        <v>147</v>
      </c>
      <c r="U87" s="539">
        <v>1</v>
      </c>
      <c r="V87" s="539">
        <v>350</v>
      </c>
      <c r="W87" s="539">
        <v>0</v>
      </c>
      <c r="X87" s="539">
        <v>0</v>
      </c>
      <c r="Y87" s="539">
        <v>2</v>
      </c>
      <c r="Z87" s="539">
        <v>0</v>
      </c>
      <c r="AA87" s="539">
        <v>0</v>
      </c>
      <c r="AB87" s="539">
        <v>1</v>
      </c>
      <c r="AC87" s="539">
        <v>96</v>
      </c>
      <c r="AD87" s="539">
        <v>1</v>
      </c>
      <c r="AE87" s="539">
        <v>0</v>
      </c>
      <c r="AF87" s="539">
        <v>0</v>
      </c>
      <c r="AG87" s="539">
        <v>0</v>
      </c>
      <c r="AH87" s="539">
        <v>0</v>
      </c>
      <c r="AI87" s="540">
        <v>250</v>
      </c>
      <c r="AJ87" s="536"/>
      <c r="AK87" s="531"/>
    </row>
    <row r="88" spans="1:37">
      <c r="A88" s="1072"/>
      <c r="B88" s="395"/>
      <c r="C88" s="389" t="s">
        <v>261</v>
      </c>
      <c r="D88" s="537"/>
      <c r="E88" s="538">
        <v>224</v>
      </c>
      <c r="F88" s="539"/>
      <c r="G88" s="539">
        <v>0</v>
      </c>
      <c r="H88" s="539">
        <v>1</v>
      </c>
      <c r="I88" s="539">
        <v>0</v>
      </c>
      <c r="J88" s="539">
        <v>2</v>
      </c>
      <c r="K88" s="539">
        <v>1</v>
      </c>
      <c r="L88" s="539">
        <v>0</v>
      </c>
      <c r="M88" s="539">
        <v>0</v>
      </c>
      <c r="N88" s="539">
        <v>116</v>
      </c>
      <c r="O88" s="539">
        <v>1</v>
      </c>
      <c r="P88" s="539">
        <v>24</v>
      </c>
      <c r="Q88" s="539">
        <v>1</v>
      </c>
      <c r="R88" s="539">
        <v>3</v>
      </c>
      <c r="S88" s="539">
        <v>1</v>
      </c>
      <c r="T88" s="539">
        <v>74</v>
      </c>
      <c r="U88" s="539">
        <v>0</v>
      </c>
      <c r="V88" s="539">
        <v>163</v>
      </c>
      <c r="W88" s="539">
        <v>0</v>
      </c>
      <c r="X88" s="539">
        <v>0</v>
      </c>
      <c r="Y88" s="539">
        <v>1</v>
      </c>
      <c r="Z88" s="539">
        <v>0</v>
      </c>
      <c r="AA88" s="539">
        <v>0</v>
      </c>
      <c r="AB88" s="539">
        <v>0</v>
      </c>
      <c r="AC88" s="539">
        <v>50</v>
      </c>
      <c r="AD88" s="539">
        <v>0</v>
      </c>
      <c r="AE88" s="539">
        <v>0</v>
      </c>
      <c r="AF88" s="539">
        <v>0</v>
      </c>
      <c r="AG88" s="539">
        <v>0</v>
      </c>
      <c r="AH88" s="539">
        <v>0</v>
      </c>
      <c r="AI88" s="540">
        <v>112</v>
      </c>
      <c r="AJ88" s="536"/>
      <c r="AK88" s="531"/>
    </row>
    <row r="89" spans="1:37">
      <c r="A89" s="1072"/>
      <c r="C89" s="389" t="s">
        <v>381</v>
      </c>
      <c r="D89" s="537"/>
      <c r="E89" s="538">
        <v>45</v>
      </c>
      <c r="F89" s="539"/>
      <c r="G89" s="539">
        <v>0</v>
      </c>
      <c r="H89" s="539">
        <v>0</v>
      </c>
      <c r="I89" s="539">
        <v>0</v>
      </c>
      <c r="J89" s="539">
        <v>4</v>
      </c>
      <c r="K89" s="539">
        <v>0</v>
      </c>
      <c r="L89" s="539">
        <v>0</v>
      </c>
      <c r="M89" s="539">
        <v>1</v>
      </c>
      <c r="N89" s="539">
        <v>22</v>
      </c>
      <c r="O89" s="539">
        <v>0</v>
      </c>
      <c r="P89" s="539">
        <v>5</v>
      </c>
      <c r="Q89" s="539">
        <v>0</v>
      </c>
      <c r="R89" s="539">
        <v>1</v>
      </c>
      <c r="S89" s="539">
        <v>0</v>
      </c>
      <c r="T89" s="539">
        <v>12</v>
      </c>
      <c r="U89" s="539">
        <v>0</v>
      </c>
      <c r="V89" s="539">
        <v>35</v>
      </c>
      <c r="W89" s="539">
        <v>0</v>
      </c>
      <c r="X89" s="539">
        <v>0</v>
      </c>
      <c r="Y89" s="539">
        <v>0</v>
      </c>
      <c r="Z89" s="539">
        <v>0</v>
      </c>
      <c r="AA89" s="539">
        <v>0</v>
      </c>
      <c r="AB89" s="539">
        <v>1</v>
      </c>
      <c r="AC89" s="539">
        <v>11</v>
      </c>
      <c r="AD89" s="539">
        <v>0</v>
      </c>
      <c r="AE89" s="539">
        <v>0</v>
      </c>
      <c r="AF89" s="539">
        <v>0</v>
      </c>
      <c r="AG89" s="539">
        <v>0</v>
      </c>
      <c r="AH89" s="539">
        <v>0</v>
      </c>
      <c r="AI89" s="540">
        <v>23</v>
      </c>
      <c r="AJ89" s="536"/>
      <c r="AK89" s="531"/>
    </row>
    <row r="90" spans="1:37">
      <c r="A90" s="1072"/>
      <c r="B90" s="395"/>
      <c r="C90" s="389" t="s">
        <v>263</v>
      </c>
      <c r="D90" s="537"/>
      <c r="E90" s="538">
        <v>75</v>
      </c>
      <c r="F90" s="539"/>
      <c r="G90" s="539">
        <v>0</v>
      </c>
      <c r="H90" s="539">
        <v>1</v>
      </c>
      <c r="I90" s="539">
        <v>0</v>
      </c>
      <c r="J90" s="539">
        <v>1</v>
      </c>
      <c r="K90" s="539">
        <v>0</v>
      </c>
      <c r="L90" s="539">
        <v>1</v>
      </c>
      <c r="M90" s="539">
        <v>0</v>
      </c>
      <c r="N90" s="539">
        <v>37</v>
      </c>
      <c r="O90" s="539">
        <v>1</v>
      </c>
      <c r="P90" s="539">
        <v>10</v>
      </c>
      <c r="Q90" s="539">
        <v>0</v>
      </c>
      <c r="R90" s="539">
        <v>0</v>
      </c>
      <c r="S90" s="539">
        <v>2</v>
      </c>
      <c r="T90" s="539">
        <v>22</v>
      </c>
      <c r="U90" s="539">
        <v>0</v>
      </c>
      <c r="V90" s="539">
        <v>68</v>
      </c>
      <c r="W90" s="539">
        <v>0</v>
      </c>
      <c r="X90" s="539">
        <v>0</v>
      </c>
      <c r="Y90" s="539">
        <v>1</v>
      </c>
      <c r="Z90" s="539">
        <v>0</v>
      </c>
      <c r="AA90" s="539">
        <v>0</v>
      </c>
      <c r="AB90" s="539">
        <v>0</v>
      </c>
      <c r="AC90" s="539">
        <v>15</v>
      </c>
      <c r="AD90" s="539">
        <v>0</v>
      </c>
      <c r="AE90" s="539">
        <v>0</v>
      </c>
      <c r="AF90" s="539">
        <v>0</v>
      </c>
      <c r="AG90" s="539">
        <v>0</v>
      </c>
      <c r="AH90" s="539">
        <v>0</v>
      </c>
      <c r="AI90" s="540">
        <v>52</v>
      </c>
      <c r="AJ90" s="536"/>
      <c r="AK90" s="531"/>
    </row>
    <row r="91" spans="1:37" s="372" customFormat="1" ht="13.5" customHeight="1">
      <c r="A91" s="1071"/>
      <c r="B91" s="395"/>
      <c r="C91" s="389" t="s">
        <v>264</v>
      </c>
      <c r="D91" s="537"/>
      <c r="E91" s="538">
        <v>70</v>
      </c>
      <c r="F91" s="539"/>
      <c r="G91" s="539">
        <v>0</v>
      </c>
      <c r="H91" s="539">
        <v>0</v>
      </c>
      <c r="I91" s="539">
        <v>0</v>
      </c>
      <c r="J91" s="539">
        <v>2</v>
      </c>
      <c r="K91" s="539">
        <v>0</v>
      </c>
      <c r="L91" s="539">
        <v>0</v>
      </c>
      <c r="M91" s="539">
        <v>0</v>
      </c>
      <c r="N91" s="539">
        <v>24</v>
      </c>
      <c r="O91" s="539">
        <v>0</v>
      </c>
      <c r="P91" s="539">
        <v>9</v>
      </c>
      <c r="Q91" s="539">
        <v>0</v>
      </c>
      <c r="R91" s="539">
        <v>1</v>
      </c>
      <c r="S91" s="539">
        <v>0</v>
      </c>
      <c r="T91" s="539">
        <v>34</v>
      </c>
      <c r="U91" s="539">
        <v>0</v>
      </c>
      <c r="V91" s="539">
        <v>67</v>
      </c>
      <c r="W91" s="539">
        <v>0</v>
      </c>
      <c r="X91" s="539">
        <v>0</v>
      </c>
      <c r="Y91" s="539">
        <v>0</v>
      </c>
      <c r="Z91" s="539">
        <v>0</v>
      </c>
      <c r="AA91" s="539">
        <v>0</v>
      </c>
      <c r="AB91" s="539">
        <v>0</v>
      </c>
      <c r="AC91" s="539">
        <v>13</v>
      </c>
      <c r="AD91" s="539">
        <v>1</v>
      </c>
      <c r="AE91" s="539">
        <v>0</v>
      </c>
      <c r="AF91" s="539">
        <v>0</v>
      </c>
      <c r="AG91" s="539">
        <v>0</v>
      </c>
      <c r="AH91" s="539">
        <v>0</v>
      </c>
      <c r="AI91" s="540">
        <v>53</v>
      </c>
      <c r="AJ91" s="536"/>
      <c r="AK91" s="531"/>
    </row>
    <row r="92" spans="1:37">
      <c r="A92" s="1072"/>
      <c r="B92" s="395"/>
      <c r="C92" s="389" t="s">
        <v>265</v>
      </c>
      <c r="D92" s="537"/>
      <c r="E92" s="538">
        <v>19</v>
      </c>
      <c r="F92" s="539"/>
      <c r="G92" s="539">
        <v>0</v>
      </c>
      <c r="H92" s="539">
        <v>0</v>
      </c>
      <c r="I92" s="539">
        <v>0</v>
      </c>
      <c r="J92" s="539">
        <v>0</v>
      </c>
      <c r="K92" s="539">
        <v>1</v>
      </c>
      <c r="L92" s="539">
        <v>0</v>
      </c>
      <c r="M92" s="539">
        <v>0</v>
      </c>
      <c r="N92" s="539">
        <v>10</v>
      </c>
      <c r="O92" s="539">
        <v>0</v>
      </c>
      <c r="P92" s="539">
        <v>2</v>
      </c>
      <c r="Q92" s="539">
        <v>0</v>
      </c>
      <c r="R92" s="539">
        <v>1</v>
      </c>
      <c r="S92" s="539">
        <v>0</v>
      </c>
      <c r="T92" s="539">
        <v>5</v>
      </c>
      <c r="U92" s="539">
        <v>1</v>
      </c>
      <c r="V92" s="539">
        <v>17</v>
      </c>
      <c r="W92" s="539">
        <v>0</v>
      </c>
      <c r="X92" s="539">
        <v>0</v>
      </c>
      <c r="Y92" s="539">
        <v>0</v>
      </c>
      <c r="Z92" s="539">
        <v>0</v>
      </c>
      <c r="AA92" s="539">
        <v>0</v>
      </c>
      <c r="AB92" s="539">
        <v>0</v>
      </c>
      <c r="AC92" s="539">
        <v>7</v>
      </c>
      <c r="AD92" s="539">
        <v>0</v>
      </c>
      <c r="AE92" s="539">
        <v>0</v>
      </c>
      <c r="AF92" s="539">
        <v>0</v>
      </c>
      <c r="AG92" s="539">
        <v>0</v>
      </c>
      <c r="AH92" s="539">
        <v>0</v>
      </c>
      <c r="AI92" s="540">
        <v>10</v>
      </c>
      <c r="AJ92" s="536"/>
      <c r="AK92" s="531"/>
    </row>
    <row r="93" spans="1:37" ht="25.5" customHeight="1">
      <c r="A93" s="1072"/>
      <c r="B93" s="1155" t="s">
        <v>266</v>
      </c>
      <c r="C93" s="1155"/>
      <c r="D93" s="537"/>
      <c r="E93" s="538">
        <v>146</v>
      </c>
      <c r="F93" s="539"/>
      <c r="G93" s="539">
        <v>0</v>
      </c>
      <c r="H93" s="539">
        <v>0</v>
      </c>
      <c r="I93" s="539">
        <v>0</v>
      </c>
      <c r="J93" s="539">
        <v>4</v>
      </c>
      <c r="K93" s="539">
        <v>0</v>
      </c>
      <c r="L93" s="539">
        <v>1</v>
      </c>
      <c r="M93" s="539">
        <v>0</v>
      </c>
      <c r="N93" s="539">
        <v>83</v>
      </c>
      <c r="O93" s="539">
        <v>0</v>
      </c>
      <c r="P93" s="539">
        <v>7</v>
      </c>
      <c r="Q93" s="539">
        <v>0</v>
      </c>
      <c r="R93" s="539">
        <v>1</v>
      </c>
      <c r="S93" s="539">
        <v>8</v>
      </c>
      <c r="T93" s="539">
        <v>42</v>
      </c>
      <c r="U93" s="539">
        <v>1</v>
      </c>
      <c r="V93" s="539">
        <v>101</v>
      </c>
      <c r="W93" s="539">
        <v>0</v>
      </c>
      <c r="X93" s="539">
        <v>0</v>
      </c>
      <c r="Y93" s="539">
        <v>0</v>
      </c>
      <c r="Z93" s="539">
        <v>0</v>
      </c>
      <c r="AA93" s="539">
        <v>0</v>
      </c>
      <c r="AB93" s="539">
        <v>0</v>
      </c>
      <c r="AC93" s="539">
        <v>32</v>
      </c>
      <c r="AD93" s="539">
        <v>0</v>
      </c>
      <c r="AE93" s="539">
        <v>0</v>
      </c>
      <c r="AF93" s="539">
        <v>0</v>
      </c>
      <c r="AG93" s="539">
        <v>0</v>
      </c>
      <c r="AH93" s="539">
        <v>0</v>
      </c>
      <c r="AI93" s="540">
        <v>69</v>
      </c>
      <c r="AJ93" s="536"/>
      <c r="AK93" s="531"/>
    </row>
    <row r="94" spans="1:37">
      <c r="A94" s="1072"/>
      <c r="B94" s="395"/>
      <c r="C94" s="389" t="s">
        <v>329</v>
      </c>
      <c r="D94" s="537"/>
      <c r="E94" s="538">
        <v>51</v>
      </c>
      <c r="F94" s="539"/>
      <c r="G94" s="539">
        <v>0</v>
      </c>
      <c r="H94" s="539">
        <v>0</v>
      </c>
      <c r="I94" s="539">
        <v>0</v>
      </c>
      <c r="J94" s="539">
        <v>2</v>
      </c>
      <c r="K94" s="539">
        <v>0</v>
      </c>
      <c r="L94" s="539">
        <v>1</v>
      </c>
      <c r="M94" s="539">
        <v>0</v>
      </c>
      <c r="N94" s="539">
        <v>28</v>
      </c>
      <c r="O94" s="539">
        <v>0</v>
      </c>
      <c r="P94" s="539">
        <v>4</v>
      </c>
      <c r="Q94" s="539">
        <v>0</v>
      </c>
      <c r="R94" s="539">
        <v>0</v>
      </c>
      <c r="S94" s="539">
        <v>1</v>
      </c>
      <c r="T94" s="539">
        <v>15</v>
      </c>
      <c r="U94" s="539">
        <v>0</v>
      </c>
      <c r="V94" s="539">
        <v>37</v>
      </c>
      <c r="W94" s="539">
        <v>0</v>
      </c>
      <c r="X94" s="539">
        <v>0</v>
      </c>
      <c r="Y94" s="539">
        <v>0</v>
      </c>
      <c r="Z94" s="539">
        <v>0</v>
      </c>
      <c r="AA94" s="539">
        <v>0</v>
      </c>
      <c r="AB94" s="539">
        <v>0</v>
      </c>
      <c r="AC94" s="539">
        <v>11</v>
      </c>
      <c r="AD94" s="539">
        <v>0</v>
      </c>
      <c r="AE94" s="539">
        <v>0</v>
      </c>
      <c r="AF94" s="539">
        <v>0</v>
      </c>
      <c r="AG94" s="539">
        <v>0</v>
      </c>
      <c r="AH94" s="539">
        <v>0</v>
      </c>
      <c r="AI94" s="540">
        <v>26</v>
      </c>
      <c r="AJ94" s="536"/>
      <c r="AK94" s="531"/>
    </row>
    <row r="95" spans="1:37">
      <c r="A95" s="1072"/>
      <c r="B95" s="395"/>
      <c r="C95" s="389" t="s">
        <v>330</v>
      </c>
      <c r="D95" s="537"/>
      <c r="E95" s="538">
        <v>95</v>
      </c>
      <c r="F95" s="539"/>
      <c r="G95" s="539">
        <v>0</v>
      </c>
      <c r="H95" s="539">
        <v>0</v>
      </c>
      <c r="I95" s="539">
        <v>0</v>
      </c>
      <c r="J95" s="539">
        <v>2</v>
      </c>
      <c r="K95" s="539">
        <v>0</v>
      </c>
      <c r="L95" s="539">
        <v>0</v>
      </c>
      <c r="M95" s="539">
        <v>0</v>
      </c>
      <c r="N95" s="539">
        <v>55</v>
      </c>
      <c r="O95" s="539">
        <v>0</v>
      </c>
      <c r="P95" s="539">
        <v>3</v>
      </c>
      <c r="Q95" s="539">
        <v>0</v>
      </c>
      <c r="R95" s="539">
        <v>1</v>
      </c>
      <c r="S95" s="539">
        <v>7</v>
      </c>
      <c r="T95" s="539">
        <v>27</v>
      </c>
      <c r="U95" s="539">
        <v>1</v>
      </c>
      <c r="V95" s="539">
        <v>64</v>
      </c>
      <c r="W95" s="539">
        <v>0</v>
      </c>
      <c r="X95" s="539">
        <v>0</v>
      </c>
      <c r="Y95" s="539">
        <v>0</v>
      </c>
      <c r="Z95" s="539">
        <v>0</v>
      </c>
      <c r="AA95" s="539">
        <v>0</v>
      </c>
      <c r="AB95" s="539">
        <v>0</v>
      </c>
      <c r="AC95" s="539">
        <v>21</v>
      </c>
      <c r="AD95" s="539">
        <v>0</v>
      </c>
      <c r="AE95" s="539">
        <v>0</v>
      </c>
      <c r="AF95" s="539">
        <v>0</v>
      </c>
      <c r="AG95" s="539">
        <v>0</v>
      </c>
      <c r="AH95" s="539">
        <v>0</v>
      </c>
      <c r="AI95" s="540">
        <v>43</v>
      </c>
      <c r="AJ95" s="536"/>
      <c r="AK95" s="531"/>
    </row>
    <row r="96" spans="1:37" ht="25.5" customHeight="1">
      <c r="A96" s="1072"/>
      <c r="B96" s="1155" t="s">
        <v>269</v>
      </c>
      <c r="C96" s="1155"/>
      <c r="D96" s="537"/>
      <c r="E96" s="542"/>
      <c r="F96" s="542"/>
      <c r="G96" s="542"/>
      <c r="H96" s="542"/>
      <c r="I96" s="542"/>
      <c r="J96" s="542"/>
      <c r="K96" s="542"/>
      <c r="L96" s="542"/>
      <c r="M96" s="542"/>
      <c r="N96" s="542"/>
      <c r="O96" s="542"/>
      <c r="P96" s="542"/>
      <c r="Q96" s="542"/>
      <c r="R96" s="542"/>
      <c r="S96" s="542"/>
      <c r="T96" s="542"/>
      <c r="U96" s="542"/>
      <c r="V96" s="542"/>
      <c r="W96" s="542"/>
      <c r="X96" s="542"/>
      <c r="Y96" s="542"/>
      <c r="Z96" s="542"/>
      <c r="AA96" s="542"/>
      <c r="AB96" s="542"/>
      <c r="AC96" s="542"/>
      <c r="AD96" s="542"/>
      <c r="AE96" s="542"/>
      <c r="AF96" s="542"/>
      <c r="AG96" s="542"/>
      <c r="AH96" s="542"/>
      <c r="AI96" s="543"/>
      <c r="AJ96" s="536"/>
      <c r="AK96" s="531"/>
    </row>
    <row r="97" spans="1:37" s="372" customFormat="1" ht="25.5" customHeight="1">
      <c r="A97" s="1071"/>
      <c r="B97" s="1155" t="s">
        <v>270</v>
      </c>
      <c r="C97" s="1155"/>
      <c r="D97" s="537"/>
      <c r="E97" s="542">
        <v>495</v>
      </c>
      <c r="F97" s="542">
        <v>0</v>
      </c>
      <c r="G97" s="542">
        <v>0</v>
      </c>
      <c r="H97" s="542">
        <v>1</v>
      </c>
      <c r="I97" s="542">
        <v>0</v>
      </c>
      <c r="J97" s="542">
        <v>7</v>
      </c>
      <c r="K97" s="542">
        <v>1</v>
      </c>
      <c r="L97" s="542">
        <v>3</v>
      </c>
      <c r="M97" s="542">
        <v>0</v>
      </c>
      <c r="N97" s="542">
        <v>267</v>
      </c>
      <c r="O97" s="542">
        <v>1</v>
      </c>
      <c r="P97" s="542">
        <v>38</v>
      </c>
      <c r="Q97" s="542">
        <v>2</v>
      </c>
      <c r="R97" s="542">
        <v>1</v>
      </c>
      <c r="S97" s="542">
        <v>14</v>
      </c>
      <c r="T97" s="542">
        <v>160</v>
      </c>
      <c r="U97" s="542">
        <v>2</v>
      </c>
      <c r="V97" s="542">
        <v>372</v>
      </c>
      <c r="W97" s="542">
        <v>0</v>
      </c>
      <c r="X97" s="542">
        <v>0</v>
      </c>
      <c r="Y97" s="542">
        <v>0</v>
      </c>
      <c r="Z97" s="542">
        <v>0</v>
      </c>
      <c r="AA97" s="542">
        <v>0</v>
      </c>
      <c r="AB97" s="542">
        <v>0</v>
      </c>
      <c r="AC97" s="542">
        <v>104</v>
      </c>
      <c r="AD97" s="542">
        <v>0</v>
      </c>
      <c r="AE97" s="542">
        <v>0</v>
      </c>
      <c r="AF97" s="542">
        <v>0</v>
      </c>
      <c r="AG97" s="542">
        <v>0</v>
      </c>
      <c r="AH97" s="542">
        <v>0</v>
      </c>
      <c r="AI97" s="543">
        <v>268</v>
      </c>
      <c r="AJ97" s="536"/>
      <c r="AK97" s="531"/>
    </row>
    <row r="98" spans="1:37" ht="25.5" customHeight="1">
      <c r="A98" s="1072"/>
      <c r="B98" s="1155" t="s">
        <v>271</v>
      </c>
      <c r="C98" s="1155"/>
      <c r="D98" s="537"/>
      <c r="E98" s="542">
        <v>387</v>
      </c>
      <c r="F98" s="542">
        <v>0</v>
      </c>
      <c r="G98" s="542">
        <v>0</v>
      </c>
      <c r="H98" s="542">
        <v>2</v>
      </c>
      <c r="I98" s="542">
        <v>0</v>
      </c>
      <c r="J98" s="542">
        <v>0</v>
      </c>
      <c r="K98" s="542">
        <v>0</v>
      </c>
      <c r="L98" s="542">
        <v>4</v>
      </c>
      <c r="M98" s="542">
        <v>1</v>
      </c>
      <c r="N98" s="542">
        <v>210</v>
      </c>
      <c r="O98" s="542">
        <v>1</v>
      </c>
      <c r="P98" s="542">
        <v>32</v>
      </c>
      <c r="Q98" s="542">
        <v>1</v>
      </c>
      <c r="R98" s="542">
        <v>4</v>
      </c>
      <c r="S98" s="542">
        <v>5</v>
      </c>
      <c r="T98" s="542">
        <v>127</v>
      </c>
      <c r="U98" s="542">
        <v>1</v>
      </c>
      <c r="V98" s="542">
        <v>318</v>
      </c>
      <c r="W98" s="542">
        <v>0</v>
      </c>
      <c r="X98" s="542">
        <v>1</v>
      </c>
      <c r="Y98" s="542">
        <v>0</v>
      </c>
      <c r="Z98" s="542">
        <v>0</v>
      </c>
      <c r="AA98" s="542">
        <v>0</v>
      </c>
      <c r="AB98" s="542">
        <v>0</v>
      </c>
      <c r="AC98" s="542">
        <v>108</v>
      </c>
      <c r="AD98" s="542">
        <v>0</v>
      </c>
      <c r="AE98" s="542">
        <v>0</v>
      </c>
      <c r="AF98" s="542">
        <v>1</v>
      </c>
      <c r="AG98" s="542">
        <v>0</v>
      </c>
      <c r="AH98" s="542">
        <v>0</v>
      </c>
      <c r="AI98" s="543">
        <v>208</v>
      </c>
      <c r="AJ98" s="536"/>
      <c r="AK98" s="531"/>
    </row>
    <row r="99" spans="1:37" ht="25.5" customHeight="1">
      <c r="A99" s="1072"/>
      <c r="B99" s="1155" t="s">
        <v>272</v>
      </c>
      <c r="C99" s="1155"/>
      <c r="D99" s="537"/>
      <c r="E99" s="542">
        <v>645</v>
      </c>
      <c r="F99" s="542">
        <v>0</v>
      </c>
      <c r="G99" s="542">
        <v>0</v>
      </c>
      <c r="H99" s="542">
        <v>0</v>
      </c>
      <c r="I99" s="542">
        <v>1</v>
      </c>
      <c r="J99" s="542">
        <v>14</v>
      </c>
      <c r="K99" s="542">
        <v>4</v>
      </c>
      <c r="L99" s="542">
        <v>0</v>
      </c>
      <c r="M99" s="542">
        <v>1</v>
      </c>
      <c r="N99" s="542">
        <v>355</v>
      </c>
      <c r="O99" s="542">
        <v>3</v>
      </c>
      <c r="P99" s="542">
        <v>57</v>
      </c>
      <c r="Q99" s="542">
        <v>1</v>
      </c>
      <c r="R99" s="542">
        <v>0</v>
      </c>
      <c r="S99" s="542">
        <v>7</v>
      </c>
      <c r="T99" s="542">
        <v>202</v>
      </c>
      <c r="U99" s="542">
        <v>3</v>
      </c>
      <c r="V99" s="542">
        <v>537</v>
      </c>
      <c r="W99" s="542">
        <v>0</v>
      </c>
      <c r="X99" s="542">
        <v>1</v>
      </c>
      <c r="Y99" s="542">
        <v>0</v>
      </c>
      <c r="Z99" s="542">
        <v>1</v>
      </c>
      <c r="AA99" s="542">
        <v>0</v>
      </c>
      <c r="AB99" s="542">
        <v>0</v>
      </c>
      <c r="AC99" s="542">
        <v>146</v>
      </c>
      <c r="AD99" s="542">
        <v>0</v>
      </c>
      <c r="AE99" s="542">
        <v>0</v>
      </c>
      <c r="AF99" s="542">
        <v>0</v>
      </c>
      <c r="AG99" s="542">
        <v>1</v>
      </c>
      <c r="AH99" s="542">
        <v>4</v>
      </c>
      <c r="AI99" s="543">
        <v>384</v>
      </c>
      <c r="AJ99" s="536"/>
      <c r="AK99" s="531"/>
    </row>
    <row r="100" spans="1:37" s="372" customFormat="1" ht="13.5" customHeight="1">
      <c r="A100" s="1071"/>
      <c r="B100" s="396"/>
      <c r="C100" s="389" t="s">
        <v>273</v>
      </c>
      <c r="D100" s="537"/>
      <c r="E100" s="542">
        <v>353</v>
      </c>
      <c r="F100" s="542">
        <v>0</v>
      </c>
      <c r="G100" s="542">
        <v>0</v>
      </c>
      <c r="H100" s="542">
        <v>0</v>
      </c>
      <c r="I100" s="542">
        <v>1</v>
      </c>
      <c r="J100" s="542">
        <v>4</v>
      </c>
      <c r="K100" s="542">
        <v>4</v>
      </c>
      <c r="L100" s="542">
        <v>0</v>
      </c>
      <c r="M100" s="542">
        <v>0</v>
      </c>
      <c r="N100" s="542">
        <v>202</v>
      </c>
      <c r="O100" s="542">
        <v>2</v>
      </c>
      <c r="P100" s="542">
        <v>31</v>
      </c>
      <c r="Q100" s="542">
        <v>1</v>
      </c>
      <c r="R100" s="542">
        <v>0</v>
      </c>
      <c r="S100" s="542">
        <v>3</v>
      </c>
      <c r="T100" s="542">
        <v>105</v>
      </c>
      <c r="U100" s="542">
        <v>1</v>
      </c>
      <c r="V100" s="542">
        <v>293</v>
      </c>
      <c r="W100" s="542">
        <v>0</v>
      </c>
      <c r="X100" s="542">
        <v>0</v>
      </c>
      <c r="Y100" s="542">
        <v>0</v>
      </c>
      <c r="Z100" s="542">
        <v>1</v>
      </c>
      <c r="AA100" s="542">
        <v>0</v>
      </c>
      <c r="AB100" s="542">
        <v>0</v>
      </c>
      <c r="AC100" s="542">
        <v>76</v>
      </c>
      <c r="AD100" s="542">
        <v>0</v>
      </c>
      <c r="AE100" s="542">
        <v>0</v>
      </c>
      <c r="AF100" s="542">
        <v>0</v>
      </c>
      <c r="AG100" s="542">
        <v>1</v>
      </c>
      <c r="AH100" s="542">
        <v>2</v>
      </c>
      <c r="AI100" s="543">
        <v>213</v>
      </c>
      <c r="AJ100" s="536"/>
      <c r="AK100" s="531"/>
    </row>
    <row r="101" spans="1:37">
      <c r="A101" s="1072"/>
      <c r="B101" s="396"/>
      <c r="C101" s="389" t="s">
        <v>274</v>
      </c>
      <c r="D101" s="537"/>
      <c r="E101" s="542">
        <v>292</v>
      </c>
      <c r="F101" s="542">
        <v>0</v>
      </c>
      <c r="G101" s="542">
        <v>0</v>
      </c>
      <c r="H101" s="542">
        <v>0</v>
      </c>
      <c r="I101" s="542">
        <v>0</v>
      </c>
      <c r="J101" s="542">
        <v>10</v>
      </c>
      <c r="K101" s="542">
        <v>0</v>
      </c>
      <c r="L101" s="542">
        <v>0</v>
      </c>
      <c r="M101" s="542">
        <v>1</v>
      </c>
      <c r="N101" s="542">
        <v>153</v>
      </c>
      <c r="O101" s="542">
        <v>1</v>
      </c>
      <c r="P101" s="542">
        <v>26</v>
      </c>
      <c r="Q101" s="542">
        <v>0</v>
      </c>
      <c r="R101" s="542">
        <v>0</v>
      </c>
      <c r="S101" s="542">
        <v>4</v>
      </c>
      <c r="T101" s="542">
        <v>97</v>
      </c>
      <c r="U101" s="542">
        <v>2</v>
      </c>
      <c r="V101" s="542">
        <v>244</v>
      </c>
      <c r="W101" s="542">
        <v>0</v>
      </c>
      <c r="X101" s="542">
        <v>1</v>
      </c>
      <c r="Y101" s="542">
        <v>0</v>
      </c>
      <c r="Z101" s="542">
        <v>0</v>
      </c>
      <c r="AA101" s="542">
        <v>0</v>
      </c>
      <c r="AB101" s="542">
        <v>0</v>
      </c>
      <c r="AC101" s="542">
        <v>70</v>
      </c>
      <c r="AD101" s="542">
        <v>0</v>
      </c>
      <c r="AE101" s="542">
        <v>0</v>
      </c>
      <c r="AF101" s="542">
        <v>0</v>
      </c>
      <c r="AG101" s="542">
        <v>0</v>
      </c>
      <c r="AH101" s="542">
        <v>2</v>
      </c>
      <c r="AI101" s="543">
        <v>171</v>
      </c>
      <c r="AJ101" s="536"/>
      <c r="AK101" s="531"/>
    </row>
    <row r="102" spans="1:37" ht="25.5" customHeight="1">
      <c r="A102" s="1072"/>
      <c r="B102" s="1155" t="s">
        <v>275</v>
      </c>
      <c r="C102" s="1155"/>
      <c r="D102" s="537"/>
      <c r="E102" s="542">
        <v>1069</v>
      </c>
      <c r="F102" s="542">
        <v>0</v>
      </c>
      <c r="G102" s="542">
        <v>1</v>
      </c>
      <c r="H102" s="542">
        <v>5</v>
      </c>
      <c r="I102" s="542">
        <v>0</v>
      </c>
      <c r="J102" s="542">
        <v>5</v>
      </c>
      <c r="K102" s="542">
        <v>2</v>
      </c>
      <c r="L102" s="542">
        <v>4</v>
      </c>
      <c r="M102" s="542">
        <v>0</v>
      </c>
      <c r="N102" s="542">
        <v>555</v>
      </c>
      <c r="O102" s="542">
        <v>3</v>
      </c>
      <c r="P102" s="542">
        <v>76</v>
      </c>
      <c r="Q102" s="542">
        <v>2</v>
      </c>
      <c r="R102" s="542">
        <v>11</v>
      </c>
      <c r="S102" s="542">
        <v>18</v>
      </c>
      <c r="T102" s="542">
        <v>387</v>
      </c>
      <c r="U102" s="542">
        <v>2</v>
      </c>
      <c r="V102" s="542">
        <v>688</v>
      </c>
      <c r="W102" s="542">
        <v>0</v>
      </c>
      <c r="X102" s="542">
        <v>0</v>
      </c>
      <c r="Y102" s="542">
        <v>0</v>
      </c>
      <c r="Z102" s="542">
        <v>0</v>
      </c>
      <c r="AA102" s="542">
        <v>0</v>
      </c>
      <c r="AB102" s="542">
        <v>0</v>
      </c>
      <c r="AC102" s="542">
        <v>217</v>
      </c>
      <c r="AD102" s="542">
        <v>0</v>
      </c>
      <c r="AE102" s="542">
        <v>0</v>
      </c>
      <c r="AF102" s="542">
        <v>1</v>
      </c>
      <c r="AG102" s="542">
        <v>0</v>
      </c>
      <c r="AH102" s="542">
        <v>6</v>
      </c>
      <c r="AI102" s="543">
        <v>464</v>
      </c>
      <c r="AJ102" s="536"/>
      <c r="AK102" s="531"/>
    </row>
    <row r="103" spans="1:37" s="372" customFormat="1" ht="25.5" customHeight="1">
      <c r="A103" s="1071"/>
      <c r="B103" s="1155" t="s">
        <v>276</v>
      </c>
      <c r="C103" s="1155"/>
      <c r="D103" s="537"/>
      <c r="E103" s="542">
        <v>298</v>
      </c>
      <c r="F103" s="542">
        <v>0</v>
      </c>
      <c r="G103" s="542">
        <v>0</v>
      </c>
      <c r="H103" s="542">
        <v>0</v>
      </c>
      <c r="I103" s="542">
        <v>2</v>
      </c>
      <c r="J103" s="542">
        <v>3</v>
      </c>
      <c r="K103" s="542">
        <v>2</v>
      </c>
      <c r="L103" s="542">
        <v>1</v>
      </c>
      <c r="M103" s="542">
        <v>0</v>
      </c>
      <c r="N103" s="542">
        <v>165</v>
      </c>
      <c r="O103" s="542">
        <v>0</v>
      </c>
      <c r="P103" s="542">
        <v>38</v>
      </c>
      <c r="Q103" s="542">
        <v>0</v>
      </c>
      <c r="R103" s="542">
        <v>5</v>
      </c>
      <c r="S103" s="542">
        <v>0</v>
      </c>
      <c r="T103" s="542">
        <v>82</v>
      </c>
      <c r="U103" s="542">
        <v>1</v>
      </c>
      <c r="V103" s="542">
        <v>232</v>
      </c>
      <c r="W103" s="542">
        <v>0</v>
      </c>
      <c r="X103" s="542">
        <v>0</v>
      </c>
      <c r="Y103" s="542">
        <v>0</v>
      </c>
      <c r="Z103" s="542">
        <v>0</v>
      </c>
      <c r="AA103" s="542">
        <v>0</v>
      </c>
      <c r="AB103" s="542">
        <v>0</v>
      </c>
      <c r="AC103" s="542">
        <v>62</v>
      </c>
      <c r="AD103" s="542">
        <v>0</v>
      </c>
      <c r="AE103" s="542">
        <v>0</v>
      </c>
      <c r="AF103" s="542">
        <v>0</v>
      </c>
      <c r="AG103" s="542">
        <v>0</v>
      </c>
      <c r="AH103" s="542">
        <v>0</v>
      </c>
      <c r="AI103" s="543">
        <v>170</v>
      </c>
      <c r="AJ103" s="536"/>
      <c r="AK103" s="531"/>
    </row>
    <row r="104" spans="1:37" ht="25.5" customHeight="1">
      <c r="A104" s="1072"/>
      <c r="B104" s="1155" t="s">
        <v>277</v>
      </c>
      <c r="C104" s="1155"/>
      <c r="D104" s="537"/>
      <c r="E104" s="542">
        <v>489</v>
      </c>
      <c r="F104" s="542">
        <v>0</v>
      </c>
      <c r="G104" s="542">
        <v>0</v>
      </c>
      <c r="H104" s="542">
        <v>1</v>
      </c>
      <c r="I104" s="542">
        <v>0</v>
      </c>
      <c r="J104" s="542">
        <v>3</v>
      </c>
      <c r="K104" s="542">
        <v>2</v>
      </c>
      <c r="L104" s="542">
        <v>5</v>
      </c>
      <c r="M104" s="542">
        <v>1</v>
      </c>
      <c r="N104" s="542">
        <v>262</v>
      </c>
      <c r="O104" s="542">
        <v>3</v>
      </c>
      <c r="P104" s="542">
        <v>56</v>
      </c>
      <c r="Q104" s="542">
        <v>0</v>
      </c>
      <c r="R104" s="542">
        <v>6</v>
      </c>
      <c r="S104" s="542">
        <v>3</v>
      </c>
      <c r="T104" s="542">
        <v>147</v>
      </c>
      <c r="U104" s="542">
        <v>2</v>
      </c>
      <c r="V104" s="542">
        <v>391</v>
      </c>
      <c r="W104" s="542">
        <v>0</v>
      </c>
      <c r="X104" s="542">
        <v>0</v>
      </c>
      <c r="Y104" s="542">
        <v>2</v>
      </c>
      <c r="Z104" s="542">
        <v>0</v>
      </c>
      <c r="AA104" s="542">
        <v>0</v>
      </c>
      <c r="AB104" s="542">
        <v>0</v>
      </c>
      <c r="AC104" s="542">
        <v>91</v>
      </c>
      <c r="AD104" s="542">
        <v>0</v>
      </c>
      <c r="AE104" s="542">
        <v>0</v>
      </c>
      <c r="AF104" s="542">
        <v>0</v>
      </c>
      <c r="AG104" s="542">
        <v>0</v>
      </c>
      <c r="AH104" s="542">
        <v>3</v>
      </c>
      <c r="AI104" s="543">
        <v>295</v>
      </c>
      <c r="AJ104" s="536"/>
      <c r="AK104" s="531"/>
    </row>
    <row r="105" spans="1:37" ht="13.5" customHeight="1">
      <c r="A105" s="1072"/>
      <c r="B105" s="389"/>
      <c r="C105" s="389" t="s">
        <v>278</v>
      </c>
      <c r="D105" s="537"/>
      <c r="E105" s="542">
        <v>129</v>
      </c>
      <c r="F105" s="542">
        <v>0</v>
      </c>
      <c r="G105" s="542">
        <v>0</v>
      </c>
      <c r="H105" s="542">
        <v>0</v>
      </c>
      <c r="I105" s="542">
        <v>0</v>
      </c>
      <c r="J105" s="542">
        <v>0</v>
      </c>
      <c r="K105" s="542">
        <v>1</v>
      </c>
      <c r="L105" s="542">
        <v>2</v>
      </c>
      <c r="M105" s="542">
        <v>1</v>
      </c>
      <c r="N105" s="542">
        <v>70</v>
      </c>
      <c r="O105" s="542">
        <v>1</v>
      </c>
      <c r="P105" s="542">
        <v>18</v>
      </c>
      <c r="Q105" s="542">
        <v>0</v>
      </c>
      <c r="R105" s="542">
        <v>2</v>
      </c>
      <c r="S105" s="542">
        <v>0</v>
      </c>
      <c r="T105" s="542">
        <v>34</v>
      </c>
      <c r="U105" s="542">
        <v>0</v>
      </c>
      <c r="V105" s="542">
        <v>101</v>
      </c>
      <c r="W105" s="542">
        <v>0</v>
      </c>
      <c r="X105" s="542">
        <v>0</v>
      </c>
      <c r="Y105" s="542">
        <v>1</v>
      </c>
      <c r="Z105" s="542">
        <v>0</v>
      </c>
      <c r="AA105" s="542">
        <v>0</v>
      </c>
      <c r="AB105" s="542">
        <v>0</v>
      </c>
      <c r="AC105" s="542">
        <v>22</v>
      </c>
      <c r="AD105" s="542">
        <v>0</v>
      </c>
      <c r="AE105" s="542">
        <v>0</v>
      </c>
      <c r="AF105" s="542">
        <v>0</v>
      </c>
      <c r="AG105" s="542">
        <v>0</v>
      </c>
      <c r="AH105" s="542">
        <v>1</v>
      </c>
      <c r="AI105" s="543">
        <v>77</v>
      </c>
      <c r="AJ105" s="536"/>
      <c r="AK105" s="531"/>
    </row>
    <row r="106" spans="1:37" s="372" customFormat="1" ht="13.5" customHeight="1">
      <c r="A106" s="1071"/>
      <c r="B106" s="389"/>
      <c r="C106" s="389" t="s">
        <v>279</v>
      </c>
      <c r="D106" s="537"/>
      <c r="E106" s="542">
        <v>360</v>
      </c>
      <c r="F106" s="542">
        <v>0</v>
      </c>
      <c r="G106" s="542">
        <v>0</v>
      </c>
      <c r="H106" s="542">
        <v>1</v>
      </c>
      <c r="I106" s="542">
        <v>0</v>
      </c>
      <c r="J106" s="542">
        <v>3</v>
      </c>
      <c r="K106" s="542">
        <v>1</v>
      </c>
      <c r="L106" s="542">
        <v>3</v>
      </c>
      <c r="M106" s="542">
        <v>0</v>
      </c>
      <c r="N106" s="542">
        <v>192</v>
      </c>
      <c r="O106" s="542">
        <v>2</v>
      </c>
      <c r="P106" s="542">
        <v>38</v>
      </c>
      <c r="Q106" s="542">
        <v>0</v>
      </c>
      <c r="R106" s="542">
        <v>4</v>
      </c>
      <c r="S106" s="542">
        <v>3</v>
      </c>
      <c r="T106" s="542">
        <v>113</v>
      </c>
      <c r="U106" s="542">
        <v>2</v>
      </c>
      <c r="V106" s="542">
        <v>290</v>
      </c>
      <c r="W106" s="542">
        <v>0</v>
      </c>
      <c r="X106" s="542">
        <v>0</v>
      </c>
      <c r="Y106" s="542">
        <v>1</v>
      </c>
      <c r="Z106" s="542">
        <v>0</v>
      </c>
      <c r="AA106" s="542">
        <v>0</v>
      </c>
      <c r="AB106" s="542">
        <v>0</v>
      </c>
      <c r="AC106" s="542">
        <v>69</v>
      </c>
      <c r="AD106" s="542">
        <v>0</v>
      </c>
      <c r="AE106" s="542">
        <v>0</v>
      </c>
      <c r="AF106" s="542">
        <v>0</v>
      </c>
      <c r="AG106" s="542">
        <v>0</v>
      </c>
      <c r="AH106" s="542">
        <v>2</v>
      </c>
      <c r="AI106" s="543">
        <v>218</v>
      </c>
      <c r="AJ106" s="536"/>
      <c r="AK106" s="531"/>
    </row>
    <row r="107" spans="1:37" s="372" customFormat="1" ht="25.5" customHeight="1">
      <c r="A107" s="1071"/>
      <c r="B107" s="1155" t="s">
        <v>280</v>
      </c>
      <c r="C107" s="1155"/>
      <c r="D107" s="537"/>
      <c r="E107" s="542">
        <v>433</v>
      </c>
      <c r="F107" s="542">
        <v>0</v>
      </c>
      <c r="G107" s="542">
        <v>0</v>
      </c>
      <c r="H107" s="542">
        <v>2</v>
      </c>
      <c r="I107" s="542">
        <v>0</v>
      </c>
      <c r="J107" s="542">
        <v>9</v>
      </c>
      <c r="K107" s="542">
        <v>2</v>
      </c>
      <c r="L107" s="542">
        <v>1</v>
      </c>
      <c r="M107" s="542">
        <v>1</v>
      </c>
      <c r="N107" s="542">
        <v>209</v>
      </c>
      <c r="O107" s="542">
        <v>2</v>
      </c>
      <c r="P107" s="542">
        <v>50</v>
      </c>
      <c r="Q107" s="542">
        <v>1</v>
      </c>
      <c r="R107" s="542">
        <v>6</v>
      </c>
      <c r="S107" s="542">
        <v>3</v>
      </c>
      <c r="T107" s="542">
        <v>147</v>
      </c>
      <c r="U107" s="542">
        <v>1</v>
      </c>
      <c r="V107" s="542">
        <v>350</v>
      </c>
      <c r="W107" s="542">
        <v>0</v>
      </c>
      <c r="X107" s="542">
        <v>0</v>
      </c>
      <c r="Y107" s="542">
        <v>2</v>
      </c>
      <c r="Z107" s="542">
        <v>0</v>
      </c>
      <c r="AA107" s="542">
        <v>0</v>
      </c>
      <c r="AB107" s="542">
        <v>1</v>
      </c>
      <c r="AC107" s="542">
        <v>96</v>
      </c>
      <c r="AD107" s="542">
        <v>1</v>
      </c>
      <c r="AE107" s="542">
        <v>0</v>
      </c>
      <c r="AF107" s="542">
        <v>0</v>
      </c>
      <c r="AG107" s="542">
        <v>0</v>
      </c>
      <c r="AH107" s="542">
        <v>0</v>
      </c>
      <c r="AI107" s="543">
        <v>250</v>
      </c>
      <c r="AJ107" s="536"/>
      <c r="AK107" s="531"/>
    </row>
    <row r="108" spans="1:37" s="372" customFormat="1" ht="25.5" customHeight="1">
      <c r="A108" s="1071"/>
      <c r="B108" s="1155" t="s">
        <v>281</v>
      </c>
      <c r="C108" s="1155"/>
      <c r="D108" s="537"/>
      <c r="E108" s="542">
        <v>337</v>
      </c>
      <c r="F108" s="542">
        <v>0</v>
      </c>
      <c r="G108" s="542">
        <v>0</v>
      </c>
      <c r="H108" s="542">
        <v>0</v>
      </c>
      <c r="I108" s="542">
        <v>0</v>
      </c>
      <c r="J108" s="542">
        <v>5</v>
      </c>
      <c r="K108" s="542">
        <v>0</v>
      </c>
      <c r="L108" s="542">
        <v>3</v>
      </c>
      <c r="M108" s="542">
        <v>0</v>
      </c>
      <c r="N108" s="542">
        <v>160</v>
      </c>
      <c r="O108" s="542">
        <v>0</v>
      </c>
      <c r="P108" s="542">
        <v>56</v>
      </c>
      <c r="Q108" s="542">
        <v>1</v>
      </c>
      <c r="R108" s="542">
        <v>5</v>
      </c>
      <c r="S108" s="542">
        <v>2</v>
      </c>
      <c r="T108" s="542">
        <v>105</v>
      </c>
      <c r="U108" s="542">
        <v>3</v>
      </c>
      <c r="V108" s="542">
        <v>321</v>
      </c>
      <c r="W108" s="542">
        <v>0</v>
      </c>
      <c r="X108" s="542">
        <v>0</v>
      </c>
      <c r="Y108" s="542">
        <v>0</v>
      </c>
      <c r="Z108" s="542">
        <v>0</v>
      </c>
      <c r="AA108" s="542">
        <v>0</v>
      </c>
      <c r="AB108" s="542">
        <v>0</v>
      </c>
      <c r="AC108" s="542">
        <v>71</v>
      </c>
      <c r="AD108" s="542">
        <v>0</v>
      </c>
      <c r="AE108" s="542">
        <v>0</v>
      </c>
      <c r="AF108" s="542">
        <v>0</v>
      </c>
      <c r="AG108" s="542">
        <v>0</v>
      </c>
      <c r="AH108" s="542">
        <v>0</v>
      </c>
      <c r="AI108" s="543">
        <v>250</v>
      </c>
      <c r="AJ108" s="536"/>
      <c r="AK108" s="531"/>
    </row>
    <row r="109" spans="1:37" s="372" customFormat="1" ht="13.5" customHeight="1">
      <c r="A109" s="1071"/>
      <c r="B109" s="389"/>
      <c r="C109" s="389" t="s">
        <v>282</v>
      </c>
      <c r="D109" s="537"/>
      <c r="E109" s="542">
        <v>123</v>
      </c>
      <c r="F109" s="542">
        <v>0</v>
      </c>
      <c r="G109" s="542">
        <v>0</v>
      </c>
      <c r="H109" s="542">
        <v>0</v>
      </c>
      <c r="I109" s="542">
        <v>0</v>
      </c>
      <c r="J109" s="542">
        <v>2</v>
      </c>
      <c r="K109" s="542">
        <v>0</v>
      </c>
      <c r="L109" s="542">
        <v>0</v>
      </c>
      <c r="M109" s="542">
        <v>0</v>
      </c>
      <c r="N109" s="542">
        <v>54</v>
      </c>
      <c r="O109" s="542">
        <v>0</v>
      </c>
      <c r="P109" s="542">
        <v>25</v>
      </c>
      <c r="Q109" s="542">
        <v>1</v>
      </c>
      <c r="R109" s="542">
        <v>1</v>
      </c>
      <c r="S109" s="542">
        <v>1</v>
      </c>
      <c r="T109" s="542">
        <v>39</v>
      </c>
      <c r="U109" s="542">
        <v>1</v>
      </c>
      <c r="V109" s="542">
        <v>118</v>
      </c>
      <c r="W109" s="542">
        <v>0</v>
      </c>
      <c r="X109" s="542">
        <v>0</v>
      </c>
      <c r="Y109" s="542">
        <v>0</v>
      </c>
      <c r="Z109" s="542">
        <v>0</v>
      </c>
      <c r="AA109" s="542">
        <v>0</v>
      </c>
      <c r="AB109" s="542">
        <v>0</v>
      </c>
      <c r="AC109" s="542">
        <v>28</v>
      </c>
      <c r="AD109" s="542">
        <v>0</v>
      </c>
      <c r="AE109" s="542">
        <v>0</v>
      </c>
      <c r="AF109" s="542">
        <v>0</v>
      </c>
      <c r="AG109" s="542">
        <v>0</v>
      </c>
      <c r="AH109" s="542">
        <v>0</v>
      </c>
      <c r="AI109" s="543">
        <v>90</v>
      </c>
      <c r="AJ109" s="536"/>
      <c r="AK109" s="531"/>
    </row>
    <row r="110" spans="1:37" s="372" customFormat="1" ht="13.5" customHeight="1">
      <c r="A110" s="1071"/>
      <c r="B110" s="389"/>
      <c r="C110" s="389" t="s">
        <v>283</v>
      </c>
      <c r="D110" s="537"/>
      <c r="E110" s="542">
        <v>214</v>
      </c>
      <c r="F110" s="542">
        <v>0</v>
      </c>
      <c r="G110" s="542">
        <v>0</v>
      </c>
      <c r="H110" s="542">
        <v>0</v>
      </c>
      <c r="I110" s="542">
        <v>0</v>
      </c>
      <c r="J110" s="542">
        <v>3</v>
      </c>
      <c r="K110" s="542">
        <v>0</v>
      </c>
      <c r="L110" s="542">
        <v>3</v>
      </c>
      <c r="M110" s="542">
        <v>0</v>
      </c>
      <c r="N110" s="542">
        <v>106</v>
      </c>
      <c r="O110" s="542">
        <v>0</v>
      </c>
      <c r="P110" s="542">
        <v>31</v>
      </c>
      <c r="Q110" s="542">
        <v>0</v>
      </c>
      <c r="R110" s="542">
        <v>4</v>
      </c>
      <c r="S110" s="542">
        <v>1</v>
      </c>
      <c r="T110" s="542">
        <v>66</v>
      </c>
      <c r="U110" s="542">
        <v>2</v>
      </c>
      <c r="V110" s="542">
        <v>203</v>
      </c>
      <c r="W110" s="542">
        <v>0</v>
      </c>
      <c r="X110" s="542">
        <v>0</v>
      </c>
      <c r="Y110" s="542">
        <v>0</v>
      </c>
      <c r="Z110" s="542">
        <v>0</v>
      </c>
      <c r="AA110" s="542">
        <v>0</v>
      </c>
      <c r="AB110" s="542">
        <v>0</v>
      </c>
      <c r="AC110" s="542">
        <v>43</v>
      </c>
      <c r="AD110" s="542">
        <v>0</v>
      </c>
      <c r="AE110" s="542">
        <v>0</v>
      </c>
      <c r="AF110" s="542">
        <v>0</v>
      </c>
      <c r="AG110" s="542">
        <v>0</v>
      </c>
      <c r="AH110" s="542">
        <v>0</v>
      </c>
      <c r="AI110" s="543">
        <v>160</v>
      </c>
      <c r="AJ110" s="536"/>
      <c r="AK110" s="531"/>
    </row>
    <row r="111" spans="1:37" s="372" customFormat="1" ht="25.5" customHeight="1">
      <c r="A111" s="1071"/>
      <c r="B111" s="1155" t="s">
        <v>284</v>
      </c>
      <c r="C111" s="1155"/>
      <c r="D111" s="537"/>
      <c r="E111" s="542">
        <v>355</v>
      </c>
      <c r="F111" s="542">
        <v>0</v>
      </c>
      <c r="G111" s="542">
        <v>0</v>
      </c>
      <c r="H111" s="542">
        <v>1</v>
      </c>
      <c r="I111" s="542">
        <v>0</v>
      </c>
      <c r="J111" s="542">
        <v>1</v>
      </c>
      <c r="K111" s="542">
        <v>3</v>
      </c>
      <c r="L111" s="542">
        <v>1</v>
      </c>
      <c r="M111" s="542">
        <v>0</v>
      </c>
      <c r="N111" s="542">
        <v>167</v>
      </c>
      <c r="O111" s="542">
        <v>0</v>
      </c>
      <c r="P111" s="542">
        <v>55</v>
      </c>
      <c r="Q111" s="542">
        <v>0</v>
      </c>
      <c r="R111" s="542">
        <v>8</v>
      </c>
      <c r="S111" s="542">
        <v>6</v>
      </c>
      <c r="T111" s="542">
        <v>113</v>
      </c>
      <c r="U111" s="542">
        <v>1</v>
      </c>
      <c r="V111" s="542">
        <v>253</v>
      </c>
      <c r="W111" s="542">
        <v>0</v>
      </c>
      <c r="X111" s="542">
        <v>1</v>
      </c>
      <c r="Y111" s="542">
        <v>0</v>
      </c>
      <c r="Z111" s="542">
        <v>0</v>
      </c>
      <c r="AA111" s="542">
        <v>0</v>
      </c>
      <c r="AB111" s="542">
        <v>0</v>
      </c>
      <c r="AC111" s="542">
        <v>55</v>
      </c>
      <c r="AD111" s="542">
        <v>0</v>
      </c>
      <c r="AE111" s="542">
        <v>0</v>
      </c>
      <c r="AF111" s="542">
        <v>0</v>
      </c>
      <c r="AG111" s="542">
        <v>0</v>
      </c>
      <c r="AH111" s="542">
        <v>0</v>
      </c>
      <c r="AI111" s="543">
        <v>197</v>
      </c>
      <c r="AJ111" s="536"/>
      <c r="AK111" s="531"/>
    </row>
    <row r="112" spans="1:37" s="372" customFormat="1" ht="13.5" customHeight="1">
      <c r="A112" s="1071"/>
      <c r="B112" s="389"/>
      <c r="C112" s="389" t="s">
        <v>285</v>
      </c>
      <c r="D112" s="537"/>
      <c r="E112" s="542">
        <v>268</v>
      </c>
      <c r="F112" s="542">
        <v>0</v>
      </c>
      <c r="G112" s="542">
        <v>0</v>
      </c>
      <c r="H112" s="542">
        <v>1</v>
      </c>
      <c r="I112" s="542">
        <v>0</v>
      </c>
      <c r="J112" s="542">
        <v>1</v>
      </c>
      <c r="K112" s="542">
        <v>3</v>
      </c>
      <c r="L112" s="542">
        <v>1</v>
      </c>
      <c r="M112" s="542">
        <v>0</v>
      </c>
      <c r="N112" s="542">
        <v>125</v>
      </c>
      <c r="O112" s="542">
        <v>0</v>
      </c>
      <c r="P112" s="542">
        <v>38</v>
      </c>
      <c r="Q112" s="542">
        <v>0</v>
      </c>
      <c r="R112" s="542">
        <v>7</v>
      </c>
      <c r="S112" s="542">
        <v>4</v>
      </c>
      <c r="T112" s="542">
        <v>88</v>
      </c>
      <c r="U112" s="542">
        <v>0</v>
      </c>
      <c r="V112" s="542">
        <v>189</v>
      </c>
      <c r="W112" s="542">
        <v>0</v>
      </c>
      <c r="X112" s="542">
        <v>1</v>
      </c>
      <c r="Y112" s="542">
        <v>0</v>
      </c>
      <c r="Z112" s="542">
        <v>0</v>
      </c>
      <c r="AA112" s="542">
        <v>0</v>
      </c>
      <c r="AB112" s="542">
        <v>0</v>
      </c>
      <c r="AC112" s="542">
        <v>43</v>
      </c>
      <c r="AD112" s="542">
        <v>0</v>
      </c>
      <c r="AE112" s="542">
        <v>0</v>
      </c>
      <c r="AF112" s="542">
        <v>0</v>
      </c>
      <c r="AG112" s="542">
        <v>0</v>
      </c>
      <c r="AH112" s="542">
        <v>0</v>
      </c>
      <c r="AI112" s="543">
        <v>145</v>
      </c>
      <c r="AJ112" s="536"/>
      <c r="AK112" s="531"/>
    </row>
    <row r="113" spans="1:37">
      <c r="A113" s="1072"/>
      <c r="B113" s="389"/>
      <c r="C113" s="389" t="s">
        <v>286</v>
      </c>
      <c r="D113" s="537"/>
      <c r="E113" s="542">
        <v>87</v>
      </c>
      <c r="F113" s="542">
        <v>0</v>
      </c>
      <c r="G113" s="542">
        <v>0</v>
      </c>
      <c r="H113" s="542">
        <v>0</v>
      </c>
      <c r="I113" s="542">
        <v>0</v>
      </c>
      <c r="J113" s="542">
        <v>0</v>
      </c>
      <c r="K113" s="542">
        <v>0</v>
      </c>
      <c r="L113" s="542">
        <v>0</v>
      </c>
      <c r="M113" s="542">
        <v>0</v>
      </c>
      <c r="N113" s="542">
        <v>42</v>
      </c>
      <c r="O113" s="542">
        <v>0</v>
      </c>
      <c r="P113" s="542">
        <v>17</v>
      </c>
      <c r="Q113" s="542">
        <v>0</v>
      </c>
      <c r="R113" s="542">
        <v>1</v>
      </c>
      <c r="S113" s="542">
        <v>2</v>
      </c>
      <c r="T113" s="542">
        <v>25</v>
      </c>
      <c r="U113" s="542">
        <v>1</v>
      </c>
      <c r="V113" s="542">
        <v>64</v>
      </c>
      <c r="W113" s="542">
        <v>0</v>
      </c>
      <c r="X113" s="542">
        <v>0</v>
      </c>
      <c r="Y113" s="542">
        <v>0</v>
      </c>
      <c r="Z113" s="542">
        <v>0</v>
      </c>
      <c r="AA113" s="542">
        <v>0</v>
      </c>
      <c r="AB113" s="542">
        <v>0</v>
      </c>
      <c r="AC113" s="542">
        <v>12</v>
      </c>
      <c r="AD113" s="542">
        <v>0</v>
      </c>
      <c r="AE113" s="542">
        <v>0</v>
      </c>
      <c r="AF113" s="542">
        <v>0</v>
      </c>
      <c r="AG113" s="542">
        <v>0</v>
      </c>
      <c r="AH113" s="542">
        <v>0</v>
      </c>
      <c r="AI113" s="543">
        <v>52</v>
      </c>
      <c r="AJ113" s="536"/>
      <c r="AK113" s="531"/>
    </row>
    <row r="114" spans="1:37" ht="25.5" customHeight="1">
      <c r="A114" s="1053"/>
      <c r="B114" s="1156" t="s">
        <v>287</v>
      </c>
      <c r="C114" s="1156"/>
      <c r="D114" s="544"/>
      <c r="E114" s="545">
        <v>84</v>
      </c>
      <c r="F114" s="545">
        <v>0</v>
      </c>
      <c r="G114" s="545">
        <v>0</v>
      </c>
      <c r="H114" s="545">
        <v>0</v>
      </c>
      <c r="I114" s="545">
        <v>0</v>
      </c>
      <c r="J114" s="545">
        <v>5</v>
      </c>
      <c r="K114" s="545">
        <v>0</v>
      </c>
      <c r="L114" s="545">
        <v>0</v>
      </c>
      <c r="M114" s="545">
        <v>0</v>
      </c>
      <c r="N114" s="545">
        <v>28</v>
      </c>
      <c r="O114" s="545">
        <v>0</v>
      </c>
      <c r="P114" s="545">
        <v>12</v>
      </c>
      <c r="Q114" s="545">
        <v>0</v>
      </c>
      <c r="R114" s="545">
        <v>0</v>
      </c>
      <c r="S114" s="545">
        <v>1</v>
      </c>
      <c r="T114" s="545">
        <v>38</v>
      </c>
      <c r="U114" s="545">
        <v>0</v>
      </c>
      <c r="V114" s="545">
        <v>45</v>
      </c>
      <c r="W114" s="545">
        <v>0</v>
      </c>
      <c r="X114" s="545">
        <v>0</v>
      </c>
      <c r="Y114" s="545">
        <v>0</v>
      </c>
      <c r="Z114" s="545">
        <v>0</v>
      </c>
      <c r="AA114" s="545">
        <v>0</v>
      </c>
      <c r="AB114" s="545">
        <v>0</v>
      </c>
      <c r="AC114" s="545">
        <v>17</v>
      </c>
      <c r="AD114" s="545">
        <v>0</v>
      </c>
      <c r="AE114" s="545">
        <v>0</v>
      </c>
      <c r="AF114" s="545">
        <v>0</v>
      </c>
      <c r="AG114" s="545">
        <v>0</v>
      </c>
      <c r="AH114" s="545">
        <v>0</v>
      </c>
      <c r="AI114" s="546">
        <v>28</v>
      </c>
      <c r="AJ114" s="536"/>
      <c r="AK114" s="531"/>
    </row>
    <row r="115" spans="1:37">
      <c r="E115" s="547"/>
      <c r="F115" s="547"/>
      <c r="G115" s="547"/>
      <c r="H115" s="547"/>
      <c r="I115" s="547"/>
      <c r="J115" s="547"/>
      <c r="K115" s="547"/>
      <c r="L115" s="547"/>
      <c r="M115" s="547"/>
      <c r="N115" s="547"/>
      <c r="O115" s="547"/>
      <c r="P115" s="547"/>
      <c r="Q115" s="547"/>
      <c r="R115" s="547"/>
      <c r="S115" s="547"/>
      <c r="T115" s="547"/>
      <c r="U115" s="547"/>
      <c r="V115" s="547"/>
      <c r="W115" s="547"/>
      <c r="X115" s="547"/>
      <c r="Y115" s="547"/>
      <c r="Z115" s="547"/>
      <c r="AA115" s="547"/>
      <c r="AB115" s="547"/>
      <c r="AC115" s="547"/>
      <c r="AD115" s="547"/>
      <c r="AE115" s="547"/>
      <c r="AF115" s="547"/>
      <c r="AG115" s="547"/>
      <c r="AH115" s="547"/>
      <c r="AI115" s="547"/>
    </row>
    <row r="116" spans="1:37">
      <c r="AI116" s="378" t="s">
        <v>290</v>
      </c>
    </row>
    <row r="117" spans="1:37">
      <c r="E117" s="548"/>
      <c r="F117" s="548"/>
      <c r="G117" s="548"/>
      <c r="H117" s="548"/>
      <c r="I117" s="548"/>
      <c r="J117" s="548"/>
      <c r="K117" s="548"/>
      <c r="L117" s="548"/>
      <c r="M117" s="548"/>
      <c r="N117" s="548"/>
      <c r="O117" s="548"/>
      <c r="P117" s="548"/>
      <c r="Q117" s="548"/>
      <c r="R117" s="548"/>
      <c r="S117" s="548"/>
      <c r="T117" s="548"/>
      <c r="U117" s="548"/>
      <c r="V117" s="548"/>
      <c r="W117" s="548"/>
      <c r="X117" s="548"/>
      <c r="Y117" s="548"/>
      <c r="Z117" s="548"/>
      <c r="AA117" s="548"/>
      <c r="AB117" s="548"/>
      <c r="AC117" s="548"/>
      <c r="AD117" s="548"/>
      <c r="AE117" s="548"/>
      <c r="AF117" s="548"/>
      <c r="AG117" s="548"/>
      <c r="AH117" s="548"/>
      <c r="AI117" s="548"/>
    </row>
  </sheetData>
  <mergeCells count="56">
    <mergeCell ref="E3:U3"/>
    <mergeCell ref="V3:AI3"/>
    <mergeCell ref="E4:E5"/>
    <mergeCell ref="F4:H4"/>
    <mergeCell ref="I4:K4"/>
    <mergeCell ref="L4:L5"/>
    <mergeCell ref="M4:M5"/>
    <mergeCell ref="N4:N5"/>
    <mergeCell ref="O4:O5"/>
    <mergeCell ref="P4:P5"/>
    <mergeCell ref="AI4:AI5"/>
    <mergeCell ref="AC4:AC5"/>
    <mergeCell ref="AD4:AD5"/>
    <mergeCell ref="R4:R5"/>
    <mergeCell ref="S4:S5"/>
    <mergeCell ref="T4:T5"/>
    <mergeCell ref="B32:C32"/>
    <mergeCell ref="AE4:AE5"/>
    <mergeCell ref="AF4:AF5"/>
    <mergeCell ref="B22:C22"/>
    <mergeCell ref="B24:C24"/>
    <mergeCell ref="AG4:AG5"/>
    <mergeCell ref="AH4:AH5"/>
    <mergeCell ref="B7:C7"/>
    <mergeCell ref="B18:C18"/>
    <mergeCell ref="B20:C20"/>
    <mergeCell ref="B6:C6"/>
    <mergeCell ref="W4:W5"/>
    <mergeCell ref="X4:Z4"/>
    <mergeCell ref="AA4:AA5"/>
    <mergeCell ref="AB4:AB5"/>
    <mergeCell ref="Q4:Q5"/>
    <mergeCell ref="U4:U5"/>
    <mergeCell ref="V4:V5"/>
    <mergeCell ref="B96:C96"/>
    <mergeCell ref="B38:C38"/>
    <mergeCell ref="B47:C47"/>
    <mergeCell ref="B53:C53"/>
    <mergeCell ref="B58:C58"/>
    <mergeCell ref="B62:C62"/>
    <mergeCell ref="B66:C66"/>
    <mergeCell ref="B69:C69"/>
    <mergeCell ref="B76:C76"/>
    <mergeCell ref="B82:C82"/>
    <mergeCell ref="B87:C87"/>
    <mergeCell ref="B93:C93"/>
    <mergeCell ref="B107:C107"/>
    <mergeCell ref="B108:C108"/>
    <mergeCell ref="B111:C111"/>
    <mergeCell ref="B114:C114"/>
    <mergeCell ref="B97:C97"/>
    <mergeCell ref="B98:C98"/>
    <mergeCell ref="B99:C99"/>
    <mergeCell ref="B102:C102"/>
    <mergeCell ref="B103:C103"/>
    <mergeCell ref="B104:C104"/>
  </mergeCells>
  <phoneticPr fontId="3"/>
  <printOptions horizontalCentered="1"/>
  <pageMargins left="0.51181102362204722" right="0.31496062992125984" top="0.35433070866141736" bottom="0.35433070866141736" header="0.31496062992125984" footer="0.31496062992125984"/>
  <pageSetup paperSize="9" scale="38" orientation="portrait" r:id="rId1"/>
  <headerFooter alignWithMargins="0"/>
  <rowBreaks count="1" manualBreakCount="1">
    <brk id="61" max="16383" man="1"/>
  </rowBreaks>
  <colBreaks count="1" manualBreakCount="1">
    <brk id="18" max="11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94BC6-52B1-41B2-9E6C-67D0DB503E00}">
  <sheetPr>
    <pageSetUpPr fitToPage="1"/>
  </sheetPr>
  <dimension ref="A1:R54"/>
  <sheetViews>
    <sheetView view="pageBreakPreview" zoomScale="60" zoomScaleNormal="80" workbookViewId="0">
      <pane xSplit="3" ySplit="4" topLeftCell="D5" activePane="bottomRight" state="frozen"/>
      <selection activeCell="AG118" sqref="AG118"/>
      <selection pane="topRight" activeCell="AG118" sqref="AG118"/>
      <selection pane="bottomLeft" activeCell="AG118" sqref="AG118"/>
      <selection pane="bottomRight"/>
    </sheetView>
  </sheetViews>
  <sheetFormatPr defaultColWidth="9" defaultRowHeight="19.5" customHeight="1"/>
  <cols>
    <col min="1" max="1" width="1.36328125" style="1" customWidth="1"/>
    <col min="2" max="2" width="18.08984375" style="1" customWidth="1"/>
    <col min="3" max="3" width="1.36328125" style="1" customWidth="1"/>
    <col min="4" max="4" width="13.6328125" style="1" customWidth="1"/>
    <col min="5" max="5" width="14.08984375" style="1" customWidth="1"/>
    <col min="6" max="6" width="13.6328125" style="1" customWidth="1"/>
    <col min="7" max="7" width="14.08984375" style="1" customWidth="1"/>
    <col min="8" max="8" width="13.6328125" style="1" customWidth="1"/>
    <col min="9" max="9" width="14.08984375" style="1" customWidth="1"/>
    <col min="10" max="10" width="13.6328125" style="1" customWidth="1"/>
    <col min="11" max="11" width="14.08984375" style="1" customWidth="1"/>
    <col min="12" max="12" width="13.6328125" style="1" customWidth="1"/>
    <col min="13" max="13" width="14.08984375" style="1" customWidth="1"/>
    <col min="14" max="14" width="13.6328125" style="1" customWidth="1"/>
    <col min="15" max="15" width="9" style="1"/>
    <col min="16" max="16" width="13.6328125" style="1" customWidth="1"/>
    <col min="17" max="16384" width="9" style="1"/>
  </cols>
  <sheetData>
    <row r="1" spans="1:18" ht="19.5" customHeight="1">
      <c r="C1" s="2"/>
      <c r="D1" s="2" t="s">
        <v>57</v>
      </c>
      <c r="E1" s="2"/>
    </row>
    <row r="2" spans="1:18" ht="19.5" customHeight="1">
      <c r="B2" s="3"/>
      <c r="C2" s="3"/>
      <c r="D2" s="4"/>
      <c r="E2" s="4"/>
      <c r="F2" s="4"/>
      <c r="G2" s="4"/>
      <c r="H2" s="4"/>
      <c r="I2" s="4"/>
      <c r="J2" s="4"/>
      <c r="K2" s="4"/>
      <c r="L2" s="39"/>
      <c r="M2" s="5" t="s">
        <v>1</v>
      </c>
    </row>
    <row r="3" spans="1:18" s="4" customFormat="1" ht="22.4" customHeight="1">
      <c r="A3" s="6"/>
      <c r="B3" s="7"/>
      <c r="C3" s="8"/>
      <c r="D3" s="7" t="s">
        <v>2</v>
      </c>
      <c r="E3" s="9"/>
      <c r="F3" s="9"/>
      <c r="G3" s="9"/>
      <c r="H3" s="9"/>
      <c r="I3" s="10"/>
      <c r="J3" s="11" t="s">
        <v>3</v>
      </c>
      <c r="K3" s="10"/>
      <c r="L3" s="1116" t="s">
        <v>4</v>
      </c>
      <c r="M3" s="1117"/>
      <c r="N3" s="1"/>
      <c r="O3" s="1"/>
      <c r="P3" s="1"/>
      <c r="Q3" s="1"/>
      <c r="R3" s="1"/>
    </row>
    <row r="4" spans="1:18" s="4" customFormat="1" ht="22.4" customHeight="1">
      <c r="A4" s="12"/>
      <c r="B4" s="13"/>
      <c r="C4" s="14"/>
      <c r="D4" s="40"/>
      <c r="E4" s="15" t="s">
        <v>5</v>
      </c>
      <c r="F4" s="16" t="s">
        <v>6</v>
      </c>
      <c r="G4" s="15" t="s">
        <v>5</v>
      </c>
      <c r="H4" s="15" t="s">
        <v>7</v>
      </c>
      <c r="I4" s="16" t="s">
        <v>5</v>
      </c>
      <c r="J4" s="13"/>
      <c r="K4" s="15" t="s">
        <v>5</v>
      </c>
      <c r="L4" s="41"/>
      <c r="M4" s="15" t="s">
        <v>5</v>
      </c>
      <c r="N4" s="1"/>
      <c r="O4" s="1"/>
      <c r="P4" s="1"/>
      <c r="Q4" s="1"/>
      <c r="R4" s="1"/>
    </row>
    <row r="5" spans="1:18" s="4" customFormat="1" ht="26.25" customHeight="1">
      <c r="A5" s="25"/>
      <c r="B5" s="19" t="s">
        <v>8</v>
      </c>
      <c r="C5" s="26"/>
      <c r="D5" s="42">
        <v>6.5</v>
      </c>
      <c r="E5" s="42"/>
      <c r="F5" s="43">
        <v>0.9</v>
      </c>
      <c r="G5" s="44"/>
      <c r="H5" s="42">
        <v>5.7</v>
      </c>
      <c r="I5" s="44"/>
      <c r="J5" s="45">
        <v>85</v>
      </c>
      <c r="K5" s="43"/>
      <c r="L5" s="43">
        <v>53.6</v>
      </c>
      <c r="M5" s="46"/>
      <c r="N5" s="1"/>
      <c r="O5" s="1"/>
      <c r="P5" s="1"/>
      <c r="Q5" s="1"/>
      <c r="R5" s="1"/>
    </row>
    <row r="6" spans="1:18" ht="48.75" customHeight="1">
      <c r="A6" s="25"/>
      <c r="B6" s="19" t="s">
        <v>9</v>
      </c>
      <c r="C6" s="26"/>
      <c r="D6" s="42">
        <v>10.4</v>
      </c>
      <c r="E6" s="47">
        <f>RANK(D6,$D$6:$D$52,0)</f>
        <v>11</v>
      </c>
      <c r="F6" s="42">
        <v>1.4</v>
      </c>
      <c r="G6" s="48">
        <f>RANK(F6,$F$6:$F$52,0)</f>
        <v>13</v>
      </c>
      <c r="H6" s="42">
        <v>9</v>
      </c>
      <c r="I6" s="48">
        <f>RANK(H6,$H$6:$H$52,0)</f>
        <v>10</v>
      </c>
      <c r="J6" s="45">
        <v>67.5</v>
      </c>
      <c r="K6" s="47">
        <f>RANK(J6,$J$6:$J$52,0)</f>
        <v>43</v>
      </c>
      <c r="L6" s="42">
        <v>53.5</v>
      </c>
      <c r="M6" s="47">
        <f>RANK(L6,$L$6:$L$52,0)</f>
        <v>10</v>
      </c>
    </row>
    <row r="7" spans="1:18" ht="26.25" customHeight="1">
      <c r="A7" s="25"/>
      <c r="B7" s="19" t="s">
        <v>10</v>
      </c>
      <c r="C7" s="26"/>
      <c r="D7" s="42">
        <v>7.6</v>
      </c>
      <c r="E7" s="47">
        <f t="shared" ref="E7:E52" si="0">RANK(D7,$D$6:$D$52,0)</f>
        <v>22</v>
      </c>
      <c r="F7" s="42">
        <v>1.5</v>
      </c>
      <c r="G7" s="48">
        <f t="shared" ref="G7:G52" si="1">RANK(F7,$F$6:$F$52,0)</f>
        <v>12</v>
      </c>
      <c r="H7" s="42">
        <v>6.1</v>
      </c>
      <c r="I7" s="48">
        <f t="shared" ref="I7:I52" si="2">RANK(H7,$H$6:$H$52,0)</f>
        <v>23</v>
      </c>
      <c r="J7" s="45">
        <v>71.2</v>
      </c>
      <c r="K7" s="47">
        <f t="shared" ref="K7:K52" si="3">RANK(J7,$J$6:$J$52,0)</f>
        <v>42</v>
      </c>
      <c r="L7" s="42">
        <v>40.299999999999997</v>
      </c>
      <c r="M7" s="47">
        <f t="shared" ref="M7:M52" si="4">RANK(L7,$L$6:$L$52,0)</f>
        <v>44</v>
      </c>
    </row>
    <row r="8" spans="1:18" ht="26.25" customHeight="1">
      <c r="A8" s="25"/>
      <c r="B8" s="19" t="s">
        <v>11</v>
      </c>
      <c r="C8" s="26"/>
      <c r="D8" s="42">
        <v>7.8</v>
      </c>
      <c r="E8" s="47">
        <f t="shared" si="0"/>
        <v>21</v>
      </c>
      <c r="F8" s="42">
        <v>1.3</v>
      </c>
      <c r="G8" s="48">
        <f t="shared" si="1"/>
        <v>17</v>
      </c>
      <c r="H8" s="42">
        <v>6.5</v>
      </c>
      <c r="I8" s="48">
        <f t="shared" si="2"/>
        <v>22</v>
      </c>
      <c r="J8" s="45">
        <v>76.3</v>
      </c>
      <c r="K8" s="47">
        <f t="shared" si="3"/>
        <v>39</v>
      </c>
      <c r="L8" s="42">
        <v>46.6</v>
      </c>
      <c r="M8" s="47">
        <f t="shared" si="4"/>
        <v>33</v>
      </c>
    </row>
    <row r="9" spans="1:18" ht="26.25" customHeight="1">
      <c r="A9" s="25"/>
      <c r="B9" s="19" t="s">
        <v>12</v>
      </c>
      <c r="C9" s="26"/>
      <c r="D9" s="42">
        <v>6</v>
      </c>
      <c r="E9" s="47">
        <f t="shared" si="0"/>
        <v>32</v>
      </c>
      <c r="F9" s="42">
        <v>1.2</v>
      </c>
      <c r="G9" s="48">
        <f t="shared" si="1"/>
        <v>20</v>
      </c>
      <c r="H9" s="42">
        <v>4.8</v>
      </c>
      <c r="I9" s="48">
        <f t="shared" si="2"/>
        <v>36</v>
      </c>
      <c r="J9" s="45">
        <v>76.3</v>
      </c>
      <c r="K9" s="47">
        <f t="shared" si="3"/>
        <v>39</v>
      </c>
      <c r="L9" s="42">
        <v>45.9</v>
      </c>
      <c r="M9" s="47">
        <f t="shared" si="4"/>
        <v>36</v>
      </c>
    </row>
    <row r="10" spans="1:18" ht="26.25" customHeight="1">
      <c r="A10" s="25"/>
      <c r="B10" s="19" t="s">
        <v>13</v>
      </c>
      <c r="C10" s="26"/>
      <c r="D10" s="42">
        <v>7.1</v>
      </c>
      <c r="E10" s="47">
        <f t="shared" si="0"/>
        <v>25</v>
      </c>
      <c r="F10" s="42">
        <v>1.8</v>
      </c>
      <c r="G10" s="48">
        <f t="shared" si="1"/>
        <v>8</v>
      </c>
      <c r="H10" s="42">
        <v>5.4</v>
      </c>
      <c r="I10" s="48">
        <f t="shared" si="2"/>
        <v>30</v>
      </c>
      <c r="J10" s="45">
        <v>88.4</v>
      </c>
      <c r="K10" s="47">
        <f t="shared" si="3"/>
        <v>18</v>
      </c>
      <c r="L10" s="42">
        <v>43.9</v>
      </c>
      <c r="M10" s="47">
        <f t="shared" si="4"/>
        <v>40</v>
      </c>
    </row>
    <row r="11" spans="1:18" ht="48.75" customHeight="1">
      <c r="A11" s="25"/>
      <c r="B11" s="19" t="s">
        <v>14</v>
      </c>
      <c r="C11" s="26"/>
      <c r="D11" s="42">
        <v>6.5</v>
      </c>
      <c r="E11" s="47">
        <f t="shared" si="0"/>
        <v>28</v>
      </c>
      <c r="F11" s="42">
        <v>1.4</v>
      </c>
      <c r="G11" s="48">
        <f t="shared" si="1"/>
        <v>13</v>
      </c>
      <c r="H11" s="42">
        <v>5.0999999999999996</v>
      </c>
      <c r="I11" s="48">
        <f t="shared" si="2"/>
        <v>35</v>
      </c>
      <c r="J11" s="45">
        <v>86.7</v>
      </c>
      <c r="K11" s="47">
        <f t="shared" si="3"/>
        <v>20</v>
      </c>
      <c r="L11" s="42">
        <v>44.1</v>
      </c>
      <c r="M11" s="47">
        <f t="shared" si="4"/>
        <v>39</v>
      </c>
    </row>
    <row r="12" spans="1:18" ht="26.25" customHeight="1">
      <c r="A12" s="25"/>
      <c r="B12" s="19" t="s">
        <v>15</v>
      </c>
      <c r="C12" s="26"/>
      <c r="D12" s="42">
        <v>7</v>
      </c>
      <c r="E12" s="47">
        <f t="shared" si="0"/>
        <v>26</v>
      </c>
      <c r="F12" s="42">
        <v>1.3</v>
      </c>
      <c r="G12" s="48">
        <f t="shared" si="1"/>
        <v>17</v>
      </c>
      <c r="H12" s="42">
        <v>5.7</v>
      </c>
      <c r="I12" s="48">
        <f t="shared" si="2"/>
        <v>28</v>
      </c>
      <c r="J12" s="45">
        <v>77.099999999999994</v>
      </c>
      <c r="K12" s="47">
        <f t="shared" si="3"/>
        <v>35</v>
      </c>
      <c r="L12" s="42">
        <v>46</v>
      </c>
      <c r="M12" s="47">
        <f t="shared" si="4"/>
        <v>34</v>
      </c>
    </row>
    <row r="13" spans="1:18" ht="26.25" customHeight="1">
      <c r="A13" s="25"/>
      <c r="B13" s="19" t="s">
        <v>16</v>
      </c>
      <c r="C13" s="26"/>
      <c r="D13" s="42">
        <v>6</v>
      </c>
      <c r="E13" s="47">
        <f t="shared" si="0"/>
        <v>32</v>
      </c>
      <c r="F13" s="42">
        <v>0.7</v>
      </c>
      <c r="G13" s="48">
        <f t="shared" si="1"/>
        <v>34</v>
      </c>
      <c r="H13" s="42">
        <v>5.3</v>
      </c>
      <c r="I13" s="48">
        <f t="shared" si="2"/>
        <v>31</v>
      </c>
      <c r="J13" s="45">
        <v>62.8</v>
      </c>
      <c r="K13" s="47">
        <f t="shared" si="3"/>
        <v>46</v>
      </c>
      <c r="L13" s="42">
        <v>47.8</v>
      </c>
      <c r="M13" s="47">
        <f t="shared" si="4"/>
        <v>29</v>
      </c>
    </row>
    <row r="14" spans="1:18" ht="26.25" customHeight="1">
      <c r="A14" s="25"/>
      <c r="B14" s="19" t="s">
        <v>17</v>
      </c>
      <c r="C14" s="26"/>
      <c r="D14" s="42">
        <v>5.6</v>
      </c>
      <c r="E14" s="47">
        <f t="shared" si="0"/>
        <v>37</v>
      </c>
      <c r="F14" s="42">
        <v>1</v>
      </c>
      <c r="G14" s="48">
        <f t="shared" si="1"/>
        <v>24</v>
      </c>
      <c r="H14" s="42">
        <v>4.5999999999999996</v>
      </c>
      <c r="I14" s="48">
        <f t="shared" si="2"/>
        <v>39</v>
      </c>
      <c r="J14" s="45">
        <v>78</v>
      </c>
      <c r="K14" s="47">
        <f t="shared" si="3"/>
        <v>33</v>
      </c>
      <c r="L14" s="42">
        <v>49.5</v>
      </c>
      <c r="M14" s="47">
        <f t="shared" si="4"/>
        <v>20</v>
      </c>
    </row>
    <row r="15" spans="1:18" ht="26.25" customHeight="1">
      <c r="A15" s="25"/>
      <c r="B15" s="19" t="s">
        <v>18</v>
      </c>
      <c r="C15" s="26"/>
      <c r="D15" s="42">
        <v>6.7</v>
      </c>
      <c r="E15" s="47">
        <f t="shared" si="0"/>
        <v>27</v>
      </c>
      <c r="F15" s="42">
        <v>0.7</v>
      </c>
      <c r="G15" s="48">
        <f t="shared" si="1"/>
        <v>34</v>
      </c>
      <c r="H15" s="42">
        <v>6</v>
      </c>
      <c r="I15" s="48">
        <f t="shared" si="2"/>
        <v>24</v>
      </c>
      <c r="J15" s="45">
        <v>81.900000000000006</v>
      </c>
      <c r="K15" s="47">
        <f t="shared" si="3"/>
        <v>27</v>
      </c>
      <c r="L15" s="42">
        <v>50.8</v>
      </c>
      <c r="M15" s="47">
        <f t="shared" si="4"/>
        <v>15</v>
      </c>
    </row>
    <row r="16" spans="1:18" s="32" customFormat="1" ht="48.75" customHeight="1">
      <c r="A16" s="27"/>
      <c r="B16" s="28" t="s">
        <v>19</v>
      </c>
      <c r="C16" s="29"/>
      <c r="D16" s="49">
        <v>4.5999999999999996</v>
      </c>
      <c r="E16" s="50">
        <f t="shared" si="0"/>
        <v>42</v>
      </c>
      <c r="F16" s="49">
        <v>0.6</v>
      </c>
      <c r="G16" s="51">
        <f t="shared" si="1"/>
        <v>37</v>
      </c>
      <c r="H16" s="49">
        <v>4</v>
      </c>
      <c r="I16" s="51">
        <f t="shared" si="2"/>
        <v>43</v>
      </c>
      <c r="J16" s="52">
        <v>62.6</v>
      </c>
      <c r="K16" s="50">
        <f t="shared" si="3"/>
        <v>47</v>
      </c>
      <c r="L16" s="49">
        <v>47.8</v>
      </c>
      <c r="M16" s="50">
        <f t="shared" si="4"/>
        <v>29</v>
      </c>
    </row>
    <row r="17" spans="1:13" ht="26.25" customHeight="1">
      <c r="A17" s="25"/>
      <c r="B17" s="19" t="s">
        <v>20</v>
      </c>
      <c r="C17" s="26"/>
      <c r="D17" s="42">
        <v>4.5999999999999996</v>
      </c>
      <c r="E17" s="47">
        <f t="shared" si="0"/>
        <v>42</v>
      </c>
      <c r="F17" s="42">
        <v>0.5</v>
      </c>
      <c r="G17" s="48">
        <f t="shared" si="1"/>
        <v>40</v>
      </c>
      <c r="H17" s="42">
        <v>4.0999999999999996</v>
      </c>
      <c r="I17" s="48">
        <f t="shared" si="2"/>
        <v>41</v>
      </c>
      <c r="J17" s="45">
        <v>63.6</v>
      </c>
      <c r="K17" s="47">
        <f t="shared" si="3"/>
        <v>45</v>
      </c>
      <c r="L17" s="42">
        <v>50.8</v>
      </c>
      <c r="M17" s="47">
        <f t="shared" si="4"/>
        <v>15</v>
      </c>
    </row>
    <row r="18" spans="1:13" ht="26.25" customHeight="1">
      <c r="A18" s="25"/>
      <c r="B18" s="19" t="s">
        <v>21</v>
      </c>
      <c r="C18" s="26"/>
      <c r="D18" s="42">
        <v>4.5</v>
      </c>
      <c r="E18" s="47">
        <f t="shared" si="0"/>
        <v>44</v>
      </c>
      <c r="F18" s="42">
        <v>0.3</v>
      </c>
      <c r="G18" s="48">
        <f t="shared" si="1"/>
        <v>46</v>
      </c>
      <c r="H18" s="42">
        <v>4.0999999999999996</v>
      </c>
      <c r="I18" s="48">
        <f t="shared" si="2"/>
        <v>41</v>
      </c>
      <c r="J18" s="45">
        <v>106.8</v>
      </c>
      <c r="K18" s="47">
        <f t="shared" si="3"/>
        <v>2</v>
      </c>
      <c r="L18" s="42">
        <v>74.8</v>
      </c>
      <c r="M18" s="47">
        <f t="shared" si="4"/>
        <v>1</v>
      </c>
    </row>
    <row r="19" spans="1:13" ht="26.25" customHeight="1">
      <c r="A19" s="25"/>
      <c r="B19" s="19" t="s">
        <v>22</v>
      </c>
      <c r="C19" s="26"/>
      <c r="D19" s="42">
        <v>3.6</v>
      </c>
      <c r="E19" s="47">
        <f t="shared" si="0"/>
        <v>47</v>
      </c>
      <c r="F19" s="42">
        <v>0.5</v>
      </c>
      <c r="G19" s="48">
        <f t="shared" si="1"/>
        <v>40</v>
      </c>
      <c r="H19" s="42">
        <v>3.1</v>
      </c>
      <c r="I19" s="48">
        <f t="shared" si="2"/>
        <v>47</v>
      </c>
      <c r="J19" s="45">
        <v>78.400000000000006</v>
      </c>
      <c r="K19" s="47">
        <f t="shared" si="3"/>
        <v>32</v>
      </c>
      <c r="L19" s="42">
        <v>53.1</v>
      </c>
      <c r="M19" s="47">
        <f t="shared" si="4"/>
        <v>11</v>
      </c>
    </row>
    <row r="20" spans="1:13" ht="26.25" customHeight="1">
      <c r="A20" s="25"/>
      <c r="B20" s="19" t="s">
        <v>23</v>
      </c>
      <c r="C20" s="26"/>
      <c r="D20" s="42">
        <v>5.6</v>
      </c>
      <c r="E20" s="47">
        <f t="shared" si="0"/>
        <v>37</v>
      </c>
      <c r="F20" s="42">
        <v>0.9</v>
      </c>
      <c r="G20" s="48">
        <f t="shared" si="1"/>
        <v>28</v>
      </c>
      <c r="H20" s="42">
        <v>4.7</v>
      </c>
      <c r="I20" s="48">
        <f t="shared" si="2"/>
        <v>37</v>
      </c>
      <c r="J20" s="45">
        <v>78.8</v>
      </c>
      <c r="K20" s="47">
        <f t="shared" si="3"/>
        <v>31</v>
      </c>
      <c r="L20" s="42">
        <v>51.4</v>
      </c>
      <c r="M20" s="47">
        <f t="shared" si="4"/>
        <v>14</v>
      </c>
    </row>
    <row r="21" spans="1:13" ht="48.75" customHeight="1">
      <c r="A21" s="25"/>
      <c r="B21" s="19" t="s">
        <v>24</v>
      </c>
      <c r="C21" s="26"/>
      <c r="D21" s="42">
        <v>10.3</v>
      </c>
      <c r="E21" s="47">
        <f t="shared" si="0"/>
        <v>12</v>
      </c>
      <c r="F21" s="42">
        <v>1.9</v>
      </c>
      <c r="G21" s="48">
        <f t="shared" si="1"/>
        <v>7</v>
      </c>
      <c r="H21" s="42">
        <v>8.4</v>
      </c>
      <c r="I21" s="48">
        <f t="shared" si="2"/>
        <v>12</v>
      </c>
      <c r="J21" s="45">
        <v>74.099999999999994</v>
      </c>
      <c r="K21" s="47">
        <f t="shared" si="3"/>
        <v>41</v>
      </c>
      <c r="L21" s="42">
        <v>42.5</v>
      </c>
      <c r="M21" s="47">
        <f t="shared" si="4"/>
        <v>41</v>
      </c>
    </row>
    <row r="22" spans="1:13" ht="26.25" customHeight="1">
      <c r="A22" s="25"/>
      <c r="B22" s="19" t="s">
        <v>25</v>
      </c>
      <c r="C22" s="26"/>
      <c r="D22" s="42">
        <v>8</v>
      </c>
      <c r="E22" s="47">
        <f t="shared" si="0"/>
        <v>20</v>
      </c>
      <c r="F22" s="42">
        <v>1.2</v>
      </c>
      <c r="G22" s="48">
        <f t="shared" si="1"/>
        <v>20</v>
      </c>
      <c r="H22" s="42">
        <v>6.8</v>
      </c>
      <c r="I22" s="48">
        <f t="shared" si="2"/>
        <v>20</v>
      </c>
      <c r="J22" s="45">
        <v>80</v>
      </c>
      <c r="K22" s="47">
        <f t="shared" si="3"/>
        <v>29</v>
      </c>
      <c r="L22" s="42">
        <v>42.4</v>
      </c>
      <c r="M22" s="47">
        <f t="shared" si="4"/>
        <v>42</v>
      </c>
    </row>
    <row r="23" spans="1:13" ht="26.25" customHeight="1">
      <c r="A23" s="25"/>
      <c r="B23" s="19" t="s">
        <v>26</v>
      </c>
      <c r="C23" s="26"/>
      <c r="D23" s="42">
        <v>9.1</v>
      </c>
      <c r="E23" s="47">
        <f t="shared" si="0"/>
        <v>15</v>
      </c>
      <c r="F23" s="42">
        <v>1.4</v>
      </c>
      <c r="G23" s="48">
        <f t="shared" si="1"/>
        <v>13</v>
      </c>
      <c r="H23" s="42">
        <v>7.7</v>
      </c>
      <c r="I23" s="48">
        <f t="shared" si="2"/>
        <v>16</v>
      </c>
      <c r="J23" s="45">
        <v>76.7</v>
      </c>
      <c r="K23" s="47">
        <f t="shared" si="3"/>
        <v>38</v>
      </c>
      <c r="L23" s="42">
        <v>39.4</v>
      </c>
      <c r="M23" s="47">
        <f t="shared" si="4"/>
        <v>46</v>
      </c>
    </row>
    <row r="24" spans="1:13" ht="26.25" customHeight="1">
      <c r="A24" s="25"/>
      <c r="B24" s="19" t="s">
        <v>27</v>
      </c>
      <c r="C24" s="26"/>
      <c r="D24" s="42">
        <v>7.6</v>
      </c>
      <c r="E24" s="47">
        <f t="shared" si="0"/>
        <v>22</v>
      </c>
      <c r="F24" s="42">
        <v>1</v>
      </c>
      <c r="G24" s="48">
        <f t="shared" si="1"/>
        <v>24</v>
      </c>
      <c r="H24" s="42">
        <v>6.6</v>
      </c>
      <c r="I24" s="48">
        <f t="shared" si="2"/>
        <v>21</v>
      </c>
      <c r="J24" s="45">
        <v>89.5</v>
      </c>
      <c r="K24" s="47">
        <f t="shared" si="3"/>
        <v>14</v>
      </c>
      <c r="L24" s="42">
        <v>51.8</v>
      </c>
      <c r="M24" s="47">
        <f t="shared" si="4"/>
        <v>13</v>
      </c>
    </row>
    <row r="25" spans="1:13" ht="26.25" customHeight="1">
      <c r="A25" s="25"/>
      <c r="B25" s="19" t="s">
        <v>28</v>
      </c>
      <c r="C25" s="26"/>
      <c r="D25" s="42">
        <v>6</v>
      </c>
      <c r="E25" s="47">
        <f t="shared" si="0"/>
        <v>32</v>
      </c>
      <c r="F25" s="42">
        <v>0.8</v>
      </c>
      <c r="G25" s="48">
        <f t="shared" si="1"/>
        <v>32</v>
      </c>
      <c r="H25" s="42">
        <v>5.3</v>
      </c>
      <c r="I25" s="48">
        <f t="shared" si="2"/>
        <v>31</v>
      </c>
      <c r="J25" s="45">
        <v>79.599999999999994</v>
      </c>
      <c r="K25" s="47">
        <f t="shared" si="3"/>
        <v>30</v>
      </c>
      <c r="L25" s="42">
        <v>48.9</v>
      </c>
      <c r="M25" s="47">
        <f t="shared" si="4"/>
        <v>25</v>
      </c>
    </row>
    <row r="26" spans="1:13" ht="48.75" customHeight="1">
      <c r="A26" s="25"/>
      <c r="B26" s="19" t="s">
        <v>29</v>
      </c>
      <c r="C26" s="26"/>
      <c r="D26" s="42">
        <v>4.9000000000000004</v>
      </c>
      <c r="E26" s="47">
        <f t="shared" si="0"/>
        <v>40</v>
      </c>
      <c r="F26" s="42">
        <v>0.6</v>
      </c>
      <c r="G26" s="48">
        <f t="shared" si="1"/>
        <v>37</v>
      </c>
      <c r="H26" s="42">
        <v>4.3</v>
      </c>
      <c r="I26" s="48">
        <f t="shared" si="2"/>
        <v>40</v>
      </c>
      <c r="J26" s="45">
        <v>83.2</v>
      </c>
      <c r="K26" s="47">
        <f t="shared" si="3"/>
        <v>26</v>
      </c>
      <c r="L26" s="42">
        <v>48.7</v>
      </c>
      <c r="M26" s="47">
        <f t="shared" si="4"/>
        <v>26</v>
      </c>
    </row>
    <row r="27" spans="1:13" ht="26.25" customHeight="1">
      <c r="A27" s="25"/>
      <c r="B27" s="19" t="s">
        <v>30</v>
      </c>
      <c r="C27" s="26"/>
      <c r="D27" s="42">
        <v>4.8</v>
      </c>
      <c r="E27" s="47">
        <f t="shared" si="0"/>
        <v>41</v>
      </c>
      <c r="F27" s="42">
        <v>0.9</v>
      </c>
      <c r="G27" s="48">
        <f t="shared" si="1"/>
        <v>28</v>
      </c>
      <c r="H27" s="42">
        <v>3.9</v>
      </c>
      <c r="I27" s="48">
        <f t="shared" si="2"/>
        <v>44</v>
      </c>
      <c r="J27" s="45">
        <v>77.3</v>
      </c>
      <c r="K27" s="47">
        <f t="shared" si="3"/>
        <v>34</v>
      </c>
      <c r="L27" s="42">
        <v>48.3</v>
      </c>
      <c r="M27" s="47">
        <f t="shared" si="4"/>
        <v>27</v>
      </c>
    </row>
    <row r="28" spans="1:13" ht="26.25" customHeight="1">
      <c r="A28" s="25"/>
      <c r="B28" s="19" t="s">
        <v>31</v>
      </c>
      <c r="C28" s="26"/>
      <c r="D28" s="42">
        <v>4.0999999999999996</v>
      </c>
      <c r="E28" s="47">
        <f t="shared" si="0"/>
        <v>45</v>
      </c>
      <c r="F28" s="42">
        <v>0.5</v>
      </c>
      <c r="G28" s="48">
        <f t="shared" si="1"/>
        <v>40</v>
      </c>
      <c r="H28" s="42">
        <v>3.6</v>
      </c>
      <c r="I28" s="48">
        <f t="shared" si="2"/>
        <v>45</v>
      </c>
      <c r="J28" s="45">
        <v>76.8</v>
      </c>
      <c r="K28" s="47">
        <f t="shared" si="3"/>
        <v>37</v>
      </c>
      <c r="L28" s="42">
        <v>49.2</v>
      </c>
      <c r="M28" s="47">
        <f t="shared" si="4"/>
        <v>23</v>
      </c>
    </row>
    <row r="29" spans="1:13" ht="26.25" customHeight="1">
      <c r="A29" s="25"/>
      <c r="B29" s="19" t="s">
        <v>32</v>
      </c>
      <c r="C29" s="26"/>
      <c r="D29" s="42">
        <v>5.4</v>
      </c>
      <c r="E29" s="47">
        <f t="shared" si="0"/>
        <v>39</v>
      </c>
      <c r="F29" s="42">
        <v>0.7</v>
      </c>
      <c r="G29" s="48">
        <f t="shared" si="1"/>
        <v>34</v>
      </c>
      <c r="H29" s="42">
        <v>4.7</v>
      </c>
      <c r="I29" s="48">
        <f t="shared" si="2"/>
        <v>37</v>
      </c>
      <c r="J29" s="45">
        <v>86.1</v>
      </c>
      <c r="K29" s="47">
        <f t="shared" si="3"/>
        <v>23</v>
      </c>
      <c r="L29" s="42">
        <v>45.1</v>
      </c>
      <c r="M29" s="47">
        <f t="shared" si="4"/>
        <v>38</v>
      </c>
    </row>
    <row r="30" spans="1:13" ht="26.25" customHeight="1">
      <c r="A30" s="25"/>
      <c r="B30" s="19" t="s">
        <v>33</v>
      </c>
      <c r="C30" s="26"/>
      <c r="D30" s="42">
        <v>4.0999999999999996</v>
      </c>
      <c r="E30" s="47">
        <f t="shared" si="0"/>
        <v>45</v>
      </c>
      <c r="F30" s="42">
        <v>0.5</v>
      </c>
      <c r="G30" s="48">
        <f t="shared" si="1"/>
        <v>40</v>
      </c>
      <c r="H30" s="42">
        <v>3.6</v>
      </c>
      <c r="I30" s="48">
        <f t="shared" si="2"/>
        <v>45</v>
      </c>
      <c r="J30" s="45">
        <v>81.7</v>
      </c>
      <c r="K30" s="47">
        <f t="shared" si="3"/>
        <v>28</v>
      </c>
      <c r="L30" s="42">
        <v>39.799999999999997</v>
      </c>
      <c r="M30" s="47">
        <f t="shared" si="4"/>
        <v>45</v>
      </c>
    </row>
    <row r="31" spans="1:13" ht="48.75" customHeight="1">
      <c r="A31" s="25"/>
      <c r="B31" s="19" t="s">
        <v>34</v>
      </c>
      <c r="C31" s="26"/>
      <c r="D31" s="42">
        <v>6.3</v>
      </c>
      <c r="E31" s="47">
        <f t="shared" si="0"/>
        <v>30</v>
      </c>
      <c r="F31" s="42">
        <v>0.4</v>
      </c>
      <c r="G31" s="48">
        <f t="shared" si="1"/>
        <v>45</v>
      </c>
      <c r="H31" s="42">
        <v>5.9</v>
      </c>
      <c r="I31" s="48">
        <f t="shared" si="2"/>
        <v>25</v>
      </c>
      <c r="J31" s="45">
        <v>98.8</v>
      </c>
      <c r="K31" s="47">
        <f t="shared" si="3"/>
        <v>7</v>
      </c>
      <c r="L31" s="42">
        <v>49.3</v>
      </c>
      <c r="M31" s="47">
        <f t="shared" si="4"/>
        <v>22</v>
      </c>
    </row>
    <row r="32" spans="1:13" ht="26.25" customHeight="1">
      <c r="A32" s="25"/>
      <c r="B32" s="19" t="s">
        <v>35</v>
      </c>
      <c r="C32" s="26"/>
      <c r="D32" s="42">
        <v>5.7</v>
      </c>
      <c r="E32" s="47">
        <f t="shared" si="0"/>
        <v>36</v>
      </c>
      <c r="F32" s="42">
        <v>0.5</v>
      </c>
      <c r="G32" s="48">
        <f t="shared" si="1"/>
        <v>40</v>
      </c>
      <c r="H32" s="42">
        <v>5.3</v>
      </c>
      <c r="I32" s="48">
        <f t="shared" si="2"/>
        <v>31</v>
      </c>
      <c r="J32" s="45">
        <v>102.6</v>
      </c>
      <c r="K32" s="47">
        <f t="shared" si="3"/>
        <v>5</v>
      </c>
      <c r="L32" s="42">
        <v>61.4</v>
      </c>
      <c r="M32" s="47">
        <f t="shared" si="4"/>
        <v>2</v>
      </c>
    </row>
    <row r="33" spans="1:13" ht="26.25" customHeight="1">
      <c r="A33" s="25"/>
      <c r="B33" s="19" t="s">
        <v>36</v>
      </c>
      <c r="C33" s="26"/>
      <c r="D33" s="42">
        <v>6.4</v>
      </c>
      <c r="E33" s="47">
        <f t="shared" si="0"/>
        <v>29</v>
      </c>
      <c r="F33" s="42">
        <v>0.6</v>
      </c>
      <c r="G33" s="48">
        <f t="shared" si="1"/>
        <v>37</v>
      </c>
      <c r="H33" s="42">
        <v>5.8</v>
      </c>
      <c r="I33" s="48">
        <f t="shared" si="2"/>
        <v>26</v>
      </c>
      <c r="J33" s="45">
        <v>98.1</v>
      </c>
      <c r="K33" s="47">
        <f t="shared" si="3"/>
        <v>8</v>
      </c>
      <c r="L33" s="42">
        <v>54</v>
      </c>
      <c r="M33" s="47">
        <f t="shared" si="4"/>
        <v>8</v>
      </c>
    </row>
    <row r="34" spans="1:13" ht="26.25" customHeight="1">
      <c r="A34" s="25"/>
      <c r="B34" s="19" t="s">
        <v>37</v>
      </c>
      <c r="C34" s="26"/>
      <c r="D34" s="42">
        <v>5.8</v>
      </c>
      <c r="E34" s="47">
        <f t="shared" si="0"/>
        <v>35</v>
      </c>
      <c r="F34" s="42">
        <v>0.3</v>
      </c>
      <c r="G34" s="48">
        <f t="shared" si="1"/>
        <v>46</v>
      </c>
      <c r="H34" s="42">
        <v>5.5</v>
      </c>
      <c r="I34" s="48">
        <f t="shared" si="2"/>
        <v>29</v>
      </c>
      <c r="J34" s="45">
        <v>93.9</v>
      </c>
      <c r="K34" s="47">
        <f t="shared" si="3"/>
        <v>10</v>
      </c>
      <c r="L34" s="42">
        <v>52.4</v>
      </c>
      <c r="M34" s="47">
        <f t="shared" si="4"/>
        <v>12</v>
      </c>
    </row>
    <row r="35" spans="1:13" ht="26.25" customHeight="1">
      <c r="A35" s="25"/>
      <c r="B35" s="19" t="s">
        <v>38</v>
      </c>
      <c r="C35" s="26"/>
      <c r="D35" s="42">
        <v>9.4</v>
      </c>
      <c r="E35" s="47">
        <f t="shared" si="0"/>
        <v>13</v>
      </c>
      <c r="F35" s="42">
        <v>1</v>
      </c>
      <c r="G35" s="48">
        <f t="shared" si="1"/>
        <v>24</v>
      </c>
      <c r="H35" s="42">
        <v>8.4</v>
      </c>
      <c r="I35" s="48">
        <f t="shared" si="2"/>
        <v>12</v>
      </c>
      <c r="J35" s="45">
        <v>113.2</v>
      </c>
      <c r="K35" s="47">
        <f t="shared" si="3"/>
        <v>1</v>
      </c>
      <c r="L35" s="42">
        <v>56.5</v>
      </c>
      <c r="M35" s="47">
        <f t="shared" si="4"/>
        <v>5</v>
      </c>
    </row>
    <row r="36" spans="1:13" ht="48.75" customHeight="1">
      <c r="A36" s="25"/>
      <c r="B36" s="19" t="s">
        <v>39</v>
      </c>
      <c r="C36" s="26"/>
      <c r="D36" s="42">
        <v>8.1</v>
      </c>
      <c r="E36" s="47">
        <f t="shared" si="0"/>
        <v>19</v>
      </c>
      <c r="F36" s="42">
        <v>0.8</v>
      </c>
      <c r="G36" s="48">
        <f t="shared" si="1"/>
        <v>32</v>
      </c>
      <c r="H36" s="42">
        <v>7.3</v>
      </c>
      <c r="I36" s="48">
        <f t="shared" si="2"/>
        <v>19</v>
      </c>
      <c r="J36" s="45">
        <v>88.9</v>
      </c>
      <c r="K36" s="47">
        <f t="shared" si="3"/>
        <v>15</v>
      </c>
      <c r="L36" s="42">
        <v>46.9</v>
      </c>
      <c r="M36" s="47">
        <f t="shared" si="4"/>
        <v>32</v>
      </c>
    </row>
    <row r="37" spans="1:13" ht="26.25" customHeight="1">
      <c r="A37" s="25"/>
      <c r="B37" s="19" t="s">
        <v>40</v>
      </c>
      <c r="C37" s="26"/>
      <c r="D37" s="42">
        <v>7.2</v>
      </c>
      <c r="E37" s="47">
        <f t="shared" si="0"/>
        <v>24</v>
      </c>
      <c r="F37" s="42">
        <v>1.4</v>
      </c>
      <c r="G37" s="48">
        <f t="shared" si="1"/>
        <v>13</v>
      </c>
      <c r="H37" s="42">
        <v>5.8</v>
      </c>
      <c r="I37" s="48">
        <f t="shared" si="2"/>
        <v>26</v>
      </c>
      <c r="J37" s="45">
        <v>105.9</v>
      </c>
      <c r="K37" s="47">
        <f t="shared" si="3"/>
        <v>3</v>
      </c>
      <c r="L37" s="42">
        <v>38.6</v>
      </c>
      <c r="M37" s="47">
        <f t="shared" si="4"/>
        <v>47</v>
      </c>
    </row>
    <row r="38" spans="1:13" ht="26.25" customHeight="1">
      <c r="A38" s="25"/>
      <c r="B38" s="19" t="s">
        <v>41</v>
      </c>
      <c r="C38" s="26"/>
      <c r="D38" s="42">
        <v>8.6</v>
      </c>
      <c r="E38" s="47">
        <f t="shared" si="0"/>
        <v>17</v>
      </c>
      <c r="F38" s="42">
        <v>0.9</v>
      </c>
      <c r="G38" s="48">
        <f t="shared" si="1"/>
        <v>28</v>
      </c>
      <c r="H38" s="42">
        <v>7.8</v>
      </c>
      <c r="I38" s="48">
        <f t="shared" si="2"/>
        <v>15</v>
      </c>
      <c r="J38" s="45">
        <v>86.3</v>
      </c>
      <c r="K38" s="47">
        <f t="shared" si="3"/>
        <v>22</v>
      </c>
      <c r="L38" s="42">
        <v>53.7</v>
      </c>
      <c r="M38" s="47">
        <f t="shared" si="4"/>
        <v>9</v>
      </c>
    </row>
    <row r="39" spans="1:13" ht="26.25" customHeight="1">
      <c r="A39" s="25"/>
      <c r="B39" s="19" t="s">
        <v>42</v>
      </c>
      <c r="C39" s="26"/>
      <c r="D39" s="42">
        <v>8.5</v>
      </c>
      <c r="E39" s="47">
        <f t="shared" si="0"/>
        <v>18</v>
      </c>
      <c r="F39" s="42">
        <v>1.1000000000000001</v>
      </c>
      <c r="G39" s="48">
        <f t="shared" si="1"/>
        <v>23</v>
      </c>
      <c r="H39" s="42">
        <v>7.4</v>
      </c>
      <c r="I39" s="48">
        <f t="shared" si="2"/>
        <v>18</v>
      </c>
      <c r="J39" s="45">
        <v>92.6</v>
      </c>
      <c r="K39" s="47">
        <f t="shared" si="3"/>
        <v>11</v>
      </c>
      <c r="L39" s="42">
        <v>54.1</v>
      </c>
      <c r="M39" s="47">
        <f t="shared" si="4"/>
        <v>7</v>
      </c>
    </row>
    <row r="40" spans="1:13" ht="26.25" customHeight="1">
      <c r="A40" s="25"/>
      <c r="B40" s="19" t="s">
        <v>43</v>
      </c>
      <c r="C40" s="26"/>
      <c r="D40" s="42">
        <v>10.8</v>
      </c>
      <c r="E40" s="47">
        <f t="shared" si="0"/>
        <v>9</v>
      </c>
      <c r="F40" s="42">
        <v>2.1</v>
      </c>
      <c r="G40" s="48">
        <f t="shared" si="1"/>
        <v>6</v>
      </c>
      <c r="H40" s="42">
        <v>8.6999999999999993</v>
      </c>
      <c r="I40" s="48">
        <f t="shared" si="2"/>
        <v>11</v>
      </c>
      <c r="J40" s="45">
        <v>92.4</v>
      </c>
      <c r="K40" s="47">
        <f t="shared" si="3"/>
        <v>12</v>
      </c>
      <c r="L40" s="42">
        <v>47.5</v>
      </c>
      <c r="M40" s="47">
        <f t="shared" si="4"/>
        <v>31</v>
      </c>
    </row>
    <row r="41" spans="1:13" ht="48.75" customHeight="1">
      <c r="A41" s="25"/>
      <c r="B41" s="19" t="s">
        <v>44</v>
      </c>
      <c r="C41" s="26"/>
      <c r="D41" s="42">
        <v>15</v>
      </c>
      <c r="E41" s="47">
        <f t="shared" si="0"/>
        <v>2</v>
      </c>
      <c r="F41" s="42">
        <v>2.2000000000000002</v>
      </c>
      <c r="G41" s="48">
        <f t="shared" si="1"/>
        <v>4</v>
      </c>
      <c r="H41" s="42">
        <v>12.8</v>
      </c>
      <c r="I41" s="48">
        <f t="shared" si="2"/>
        <v>2</v>
      </c>
      <c r="J41" s="45">
        <v>99</v>
      </c>
      <c r="K41" s="47">
        <f t="shared" si="3"/>
        <v>6</v>
      </c>
      <c r="L41" s="42">
        <v>58.5</v>
      </c>
      <c r="M41" s="47">
        <f t="shared" si="4"/>
        <v>4</v>
      </c>
    </row>
    <row r="42" spans="1:13" ht="26.25" customHeight="1">
      <c r="A42" s="25"/>
      <c r="B42" s="19" t="s">
        <v>45</v>
      </c>
      <c r="C42" s="26"/>
      <c r="D42" s="42">
        <v>9.4</v>
      </c>
      <c r="E42" s="47">
        <f t="shared" si="0"/>
        <v>13</v>
      </c>
      <c r="F42" s="42">
        <v>1.2</v>
      </c>
      <c r="G42" s="48">
        <f t="shared" si="1"/>
        <v>20</v>
      </c>
      <c r="H42" s="42">
        <v>8.1999999999999993</v>
      </c>
      <c r="I42" s="48">
        <f t="shared" si="2"/>
        <v>14</v>
      </c>
      <c r="J42" s="45">
        <v>88.7</v>
      </c>
      <c r="K42" s="47">
        <f t="shared" si="3"/>
        <v>16</v>
      </c>
      <c r="L42" s="42">
        <v>50.4</v>
      </c>
      <c r="M42" s="47">
        <f t="shared" si="4"/>
        <v>18</v>
      </c>
    </row>
    <row r="43" spans="1:13" ht="26.25" customHeight="1">
      <c r="A43" s="25"/>
      <c r="B43" s="19" t="s">
        <v>46</v>
      </c>
      <c r="C43" s="26"/>
      <c r="D43" s="42">
        <v>10.5</v>
      </c>
      <c r="E43" s="47">
        <f t="shared" si="0"/>
        <v>10</v>
      </c>
      <c r="F43" s="42">
        <v>1</v>
      </c>
      <c r="G43" s="48">
        <f t="shared" si="1"/>
        <v>24</v>
      </c>
      <c r="H43" s="42">
        <v>9.5</v>
      </c>
      <c r="I43" s="48">
        <f t="shared" si="2"/>
        <v>7</v>
      </c>
      <c r="J43" s="45">
        <v>90.4</v>
      </c>
      <c r="K43" s="47">
        <f t="shared" si="3"/>
        <v>13</v>
      </c>
      <c r="L43" s="42">
        <v>49.1</v>
      </c>
      <c r="M43" s="47">
        <f t="shared" si="4"/>
        <v>24</v>
      </c>
    </row>
    <row r="44" spans="1:13" ht="26.25" customHeight="1">
      <c r="A44" s="25"/>
      <c r="B44" s="19" t="s">
        <v>47</v>
      </c>
      <c r="C44" s="26"/>
      <c r="D44" s="42">
        <v>18</v>
      </c>
      <c r="E44" s="47">
        <f t="shared" si="0"/>
        <v>1</v>
      </c>
      <c r="F44" s="42">
        <v>1.7</v>
      </c>
      <c r="G44" s="48">
        <f t="shared" si="1"/>
        <v>9</v>
      </c>
      <c r="H44" s="42">
        <v>16.3</v>
      </c>
      <c r="I44" s="48">
        <f t="shared" si="2"/>
        <v>1</v>
      </c>
      <c r="J44" s="45">
        <v>77.099999999999994</v>
      </c>
      <c r="K44" s="47">
        <f t="shared" si="3"/>
        <v>35</v>
      </c>
      <c r="L44" s="42">
        <v>50.5</v>
      </c>
      <c r="M44" s="47">
        <f t="shared" si="4"/>
        <v>17</v>
      </c>
    </row>
    <row r="45" spans="1:13" ht="26.25" customHeight="1">
      <c r="A45" s="25"/>
      <c r="B45" s="19" t="s">
        <v>48</v>
      </c>
      <c r="C45" s="26"/>
      <c r="D45" s="42">
        <v>8.8000000000000007</v>
      </c>
      <c r="E45" s="47">
        <f t="shared" si="0"/>
        <v>16</v>
      </c>
      <c r="F45" s="42">
        <v>1.3</v>
      </c>
      <c r="G45" s="48">
        <f t="shared" si="1"/>
        <v>17</v>
      </c>
      <c r="H45" s="42">
        <v>7.5</v>
      </c>
      <c r="I45" s="48">
        <f t="shared" si="2"/>
        <v>17</v>
      </c>
      <c r="J45" s="45">
        <v>94.3</v>
      </c>
      <c r="K45" s="47">
        <f t="shared" si="3"/>
        <v>9</v>
      </c>
      <c r="L45" s="42">
        <v>59.3</v>
      </c>
      <c r="M45" s="47">
        <f t="shared" si="4"/>
        <v>3</v>
      </c>
    </row>
    <row r="46" spans="1:13" ht="48.75" customHeight="1">
      <c r="A46" s="25"/>
      <c r="B46" s="19" t="s">
        <v>49</v>
      </c>
      <c r="C46" s="26"/>
      <c r="D46" s="42">
        <v>12.1</v>
      </c>
      <c r="E46" s="47">
        <f t="shared" si="0"/>
        <v>6</v>
      </c>
      <c r="F46" s="42">
        <v>1.6</v>
      </c>
      <c r="G46" s="48">
        <f t="shared" si="1"/>
        <v>10</v>
      </c>
      <c r="H46" s="42">
        <v>10.4</v>
      </c>
      <c r="I46" s="48">
        <f t="shared" si="2"/>
        <v>6</v>
      </c>
      <c r="J46" s="45">
        <v>87.3</v>
      </c>
      <c r="K46" s="47">
        <f t="shared" si="3"/>
        <v>19</v>
      </c>
      <c r="L46" s="42">
        <v>49.4</v>
      </c>
      <c r="M46" s="47">
        <f t="shared" si="4"/>
        <v>21</v>
      </c>
    </row>
    <row r="47" spans="1:13" ht="26.25" customHeight="1">
      <c r="A47" s="25"/>
      <c r="B47" s="19" t="s">
        <v>50</v>
      </c>
      <c r="C47" s="26"/>
      <c r="D47" s="42">
        <v>11.5</v>
      </c>
      <c r="E47" s="47">
        <f t="shared" si="0"/>
        <v>8</v>
      </c>
      <c r="F47" s="42">
        <v>2.2000000000000002</v>
      </c>
      <c r="G47" s="48">
        <f t="shared" si="1"/>
        <v>4</v>
      </c>
      <c r="H47" s="42">
        <v>9.3000000000000007</v>
      </c>
      <c r="I47" s="48">
        <f t="shared" si="2"/>
        <v>9</v>
      </c>
      <c r="J47" s="45">
        <v>103</v>
      </c>
      <c r="K47" s="47">
        <f t="shared" si="3"/>
        <v>4</v>
      </c>
      <c r="L47" s="42">
        <v>54.2</v>
      </c>
      <c r="M47" s="47">
        <f t="shared" si="4"/>
        <v>6</v>
      </c>
    </row>
    <row r="48" spans="1:13" ht="26.25" customHeight="1">
      <c r="A48" s="25"/>
      <c r="B48" s="19" t="s">
        <v>51</v>
      </c>
      <c r="C48" s="26"/>
      <c r="D48" s="42">
        <v>11.8</v>
      </c>
      <c r="E48" s="47">
        <f t="shared" si="0"/>
        <v>7</v>
      </c>
      <c r="F48" s="42">
        <v>2.2999999999999998</v>
      </c>
      <c r="G48" s="48">
        <f t="shared" si="1"/>
        <v>2</v>
      </c>
      <c r="H48" s="42">
        <v>9.5</v>
      </c>
      <c r="I48" s="48">
        <f t="shared" si="2"/>
        <v>7</v>
      </c>
      <c r="J48" s="45">
        <v>85.7</v>
      </c>
      <c r="K48" s="47">
        <f t="shared" si="3"/>
        <v>25</v>
      </c>
      <c r="L48" s="42">
        <v>48.2</v>
      </c>
      <c r="M48" s="47">
        <f t="shared" si="4"/>
        <v>28</v>
      </c>
    </row>
    <row r="49" spans="1:13" ht="26.25" customHeight="1">
      <c r="A49" s="25"/>
      <c r="B49" s="19" t="s">
        <v>52</v>
      </c>
      <c r="C49" s="26"/>
      <c r="D49" s="42">
        <v>13.8</v>
      </c>
      <c r="E49" s="47">
        <f t="shared" si="0"/>
        <v>4</v>
      </c>
      <c r="F49" s="42">
        <v>2.2999999999999998</v>
      </c>
      <c r="G49" s="48">
        <f t="shared" si="1"/>
        <v>2</v>
      </c>
      <c r="H49" s="42">
        <v>11.5</v>
      </c>
      <c r="I49" s="48">
        <f t="shared" si="2"/>
        <v>4</v>
      </c>
      <c r="J49" s="45">
        <v>85.8</v>
      </c>
      <c r="K49" s="47">
        <f t="shared" si="3"/>
        <v>24</v>
      </c>
      <c r="L49" s="42">
        <v>46</v>
      </c>
      <c r="M49" s="47">
        <f t="shared" si="4"/>
        <v>34</v>
      </c>
    </row>
    <row r="50" spans="1:13" ht="26.25" customHeight="1">
      <c r="A50" s="25"/>
      <c r="B50" s="19" t="s">
        <v>53</v>
      </c>
      <c r="C50" s="26"/>
      <c r="D50" s="42">
        <v>12.5</v>
      </c>
      <c r="E50" s="47">
        <f t="shared" si="0"/>
        <v>5</v>
      </c>
      <c r="F50" s="42">
        <v>1.6</v>
      </c>
      <c r="G50" s="48">
        <f t="shared" si="1"/>
        <v>10</v>
      </c>
      <c r="H50" s="42">
        <v>10.8</v>
      </c>
      <c r="I50" s="48">
        <f t="shared" si="2"/>
        <v>5</v>
      </c>
      <c r="J50" s="45">
        <v>86.7</v>
      </c>
      <c r="K50" s="47">
        <f t="shared" si="3"/>
        <v>20</v>
      </c>
      <c r="L50" s="42">
        <v>45.8</v>
      </c>
      <c r="M50" s="47">
        <f t="shared" si="4"/>
        <v>37</v>
      </c>
    </row>
    <row r="51" spans="1:13" ht="48.75" customHeight="1">
      <c r="A51" s="25"/>
      <c r="B51" s="19" t="s">
        <v>54</v>
      </c>
      <c r="C51" s="26"/>
      <c r="D51" s="42">
        <v>14.9</v>
      </c>
      <c r="E51" s="47">
        <f t="shared" si="0"/>
        <v>3</v>
      </c>
      <c r="F51" s="42">
        <v>2.6</v>
      </c>
      <c r="G51" s="48">
        <f t="shared" si="1"/>
        <v>1</v>
      </c>
      <c r="H51" s="42">
        <v>12.3</v>
      </c>
      <c r="I51" s="48">
        <f t="shared" si="2"/>
        <v>3</v>
      </c>
      <c r="J51" s="45">
        <v>88.5</v>
      </c>
      <c r="K51" s="47">
        <f t="shared" si="3"/>
        <v>17</v>
      </c>
      <c r="L51" s="42">
        <v>50.1</v>
      </c>
      <c r="M51" s="47">
        <f t="shared" si="4"/>
        <v>19</v>
      </c>
    </row>
    <row r="52" spans="1:13" ht="26.25" customHeight="1">
      <c r="A52" s="33"/>
      <c r="B52" s="34" t="s">
        <v>55</v>
      </c>
      <c r="C52" s="35"/>
      <c r="D52" s="53">
        <v>6.2</v>
      </c>
      <c r="E52" s="54">
        <f t="shared" si="0"/>
        <v>31</v>
      </c>
      <c r="F52" s="53">
        <v>0.9</v>
      </c>
      <c r="G52" s="55">
        <f t="shared" si="1"/>
        <v>28</v>
      </c>
      <c r="H52" s="53">
        <v>5.3</v>
      </c>
      <c r="I52" s="55">
        <f t="shared" si="2"/>
        <v>31</v>
      </c>
      <c r="J52" s="56">
        <v>64.099999999999994</v>
      </c>
      <c r="K52" s="54">
        <f t="shared" si="3"/>
        <v>44</v>
      </c>
      <c r="L52" s="56">
        <v>40.9</v>
      </c>
      <c r="M52" s="54">
        <f t="shared" si="4"/>
        <v>43</v>
      </c>
    </row>
    <row r="53" spans="1:13" ht="19.5" customHeight="1">
      <c r="M53" s="38" t="s">
        <v>56</v>
      </c>
    </row>
    <row r="54" spans="1:13" ht="19.5" customHeight="1">
      <c r="M54" s="4"/>
    </row>
  </sheetData>
  <mergeCells count="1">
    <mergeCell ref="L3:M3"/>
  </mergeCells>
  <phoneticPr fontId="3"/>
  <pageMargins left="0.78700000000000003" right="0.78700000000000003" top="0.98399999999999999" bottom="0.98399999999999999" header="0.51200000000000001" footer="0.51200000000000001"/>
  <pageSetup paperSize="9" scale="46"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20753-43C1-439E-9678-7A70D6111EE5}">
  <sheetPr>
    <pageSetUpPr fitToPage="1"/>
  </sheetPr>
  <dimension ref="A1:AV133"/>
  <sheetViews>
    <sheetView view="pageBreakPreview" zoomScale="93" zoomScaleNormal="100" zoomScaleSheetLayoutView="93" workbookViewId="0"/>
  </sheetViews>
  <sheetFormatPr defaultColWidth="9" defaultRowHeight="13"/>
  <cols>
    <col min="1" max="1" width="1.6328125" style="373" customWidth="1"/>
    <col min="2" max="2" width="2.6328125" style="373" customWidth="1"/>
    <col min="3" max="3" width="18.36328125" style="373" customWidth="1"/>
    <col min="4" max="4" width="1.6328125" style="373" customWidth="1"/>
    <col min="5" max="5" width="7.453125" style="373" customWidth="1"/>
    <col min="6" max="6" width="6.6328125" style="373" customWidth="1"/>
    <col min="7" max="9" width="5.7265625" style="373" customWidth="1"/>
    <col min="10" max="10" width="6.26953125" style="373" customWidth="1"/>
    <col min="11" max="17" width="5.7265625" style="373" customWidth="1"/>
    <col min="18" max="18" width="7" style="373" customWidth="1"/>
    <col min="19" max="48" width="5.7265625" style="373" customWidth="1"/>
    <col min="49" max="16384" width="9" style="373"/>
  </cols>
  <sheetData>
    <row r="1" spans="1:48">
      <c r="F1" s="373" t="s">
        <v>457</v>
      </c>
      <c r="R1" s="395"/>
      <c r="T1" s="395"/>
    </row>
    <row r="2" spans="1:48">
      <c r="AV2" s="378" t="s">
        <v>458</v>
      </c>
    </row>
    <row r="3" spans="1:48" ht="95.15" customHeight="1">
      <c r="A3" s="1073"/>
      <c r="B3" s="403"/>
      <c r="C3" s="403"/>
      <c r="D3" s="404"/>
      <c r="E3" s="405" t="s">
        <v>171</v>
      </c>
      <c r="F3" s="406" t="s">
        <v>333</v>
      </c>
      <c r="G3" s="406" t="s">
        <v>334</v>
      </c>
      <c r="H3" s="406" t="s">
        <v>335</v>
      </c>
      <c r="I3" s="406" t="s">
        <v>336</v>
      </c>
      <c r="J3" s="406" t="s">
        <v>337</v>
      </c>
      <c r="K3" s="406" t="s">
        <v>338</v>
      </c>
      <c r="L3" s="406" t="s">
        <v>339</v>
      </c>
      <c r="M3" s="406" t="s">
        <v>340</v>
      </c>
      <c r="N3" s="406" t="s">
        <v>341</v>
      </c>
      <c r="O3" s="406" t="s">
        <v>342</v>
      </c>
      <c r="P3" s="406" t="s">
        <v>343</v>
      </c>
      <c r="Q3" s="406" t="s">
        <v>344</v>
      </c>
      <c r="R3" s="406" t="s">
        <v>345</v>
      </c>
      <c r="S3" s="406" t="s">
        <v>346</v>
      </c>
      <c r="T3" s="406" t="s">
        <v>347</v>
      </c>
      <c r="U3" s="406" t="s">
        <v>348</v>
      </c>
      <c r="V3" s="406" t="s">
        <v>349</v>
      </c>
      <c r="W3" s="406" t="s">
        <v>350</v>
      </c>
      <c r="X3" s="406" t="s">
        <v>351</v>
      </c>
      <c r="Y3" s="406" t="s">
        <v>352</v>
      </c>
      <c r="Z3" s="406" t="s">
        <v>353</v>
      </c>
      <c r="AA3" s="406" t="s">
        <v>354</v>
      </c>
      <c r="AB3" s="406" t="s">
        <v>355</v>
      </c>
      <c r="AC3" s="406" t="s">
        <v>356</v>
      </c>
      <c r="AD3" s="406" t="s">
        <v>357</v>
      </c>
      <c r="AE3" s="406" t="s">
        <v>358</v>
      </c>
      <c r="AF3" s="406" t="s">
        <v>359</v>
      </c>
      <c r="AG3" s="406" t="s">
        <v>360</v>
      </c>
      <c r="AH3" s="406" t="s">
        <v>361</v>
      </c>
      <c r="AI3" s="406" t="s">
        <v>362</v>
      </c>
      <c r="AJ3" s="406" t="s">
        <v>363</v>
      </c>
      <c r="AK3" s="406" t="s">
        <v>364</v>
      </c>
      <c r="AL3" s="406" t="s">
        <v>365</v>
      </c>
      <c r="AM3" s="406" t="s">
        <v>366</v>
      </c>
      <c r="AN3" s="406" t="s">
        <v>367</v>
      </c>
      <c r="AO3" s="406" t="s">
        <v>368</v>
      </c>
      <c r="AP3" s="406" t="s">
        <v>369</v>
      </c>
      <c r="AQ3" s="406" t="s">
        <v>370</v>
      </c>
      <c r="AR3" s="406" t="s">
        <v>371</v>
      </c>
      <c r="AS3" s="406" t="s">
        <v>372</v>
      </c>
      <c r="AT3" s="406" t="s">
        <v>373</v>
      </c>
      <c r="AU3" s="406" t="s">
        <v>374</v>
      </c>
      <c r="AV3" s="406" t="s">
        <v>375</v>
      </c>
    </row>
    <row r="4" spans="1:48" ht="25.5" customHeight="1">
      <c r="A4" s="1072"/>
      <c r="B4" s="1198" t="s">
        <v>179</v>
      </c>
      <c r="C4" s="1198"/>
      <c r="D4" s="380"/>
      <c r="E4" s="549">
        <v>4592</v>
      </c>
      <c r="F4" s="534">
        <v>2919</v>
      </c>
      <c r="G4" s="534">
        <v>291</v>
      </c>
      <c r="H4" s="534">
        <v>538</v>
      </c>
      <c r="I4" s="534">
        <v>751</v>
      </c>
      <c r="J4" s="534">
        <v>128</v>
      </c>
      <c r="K4" s="534">
        <v>125</v>
      </c>
      <c r="L4" s="534">
        <v>261</v>
      </c>
      <c r="M4" s="534">
        <v>32</v>
      </c>
      <c r="N4" s="534">
        <v>686</v>
      </c>
      <c r="O4" s="534">
        <v>421</v>
      </c>
      <c r="P4" s="534">
        <v>184</v>
      </c>
      <c r="Q4" s="534">
        <v>23</v>
      </c>
      <c r="R4" s="534">
        <v>945</v>
      </c>
      <c r="S4" s="534">
        <v>340</v>
      </c>
      <c r="T4" s="534">
        <v>230</v>
      </c>
      <c r="U4" s="534">
        <v>525</v>
      </c>
      <c r="V4" s="534">
        <v>8</v>
      </c>
      <c r="W4" s="534">
        <v>31</v>
      </c>
      <c r="X4" s="534">
        <v>47</v>
      </c>
      <c r="Y4" s="534">
        <v>9</v>
      </c>
      <c r="Z4" s="534">
        <v>59</v>
      </c>
      <c r="AA4" s="534">
        <v>187</v>
      </c>
      <c r="AB4" s="534">
        <v>137</v>
      </c>
      <c r="AC4" s="534">
        <v>97</v>
      </c>
      <c r="AD4" s="534">
        <v>561</v>
      </c>
      <c r="AE4" s="534">
        <v>107</v>
      </c>
      <c r="AF4" s="534">
        <v>72</v>
      </c>
      <c r="AG4" s="534">
        <v>425</v>
      </c>
      <c r="AH4" s="534">
        <v>266</v>
      </c>
      <c r="AI4" s="534">
        <v>20</v>
      </c>
      <c r="AJ4" s="534">
        <v>101</v>
      </c>
      <c r="AK4" s="534">
        <v>14</v>
      </c>
      <c r="AL4" s="534">
        <v>74</v>
      </c>
      <c r="AM4" s="534">
        <v>404</v>
      </c>
      <c r="AN4" s="534">
        <v>68</v>
      </c>
      <c r="AO4" s="534">
        <v>72</v>
      </c>
      <c r="AP4" s="534">
        <v>5</v>
      </c>
      <c r="AQ4" s="534">
        <v>8</v>
      </c>
      <c r="AR4" s="534">
        <v>10</v>
      </c>
      <c r="AS4" s="534">
        <v>59</v>
      </c>
      <c r="AT4" s="534">
        <v>8</v>
      </c>
      <c r="AU4" s="534">
        <v>11</v>
      </c>
      <c r="AV4" s="535">
        <v>13</v>
      </c>
    </row>
    <row r="5" spans="1:48" s="372" customFormat="1" ht="25.5" customHeight="1">
      <c r="A5" s="1071"/>
      <c r="B5" s="1155" t="s">
        <v>180</v>
      </c>
      <c r="C5" s="1155"/>
      <c r="D5" s="390"/>
      <c r="E5" s="539">
        <v>1069</v>
      </c>
      <c r="F5" s="539">
        <v>594</v>
      </c>
      <c r="G5" s="539">
        <v>54</v>
      </c>
      <c r="H5" s="539">
        <v>93</v>
      </c>
      <c r="I5" s="539">
        <v>151</v>
      </c>
      <c r="J5" s="539">
        <v>27</v>
      </c>
      <c r="K5" s="539">
        <v>22</v>
      </c>
      <c r="L5" s="539">
        <v>54</v>
      </c>
      <c r="M5" s="539">
        <v>6</v>
      </c>
      <c r="N5" s="539">
        <v>160</v>
      </c>
      <c r="O5" s="539">
        <v>84</v>
      </c>
      <c r="P5" s="539">
        <v>38</v>
      </c>
      <c r="Q5" s="539">
        <v>5</v>
      </c>
      <c r="R5" s="539">
        <v>172</v>
      </c>
      <c r="S5" s="539">
        <v>91</v>
      </c>
      <c r="T5" s="539">
        <v>62</v>
      </c>
      <c r="U5" s="539">
        <v>92</v>
      </c>
      <c r="V5" s="539">
        <v>1</v>
      </c>
      <c r="W5" s="539">
        <v>7</v>
      </c>
      <c r="X5" s="539">
        <v>16</v>
      </c>
      <c r="Y5" s="539">
        <v>2</v>
      </c>
      <c r="Z5" s="539">
        <v>14</v>
      </c>
      <c r="AA5" s="539">
        <v>42</v>
      </c>
      <c r="AB5" s="539">
        <v>32</v>
      </c>
      <c r="AC5" s="539">
        <v>17</v>
      </c>
      <c r="AD5" s="539">
        <v>115</v>
      </c>
      <c r="AE5" s="539">
        <v>30</v>
      </c>
      <c r="AF5" s="539">
        <v>38</v>
      </c>
      <c r="AG5" s="539">
        <v>92</v>
      </c>
      <c r="AH5" s="539">
        <v>68</v>
      </c>
      <c r="AI5" s="539">
        <v>5</v>
      </c>
      <c r="AJ5" s="539">
        <v>28</v>
      </c>
      <c r="AK5" s="539">
        <v>2</v>
      </c>
      <c r="AL5" s="539">
        <v>18</v>
      </c>
      <c r="AM5" s="539">
        <v>75</v>
      </c>
      <c r="AN5" s="539">
        <v>14</v>
      </c>
      <c r="AO5" s="539">
        <v>16</v>
      </c>
      <c r="AP5" s="539">
        <v>1</v>
      </c>
      <c r="AQ5" s="539">
        <v>3</v>
      </c>
      <c r="AR5" s="539">
        <v>0</v>
      </c>
      <c r="AS5" s="539">
        <v>13</v>
      </c>
      <c r="AT5" s="539">
        <v>3</v>
      </c>
      <c r="AU5" s="539">
        <v>3</v>
      </c>
      <c r="AV5" s="540">
        <v>3</v>
      </c>
    </row>
    <row r="6" spans="1:48" ht="15" customHeight="1">
      <c r="A6" s="1072"/>
      <c r="B6" s="389"/>
      <c r="C6" s="394" t="s">
        <v>181</v>
      </c>
      <c r="D6" s="385"/>
      <c r="E6" s="550">
        <v>55</v>
      </c>
      <c r="F6" s="539">
        <v>39</v>
      </c>
      <c r="G6" s="539">
        <v>2</v>
      </c>
      <c r="H6" s="539">
        <v>2</v>
      </c>
      <c r="I6" s="539">
        <v>7</v>
      </c>
      <c r="J6" s="539">
        <v>1</v>
      </c>
      <c r="K6" s="539">
        <v>0</v>
      </c>
      <c r="L6" s="539">
        <v>3</v>
      </c>
      <c r="M6" s="539">
        <v>0</v>
      </c>
      <c r="N6" s="539">
        <v>7</v>
      </c>
      <c r="O6" s="539">
        <v>6</v>
      </c>
      <c r="P6" s="539">
        <v>2</v>
      </c>
      <c r="Q6" s="539">
        <v>1</v>
      </c>
      <c r="R6" s="539">
        <v>12</v>
      </c>
      <c r="S6" s="539">
        <v>4</v>
      </c>
      <c r="T6" s="539">
        <v>2</v>
      </c>
      <c r="U6" s="539">
        <v>3</v>
      </c>
      <c r="V6" s="539">
        <v>0</v>
      </c>
      <c r="W6" s="539">
        <v>0</v>
      </c>
      <c r="X6" s="539">
        <v>0</v>
      </c>
      <c r="Y6" s="539">
        <v>0</v>
      </c>
      <c r="Z6" s="551">
        <v>1</v>
      </c>
      <c r="AA6" s="551">
        <v>3</v>
      </c>
      <c r="AB6" s="551">
        <v>2</v>
      </c>
      <c r="AC6" s="551">
        <v>1</v>
      </c>
      <c r="AD6" s="551">
        <v>8</v>
      </c>
      <c r="AE6" s="539">
        <v>0</v>
      </c>
      <c r="AF6" s="539">
        <v>0</v>
      </c>
      <c r="AG6" s="551">
        <v>4</v>
      </c>
      <c r="AH6" s="551">
        <v>5</v>
      </c>
      <c r="AI6" s="539">
        <v>1</v>
      </c>
      <c r="AJ6" s="539">
        <v>0</v>
      </c>
      <c r="AK6" s="539">
        <v>0</v>
      </c>
      <c r="AL6" s="539">
        <v>0</v>
      </c>
      <c r="AM6" s="551">
        <v>6</v>
      </c>
      <c r="AN6" s="551">
        <v>1</v>
      </c>
      <c r="AO6" s="551">
        <v>2</v>
      </c>
      <c r="AP6" s="539">
        <v>0</v>
      </c>
      <c r="AQ6" s="539">
        <v>0</v>
      </c>
      <c r="AR6" s="539">
        <v>0</v>
      </c>
      <c r="AS6" s="551">
        <v>1</v>
      </c>
      <c r="AT6" s="539">
        <v>0</v>
      </c>
      <c r="AU6" s="539">
        <v>0</v>
      </c>
      <c r="AV6" s="540">
        <v>0</v>
      </c>
    </row>
    <row r="7" spans="1:48" ht="15" customHeight="1">
      <c r="A7" s="1072"/>
      <c r="B7" s="389"/>
      <c r="C7" s="394" t="s">
        <v>182</v>
      </c>
      <c r="D7" s="385"/>
      <c r="E7" s="550">
        <v>108</v>
      </c>
      <c r="F7" s="539">
        <v>72</v>
      </c>
      <c r="G7" s="539">
        <v>8</v>
      </c>
      <c r="H7" s="539">
        <v>14</v>
      </c>
      <c r="I7" s="539">
        <v>21</v>
      </c>
      <c r="J7" s="539">
        <v>4</v>
      </c>
      <c r="K7" s="539">
        <v>0</v>
      </c>
      <c r="L7" s="539">
        <v>6</v>
      </c>
      <c r="M7" s="539">
        <v>0</v>
      </c>
      <c r="N7" s="539">
        <v>22</v>
      </c>
      <c r="O7" s="539">
        <v>14</v>
      </c>
      <c r="P7" s="539">
        <v>3</v>
      </c>
      <c r="Q7" s="539">
        <v>0</v>
      </c>
      <c r="R7" s="539">
        <v>19</v>
      </c>
      <c r="S7" s="539">
        <v>8</v>
      </c>
      <c r="T7" s="539">
        <v>6</v>
      </c>
      <c r="U7" s="539">
        <v>8</v>
      </c>
      <c r="V7" s="539">
        <v>1</v>
      </c>
      <c r="W7" s="539">
        <v>0</v>
      </c>
      <c r="X7" s="539">
        <v>0</v>
      </c>
      <c r="Y7" s="539">
        <v>0</v>
      </c>
      <c r="Z7" s="551">
        <v>1</v>
      </c>
      <c r="AA7" s="551">
        <v>3</v>
      </c>
      <c r="AB7" s="551">
        <v>2</v>
      </c>
      <c r="AC7" s="551">
        <v>3</v>
      </c>
      <c r="AD7" s="551">
        <v>12</v>
      </c>
      <c r="AE7" s="551">
        <v>3</v>
      </c>
      <c r="AF7" s="539">
        <v>1</v>
      </c>
      <c r="AG7" s="551">
        <v>8</v>
      </c>
      <c r="AH7" s="551">
        <v>7</v>
      </c>
      <c r="AI7" s="539">
        <v>0</v>
      </c>
      <c r="AJ7" s="551">
        <v>2</v>
      </c>
      <c r="AK7" s="539">
        <v>0</v>
      </c>
      <c r="AL7" s="539">
        <v>0</v>
      </c>
      <c r="AM7" s="551">
        <v>11</v>
      </c>
      <c r="AN7" s="551">
        <v>2</v>
      </c>
      <c r="AO7" s="551">
        <v>1</v>
      </c>
      <c r="AP7" s="539">
        <v>0</v>
      </c>
      <c r="AQ7" s="539">
        <v>0</v>
      </c>
      <c r="AR7" s="539">
        <v>0</v>
      </c>
      <c r="AS7" s="551">
        <v>1</v>
      </c>
      <c r="AT7" s="539">
        <v>0</v>
      </c>
      <c r="AU7" s="539">
        <v>0</v>
      </c>
      <c r="AV7" s="540">
        <v>0</v>
      </c>
    </row>
    <row r="8" spans="1:48" ht="15" customHeight="1">
      <c r="A8" s="1072"/>
      <c r="B8" s="389"/>
      <c r="C8" s="394" t="s">
        <v>183</v>
      </c>
      <c r="D8" s="385"/>
      <c r="E8" s="550">
        <v>224</v>
      </c>
      <c r="F8" s="539">
        <v>89</v>
      </c>
      <c r="G8" s="539">
        <v>6</v>
      </c>
      <c r="H8" s="539">
        <v>12</v>
      </c>
      <c r="I8" s="539">
        <v>21</v>
      </c>
      <c r="J8" s="539">
        <v>3</v>
      </c>
      <c r="K8" s="539">
        <v>3</v>
      </c>
      <c r="L8" s="539">
        <v>8</v>
      </c>
      <c r="M8" s="539">
        <v>0</v>
      </c>
      <c r="N8" s="539">
        <v>56</v>
      </c>
      <c r="O8" s="539">
        <v>10</v>
      </c>
      <c r="P8" s="539">
        <v>7</v>
      </c>
      <c r="Q8" s="539">
        <v>1</v>
      </c>
      <c r="R8" s="539">
        <v>18</v>
      </c>
      <c r="S8" s="539">
        <v>22</v>
      </c>
      <c r="T8" s="539">
        <v>17</v>
      </c>
      <c r="U8" s="539">
        <v>18</v>
      </c>
      <c r="V8" s="539">
        <v>0</v>
      </c>
      <c r="W8" s="539">
        <v>2</v>
      </c>
      <c r="X8" s="539">
        <v>5</v>
      </c>
      <c r="Y8" s="539">
        <v>1</v>
      </c>
      <c r="Z8" s="551">
        <v>5</v>
      </c>
      <c r="AA8" s="551">
        <v>15</v>
      </c>
      <c r="AB8" s="551">
        <v>7</v>
      </c>
      <c r="AC8" s="551">
        <v>3</v>
      </c>
      <c r="AD8" s="551">
        <v>17</v>
      </c>
      <c r="AE8" s="551">
        <v>16</v>
      </c>
      <c r="AF8" s="539">
        <v>31</v>
      </c>
      <c r="AG8" s="551">
        <v>19</v>
      </c>
      <c r="AH8" s="551">
        <v>11</v>
      </c>
      <c r="AI8" s="551">
        <v>1</v>
      </c>
      <c r="AJ8" s="551">
        <v>8</v>
      </c>
      <c r="AK8" s="551">
        <v>0</v>
      </c>
      <c r="AL8" s="551">
        <v>9</v>
      </c>
      <c r="AM8" s="551">
        <v>13</v>
      </c>
      <c r="AN8" s="551">
        <v>2</v>
      </c>
      <c r="AO8" s="551">
        <v>2</v>
      </c>
      <c r="AP8" s="539">
        <v>0</v>
      </c>
      <c r="AQ8" s="551">
        <v>1</v>
      </c>
      <c r="AR8" s="539">
        <v>0</v>
      </c>
      <c r="AS8" s="551">
        <v>2</v>
      </c>
      <c r="AT8" s="539">
        <v>0</v>
      </c>
      <c r="AU8" s="539">
        <v>0</v>
      </c>
      <c r="AV8" s="540">
        <v>0</v>
      </c>
    </row>
    <row r="9" spans="1:48" ht="15" customHeight="1">
      <c r="A9" s="1072"/>
      <c r="B9" s="389"/>
      <c r="C9" s="394" t="s">
        <v>184</v>
      </c>
      <c r="D9" s="385"/>
      <c r="E9" s="550">
        <v>90</v>
      </c>
      <c r="F9" s="539">
        <v>57</v>
      </c>
      <c r="G9" s="539">
        <v>4</v>
      </c>
      <c r="H9" s="539">
        <v>6</v>
      </c>
      <c r="I9" s="539">
        <v>10</v>
      </c>
      <c r="J9" s="539">
        <v>4</v>
      </c>
      <c r="K9" s="539">
        <v>2</v>
      </c>
      <c r="L9" s="539">
        <v>4</v>
      </c>
      <c r="M9" s="539">
        <v>1</v>
      </c>
      <c r="N9" s="539">
        <v>8</v>
      </c>
      <c r="O9" s="539">
        <v>11</v>
      </c>
      <c r="P9" s="539">
        <v>4</v>
      </c>
      <c r="Q9" s="539">
        <v>1</v>
      </c>
      <c r="R9" s="539">
        <v>14</v>
      </c>
      <c r="S9" s="539">
        <v>4</v>
      </c>
      <c r="T9" s="539">
        <v>4</v>
      </c>
      <c r="U9" s="539">
        <v>13</v>
      </c>
      <c r="V9" s="539">
        <v>0</v>
      </c>
      <c r="W9" s="539">
        <v>1</v>
      </c>
      <c r="X9" s="539">
        <v>0</v>
      </c>
      <c r="Y9" s="539">
        <v>0</v>
      </c>
      <c r="Z9" s="551">
        <v>1</v>
      </c>
      <c r="AA9" s="551">
        <v>2</v>
      </c>
      <c r="AB9" s="551">
        <v>4</v>
      </c>
      <c r="AC9" s="551">
        <v>2</v>
      </c>
      <c r="AD9" s="551">
        <v>10</v>
      </c>
      <c r="AE9" s="551">
        <v>2</v>
      </c>
      <c r="AF9" s="539">
        <v>0</v>
      </c>
      <c r="AG9" s="551">
        <v>6</v>
      </c>
      <c r="AH9" s="551">
        <v>7</v>
      </c>
      <c r="AI9" s="551">
        <v>1</v>
      </c>
      <c r="AJ9" s="551">
        <v>1</v>
      </c>
      <c r="AK9" s="539">
        <v>1</v>
      </c>
      <c r="AL9" s="551">
        <v>2</v>
      </c>
      <c r="AM9" s="551">
        <v>6</v>
      </c>
      <c r="AN9" s="539">
        <v>2</v>
      </c>
      <c r="AO9" s="551">
        <v>1</v>
      </c>
      <c r="AP9" s="539">
        <v>0</v>
      </c>
      <c r="AQ9" s="539">
        <v>0</v>
      </c>
      <c r="AR9" s="539">
        <v>0</v>
      </c>
      <c r="AS9" s="539">
        <v>0</v>
      </c>
      <c r="AT9" s="539">
        <v>0</v>
      </c>
      <c r="AU9" s="539">
        <v>0</v>
      </c>
      <c r="AV9" s="540">
        <v>0</v>
      </c>
    </row>
    <row r="10" spans="1:48" ht="15" customHeight="1">
      <c r="A10" s="1072"/>
      <c r="B10" s="389"/>
      <c r="C10" s="394" t="s">
        <v>185</v>
      </c>
      <c r="D10" s="385"/>
      <c r="E10" s="550">
        <v>93</v>
      </c>
      <c r="F10" s="539">
        <v>62</v>
      </c>
      <c r="G10" s="539">
        <v>9</v>
      </c>
      <c r="H10" s="539">
        <v>10</v>
      </c>
      <c r="I10" s="539">
        <v>14</v>
      </c>
      <c r="J10" s="539">
        <v>4</v>
      </c>
      <c r="K10" s="539">
        <v>4</v>
      </c>
      <c r="L10" s="539">
        <v>6</v>
      </c>
      <c r="M10" s="539">
        <v>1</v>
      </c>
      <c r="N10" s="539">
        <v>11</v>
      </c>
      <c r="O10" s="539">
        <v>10</v>
      </c>
      <c r="P10" s="539">
        <v>6</v>
      </c>
      <c r="Q10" s="539">
        <v>1</v>
      </c>
      <c r="R10" s="539">
        <v>21</v>
      </c>
      <c r="S10" s="539">
        <v>5</v>
      </c>
      <c r="T10" s="539">
        <v>4</v>
      </c>
      <c r="U10" s="539">
        <v>10</v>
      </c>
      <c r="V10" s="539">
        <v>0</v>
      </c>
      <c r="W10" s="539">
        <v>2</v>
      </c>
      <c r="X10" s="539">
        <v>2</v>
      </c>
      <c r="Y10" s="551">
        <v>0</v>
      </c>
      <c r="Z10" s="551">
        <v>0</v>
      </c>
      <c r="AA10" s="551">
        <v>2</v>
      </c>
      <c r="AB10" s="551">
        <v>4</v>
      </c>
      <c r="AC10" s="551">
        <v>1</v>
      </c>
      <c r="AD10" s="551">
        <v>9</v>
      </c>
      <c r="AE10" s="551">
        <v>2</v>
      </c>
      <c r="AF10" s="539">
        <v>1</v>
      </c>
      <c r="AG10" s="551">
        <v>9</v>
      </c>
      <c r="AH10" s="551">
        <v>6</v>
      </c>
      <c r="AI10" s="539">
        <v>0</v>
      </c>
      <c r="AJ10" s="551">
        <v>4</v>
      </c>
      <c r="AK10" s="539">
        <v>0</v>
      </c>
      <c r="AL10" s="551">
        <v>1</v>
      </c>
      <c r="AM10" s="551">
        <v>6</v>
      </c>
      <c r="AN10" s="551">
        <v>2</v>
      </c>
      <c r="AO10" s="551">
        <v>4</v>
      </c>
      <c r="AP10" s="539">
        <v>0</v>
      </c>
      <c r="AQ10" s="539">
        <v>0</v>
      </c>
      <c r="AR10" s="539">
        <v>0</v>
      </c>
      <c r="AS10" s="551">
        <v>1</v>
      </c>
      <c r="AT10" s="539">
        <v>0</v>
      </c>
      <c r="AU10" s="539">
        <v>0</v>
      </c>
      <c r="AV10" s="540">
        <v>0</v>
      </c>
    </row>
    <row r="11" spans="1:48" ht="15" customHeight="1">
      <c r="A11" s="1072"/>
      <c r="B11" s="389"/>
      <c r="C11" s="394" t="s">
        <v>186</v>
      </c>
      <c r="D11" s="385"/>
      <c r="E11" s="550">
        <v>42</v>
      </c>
      <c r="F11" s="539">
        <v>27</v>
      </c>
      <c r="G11" s="539">
        <v>2</v>
      </c>
      <c r="H11" s="539">
        <v>5</v>
      </c>
      <c r="I11" s="539">
        <v>7</v>
      </c>
      <c r="J11" s="539">
        <v>2</v>
      </c>
      <c r="K11" s="539">
        <v>1</v>
      </c>
      <c r="L11" s="539">
        <v>3</v>
      </c>
      <c r="M11" s="539">
        <v>1</v>
      </c>
      <c r="N11" s="539">
        <v>2</v>
      </c>
      <c r="O11" s="539">
        <v>2</v>
      </c>
      <c r="P11" s="539">
        <v>3</v>
      </c>
      <c r="Q11" s="539">
        <v>0</v>
      </c>
      <c r="R11" s="539">
        <v>8</v>
      </c>
      <c r="S11" s="539">
        <v>6</v>
      </c>
      <c r="T11" s="539">
        <v>3</v>
      </c>
      <c r="U11" s="539">
        <v>1</v>
      </c>
      <c r="V11" s="539">
        <v>0</v>
      </c>
      <c r="W11" s="539">
        <v>1</v>
      </c>
      <c r="X11" s="539">
        <v>0</v>
      </c>
      <c r="Y11" s="539">
        <v>0</v>
      </c>
      <c r="Z11" s="539">
        <v>1</v>
      </c>
      <c r="AA11" s="539">
        <v>1</v>
      </c>
      <c r="AB11" s="539">
        <v>0</v>
      </c>
      <c r="AC11" s="551">
        <v>2</v>
      </c>
      <c r="AD11" s="551">
        <v>7</v>
      </c>
      <c r="AE11" s="539">
        <v>0</v>
      </c>
      <c r="AF11" s="539">
        <v>0</v>
      </c>
      <c r="AG11" s="551">
        <v>2</v>
      </c>
      <c r="AH11" s="551">
        <v>4</v>
      </c>
      <c r="AI11" s="539">
        <v>0</v>
      </c>
      <c r="AJ11" s="539">
        <v>0</v>
      </c>
      <c r="AK11" s="539">
        <v>0</v>
      </c>
      <c r="AL11" s="539">
        <v>0</v>
      </c>
      <c r="AM11" s="551">
        <v>4</v>
      </c>
      <c r="AN11" s="539">
        <v>0</v>
      </c>
      <c r="AO11" s="539">
        <v>0</v>
      </c>
      <c r="AP11" s="539">
        <v>0</v>
      </c>
      <c r="AQ11" s="539">
        <v>0</v>
      </c>
      <c r="AR11" s="539">
        <v>0</v>
      </c>
      <c r="AS11" s="539">
        <v>0</v>
      </c>
      <c r="AT11" s="539">
        <v>0</v>
      </c>
      <c r="AU11" s="539">
        <v>0</v>
      </c>
      <c r="AV11" s="540">
        <v>0</v>
      </c>
    </row>
    <row r="12" spans="1:48" ht="15" customHeight="1">
      <c r="A12" s="1072"/>
      <c r="B12" s="389"/>
      <c r="C12" s="394" t="s">
        <v>187</v>
      </c>
      <c r="D12" s="385"/>
      <c r="E12" s="550">
        <v>190</v>
      </c>
      <c r="F12" s="539">
        <v>95</v>
      </c>
      <c r="G12" s="539">
        <v>12</v>
      </c>
      <c r="H12" s="539">
        <v>20</v>
      </c>
      <c r="I12" s="539">
        <v>32</v>
      </c>
      <c r="J12" s="539">
        <v>2</v>
      </c>
      <c r="K12" s="539">
        <v>2</v>
      </c>
      <c r="L12" s="539">
        <v>11</v>
      </c>
      <c r="M12" s="539">
        <v>3</v>
      </c>
      <c r="N12" s="539">
        <v>24</v>
      </c>
      <c r="O12" s="539">
        <v>11</v>
      </c>
      <c r="P12" s="539">
        <v>5</v>
      </c>
      <c r="Q12" s="539">
        <v>1</v>
      </c>
      <c r="R12" s="539">
        <v>28</v>
      </c>
      <c r="S12" s="539">
        <v>16</v>
      </c>
      <c r="T12" s="539">
        <v>13</v>
      </c>
      <c r="U12" s="539">
        <v>15</v>
      </c>
      <c r="V12" s="539">
        <v>0</v>
      </c>
      <c r="W12" s="539">
        <v>1</v>
      </c>
      <c r="X12" s="539">
        <v>3</v>
      </c>
      <c r="Y12" s="539">
        <v>0</v>
      </c>
      <c r="Z12" s="551">
        <v>2</v>
      </c>
      <c r="AA12" s="551">
        <v>7</v>
      </c>
      <c r="AB12" s="551">
        <v>3</v>
      </c>
      <c r="AC12" s="551">
        <v>1</v>
      </c>
      <c r="AD12" s="551">
        <v>24</v>
      </c>
      <c r="AE12" s="551">
        <v>4</v>
      </c>
      <c r="AF12" s="539">
        <v>4</v>
      </c>
      <c r="AG12" s="551">
        <v>20</v>
      </c>
      <c r="AH12" s="551">
        <v>9</v>
      </c>
      <c r="AI12" s="539">
        <v>0</v>
      </c>
      <c r="AJ12" s="551">
        <v>7</v>
      </c>
      <c r="AK12" s="539">
        <v>0</v>
      </c>
      <c r="AL12" s="551">
        <v>1</v>
      </c>
      <c r="AM12" s="551">
        <v>12</v>
      </c>
      <c r="AN12" s="551">
        <v>3</v>
      </c>
      <c r="AO12" s="539">
        <v>1</v>
      </c>
      <c r="AP12" s="539">
        <v>1</v>
      </c>
      <c r="AQ12" s="539">
        <v>2</v>
      </c>
      <c r="AR12" s="539">
        <v>0</v>
      </c>
      <c r="AS12" s="551">
        <v>6</v>
      </c>
      <c r="AT12" s="539">
        <v>3</v>
      </c>
      <c r="AU12" s="539">
        <v>3</v>
      </c>
      <c r="AV12" s="552">
        <v>3</v>
      </c>
    </row>
    <row r="13" spans="1:48" ht="15" customHeight="1">
      <c r="A13" s="1072"/>
      <c r="B13" s="389"/>
      <c r="C13" s="394" t="s">
        <v>188</v>
      </c>
      <c r="D13" s="385"/>
      <c r="E13" s="550">
        <v>128</v>
      </c>
      <c r="F13" s="539">
        <v>65</v>
      </c>
      <c r="G13" s="539">
        <v>6</v>
      </c>
      <c r="H13" s="539">
        <v>10</v>
      </c>
      <c r="I13" s="539">
        <v>22</v>
      </c>
      <c r="J13" s="539">
        <v>2</v>
      </c>
      <c r="K13" s="539">
        <v>5</v>
      </c>
      <c r="L13" s="539">
        <v>5</v>
      </c>
      <c r="M13" s="539">
        <v>0</v>
      </c>
      <c r="N13" s="539">
        <v>11</v>
      </c>
      <c r="O13" s="539">
        <v>10</v>
      </c>
      <c r="P13" s="539">
        <v>3</v>
      </c>
      <c r="Q13" s="539">
        <v>0</v>
      </c>
      <c r="R13" s="539">
        <v>20</v>
      </c>
      <c r="S13" s="539">
        <v>13</v>
      </c>
      <c r="T13" s="539">
        <v>9</v>
      </c>
      <c r="U13" s="539">
        <v>12</v>
      </c>
      <c r="V13" s="539">
        <v>0</v>
      </c>
      <c r="W13" s="539">
        <v>0</v>
      </c>
      <c r="X13" s="539">
        <v>5</v>
      </c>
      <c r="Y13" s="539">
        <v>0</v>
      </c>
      <c r="Z13" s="551">
        <v>2</v>
      </c>
      <c r="AA13" s="551">
        <v>2</v>
      </c>
      <c r="AB13" s="551">
        <v>5</v>
      </c>
      <c r="AC13" s="551">
        <v>1</v>
      </c>
      <c r="AD13" s="551">
        <v>15</v>
      </c>
      <c r="AE13" s="551">
        <v>1</v>
      </c>
      <c r="AF13" s="539">
        <v>0</v>
      </c>
      <c r="AG13" s="551">
        <v>14</v>
      </c>
      <c r="AH13" s="551">
        <v>10</v>
      </c>
      <c r="AI13" s="539">
        <v>0</v>
      </c>
      <c r="AJ13" s="551">
        <v>3</v>
      </c>
      <c r="AK13" s="539">
        <v>1</v>
      </c>
      <c r="AL13" s="551">
        <v>3</v>
      </c>
      <c r="AM13" s="551">
        <v>6</v>
      </c>
      <c r="AN13" s="551">
        <v>1</v>
      </c>
      <c r="AO13" s="551">
        <v>3</v>
      </c>
      <c r="AP13" s="539">
        <v>0</v>
      </c>
      <c r="AQ13" s="539">
        <v>0</v>
      </c>
      <c r="AR13" s="539">
        <v>0</v>
      </c>
      <c r="AS13" s="551">
        <v>1</v>
      </c>
      <c r="AT13" s="539">
        <v>0</v>
      </c>
      <c r="AU13" s="539">
        <v>0</v>
      </c>
      <c r="AV13" s="540">
        <v>0</v>
      </c>
    </row>
    <row r="14" spans="1:48" ht="15" customHeight="1">
      <c r="A14" s="1072"/>
      <c r="B14" s="389"/>
      <c r="C14" s="394" t="s">
        <v>189</v>
      </c>
      <c r="D14" s="385"/>
      <c r="E14" s="550">
        <v>77</v>
      </c>
      <c r="F14" s="539">
        <v>45</v>
      </c>
      <c r="G14" s="539">
        <v>2</v>
      </c>
      <c r="H14" s="539">
        <v>7</v>
      </c>
      <c r="I14" s="539">
        <v>8</v>
      </c>
      <c r="J14" s="539">
        <v>1</v>
      </c>
      <c r="K14" s="539">
        <v>4</v>
      </c>
      <c r="L14" s="539">
        <v>3</v>
      </c>
      <c r="M14" s="539">
        <v>0</v>
      </c>
      <c r="N14" s="539">
        <v>12</v>
      </c>
      <c r="O14" s="539">
        <v>6</v>
      </c>
      <c r="P14" s="539">
        <v>2</v>
      </c>
      <c r="Q14" s="539">
        <v>0</v>
      </c>
      <c r="R14" s="539">
        <v>18</v>
      </c>
      <c r="S14" s="539">
        <v>9</v>
      </c>
      <c r="T14" s="539">
        <v>2</v>
      </c>
      <c r="U14" s="539">
        <v>3</v>
      </c>
      <c r="V14" s="539">
        <v>0</v>
      </c>
      <c r="W14" s="539">
        <v>0</v>
      </c>
      <c r="X14" s="539">
        <v>0</v>
      </c>
      <c r="Y14" s="539">
        <v>1</v>
      </c>
      <c r="Z14" s="551">
        <v>1</v>
      </c>
      <c r="AA14" s="551">
        <v>3</v>
      </c>
      <c r="AB14" s="551">
        <v>2</v>
      </c>
      <c r="AC14" s="551">
        <v>2</v>
      </c>
      <c r="AD14" s="551">
        <v>7</v>
      </c>
      <c r="AE14" s="551">
        <v>1</v>
      </c>
      <c r="AF14" s="539">
        <v>0</v>
      </c>
      <c r="AG14" s="551">
        <v>8</v>
      </c>
      <c r="AH14" s="551">
        <v>6</v>
      </c>
      <c r="AI14" s="539">
        <v>0</v>
      </c>
      <c r="AJ14" s="551">
        <v>2</v>
      </c>
      <c r="AK14" s="539">
        <v>0</v>
      </c>
      <c r="AL14" s="551">
        <v>1</v>
      </c>
      <c r="AM14" s="551">
        <v>3</v>
      </c>
      <c r="AN14" s="539">
        <v>1</v>
      </c>
      <c r="AO14" s="539">
        <v>2</v>
      </c>
      <c r="AP14" s="539">
        <v>0</v>
      </c>
      <c r="AQ14" s="539">
        <v>0</v>
      </c>
      <c r="AR14" s="539">
        <v>0</v>
      </c>
      <c r="AS14" s="539">
        <v>0</v>
      </c>
      <c r="AT14" s="539">
        <v>0</v>
      </c>
      <c r="AU14" s="539">
        <v>0</v>
      </c>
      <c r="AV14" s="540">
        <v>0</v>
      </c>
    </row>
    <row r="15" spans="1:48" ht="15" customHeight="1">
      <c r="A15" s="1072"/>
      <c r="B15" s="389"/>
      <c r="C15" s="394" t="s">
        <v>190</v>
      </c>
      <c r="D15" s="385"/>
      <c r="E15" s="550">
        <v>62</v>
      </c>
      <c r="F15" s="539">
        <v>43</v>
      </c>
      <c r="G15" s="539">
        <v>3</v>
      </c>
      <c r="H15" s="539">
        <v>7</v>
      </c>
      <c r="I15" s="539">
        <v>9</v>
      </c>
      <c r="J15" s="539">
        <v>4</v>
      </c>
      <c r="K15" s="539">
        <v>1</v>
      </c>
      <c r="L15" s="539">
        <v>5</v>
      </c>
      <c r="M15" s="539">
        <v>0</v>
      </c>
      <c r="N15" s="539">
        <v>7</v>
      </c>
      <c r="O15" s="539">
        <v>4</v>
      </c>
      <c r="P15" s="539">
        <v>3</v>
      </c>
      <c r="Q15" s="539">
        <v>0</v>
      </c>
      <c r="R15" s="539">
        <v>14</v>
      </c>
      <c r="S15" s="539">
        <v>4</v>
      </c>
      <c r="T15" s="539">
        <v>2</v>
      </c>
      <c r="U15" s="539">
        <v>9</v>
      </c>
      <c r="V15" s="539">
        <v>0</v>
      </c>
      <c r="W15" s="539">
        <v>0</v>
      </c>
      <c r="X15" s="539">
        <v>1</v>
      </c>
      <c r="Y15" s="539">
        <v>0</v>
      </c>
      <c r="Z15" s="539">
        <v>0</v>
      </c>
      <c r="AA15" s="551">
        <v>4</v>
      </c>
      <c r="AB15" s="551">
        <v>3</v>
      </c>
      <c r="AC15" s="551">
        <v>1</v>
      </c>
      <c r="AD15" s="551">
        <v>6</v>
      </c>
      <c r="AE15" s="551">
        <v>1</v>
      </c>
      <c r="AF15" s="539">
        <v>1</v>
      </c>
      <c r="AG15" s="551">
        <v>2</v>
      </c>
      <c r="AH15" s="551">
        <v>3</v>
      </c>
      <c r="AI15" s="551">
        <v>2</v>
      </c>
      <c r="AJ15" s="551">
        <v>1</v>
      </c>
      <c r="AK15" s="539">
        <v>0</v>
      </c>
      <c r="AL15" s="551">
        <v>1</v>
      </c>
      <c r="AM15" s="551">
        <v>8</v>
      </c>
      <c r="AN15" s="551">
        <v>0</v>
      </c>
      <c r="AO15" s="551">
        <v>0</v>
      </c>
      <c r="AP15" s="539">
        <v>0</v>
      </c>
      <c r="AQ15" s="539">
        <v>0</v>
      </c>
      <c r="AR15" s="539">
        <v>0</v>
      </c>
      <c r="AS15" s="551">
        <v>1</v>
      </c>
      <c r="AT15" s="539">
        <v>0</v>
      </c>
      <c r="AU15" s="539">
        <v>0</v>
      </c>
      <c r="AV15" s="540">
        <v>0</v>
      </c>
    </row>
    <row r="16" spans="1:48" s="372" customFormat="1" ht="25.5" customHeight="1">
      <c r="A16" s="1071"/>
      <c r="B16" s="1155" t="s">
        <v>191</v>
      </c>
      <c r="C16" s="1155"/>
      <c r="D16" s="390"/>
      <c r="E16" s="550">
        <v>224</v>
      </c>
      <c r="F16" s="539">
        <v>139</v>
      </c>
      <c r="G16" s="539">
        <v>18</v>
      </c>
      <c r="H16" s="539">
        <v>30</v>
      </c>
      <c r="I16" s="539">
        <v>31</v>
      </c>
      <c r="J16" s="539">
        <v>5</v>
      </c>
      <c r="K16" s="539">
        <v>7</v>
      </c>
      <c r="L16" s="539">
        <v>18</v>
      </c>
      <c r="M16" s="539">
        <v>1</v>
      </c>
      <c r="N16" s="539">
        <v>41</v>
      </c>
      <c r="O16" s="539">
        <v>21</v>
      </c>
      <c r="P16" s="539">
        <v>12</v>
      </c>
      <c r="Q16" s="539">
        <v>0</v>
      </c>
      <c r="R16" s="539">
        <v>47</v>
      </c>
      <c r="S16" s="539">
        <v>15</v>
      </c>
      <c r="T16" s="539">
        <v>8</v>
      </c>
      <c r="U16" s="539">
        <v>27</v>
      </c>
      <c r="V16" s="539">
        <v>1</v>
      </c>
      <c r="W16" s="539">
        <v>4</v>
      </c>
      <c r="X16" s="539">
        <v>6</v>
      </c>
      <c r="Y16" s="539">
        <v>1</v>
      </c>
      <c r="Z16" s="539">
        <v>5</v>
      </c>
      <c r="AA16" s="539">
        <v>12</v>
      </c>
      <c r="AB16" s="539">
        <v>9</v>
      </c>
      <c r="AC16" s="539">
        <v>2</v>
      </c>
      <c r="AD16" s="539">
        <v>26</v>
      </c>
      <c r="AE16" s="539">
        <v>8</v>
      </c>
      <c r="AF16" s="539">
        <v>6</v>
      </c>
      <c r="AG16" s="539">
        <v>19</v>
      </c>
      <c r="AH16" s="539">
        <v>15</v>
      </c>
      <c r="AI16" s="539">
        <v>1</v>
      </c>
      <c r="AJ16" s="539">
        <v>6</v>
      </c>
      <c r="AK16" s="539">
        <v>0</v>
      </c>
      <c r="AL16" s="539">
        <v>4</v>
      </c>
      <c r="AM16" s="539">
        <v>15</v>
      </c>
      <c r="AN16" s="539">
        <v>3</v>
      </c>
      <c r="AO16" s="539">
        <v>4</v>
      </c>
      <c r="AP16" s="539">
        <v>0</v>
      </c>
      <c r="AQ16" s="539">
        <v>0</v>
      </c>
      <c r="AR16" s="539">
        <v>2</v>
      </c>
      <c r="AS16" s="539">
        <v>6</v>
      </c>
      <c r="AT16" s="539">
        <v>1</v>
      </c>
      <c r="AU16" s="539">
        <v>1</v>
      </c>
      <c r="AV16" s="540">
        <v>1</v>
      </c>
    </row>
    <row r="17" spans="1:48" ht="15" customHeight="1">
      <c r="A17" s="1072"/>
      <c r="B17" s="389"/>
      <c r="C17" s="389" t="s">
        <v>192</v>
      </c>
      <c r="D17" s="385"/>
      <c r="E17" s="550">
        <v>224</v>
      </c>
      <c r="F17" s="539">
        <v>139</v>
      </c>
      <c r="G17" s="539">
        <v>18</v>
      </c>
      <c r="H17" s="539">
        <v>30</v>
      </c>
      <c r="I17" s="539">
        <v>31</v>
      </c>
      <c r="J17" s="539">
        <v>5</v>
      </c>
      <c r="K17" s="539">
        <v>7</v>
      </c>
      <c r="L17" s="539">
        <v>18</v>
      </c>
      <c r="M17" s="539">
        <v>1</v>
      </c>
      <c r="N17" s="539">
        <v>41</v>
      </c>
      <c r="O17" s="539">
        <v>21</v>
      </c>
      <c r="P17" s="539">
        <v>12</v>
      </c>
      <c r="Q17" s="539">
        <v>0</v>
      </c>
      <c r="R17" s="539">
        <v>47</v>
      </c>
      <c r="S17" s="539">
        <v>15</v>
      </c>
      <c r="T17" s="539">
        <v>8</v>
      </c>
      <c r="U17" s="539">
        <v>27</v>
      </c>
      <c r="V17" s="539">
        <v>1</v>
      </c>
      <c r="W17" s="539">
        <v>4</v>
      </c>
      <c r="X17" s="539">
        <v>6</v>
      </c>
      <c r="Y17" s="551">
        <v>1</v>
      </c>
      <c r="Z17" s="551">
        <v>5</v>
      </c>
      <c r="AA17" s="551">
        <v>12</v>
      </c>
      <c r="AB17" s="551">
        <v>9</v>
      </c>
      <c r="AC17" s="551">
        <v>2</v>
      </c>
      <c r="AD17" s="551">
        <v>26</v>
      </c>
      <c r="AE17" s="551">
        <v>8</v>
      </c>
      <c r="AF17" s="539">
        <v>6</v>
      </c>
      <c r="AG17" s="551">
        <v>19</v>
      </c>
      <c r="AH17" s="551">
        <v>15</v>
      </c>
      <c r="AI17" s="539">
        <v>1</v>
      </c>
      <c r="AJ17" s="551">
        <v>6</v>
      </c>
      <c r="AK17" s="539">
        <v>0</v>
      </c>
      <c r="AL17" s="551">
        <v>4</v>
      </c>
      <c r="AM17" s="551">
        <v>15</v>
      </c>
      <c r="AN17" s="551">
        <v>3</v>
      </c>
      <c r="AO17" s="551">
        <v>4</v>
      </c>
      <c r="AP17" s="539">
        <v>0</v>
      </c>
      <c r="AQ17" s="539">
        <v>0</v>
      </c>
      <c r="AR17" s="539">
        <v>2</v>
      </c>
      <c r="AS17" s="551">
        <v>6</v>
      </c>
      <c r="AT17" s="539">
        <v>1</v>
      </c>
      <c r="AU17" s="539">
        <v>1</v>
      </c>
      <c r="AV17" s="540">
        <v>1</v>
      </c>
    </row>
    <row r="18" spans="1:48" s="372" customFormat="1" ht="25.5" customHeight="1">
      <c r="A18" s="1071"/>
      <c r="B18" s="1155" t="s">
        <v>193</v>
      </c>
      <c r="C18" s="1155"/>
      <c r="D18" s="390"/>
      <c r="E18" s="550">
        <v>209</v>
      </c>
      <c r="F18" s="539">
        <v>116</v>
      </c>
      <c r="G18" s="539">
        <v>16</v>
      </c>
      <c r="H18" s="539">
        <v>25</v>
      </c>
      <c r="I18" s="539">
        <v>35</v>
      </c>
      <c r="J18" s="539">
        <v>5</v>
      </c>
      <c r="K18" s="539">
        <v>7</v>
      </c>
      <c r="L18" s="539">
        <v>14</v>
      </c>
      <c r="M18" s="539">
        <v>2</v>
      </c>
      <c r="N18" s="539">
        <v>33</v>
      </c>
      <c r="O18" s="539">
        <v>24</v>
      </c>
      <c r="P18" s="539">
        <v>9</v>
      </c>
      <c r="Q18" s="539">
        <v>2</v>
      </c>
      <c r="R18" s="539">
        <v>44</v>
      </c>
      <c r="S18" s="539">
        <v>21</v>
      </c>
      <c r="T18" s="539">
        <v>17</v>
      </c>
      <c r="U18" s="539">
        <v>18</v>
      </c>
      <c r="V18" s="539">
        <v>0</v>
      </c>
      <c r="W18" s="539">
        <v>1</v>
      </c>
      <c r="X18" s="539">
        <v>1</v>
      </c>
      <c r="Y18" s="539">
        <v>0</v>
      </c>
      <c r="Z18" s="539">
        <v>1</v>
      </c>
      <c r="AA18" s="539">
        <v>9</v>
      </c>
      <c r="AB18" s="539">
        <v>5</v>
      </c>
      <c r="AC18" s="539">
        <v>6</v>
      </c>
      <c r="AD18" s="539">
        <v>28</v>
      </c>
      <c r="AE18" s="539">
        <v>4</v>
      </c>
      <c r="AF18" s="539">
        <v>2</v>
      </c>
      <c r="AG18" s="539">
        <v>20</v>
      </c>
      <c r="AH18" s="539">
        <v>12</v>
      </c>
      <c r="AI18" s="539">
        <v>1</v>
      </c>
      <c r="AJ18" s="539">
        <v>3</v>
      </c>
      <c r="AK18" s="539">
        <v>0</v>
      </c>
      <c r="AL18" s="539">
        <v>2</v>
      </c>
      <c r="AM18" s="539">
        <v>27</v>
      </c>
      <c r="AN18" s="539">
        <v>1</v>
      </c>
      <c r="AO18" s="539">
        <v>1</v>
      </c>
      <c r="AP18" s="539">
        <v>0</v>
      </c>
      <c r="AQ18" s="539">
        <v>0</v>
      </c>
      <c r="AR18" s="539">
        <v>1</v>
      </c>
      <c r="AS18" s="539">
        <v>0</v>
      </c>
      <c r="AT18" s="539">
        <v>0</v>
      </c>
      <c r="AU18" s="539">
        <v>0</v>
      </c>
      <c r="AV18" s="540">
        <v>0</v>
      </c>
    </row>
    <row r="19" spans="1:48" ht="15" customHeight="1">
      <c r="A19" s="1072"/>
      <c r="B19" s="395"/>
      <c r="C19" s="389" t="s">
        <v>194</v>
      </c>
      <c r="D19" s="385"/>
      <c r="E19" s="550">
        <v>209</v>
      </c>
      <c r="F19" s="539">
        <v>116</v>
      </c>
      <c r="G19" s="539">
        <v>16</v>
      </c>
      <c r="H19" s="539">
        <v>25</v>
      </c>
      <c r="I19" s="539">
        <v>35</v>
      </c>
      <c r="J19" s="539">
        <v>5</v>
      </c>
      <c r="K19" s="539">
        <v>7</v>
      </c>
      <c r="L19" s="539">
        <v>14</v>
      </c>
      <c r="M19" s="539">
        <v>2</v>
      </c>
      <c r="N19" s="539">
        <v>33</v>
      </c>
      <c r="O19" s="539">
        <v>24</v>
      </c>
      <c r="P19" s="539">
        <v>9</v>
      </c>
      <c r="Q19" s="539">
        <v>2</v>
      </c>
      <c r="R19" s="539">
        <v>44</v>
      </c>
      <c r="S19" s="539">
        <v>21</v>
      </c>
      <c r="T19" s="539">
        <v>17</v>
      </c>
      <c r="U19" s="539">
        <v>18</v>
      </c>
      <c r="V19" s="539">
        <v>0</v>
      </c>
      <c r="W19" s="539">
        <v>1</v>
      </c>
      <c r="X19" s="539">
        <v>1</v>
      </c>
      <c r="Y19" s="539">
        <v>0</v>
      </c>
      <c r="Z19" s="539">
        <v>1</v>
      </c>
      <c r="AA19" s="539">
        <v>9</v>
      </c>
      <c r="AB19" s="551">
        <v>5</v>
      </c>
      <c r="AC19" s="551">
        <v>6</v>
      </c>
      <c r="AD19" s="551">
        <v>28</v>
      </c>
      <c r="AE19" s="551">
        <v>4</v>
      </c>
      <c r="AF19" s="539">
        <v>2</v>
      </c>
      <c r="AG19" s="551">
        <v>20</v>
      </c>
      <c r="AH19" s="551">
        <v>12</v>
      </c>
      <c r="AI19" s="551">
        <v>1</v>
      </c>
      <c r="AJ19" s="551">
        <v>3</v>
      </c>
      <c r="AK19" s="539">
        <v>0</v>
      </c>
      <c r="AL19" s="551">
        <v>2</v>
      </c>
      <c r="AM19" s="551">
        <v>27</v>
      </c>
      <c r="AN19" s="551">
        <v>1</v>
      </c>
      <c r="AO19" s="551">
        <v>1</v>
      </c>
      <c r="AP19" s="539">
        <v>0</v>
      </c>
      <c r="AQ19" s="539">
        <v>0</v>
      </c>
      <c r="AR19" s="539">
        <v>1</v>
      </c>
      <c r="AS19" s="539">
        <v>0</v>
      </c>
      <c r="AT19" s="539">
        <v>0</v>
      </c>
      <c r="AU19" s="539">
        <v>0</v>
      </c>
      <c r="AV19" s="540">
        <v>0</v>
      </c>
    </row>
    <row r="20" spans="1:48" s="372" customFormat="1" ht="25.5" customHeight="1">
      <c r="A20" s="1071"/>
      <c r="B20" s="1155" t="s">
        <v>195</v>
      </c>
      <c r="C20" s="1155"/>
      <c r="D20" s="390"/>
      <c r="E20" s="539">
        <v>349</v>
      </c>
      <c r="F20" s="539">
        <v>205</v>
      </c>
      <c r="G20" s="539">
        <v>17</v>
      </c>
      <c r="H20" s="539">
        <v>32</v>
      </c>
      <c r="I20" s="539">
        <v>56</v>
      </c>
      <c r="J20" s="539">
        <v>8</v>
      </c>
      <c r="K20" s="539">
        <v>6</v>
      </c>
      <c r="L20" s="539">
        <v>21</v>
      </c>
      <c r="M20" s="539">
        <v>1</v>
      </c>
      <c r="N20" s="539">
        <v>54</v>
      </c>
      <c r="O20" s="539">
        <v>33</v>
      </c>
      <c r="P20" s="539">
        <v>12</v>
      </c>
      <c r="Q20" s="539">
        <v>2</v>
      </c>
      <c r="R20" s="539">
        <v>63</v>
      </c>
      <c r="S20" s="539">
        <v>29</v>
      </c>
      <c r="T20" s="539">
        <v>18</v>
      </c>
      <c r="U20" s="539">
        <v>43</v>
      </c>
      <c r="V20" s="539">
        <v>0</v>
      </c>
      <c r="W20" s="539">
        <v>3</v>
      </c>
      <c r="X20" s="539">
        <v>6</v>
      </c>
      <c r="Y20" s="539">
        <v>0</v>
      </c>
      <c r="Z20" s="539">
        <v>3</v>
      </c>
      <c r="AA20" s="539">
        <v>15</v>
      </c>
      <c r="AB20" s="539">
        <v>11</v>
      </c>
      <c r="AC20" s="539">
        <v>6</v>
      </c>
      <c r="AD20" s="539">
        <v>47</v>
      </c>
      <c r="AE20" s="539">
        <v>7</v>
      </c>
      <c r="AF20" s="539">
        <v>5</v>
      </c>
      <c r="AG20" s="539">
        <v>37</v>
      </c>
      <c r="AH20" s="539">
        <v>17</v>
      </c>
      <c r="AI20" s="539">
        <v>0</v>
      </c>
      <c r="AJ20" s="539">
        <v>4</v>
      </c>
      <c r="AK20" s="539">
        <v>2</v>
      </c>
      <c r="AL20" s="539">
        <v>8</v>
      </c>
      <c r="AM20" s="539">
        <v>37</v>
      </c>
      <c r="AN20" s="539">
        <v>6</v>
      </c>
      <c r="AO20" s="539">
        <v>3</v>
      </c>
      <c r="AP20" s="539">
        <v>0</v>
      </c>
      <c r="AQ20" s="539">
        <v>2</v>
      </c>
      <c r="AR20" s="539">
        <v>0</v>
      </c>
      <c r="AS20" s="539">
        <v>4</v>
      </c>
      <c r="AT20" s="539">
        <v>0</v>
      </c>
      <c r="AU20" s="539">
        <v>0</v>
      </c>
      <c r="AV20" s="540">
        <v>1</v>
      </c>
    </row>
    <row r="21" spans="1:48" ht="15" customHeight="1">
      <c r="A21" s="1072"/>
      <c r="B21" s="395"/>
      <c r="C21" s="389" t="s">
        <v>196</v>
      </c>
      <c r="D21" s="385"/>
      <c r="E21" s="550">
        <v>349</v>
      </c>
      <c r="F21" s="539">
        <v>205</v>
      </c>
      <c r="G21" s="539">
        <v>17</v>
      </c>
      <c r="H21" s="539">
        <v>32</v>
      </c>
      <c r="I21" s="539">
        <v>56</v>
      </c>
      <c r="J21" s="539">
        <v>8</v>
      </c>
      <c r="K21" s="539">
        <v>6</v>
      </c>
      <c r="L21" s="539">
        <v>21</v>
      </c>
      <c r="M21" s="539">
        <v>1</v>
      </c>
      <c r="N21" s="539">
        <v>54</v>
      </c>
      <c r="O21" s="539">
        <v>33</v>
      </c>
      <c r="P21" s="539">
        <v>12</v>
      </c>
      <c r="Q21" s="539">
        <v>2</v>
      </c>
      <c r="R21" s="539">
        <v>63</v>
      </c>
      <c r="S21" s="539">
        <v>29</v>
      </c>
      <c r="T21" s="539">
        <v>18</v>
      </c>
      <c r="U21" s="539">
        <v>43</v>
      </c>
      <c r="V21" s="539">
        <v>0</v>
      </c>
      <c r="W21" s="539">
        <v>3</v>
      </c>
      <c r="X21" s="539">
        <v>6</v>
      </c>
      <c r="Y21" s="539">
        <v>0</v>
      </c>
      <c r="Z21" s="551">
        <v>3</v>
      </c>
      <c r="AA21" s="551">
        <v>15</v>
      </c>
      <c r="AB21" s="551">
        <v>11</v>
      </c>
      <c r="AC21" s="551">
        <v>6</v>
      </c>
      <c r="AD21" s="551">
        <v>47</v>
      </c>
      <c r="AE21" s="551">
        <v>7</v>
      </c>
      <c r="AF21" s="539">
        <v>5</v>
      </c>
      <c r="AG21" s="551">
        <v>37</v>
      </c>
      <c r="AH21" s="551">
        <v>17</v>
      </c>
      <c r="AI21" s="539">
        <v>0</v>
      </c>
      <c r="AJ21" s="551">
        <v>4</v>
      </c>
      <c r="AK21" s="551">
        <v>2</v>
      </c>
      <c r="AL21" s="551">
        <v>8</v>
      </c>
      <c r="AM21" s="551">
        <v>37</v>
      </c>
      <c r="AN21" s="551">
        <v>6</v>
      </c>
      <c r="AO21" s="551">
        <v>3</v>
      </c>
      <c r="AP21" s="539">
        <v>0</v>
      </c>
      <c r="AQ21" s="539">
        <v>2</v>
      </c>
      <c r="AR21" s="539">
        <v>0</v>
      </c>
      <c r="AS21" s="551">
        <v>4</v>
      </c>
      <c r="AT21" s="539">
        <v>0</v>
      </c>
      <c r="AU21" s="539">
        <v>0</v>
      </c>
      <c r="AV21" s="552">
        <v>1</v>
      </c>
    </row>
    <row r="22" spans="1:48" s="372" customFormat="1" ht="25.5" customHeight="1">
      <c r="A22" s="1071"/>
      <c r="B22" s="1155" t="s">
        <v>197</v>
      </c>
      <c r="C22" s="1155"/>
      <c r="D22" s="390"/>
      <c r="E22" s="539">
        <v>387</v>
      </c>
      <c r="F22" s="539">
        <v>241</v>
      </c>
      <c r="G22" s="539">
        <v>20</v>
      </c>
      <c r="H22" s="539">
        <v>44</v>
      </c>
      <c r="I22" s="539">
        <v>64</v>
      </c>
      <c r="J22" s="539">
        <v>9</v>
      </c>
      <c r="K22" s="539">
        <v>9</v>
      </c>
      <c r="L22" s="539">
        <v>19</v>
      </c>
      <c r="M22" s="539">
        <v>1</v>
      </c>
      <c r="N22" s="539">
        <v>59</v>
      </c>
      <c r="O22" s="539">
        <v>54</v>
      </c>
      <c r="P22" s="539">
        <v>17</v>
      </c>
      <c r="Q22" s="539">
        <v>0</v>
      </c>
      <c r="R22" s="539">
        <v>89</v>
      </c>
      <c r="S22" s="539">
        <v>32</v>
      </c>
      <c r="T22" s="539">
        <v>17</v>
      </c>
      <c r="U22" s="539">
        <v>38</v>
      </c>
      <c r="V22" s="539">
        <v>1</v>
      </c>
      <c r="W22" s="539">
        <v>3</v>
      </c>
      <c r="X22" s="539">
        <v>2</v>
      </c>
      <c r="Y22" s="539">
        <v>2</v>
      </c>
      <c r="Z22" s="539">
        <v>2</v>
      </c>
      <c r="AA22" s="539">
        <v>12</v>
      </c>
      <c r="AB22" s="539">
        <v>14</v>
      </c>
      <c r="AC22" s="539">
        <v>8</v>
      </c>
      <c r="AD22" s="539">
        <v>46</v>
      </c>
      <c r="AE22" s="539">
        <v>7</v>
      </c>
      <c r="AF22" s="539">
        <v>1</v>
      </c>
      <c r="AG22" s="539">
        <v>38</v>
      </c>
      <c r="AH22" s="539">
        <v>23</v>
      </c>
      <c r="AI22" s="539">
        <v>1</v>
      </c>
      <c r="AJ22" s="539">
        <v>8</v>
      </c>
      <c r="AK22" s="539">
        <v>0</v>
      </c>
      <c r="AL22" s="539">
        <v>4</v>
      </c>
      <c r="AM22" s="539">
        <v>36</v>
      </c>
      <c r="AN22" s="539">
        <v>8</v>
      </c>
      <c r="AO22" s="539">
        <v>6</v>
      </c>
      <c r="AP22" s="539">
        <v>0</v>
      </c>
      <c r="AQ22" s="539">
        <v>0</v>
      </c>
      <c r="AR22" s="539">
        <v>1</v>
      </c>
      <c r="AS22" s="539">
        <v>6</v>
      </c>
      <c r="AT22" s="539">
        <v>0</v>
      </c>
      <c r="AU22" s="539">
        <v>0</v>
      </c>
      <c r="AV22" s="540">
        <v>0</v>
      </c>
    </row>
    <row r="23" spans="1:48" ht="15" customHeight="1">
      <c r="A23" s="1072"/>
      <c r="B23" s="389"/>
      <c r="C23" s="389" t="s">
        <v>198</v>
      </c>
      <c r="D23" s="385"/>
      <c r="E23" s="550">
        <v>83</v>
      </c>
      <c r="F23" s="539">
        <v>48</v>
      </c>
      <c r="G23" s="539">
        <v>4</v>
      </c>
      <c r="H23" s="539">
        <v>7</v>
      </c>
      <c r="I23" s="539">
        <v>16</v>
      </c>
      <c r="J23" s="539">
        <v>2</v>
      </c>
      <c r="K23" s="539">
        <v>2</v>
      </c>
      <c r="L23" s="539">
        <v>1</v>
      </c>
      <c r="M23" s="539">
        <v>1</v>
      </c>
      <c r="N23" s="539">
        <v>12</v>
      </c>
      <c r="O23" s="539">
        <v>8</v>
      </c>
      <c r="P23" s="539">
        <v>4</v>
      </c>
      <c r="Q23" s="539">
        <v>0</v>
      </c>
      <c r="R23" s="539">
        <v>14</v>
      </c>
      <c r="S23" s="539">
        <v>7</v>
      </c>
      <c r="T23" s="539">
        <v>3</v>
      </c>
      <c r="U23" s="539">
        <v>11</v>
      </c>
      <c r="V23" s="539">
        <v>1</v>
      </c>
      <c r="W23" s="539">
        <v>0</v>
      </c>
      <c r="X23" s="539">
        <v>2</v>
      </c>
      <c r="Y23" s="551">
        <v>0</v>
      </c>
      <c r="Z23" s="551">
        <v>2</v>
      </c>
      <c r="AA23" s="551">
        <v>2</v>
      </c>
      <c r="AB23" s="551">
        <v>5</v>
      </c>
      <c r="AC23" s="551">
        <v>1</v>
      </c>
      <c r="AD23" s="551">
        <v>11</v>
      </c>
      <c r="AE23" s="551">
        <v>2</v>
      </c>
      <c r="AF23" s="539">
        <v>1</v>
      </c>
      <c r="AG23" s="551">
        <v>7</v>
      </c>
      <c r="AH23" s="551">
        <v>5</v>
      </c>
      <c r="AI23" s="539">
        <v>0</v>
      </c>
      <c r="AJ23" s="551">
        <v>2</v>
      </c>
      <c r="AK23" s="539">
        <v>0</v>
      </c>
      <c r="AL23" s="551">
        <v>1</v>
      </c>
      <c r="AM23" s="551">
        <v>10</v>
      </c>
      <c r="AN23" s="551">
        <v>4</v>
      </c>
      <c r="AO23" s="539">
        <v>0</v>
      </c>
      <c r="AP23" s="539">
        <v>0</v>
      </c>
      <c r="AQ23" s="539">
        <v>0</v>
      </c>
      <c r="AR23" s="539">
        <v>0</v>
      </c>
      <c r="AS23" s="551">
        <v>1</v>
      </c>
      <c r="AT23" s="539">
        <v>0</v>
      </c>
      <c r="AU23" s="539">
        <v>0</v>
      </c>
      <c r="AV23" s="540">
        <v>0</v>
      </c>
    </row>
    <row r="24" spans="1:48" ht="15" customHeight="1">
      <c r="A24" s="1072"/>
      <c r="B24" s="389"/>
      <c r="C24" s="389" t="s">
        <v>199</v>
      </c>
      <c r="D24" s="385"/>
      <c r="E24" s="550">
        <v>38</v>
      </c>
      <c r="F24" s="539">
        <v>21</v>
      </c>
      <c r="G24" s="539">
        <v>2</v>
      </c>
      <c r="H24" s="539">
        <v>4</v>
      </c>
      <c r="I24" s="539">
        <v>4</v>
      </c>
      <c r="J24" s="539">
        <v>0</v>
      </c>
      <c r="K24" s="539">
        <v>0</v>
      </c>
      <c r="L24" s="539">
        <v>3</v>
      </c>
      <c r="M24" s="539">
        <v>0</v>
      </c>
      <c r="N24" s="539">
        <v>6</v>
      </c>
      <c r="O24" s="539">
        <v>4</v>
      </c>
      <c r="P24" s="539">
        <v>0</v>
      </c>
      <c r="Q24" s="539">
        <v>0</v>
      </c>
      <c r="R24" s="539">
        <v>5</v>
      </c>
      <c r="S24" s="539">
        <v>3</v>
      </c>
      <c r="T24" s="539">
        <v>2</v>
      </c>
      <c r="U24" s="539">
        <v>0</v>
      </c>
      <c r="V24" s="539">
        <v>0</v>
      </c>
      <c r="W24" s="539">
        <v>0</v>
      </c>
      <c r="X24" s="539">
        <v>0</v>
      </c>
      <c r="Y24" s="551">
        <v>0</v>
      </c>
      <c r="Z24" s="551">
        <v>0</v>
      </c>
      <c r="AA24" s="551">
        <v>1</v>
      </c>
      <c r="AB24" s="551">
        <v>1</v>
      </c>
      <c r="AC24" s="551">
        <v>1</v>
      </c>
      <c r="AD24" s="551">
        <v>3</v>
      </c>
      <c r="AE24" s="551">
        <v>1</v>
      </c>
      <c r="AF24" s="539">
        <v>0</v>
      </c>
      <c r="AG24" s="551">
        <v>6</v>
      </c>
      <c r="AH24" s="551">
        <v>3</v>
      </c>
      <c r="AI24" s="539">
        <v>0</v>
      </c>
      <c r="AJ24" s="539">
        <v>0</v>
      </c>
      <c r="AK24" s="539">
        <v>0</v>
      </c>
      <c r="AL24" s="551">
        <v>1</v>
      </c>
      <c r="AM24" s="551">
        <v>3</v>
      </c>
      <c r="AN24" s="539">
        <v>0</v>
      </c>
      <c r="AO24" s="551">
        <v>2</v>
      </c>
      <c r="AP24" s="539">
        <v>0</v>
      </c>
      <c r="AQ24" s="539">
        <v>0</v>
      </c>
      <c r="AR24" s="539">
        <v>0</v>
      </c>
      <c r="AS24" s="539">
        <v>0</v>
      </c>
      <c r="AT24" s="539">
        <v>0</v>
      </c>
      <c r="AU24" s="539">
        <v>0</v>
      </c>
      <c r="AV24" s="540">
        <v>0</v>
      </c>
    </row>
    <row r="25" spans="1:48" ht="15" customHeight="1">
      <c r="A25" s="1072"/>
      <c r="B25" s="389"/>
      <c r="C25" s="389" t="s">
        <v>200</v>
      </c>
      <c r="D25" s="385"/>
      <c r="E25" s="550">
        <v>43</v>
      </c>
      <c r="F25" s="539">
        <v>24</v>
      </c>
      <c r="G25" s="539">
        <v>1</v>
      </c>
      <c r="H25" s="539">
        <v>2</v>
      </c>
      <c r="I25" s="539">
        <v>6</v>
      </c>
      <c r="J25" s="539">
        <v>1</v>
      </c>
      <c r="K25" s="539">
        <v>3</v>
      </c>
      <c r="L25" s="539">
        <v>0</v>
      </c>
      <c r="M25" s="539">
        <v>0</v>
      </c>
      <c r="N25" s="539">
        <v>11</v>
      </c>
      <c r="O25" s="539">
        <v>6</v>
      </c>
      <c r="P25" s="539">
        <v>2</v>
      </c>
      <c r="Q25" s="539">
        <v>0</v>
      </c>
      <c r="R25" s="539">
        <v>10</v>
      </c>
      <c r="S25" s="539">
        <v>6</v>
      </c>
      <c r="T25" s="539">
        <v>3</v>
      </c>
      <c r="U25" s="539">
        <v>3</v>
      </c>
      <c r="V25" s="539">
        <v>0</v>
      </c>
      <c r="W25" s="539">
        <v>0</v>
      </c>
      <c r="X25" s="539">
        <v>0</v>
      </c>
      <c r="Y25" s="539">
        <v>0</v>
      </c>
      <c r="Z25" s="539">
        <v>0</v>
      </c>
      <c r="AA25" s="551">
        <v>1</v>
      </c>
      <c r="AB25" s="551">
        <v>1</v>
      </c>
      <c r="AC25" s="551">
        <v>3</v>
      </c>
      <c r="AD25" s="551">
        <v>7</v>
      </c>
      <c r="AE25" s="539">
        <v>0</v>
      </c>
      <c r="AF25" s="539">
        <v>0</v>
      </c>
      <c r="AG25" s="551">
        <v>6</v>
      </c>
      <c r="AH25" s="551">
        <v>4</v>
      </c>
      <c r="AI25" s="539">
        <v>0</v>
      </c>
      <c r="AJ25" s="551">
        <v>1</v>
      </c>
      <c r="AK25" s="539">
        <v>0</v>
      </c>
      <c r="AL25" s="539">
        <v>0</v>
      </c>
      <c r="AM25" s="551">
        <v>5</v>
      </c>
      <c r="AN25" s="551">
        <v>1</v>
      </c>
      <c r="AO25" s="551">
        <v>1</v>
      </c>
      <c r="AP25" s="539">
        <v>0</v>
      </c>
      <c r="AQ25" s="539">
        <v>0</v>
      </c>
      <c r="AR25" s="539">
        <v>0</v>
      </c>
      <c r="AS25" s="539">
        <v>1</v>
      </c>
      <c r="AT25" s="539">
        <v>0</v>
      </c>
      <c r="AU25" s="539">
        <v>0</v>
      </c>
      <c r="AV25" s="540">
        <v>0</v>
      </c>
    </row>
    <row r="26" spans="1:48" ht="15" customHeight="1">
      <c r="A26" s="1072"/>
      <c r="B26" s="389"/>
      <c r="C26" s="389" t="s">
        <v>201</v>
      </c>
      <c r="D26" s="385"/>
      <c r="E26" s="550">
        <v>72</v>
      </c>
      <c r="F26" s="539">
        <v>49</v>
      </c>
      <c r="G26" s="539">
        <v>2</v>
      </c>
      <c r="H26" s="539">
        <v>8</v>
      </c>
      <c r="I26" s="539">
        <v>12</v>
      </c>
      <c r="J26" s="539">
        <v>0</v>
      </c>
      <c r="K26" s="539">
        <v>2</v>
      </c>
      <c r="L26" s="539">
        <v>4</v>
      </c>
      <c r="M26" s="539">
        <v>0</v>
      </c>
      <c r="N26" s="539">
        <v>11</v>
      </c>
      <c r="O26" s="539">
        <v>12</v>
      </c>
      <c r="P26" s="539">
        <v>2</v>
      </c>
      <c r="Q26" s="539">
        <v>0</v>
      </c>
      <c r="R26" s="539">
        <v>19</v>
      </c>
      <c r="S26" s="539">
        <v>9</v>
      </c>
      <c r="T26" s="539">
        <v>5</v>
      </c>
      <c r="U26" s="539">
        <v>9</v>
      </c>
      <c r="V26" s="539">
        <v>0</v>
      </c>
      <c r="W26" s="539">
        <v>0</v>
      </c>
      <c r="X26" s="539">
        <v>0</v>
      </c>
      <c r="Y26" s="539">
        <v>0</v>
      </c>
      <c r="Z26" s="539">
        <v>0</v>
      </c>
      <c r="AA26" s="551">
        <v>2</v>
      </c>
      <c r="AB26" s="551">
        <v>2</v>
      </c>
      <c r="AC26" s="551">
        <v>1</v>
      </c>
      <c r="AD26" s="551">
        <v>5</v>
      </c>
      <c r="AE26" s="551">
        <v>3</v>
      </c>
      <c r="AF26" s="539">
        <v>0</v>
      </c>
      <c r="AG26" s="551">
        <v>4</v>
      </c>
      <c r="AH26" s="551">
        <v>3</v>
      </c>
      <c r="AI26" s="539">
        <v>1</v>
      </c>
      <c r="AJ26" s="551">
        <v>2</v>
      </c>
      <c r="AK26" s="539">
        <v>0</v>
      </c>
      <c r="AL26" s="551">
        <v>1</v>
      </c>
      <c r="AM26" s="551">
        <v>3</v>
      </c>
      <c r="AN26" s="539">
        <v>0</v>
      </c>
      <c r="AO26" s="551">
        <v>1</v>
      </c>
      <c r="AP26" s="539">
        <v>0</v>
      </c>
      <c r="AQ26" s="539">
        <v>0</v>
      </c>
      <c r="AR26" s="539">
        <v>0</v>
      </c>
      <c r="AS26" s="551">
        <v>1</v>
      </c>
      <c r="AT26" s="539">
        <v>0</v>
      </c>
      <c r="AU26" s="539">
        <v>0</v>
      </c>
      <c r="AV26" s="540">
        <v>0</v>
      </c>
    </row>
    <row r="27" spans="1:48" s="372" customFormat="1" ht="15" customHeight="1">
      <c r="A27" s="1071"/>
      <c r="B27" s="389"/>
      <c r="C27" s="389" t="s">
        <v>202</v>
      </c>
      <c r="D27" s="385"/>
      <c r="E27" s="550">
        <v>65</v>
      </c>
      <c r="F27" s="539">
        <v>41</v>
      </c>
      <c r="G27" s="539">
        <v>5</v>
      </c>
      <c r="H27" s="539">
        <v>10</v>
      </c>
      <c r="I27" s="539">
        <v>9</v>
      </c>
      <c r="J27" s="539">
        <v>3</v>
      </c>
      <c r="K27" s="539">
        <v>1</v>
      </c>
      <c r="L27" s="539">
        <v>5</v>
      </c>
      <c r="M27" s="539">
        <v>0</v>
      </c>
      <c r="N27" s="539">
        <v>7</v>
      </c>
      <c r="O27" s="539">
        <v>10</v>
      </c>
      <c r="P27" s="539">
        <v>4</v>
      </c>
      <c r="Q27" s="539">
        <v>0</v>
      </c>
      <c r="R27" s="539">
        <v>20</v>
      </c>
      <c r="S27" s="539">
        <v>4</v>
      </c>
      <c r="T27" s="539">
        <v>3</v>
      </c>
      <c r="U27" s="539">
        <v>7</v>
      </c>
      <c r="V27" s="539">
        <v>0</v>
      </c>
      <c r="W27" s="539">
        <v>1</v>
      </c>
      <c r="X27" s="539">
        <v>0</v>
      </c>
      <c r="Y27" s="539">
        <v>1</v>
      </c>
      <c r="Z27" s="539">
        <v>0</v>
      </c>
      <c r="AA27" s="539">
        <v>2</v>
      </c>
      <c r="AB27" s="539">
        <v>1</v>
      </c>
      <c r="AC27" s="539">
        <v>1</v>
      </c>
      <c r="AD27" s="539">
        <v>8</v>
      </c>
      <c r="AE27" s="539">
        <v>1</v>
      </c>
      <c r="AF27" s="539">
        <v>0</v>
      </c>
      <c r="AG27" s="539">
        <v>6</v>
      </c>
      <c r="AH27" s="539">
        <v>3</v>
      </c>
      <c r="AI27" s="539">
        <v>0</v>
      </c>
      <c r="AJ27" s="539">
        <v>1</v>
      </c>
      <c r="AK27" s="539">
        <v>0</v>
      </c>
      <c r="AL27" s="539">
        <v>1</v>
      </c>
      <c r="AM27" s="539">
        <v>5</v>
      </c>
      <c r="AN27" s="539">
        <v>0</v>
      </c>
      <c r="AO27" s="539">
        <v>1</v>
      </c>
      <c r="AP27" s="539">
        <v>0</v>
      </c>
      <c r="AQ27" s="539">
        <v>0</v>
      </c>
      <c r="AR27" s="539">
        <v>1</v>
      </c>
      <c r="AS27" s="539">
        <v>1</v>
      </c>
      <c r="AT27" s="539">
        <v>0</v>
      </c>
      <c r="AU27" s="539">
        <v>0</v>
      </c>
      <c r="AV27" s="540">
        <v>0</v>
      </c>
    </row>
    <row r="28" spans="1:48" ht="15" customHeight="1">
      <c r="A28" s="1072"/>
      <c r="B28" s="389"/>
      <c r="C28" s="389" t="s">
        <v>203</v>
      </c>
      <c r="D28" s="385"/>
      <c r="E28" s="550">
        <v>73</v>
      </c>
      <c r="F28" s="539">
        <v>47</v>
      </c>
      <c r="G28" s="539">
        <v>5</v>
      </c>
      <c r="H28" s="539">
        <v>10</v>
      </c>
      <c r="I28" s="539">
        <v>14</v>
      </c>
      <c r="J28" s="539">
        <v>2</v>
      </c>
      <c r="K28" s="539">
        <v>1</v>
      </c>
      <c r="L28" s="539">
        <v>5</v>
      </c>
      <c r="M28" s="539">
        <v>0</v>
      </c>
      <c r="N28" s="539">
        <v>9</v>
      </c>
      <c r="O28" s="539">
        <v>12</v>
      </c>
      <c r="P28" s="539">
        <v>5</v>
      </c>
      <c r="Q28" s="539">
        <v>0</v>
      </c>
      <c r="R28" s="539">
        <v>18</v>
      </c>
      <c r="S28" s="539">
        <v>3</v>
      </c>
      <c r="T28" s="539">
        <v>1</v>
      </c>
      <c r="U28" s="539">
        <v>7</v>
      </c>
      <c r="V28" s="539">
        <v>0</v>
      </c>
      <c r="W28" s="539">
        <v>2</v>
      </c>
      <c r="X28" s="539">
        <v>0</v>
      </c>
      <c r="Y28" s="539">
        <v>1</v>
      </c>
      <c r="Z28" s="539">
        <v>0</v>
      </c>
      <c r="AA28" s="551">
        <v>4</v>
      </c>
      <c r="AB28" s="551">
        <v>3</v>
      </c>
      <c r="AC28" s="539">
        <v>1</v>
      </c>
      <c r="AD28" s="551">
        <v>11</v>
      </c>
      <c r="AE28" s="539">
        <v>0</v>
      </c>
      <c r="AF28" s="539">
        <v>0</v>
      </c>
      <c r="AG28" s="551">
        <v>8</v>
      </c>
      <c r="AH28" s="551">
        <v>4</v>
      </c>
      <c r="AI28" s="539">
        <v>0</v>
      </c>
      <c r="AJ28" s="551">
        <v>2</v>
      </c>
      <c r="AK28" s="539">
        <v>0</v>
      </c>
      <c r="AL28" s="539">
        <v>0</v>
      </c>
      <c r="AM28" s="551">
        <v>8</v>
      </c>
      <c r="AN28" s="551">
        <v>2</v>
      </c>
      <c r="AO28" s="551">
        <v>1</v>
      </c>
      <c r="AP28" s="539">
        <v>0</v>
      </c>
      <c r="AQ28" s="539">
        <v>0</v>
      </c>
      <c r="AR28" s="539">
        <v>0</v>
      </c>
      <c r="AS28" s="539">
        <v>1</v>
      </c>
      <c r="AT28" s="539">
        <v>0</v>
      </c>
      <c r="AU28" s="539">
        <v>0</v>
      </c>
      <c r="AV28" s="540">
        <v>0</v>
      </c>
    </row>
    <row r="29" spans="1:48" ht="15" customHeight="1">
      <c r="A29" s="1072"/>
      <c r="B29" s="389"/>
      <c r="C29" s="389" t="s">
        <v>204</v>
      </c>
      <c r="D29" s="385"/>
      <c r="E29" s="550">
        <v>13</v>
      </c>
      <c r="F29" s="539">
        <v>11</v>
      </c>
      <c r="G29" s="539">
        <v>1</v>
      </c>
      <c r="H29" s="539">
        <v>3</v>
      </c>
      <c r="I29" s="539">
        <v>3</v>
      </c>
      <c r="J29" s="539">
        <v>1</v>
      </c>
      <c r="K29" s="539">
        <v>0</v>
      </c>
      <c r="L29" s="539">
        <v>1</v>
      </c>
      <c r="M29" s="539">
        <v>0</v>
      </c>
      <c r="N29" s="539">
        <v>3</v>
      </c>
      <c r="O29" s="539">
        <v>2</v>
      </c>
      <c r="P29" s="539">
        <v>0</v>
      </c>
      <c r="Q29" s="539">
        <v>0</v>
      </c>
      <c r="R29" s="539">
        <v>3</v>
      </c>
      <c r="S29" s="539">
        <v>0</v>
      </c>
      <c r="T29" s="539">
        <v>0</v>
      </c>
      <c r="U29" s="539">
        <v>1</v>
      </c>
      <c r="V29" s="539">
        <v>0</v>
      </c>
      <c r="W29" s="539">
        <v>0</v>
      </c>
      <c r="X29" s="539">
        <v>0</v>
      </c>
      <c r="Y29" s="539">
        <v>0</v>
      </c>
      <c r="Z29" s="539">
        <v>0</v>
      </c>
      <c r="AA29" s="539">
        <v>0</v>
      </c>
      <c r="AB29" s="551">
        <v>1</v>
      </c>
      <c r="AC29" s="539">
        <v>0</v>
      </c>
      <c r="AD29" s="551">
        <v>1</v>
      </c>
      <c r="AE29" s="539">
        <v>0</v>
      </c>
      <c r="AF29" s="539">
        <v>0</v>
      </c>
      <c r="AG29" s="551">
        <v>1</v>
      </c>
      <c r="AH29" s="551">
        <v>1</v>
      </c>
      <c r="AI29" s="539">
        <v>0</v>
      </c>
      <c r="AJ29" s="539">
        <v>0</v>
      </c>
      <c r="AK29" s="539">
        <v>0</v>
      </c>
      <c r="AL29" s="539">
        <v>0</v>
      </c>
      <c r="AM29" s="551">
        <v>2</v>
      </c>
      <c r="AN29" s="551">
        <v>1</v>
      </c>
      <c r="AO29" s="539">
        <v>0</v>
      </c>
      <c r="AP29" s="539">
        <v>0</v>
      </c>
      <c r="AQ29" s="539">
        <v>0</v>
      </c>
      <c r="AR29" s="539">
        <v>0</v>
      </c>
      <c r="AS29" s="551">
        <v>1</v>
      </c>
      <c r="AT29" s="539">
        <v>0</v>
      </c>
      <c r="AU29" s="539">
        <v>0</v>
      </c>
      <c r="AV29" s="540">
        <v>0</v>
      </c>
    </row>
    <row r="30" spans="1:48" ht="25.5" customHeight="1">
      <c r="A30" s="1072"/>
      <c r="B30" s="1155" t="s">
        <v>205</v>
      </c>
      <c r="C30" s="1155"/>
      <c r="D30" s="390"/>
      <c r="E30" s="539">
        <v>298</v>
      </c>
      <c r="F30" s="539">
        <v>206</v>
      </c>
      <c r="G30" s="539">
        <v>25</v>
      </c>
      <c r="H30" s="539">
        <v>45</v>
      </c>
      <c r="I30" s="539">
        <v>59</v>
      </c>
      <c r="J30" s="539">
        <v>11</v>
      </c>
      <c r="K30" s="539">
        <v>16</v>
      </c>
      <c r="L30" s="539">
        <v>22</v>
      </c>
      <c r="M30" s="539">
        <v>3</v>
      </c>
      <c r="N30" s="539">
        <v>50</v>
      </c>
      <c r="O30" s="539">
        <v>20</v>
      </c>
      <c r="P30" s="539">
        <v>11</v>
      </c>
      <c r="Q30" s="539">
        <v>5</v>
      </c>
      <c r="R30" s="539">
        <v>62</v>
      </c>
      <c r="S30" s="539">
        <v>19</v>
      </c>
      <c r="T30" s="539">
        <v>18</v>
      </c>
      <c r="U30" s="539">
        <v>39</v>
      </c>
      <c r="V30" s="539">
        <v>0</v>
      </c>
      <c r="W30" s="539">
        <v>2</v>
      </c>
      <c r="X30" s="539">
        <v>3</v>
      </c>
      <c r="Y30" s="551">
        <v>2</v>
      </c>
      <c r="Z30" s="551">
        <v>5</v>
      </c>
      <c r="AA30" s="551">
        <v>17</v>
      </c>
      <c r="AB30" s="551">
        <v>9</v>
      </c>
      <c r="AC30" s="551">
        <v>9</v>
      </c>
      <c r="AD30" s="551">
        <v>47</v>
      </c>
      <c r="AE30" s="551">
        <v>9</v>
      </c>
      <c r="AF30" s="539">
        <v>3</v>
      </c>
      <c r="AG30" s="551">
        <v>25</v>
      </c>
      <c r="AH30" s="551">
        <v>15</v>
      </c>
      <c r="AI30" s="539">
        <v>1</v>
      </c>
      <c r="AJ30" s="551">
        <v>6</v>
      </c>
      <c r="AK30" s="551">
        <v>0</v>
      </c>
      <c r="AL30" s="551">
        <v>1</v>
      </c>
      <c r="AM30" s="551">
        <v>38</v>
      </c>
      <c r="AN30" s="551">
        <v>8</v>
      </c>
      <c r="AO30" s="551">
        <v>4</v>
      </c>
      <c r="AP30" s="551">
        <v>2</v>
      </c>
      <c r="AQ30" s="539">
        <v>1</v>
      </c>
      <c r="AR30" s="539">
        <v>2</v>
      </c>
      <c r="AS30" s="551">
        <v>3</v>
      </c>
      <c r="AT30" s="551">
        <v>1</v>
      </c>
      <c r="AU30" s="551">
        <v>3</v>
      </c>
      <c r="AV30" s="552">
        <v>3</v>
      </c>
    </row>
    <row r="31" spans="1:48" ht="15" customHeight="1">
      <c r="A31" s="1072"/>
      <c r="B31" s="389"/>
      <c r="C31" s="389" t="s">
        <v>206</v>
      </c>
      <c r="D31" s="385"/>
      <c r="E31" s="550">
        <v>67</v>
      </c>
      <c r="F31" s="539">
        <v>48</v>
      </c>
      <c r="G31" s="539">
        <v>6</v>
      </c>
      <c r="H31" s="539">
        <v>8</v>
      </c>
      <c r="I31" s="539">
        <v>19</v>
      </c>
      <c r="J31" s="539">
        <v>2</v>
      </c>
      <c r="K31" s="539">
        <v>6</v>
      </c>
      <c r="L31" s="539">
        <v>4</v>
      </c>
      <c r="M31" s="539">
        <v>1</v>
      </c>
      <c r="N31" s="539">
        <v>15</v>
      </c>
      <c r="O31" s="539">
        <v>3</v>
      </c>
      <c r="P31" s="539">
        <v>3</v>
      </c>
      <c r="Q31" s="539">
        <v>1</v>
      </c>
      <c r="R31" s="539">
        <v>11</v>
      </c>
      <c r="S31" s="539">
        <v>5</v>
      </c>
      <c r="T31" s="539">
        <v>7</v>
      </c>
      <c r="U31" s="539">
        <v>12</v>
      </c>
      <c r="V31" s="539">
        <v>0</v>
      </c>
      <c r="W31" s="539">
        <v>1</v>
      </c>
      <c r="X31" s="539">
        <v>2</v>
      </c>
      <c r="Y31" s="539">
        <v>0</v>
      </c>
      <c r="Z31" s="551">
        <v>4</v>
      </c>
      <c r="AA31" s="551">
        <v>7</v>
      </c>
      <c r="AB31" s="551">
        <v>5</v>
      </c>
      <c r="AC31" s="551">
        <v>0</v>
      </c>
      <c r="AD31" s="551">
        <v>15</v>
      </c>
      <c r="AE31" s="551">
        <v>4</v>
      </c>
      <c r="AF31" s="539">
        <v>0</v>
      </c>
      <c r="AG31" s="551">
        <v>5</v>
      </c>
      <c r="AH31" s="551">
        <v>3</v>
      </c>
      <c r="AI31" s="539">
        <v>1</v>
      </c>
      <c r="AJ31" s="551">
        <v>2</v>
      </c>
      <c r="AK31" s="539">
        <v>0</v>
      </c>
      <c r="AL31" s="539">
        <v>0</v>
      </c>
      <c r="AM31" s="551">
        <v>7</v>
      </c>
      <c r="AN31" s="551">
        <v>1</v>
      </c>
      <c r="AO31" s="551">
        <v>2</v>
      </c>
      <c r="AP31" s="539">
        <v>1</v>
      </c>
      <c r="AQ31" s="539">
        <v>1</v>
      </c>
      <c r="AR31" s="539">
        <v>2</v>
      </c>
      <c r="AS31" s="539">
        <v>0</v>
      </c>
      <c r="AT31" s="539">
        <v>0</v>
      </c>
      <c r="AU31" s="539">
        <v>0</v>
      </c>
      <c r="AV31" s="540">
        <v>0</v>
      </c>
    </row>
    <row r="32" spans="1:48" ht="15" customHeight="1">
      <c r="A32" s="1072"/>
      <c r="B32" s="389"/>
      <c r="C32" s="389" t="s">
        <v>207</v>
      </c>
      <c r="D32" s="385"/>
      <c r="E32" s="550">
        <v>121</v>
      </c>
      <c r="F32" s="539">
        <v>80</v>
      </c>
      <c r="G32" s="539">
        <v>12</v>
      </c>
      <c r="H32" s="539">
        <v>22</v>
      </c>
      <c r="I32" s="539">
        <v>19</v>
      </c>
      <c r="J32" s="539">
        <v>7</v>
      </c>
      <c r="K32" s="539">
        <v>6</v>
      </c>
      <c r="L32" s="539">
        <v>10</v>
      </c>
      <c r="M32" s="539">
        <v>1</v>
      </c>
      <c r="N32" s="539">
        <v>15</v>
      </c>
      <c r="O32" s="539">
        <v>13</v>
      </c>
      <c r="P32" s="539">
        <v>3</v>
      </c>
      <c r="Q32" s="539">
        <v>4</v>
      </c>
      <c r="R32" s="539">
        <v>24</v>
      </c>
      <c r="S32" s="539">
        <v>9</v>
      </c>
      <c r="T32" s="539">
        <v>6</v>
      </c>
      <c r="U32" s="539">
        <v>12</v>
      </c>
      <c r="V32" s="539">
        <v>0</v>
      </c>
      <c r="W32" s="539">
        <v>0</v>
      </c>
      <c r="X32" s="539">
        <v>1</v>
      </c>
      <c r="Y32" s="539">
        <v>0</v>
      </c>
      <c r="Z32" s="551">
        <v>0</v>
      </c>
      <c r="AA32" s="551">
        <v>5</v>
      </c>
      <c r="AB32" s="551">
        <v>1</v>
      </c>
      <c r="AC32" s="551">
        <v>4</v>
      </c>
      <c r="AD32" s="551">
        <v>15</v>
      </c>
      <c r="AE32" s="551">
        <v>3</v>
      </c>
      <c r="AF32" s="539">
        <v>2</v>
      </c>
      <c r="AG32" s="551">
        <v>12</v>
      </c>
      <c r="AH32" s="551">
        <v>6</v>
      </c>
      <c r="AI32" s="539">
        <v>0</v>
      </c>
      <c r="AJ32" s="551">
        <v>3</v>
      </c>
      <c r="AK32" s="551">
        <v>0</v>
      </c>
      <c r="AL32" s="551">
        <v>1</v>
      </c>
      <c r="AM32" s="551">
        <v>14</v>
      </c>
      <c r="AN32" s="551">
        <v>3</v>
      </c>
      <c r="AO32" s="551">
        <v>2</v>
      </c>
      <c r="AP32" s="551">
        <v>1</v>
      </c>
      <c r="AQ32" s="539">
        <v>0</v>
      </c>
      <c r="AR32" s="539">
        <v>0</v>
      </c>
      <c r="AS32" s="551">
        <v>2</v>
      </c>
      <c r="AT32" s="551">
        <v>1</v>
      </c>
      <c r="AU32" s="551">
        <v>2</v>
      </c>
      <c r="AV32" s="552">
        <v>2</v>
      </c>
    </row>
    <row r="33" spans="1:48" s="372" customFormat="1" ht="15" customHeight="1">
      <c r="A33" s="1071"/>
      <c r="B33" s="389"/>
      <c r="C33" s="389" t="s">
        <v>208</v>
      </c>
      <c r="D33" s="385"/>
      <c r="E33" s="550">
        <v>48</v>
      </c>
      <c r="F33" s="539">
        <v>31</v>
      </c>
      <c r="G33" s="539">
        <v>1</v>
      </c>
      <c r="H33" s="539">
        <v>6</v>
      </c>
      <c r="I33" s="539">
        <v>6</v>
      </c>
      <c r="J33" s="539">
        <v>1</v>
      </c>
      <c r="K33" s="539">
        <v>1</v>
      </c>
      <c r="L33" s="539">
        <v>3</v>
      </c>
      <c r="M33" s="539">
        <v>0</v>
      </c>
      <c r="N33" s="539">
        <v>11</v>
      </c>
      <c r="O33" s="539">
        <v>1</v>
      </c>
      <c r="P33" s="539">
        <v>1</v>
      </c>
      <c r="Q33" s="539">
        <v>0</v>
      </c>
      <c r="R33" s="539">
        <v>12</v>
      </c>
      <c r="S33" s="539">
        <v>2</v>
      </c>
      <c r="T33" s="539">
        <v>2</v>
      </c>
      <c r="U33" s="539">
        <v>8</v>
      </c>
      <c r="V33" s="539">
        <v>0</v>
      </c>
      <c r="W33" s="539">
        <v>1</v>
      </c>
      <c r="X33" s="539">
        <v>0</v>
      </c>
      <c r="Y33" s="539">
        <v>0</v>
      </c>
      <c r="Z33" s="539">
        <v>0</v>
      </c>
      <c r="AA33" s="539">
        <v>1</v>
      </c>
      <c r="AB33" s="539">
        <v>1</v>
      </c>
      <c r="AC33" s="539">
        <v>3</v>
      </c>
      <c r="AD33" s="539">
        <v>5</v>
      </c>
      <c r="AE33" s="539">
        <v>0</v>
      </c>
      <c r="AF33" s="539">
        <v>0</v>
      </c>
      <c r="AG33" s="539">
        <v>5</v>
      </c>
      <c r="AH33" s="539">
        <v>3</v>
      </c>
      <c r="AI33" s="539">
        <v>0</v>
      </c>
      <c r="AJ33" s="539">
        <v>0</v>
      </c>
      <c r="AK33" s="539">
        <v>0</v>
      </c>
      <c r="AL33" s="539">
        <v>0</v>
      </c>
      <c r="AM33" s="539">
        <v>6</v>
      </c>
      <c r="AN33" s="539">
        <v>1</v>
      </c>
      <c r="AO33" s="539">
        <v>0</v>
      </c>
      <c r="AP33" s="539">
        <v>0</v>
      </c>
      <c r="AQ33" s="539">
        <v>0</v>
      </c>
      <c r="AR33" s="539">
        <v>0</v>
      </c>
      <c r="AS33" s="539">
        <v>1</v>
      </c>
      <c r="AT33" s="539">
        <v>0</v>
      </c>
      <c r="AU33" s="539">
        <v>1</v>
      </c>
      <c r="AV33" s="540">
        <v>1</v>
      </c>
    </row>
    <row r="34" spans="1:48" ht="15" customHeight="1">
      <c r="A34" s="1072"/>
      <c r="B34" s="389"/>
      <c r="C34" s="389" t="s">
        <v>209</v>
      </c>
      <c r="D34" s="385"/>
      <c r="E34" s="550">
        <v>44</v>
      </c>
      <c r="F34" s="539">
        <v>33</v>
      </c>
      <c r="G34" s="539">
        <v>4</v>
      </c>
      <c r="H34" s="539">
        <v>9</v>
      </c>
      <c r="I34" s="539">
        <v>10</v>
      </c>
      <c r="J34" s="539">
        <v>1</v>
      </c>
      <c r="K34" s="539">
        <v>3</v>
      </c>
      <c r="L34" s="539">
        <v>4</v>
      </c>
      <c r="M34" s="539">
        <v>1</v>
      </c>
      <c r="N34" s="539">
        <v>8</v>
      </c>
      <c r="O34" s="539">
        <v>2</v>
      </c>
      <c r="P34" s="539">
        <v>4</v>
      </c>
      <c r="Q34" s="539">
        <v>0</v>
      </c>
      <c r="R34" s="539">
        <v>12</v>
      </c>
      <c r="S34" s="539">
        <v>2</v>
      </c>
      <c r="T34" s="539">
        <v>2</v>
      </c>
      <c r="U34" s="539">
        <v>5</v>
      </c>
      <c r="V34" s="539">
        <v>0</v>
      </c>
      <c r="W34" s="539">
        <v>0</v>
      </c>
      <c r="X34" s="539">
        <v>0</v>
      </c>
      <c r="Y34" s="551">
        <v>1</v>
      </c>
      <c r="Z34" s="539">
        <v>1</v>
      </c>
      <c r="AA34" s="551">
        <v>3</v>
      </c>
      <c r="AB34" s="551">
        <v>0</v>
      </c>
      <c r="AC34" s="551">
        <v>1</v>
      </c>
      <c r="AD34" s="551">
        <v>9</v>
      </c>
      <c r="AE34" s="539">
        <v>1</v>
      </c>
      <c r="AF34" s="539">
        <v>0</v>
      </c>
      <c r="AG34" s="551">
        <v>2</v>
      </c>
      <c r="AH34" s="551">
        <v>2</v>
      </c>
      <c r="AI34" s="539">
        <v>0</v>
      </c>
      <c r="AJ34" s="551">
        <v>1</v>
      </c>
      <c r="AK34" s="539">
        <v>0</v>
      </c>
      <c r="AL34" s="539">
        <v>0</v>
      </c>
      <c r="AM34" s="551">
        <v>8</v>
      </c>
      <c r="AN34" s="551">
        <v>2</v>
      </c>
      <c r="AO34" s="551">
        <v>0</v>
      </c>
      <c r="AP34" s="539">
        <v>0</v>
      </c>
      <c r="AQ34" s="539">
        <v>0</v>
      </c>
      <c r="AR34" s="539">
        <v>0</v>
      </c>
      <c r="AS34" s="539">
        <v>0</v>
      </c>
      <c r="AT34" s="539">
        <v>0</v>
      </c>
      <c r="AU34" s="539">
        <v>0</v>
      </c>
      <c r="AV34" s="540">
        <v>0</v>
      </c>
    </row>
    <row r="35" spans="1:48" ht="15" customHeight="1">
      <c r="A35" s="1072"/>
      <c r="B35" s="389"/>
      <c r="C35" s="389" t="s">
        <v>210</v>
      </c>
      <c r="D35" s="385"/>
      <c r="E35" s="550">
        <v>18</v>
      </c>
      <c r="F35" s="539">
        <v>14</v>
      </c>
      <c r="G35" s="539">
        <v>2</v>
      </c>
      <c r="H35" s="539">
        <v>0</v>
      </c>
      <c r="I35" s="539">
        <v>5</v>
      </c>
      <c r="J35" s="539">
        <v>0</v>
      </c>
      <c r="K35" s="539">
        <v>0</v>
      </c>
      <c r="L35" s="539">
        <v>1</v>
      </c>
      <c r="M35" s="539">
        <v>0</v>
      </c>
      <c r="N35" s="539">
        <v>1</v>
      </c>
      <c r="O35" s="539">
        <v>1</v>
      </c>
      <c r="P35" s="539">
        <v>0</v>
      </c>
      <c r="Q35" s="539">
        <v>0</v>
      </c>
      <c r="R35" s="539">
        <v>3</v>
      </c>
      <c r="S35" s="539">
        <v>1</v>
      </c>
      <c r="T35" s="539">
        <v>1</v>
      </c>
      <c r="U35" s="539">
        <v>2</v>
      </c>
      <c r="V35" s="539">
        <v>0</v>
      </c>
      <c r="W35" s="539">
        <v>0</v>
      </c>
      <c r="X35" s="539">
        <v>0</v>
      </c>
      <c r="Y35" s="551">
        <v>1</v>
      </c>
      <c r="Z35" s="539">
        <v>0</v>
      </c>
      <c r="AA35" s="551">
        <v>1</v>
      </c>
      <c r="AB35" s="551">
        <v>2</v>
      </c>
      <c r="AC35" s="551">
        <v>1</v>
      </c>
      <c r="AD35" s="551">
        <v>3</v>
      </c>
      <c r="AE35" s="551">
        <v>1</v>
      </c>
      <c r="AF35" s="539">
        <v>1</v>
      </c>
      <c r="AG35" s="551">
        <v>1</v>
      </c>
      <c r="AH35" s="551">
        <v>1</v>
      </c>
      <c r="AI35" s="539">
        <v>0</v>
      </c>
      <c r="AJ35" s="539">
        <v>0</v>
      </c>
      <c r="AK35" s="539">
        <v>0</v>
      </c>
      <c r="AL35" s="539">
        <v>0</v>
      </c>
      <c r="AM35" s="551">
        <v>3</v>
      </c>
      <c r="AN35" s="551">
        <v>1</v>
      </c>
      <c r="AO35" s="539">
        <v>0</v>
      </c>
      <c r="AP35" s="539">
        <v>0</v>
      </c>
      <c r="AQ35" s="539">
        <v>0</v>
      </c>
      <c r="AR35" s="539">
        <v>0</v>
      </c>
      <c r="AS35" s="539">
        <v>0</v>
      </c>
      <c r="AT35" s="539">
        <v>0</v>
      </c>
      <c r="AU35" s="539">
        <v>0</v>
      </c>
      <c r="AV35" s="540">
        <v>0</v>
      </c>
    </row>
    <row r="36" spans="1:48" ht="25.5" customHeight="1">
      <c r="A36" s="1072"/>
      <c r="B36" s="1155" t="s">
        <v>459</v>
      </c>
      <c r="C36" s="1155"/>
      <c r="D36" s="390"/>
      <c r="E36" s="539">
        <v>129</v>
      </c>
      <c r="F36" s="539">
        <v>100</v>
      </c>
      <c r="G36" s="539">
        <v>7</v>
      </c>
      <c r="H36" s="539">
        <v>13</v>
      </c>
      <c r="I36" s="539">
        <v>17</v>
      </c>
      <c r="J36" s="539">
        <v>4</v>
      </c>
      <c r="K36" s="539">
        <v>2</v>
      </c>
      <c r="L36" s="539">
        <v>8</v>
      </c>
      <c r="M36" s="539">
        <v>0</v>
      </c>
      <c r="N36" s="539">
        <v>24</v>
      </c>
      <c r="O36" s="539">
        <v>13</v>
      </c>
      <c r="P36" s="539">
        <v>8</v>
      </c>
      <c r="Q36" s="539">
        <v>0</v>
      </c>
      <c r="R36" s="539">
        <v>32</v>
      </c>
      <c r="S36" s="539">
        <v>8</v>
      </c>
      <c r="T36" s="539">
        <v>3</v>
      </c>
      <c r="U36" s="539">
        <v>15</v>
      </c>
      <c r="V36" s="539">
        <v>0</v>
      </c>
      <c r="W36" s="539">
        <v>0</v>
      </c>
      <c r="X36" s="539">
        <v>0</v>
      </c>
      <c r="Y36" s="551">
        <v>1</v>
      </c>
      <c r="Z36" s="551">
        <v>4</v>
      </c>
      <c r="AA36" s="551">
        <v>4</v>
      </c>
      <c r="AB36" s="551">
        <v>4</v>
      </c>
      <c r="AC36" s="551">
        <v>2</v>
      </c>
      <c r="AD36" s="551">
        <v>13</v>
      </c>
      <c r="AE36" s="551">
        <v>2</v>
      </c>
      <c r="AF36" s="539">
        <v>0</v>
      </c>
      <c r="AG36" s="551">
        <v>10</v>
      </c>
      <c r="AH36" s="551">
        <v>4</v>
      </c>
      <c r="AI36" s="551">
        <v>0</v>
      </c>
      <c r="AJ36" s="551">
        <v>7</v>
      </c>
      <c r="AK36" s="539">
        <v>0</v>
      </c>
      <c r="AL36" s="551">
        <v>1</v>
      </c>
      <c r="AM36" s="551">
        <v>14</v>
      </c>
      <c r="AN36" s="551">
        <v>1</v>
      </c>
      <c r="AO36" s="551">
        <v>1</v>
      </c>
      <c r="AP36" s="539">
        <v>0</v>
      </c>
      <c r="AQ36" s="539">
        <v>0</v>
      </c>
      <c r="AR36" s="539">
        <v>0</v>
      </c>
      <c r="AS36" s="551">
        <v>1</v>
      </c>
      <c r="AT36" s="539">
        <v>0</v>
      </c>
      <c r="AU36" s="539">
        <v>0</v>
      </c>
      <c r="AV36" s="540">
        <v>0</v>
      </c>
    </row>
    <row r="37" spans="1:48" ht="15" customHeight="1">
      <c r="A37" s="1072"/>
      <c r="B37" s="389"/>
      <c r="C37" s="389" t="s">
        <v>212</v>
      </c>
      <c r="D37" s="385"/>
      <c r="E37" s="550">
        <v>62</v>
      </c>
      <c r="F37" s="539">
        <v>45</v>
      </c>
      <c r="G37" s="539">
        <v>4</v>
      </c>
      <c r="H37" s="539">
        <v>8</v>
      </c>
      <c r="I37" s="539">
        <v>10</v>
      </c>
      <c r="J37" s="539">
        <v>2</v>
      </c>
      <c r="K37" s="539">
        <v>2</v>
      </c>
      <c r="L37" s="539">
        <v>4</v>
      </c>
      <c r="M37" s="539">
        <v>0</v>
      </c>
      <c r="N37" s="539">
        <v>13</v>
      </c>
      <c r="O37" s="539">
        <v>7</v>
      </c>
      <c r="P37" s="539">
        <v>4</v>
      </c>
      <c r="Q37" s="539">
        <v>0</v>
      </c>
      <c r="R37" s="539">
        <v>16</v>
      </c>
      <c r="S37" s="539">
        <v>5</v>
      </c>
      <c r="T37" s="539">
        <v>1</v>
      </c>
      <c r="U37" s="539">
        <v>6</v>
      </c>
      <c r="V37" s="539">
        <v>0</v>
      </c>
      <c r="W37" s="539">
        <v>0</v>
      </c>
      <c r="X37" s="539">
        <v>0</v>
      </c>
      <c r="Y37" s="539">
        <v>1</v>
      </c>
      <c r="Z37" s="551">
        <v>2</v>
      </c>
      <c r="AA37" s="551">
        <v>1</v>
      </c>
      <c r="AB37" s="551">
        <v>3</v>
      </c>
      <c r="AC37" s="551">
        <v>1</v>
      </c>
      <c r="AD37" s="551">
        <v>8</v>
      </c>
      <c r="AE37" s="551">
        <v>2</v>
      </c>
      <c r="AF37" s="539">
        <v>0</v>
      </c>
      <c r="AG37" s="551">
        <v>6</v>
      </c>
      <c r="AH37" s="551">
        <v>3</v>
      </c>
      <c r="AI37" s="551">
        <v>0</v>
      </c>
      <c r="AJ37" s="551">
        <v>2</v>
      </c>
      <c r="AK37" s="539">
        <v>0</v>
      </c>
      <c r="AL37" s="539">
        <v>0</v>
      </c>
      <c r="AM37" s="551">
        <v>9</v>
      </c>
      <c r="AN37" s="551">
        <v>1</v>
      </c>
      <c r="AO37" s="551">
        <v>1</v>
      </c>
      <c r="AP37" s="539">
        <v>0</v>
      </c>
      <c r="AQ37" s="539">
        <v>0</v>
      </c>
      <c r="AR37" s="539">
        <v>0</v>
      </c>
      <c r="AS37" s="551">
        <v>1</v>
      </c>
      <c r="AT37" s="539">
        <v>0</v>
      </c>
      <c r="AU37" s="539">
        <v>0</v>
      </c>
      <c r="AV37" s="540">
        <v>0</v>
      </c>
    </row>
    <row r="38" spans="1:48" ht="15" customHeight="1">
      <c r="A38" s="1072"/>
      <c r="B38" s="389"/>
      <c r="C38" s="389" t="s">
        <v>213</v>
      </c>
      <c r="D38" s="385"/>
      <c r="E38" s="550">
        <v>7</v>
      </c>
      <c r="F38" s="539">
        <v>6</v>
      </c>
      <c r="G38" s="539">
        <v>0</v>
      </c>
      <c r="H38" s="539">
        <v>0</v>
      </c>
      <c r="I38" s="539">
        <v>0</v>
      </c>
      <c r="J38" s="539">
        <v>0</v>
      </c>
      <c r="K38" s="539">
        <v>0</v>
      </c>
      <c r="L38" s="539">
        <v>0</v>
      </c>
      <c r="M38" s="539">
        <v>0</v>
      </c>
      <c r="N38" s="539">
        <v>0</v>
      </c>
      <c r="O38" s="539">
        <v>0</v>
      </c>
      <c r="P38" s="539">
        <v>0</v>
      </c>
      <c r="Q38" s="539">
        <v>0</v>
      </c>
      <c r="R38" s="539">
        <v>2</v>
      </c>
      <c r="S38" s="539">
        <v>1</v>
      </c>
      <c r="T38" s="539">
        <v>0</v>
      </c>
      <c r="U38" s="539">
        <v>1</v>
      </c>
      <c r="V38" s="539">
        <v>0</v>
      </c>
      <c r="W38" s="539">
        <v>0</v>
      </c>
      <c r="X38" s="539">
        <v>0</v>
      </c>
      <c r="Y38" s="539">
        <v>0</v>
      </c>
      <c r="Z38" s="539">
        <v>0</v>
      </c>
      <c r="AA38" s="539">
        <v>0</v>
      </c>
      <c r="AB38" s="539">
        <v>0</v>
      </c>
      <c r="AC38" s="551">
        <v>1</v>
      </c>
      <c r="AD38" s="539">
        <v>0</v>
      </c>
      <c r="AE38" s="539">
        <v>0</v>
      </c>
      <c r="AF38" s="539">
        <v>0</v>
      </c>
      <c r="AG38" s="539">
        <v>0</v>
      </c>
      <c r="AH38" s="539">
        <v>0</v>
      </c>
      <c r="AI38" s="539">
        <v>0</v>
      </c>
      <c r="AJ38" s="551">
        <v>2</v>
      </c>
      <c r="AK38" s="539">
        <v>0</v>
      </c>
      <c r="AL38" s="539">
        <v>0</v>
      </c>
      <c r="AM38" s="539">
        <v>0</v>
      </c>
      <c r="AN38" s="539">
        <v>0</v>
      </c>
      <c r="AO38" s="539">
        <v>0</v>
      </c>
      <c r="AP38" s="539">
        <v>0</v>
      </c>
      <c r="AQ38" s="539">
        <v>0</v>
      </c>
      <c r="AR38" s="539">
        <v>0</v>
      </c>
      <c r="AS38" s="539">
        <v>0</v>
      </c>
      <c r="AT38" s="539">
        <v>0</v>
      </c>
      <c r="AU38" s="539">
        <v>0</v>
      </c>
      <c r="AV38" s="540">
        <v>0</v>
      </c>
    </row>
    <row r="39" spans="1:48" ht="15" customHeight="1">
      <c r="A39" s="1072"/>
      <c r="B39" s="389"/>
      <c r="C39" s="389" t="s">
        <v>214</v>
      </c>
      <c r="D39" s="385"/>
      <c r="E39" s="550">
        <v>11</v>
      </c>
      <c r="F39" s="539">
        <v>8</v>
      </c>
      <c r="G39" s="539">
        <v>0</v>
      </c>
      <c r="H39" s="539">
        <v>0</v>
      </c>
      <c r="I39" s="539">
        <v>1</v>
      </c>
      <c r="J39" s="539">
        <v>0</v>
      </c>
      <c r="K39" s="539">
        <v>0</v>
      </c>
      <c r="L39" s="539">
        <v>0</v>
      </c>
      <c r="M39" s="539">
        <v>0</v>
      </c>
      <c r="N39" s="539">
        <v>3</v>
      </c>
      <c r="O39" s="539">
        <v>1</v>
      </c>
      <c r="P39" s="539">
        <v>0</v>
      </c>
      <c r="Q39" s="539">
        <v>0</v>
      </c>
      <c r="R39" s="539">
        <v>4</v>
      </c>
      <c r="S39" s="539">
        <v>1</v>
      </c>
      <c r="T39" s="539">
        <v>2</v>
      </c>
      <c r="U39" s="539">
        <v>2</v>
      </c>
      <c r="V39" s="539">
        <v>0</v>
      </c>
      <c r="W39" s="539">
        <v>0</v>
      </c>
      <c r="X39" s="539">
        <v>0</v>
      </c>
      <c r="Y39" s="539">
        <v>0</v>
      </c>
      <c r="Z39" s="551">
        <v>1</v>
      </c>
      <c r="AA39" s="551">
        <v>2</v>
      </c>
      <c r="AB39" s="551">
        <v>1</v>
      </c>
      <c r="AC39" s="539">
        <v>0</v>
      </c>
      <c r="AD39" s="551">
        <v>2</v>
      </c>
      <c r="AE39" s="539">
        <v>0</v>
      </c>
      <c r="AF39" s="539">
        <v>0</v>
      </c>
      <c r="AG39" s="551">
        <v>1</v>
      </c>
      <c r="AH39" s="539">
        <v>0</v>
      </c>
      <c r="AI39" s="539">
        <v>0</v>
      </c>
      <c r="AJ39" s="551">
        <v>1</v>
      </c>
      <c r="AK39" s="539">
        <v>0</v>
      </c>
      <c r="AL39" s="539">
        <v>0</v>
      </c>
      <c r="AM39" s="551">
        <v>2</v>
      </c>
      <c r="AN39" s="539">
        <v>0</v>
      </c>
      <c r="AO39" s="539">
        <v>0</v>
      </c>
      <c r="AP39" s="539">
        <v>0</v>
      </c>
      <c r="AQ39" s="539">
        <v>0</v>
      </c>
      <c r="AR39" s="539">
        <v>0</v>
      </c>
      <c r="AS39" s="539">
        <v>0</v>
      </c>
      <c r="AT39" s="539">
        <v>0</v>
      </c>
      <c r="AU39" s="539">
        <v>0</v>
      </c>
      <c r="AV39" s="540">
        <v>0</v>
      </c>
    </row>
    <row r="40" spans="1:48" s="372" customFormat="1" ht="15" customHeight="1">
      <c r="A40" s="1071"/>
      <c r="B40" s="389"/>
      <c r="C40" s="389" t="s">
        <v>215</v>
      </c>
      <c r="D40" s="385"/>
      <c r="E40" s="550">
        <v>24</v>
      </c>
      <c r="F40" s="539">
        <v>19</v>
      </c>
      <c r="G40" s="539">
        <v>1</v>
      </c>
      <c r="H40" s="539">
        <v>1</v>
      </c>
      <c r="I40" s="539">
        <v>3</v>
      </c>
      <c r="J40" s="539">
        <v>2</v>
      </c>
      <c r="K40" s="539">
        <v>0</v>
      </c>
      <c r="L40" s="539">
        <v>3</v>
      </c>
      <c r="M40" s="539">
        <v>0</v>
      </c>
      <c r="N40" s="539">
        <v>5</v>
      </c>
      <c r="O40" s="539">
        <v>3</v>
      </c>
      <c r="P40" s="539">
        <v>4</v>
      </c>
      <c r="Q40" s="539">
        <v>0</v>
      </c>
      <c r="R40" s="539">
        <v>6</v>
      </c>
      <c r="S40" s="539">
        <v>0</v>
      </c>
      <c r="T40" s="539">
        <v>0</v>
      </c>
      <c r="U40" s="539">
        <v>4</v>
      </c>
      <c r="V40" s="539">
        <v>0</v>
      </c>
      <c r="W40" s="539">
        <v>0</v>
      </c>
      <c r="X40" s="539">
        <v>0</v>
      </c>
      <c r="Y40" s="551">
        <v>0</v>
      </c>
      <c r="Z40" s="539">
        <v>1</v>
      </c>
      <c r="AA40" s="539">
        <v>1</v>
      </c>
      <c r="AB40" s="539">
        <v>0</v>
      </c>
      <c r="AC40" s="539">
        <v>0</v>
      </c>
      <c r="AD40" s="539">
        <v>2</v>
      </c>
      <c r="AE40" s="539">
        <v>0</v>
      </c>
      <c r="AF40" s="539">
        <v>0</v>
      </c>
      <c r="AG40" s="539">
        <v>2</v>
      </c>
      <c r="AH40" s="539">
        <v>1</v>
      </c>
      <c r="AI40" s="539">
        <v>0</v>
      </c>
      <c r="AJ40" s="539">
        <v>2</v>
      </c>
      <c r="AK40" s="539">
        <v>0</v>
      </c>
      <c r="AL40" s="539">
        <v>0</v>
      </c>
      <c r="AM40" s="539">
        <v>3</v>
      </c>
      <c r="AN40" s="539">
        <v>0</v>
      </c>
      <c r="AO40" s="539">
        <v>0</v>
      </c>
      <c r="AP40" s="539">
        <v>0</v>
      </c>
      <c r="AQ40" s="539">
        <v>0</v>
      </c>
      <c r="AR40" s="539">
        <v>0</v>
      </c>
      <c r="AS40" s="539">
        <v>0</v>
      </c>
      <c r="AT40" s="539">
        <v>0</v>
      </c>
      <c r="AU40" s="539">
        <v>0</v>
      </c>
      <c r="AV40" s="540">
        <v>0</v>
      </c>
    </row>
    <row r="41" spans="1:48" ht="15" customHeight="1">
      <c r="A41" s="1072"/>
      <c r="B41" s="395"/>
      <c r="C41" s="389" t="s">
        <v>216</v>
      </c>
      <c r="D41" s="385"/>
      <c r="E41" s="550">
        <v>12</v>
      </c>
      <c r="F41" s="539">
        <v>9</v>
      </c>
      <c r="G41" s="539">
        <v>0</v>
      </c>
      <c r="H41" s="539">
        <v>2</v>
      </c>
      <c r="I41" s="539">
        <v>2</v>
      </c>
      <c r="J41" s="539">
        <v>0</v>
      </c>
      <c r="K41" s="539">
        <v>0</v>
      </c>
      <c r="L41" s="539">
        <v>0</v>
      </c>
      <c r="M41" s="539">
        <v>0</v>
      </c>
      <c r="N41" s="539">
        <v>0</v>
      </c>
      <c r="O41" s="539">
        <v>1</v>
      </c>
      <c r="P41" s="539">
        <v>0</v>
      </c>
      <c r="Q41" s="539">
        <v>0</v>
      </c>
      <c r="R41" s="539">
        <v>1</v>
      </c>
      <c r="S41" s="539">
        <v>0</v>
      </c>
      <c r="T41" s="539">
        <v>0</v>
      </c>
      <c r="U41" s="539">
        <v>1</v>
      </c>
      <c r="V41" s="539">
        <v>0</v>
      </c>
      <c r="W41" s="539">
        <v>0</v>
      </c>
      <c r="X41" s="539">
        <v>0</v>
      </c>
      <c r="Y41" s="539">
        <v>0</v>
      </c>
      <c r="Z41" s="539">
        <v>0</v>
      </c>
      <c r="AA41" s="539">
        <v>0</v>
      </c>
      <c r="AB41" s="539">
        <v>0</v>
      </c>
      <c r="AC41" s="539">
        <v>0</v>
      </c>
      <c r="AD41" s="551">
        <v>1</v>
      </c>
      <c r="AE41" s="539">
        <v>0</v>
      </c>
      <c r="AF41" s="539">
        <v>0</v>
      </c>
      <c r="AG41" s="551">
        <v>1</v>
      </c>
      <c r="AH41" s="539">
        <v>0</v>
      </c>
      <c r="AI41" s="539">
        <v>0</v>
      </c>
      <c r="AJ41" s="539">
        <v>0</v>
      </c>
      <c r="AK41" s="539">
        <v>0</v>
      </c>
      <c r="AL41" s="539">
        <v>0</v>
      </c>
      <c r="AM41" s="539">
        <v>0</v>
      </c>
      <c r="AN41" s="539">
        <v>0</v>
      </c>
      <c r="AO41" s="539">
        <v>0</v>
      </c>
      <c r="AP41" s="539">
        <v>0</v>
      </c>
      <c r="AQ41" s="539">
        <v>0</v>
      </c>
      <c r="AR41" s="539">
        <v>0</v>
      </c>
      <c r="AS41" s="539">
        <v>0</v>
      </c>
      <c r="AT41" s="539">
        <v>0</v>
      </c>
      <c r="AU41" s="539">
        <v>0</v>
      </c>
      <c r="AV41" s="540">
        <v>0</v>
      </c>
    </row>
    <row r="42" spans="1:48" ht="15" customHeight="1">
      <c r="A42" s="1072"/>
      <c r="B42" s="395"/>
      <c r="C42" s="389" t="s">
        <v>217</v>
      </c>
      <c r="D42" s="385"/>
      <c r="E42" s="550">
        <v>5</v>
      </c>
      <c r="F42" s="539">
        <v>5</v>
      </c>
      <c r="G42" s="539">
        <v>1</v>
      </c>
      <c r="H42" s="539">
        <v>1</v>
      </c>
      <c r="I42" s="539">
        <v>0</v>
      </c>
      <c r="J42" s="539">
        <v>0</v>
      </c>
      <c r="K42" s="539">
        <v>0</v>
      </c>
      <c r="L42" s="539">
        <v>0</v>
      </c>
      <c r="M42" s="539">
        <v>0</v>
      </c>
      <c r="N42" s="539">
        <v>0</v>
      </c>
      <c r="O42" s="539">
        <v>1</v>
      </c>
      <c r="P42" s="539">
        <v>0</v>
      </c>
      <c r="Q42" s="539">
        <v>0</v>
      </c>
      <c r="R42" s="539">
        <v>1</v>
      </c>
      <c r="S42" s="539">
        <v>0</v>
      </c>
      <c r="T42" s="539">
        <v>0</v>
      </c>
      <c r="U42" s="539">
        <v>1</v>
      </c>
      <c r="V42" s="539">
        <v>0</v>
      </c>
      <c r="W42" s="539">
        <v>0</v>
      </c>
      <c r="X42" s="539">
        <v>0</v>
      </c>
      <c r="Y42" s="539">
        <v>0</v>
      </c>
      <c r="Z42" s="539">
        <v>0</v>
      </c>
      <c r="AA42" s="539">
        <v>0</v>
      </c>
      <c r="AB42" s="539">
        <v>0</v>
      </c>
      <c r="AC42" s="539">
        <v>0</v>
      </c>
      <c r="AD42" s="539">
        <v>0</v>
      </c>
      <c r="AE42" s="539">
        <v>0</v>
      </c>
      <c r="AF42" s="539">
        <v>0</v>
      </c>
      <c r="AG42" s="539">
        <v>0</v>
      </c>
      <c r="AH42" s="539">
        <v>0</v>
      </c>
      <c r="AI42" s="539">
        <v>0</v>
      </c>
      <c r="AJ42" s="539">
        <v>0</v>
      </c>
      <c r="AK42" s="539">
        <v>0</v>
      </c>
      <c r="AL42" s="539">
        <v>1</v>
      </c>
      <c r="AM42" s="539">
        <v>0</v>
      </c>
      <c r="AN42" s="539">
        <v>0</v>
      </c>
      <c r="AO42" s="539">
        <v>0</v>
      </c>
      <c r="AP42" s="539">
        <v>0</v>
      </c>
      <c r="AQ42" s="539">
        <v>0</v>
      </c>
      <c r="AR42" s="539">
        <v>0</v>
      </c>
      <c r="AS42" s="539">
        <v>0</v>
      </c>
      <c r="AT42" s="539">
        <v>0</v>
      </c>
      <c r="AU42" s="539">
        <v>0</v>
      </c>
      <c r="AV42" s="540">
        <v>0</v>
      </c>
    </row>
    <row r="43" spans="1:48" ht="15" customHeight="1">
      <c r="A43" s="1072"/>
      <c r="B43" s="395"/>
      <c r="C43" s="389" t="s">
        <v>218</v>
      </c>
      <c r="D43" s="385"/>
      <c r="E43" s="550">
        <v>7</v>
      </c>
      <c r="F43" s="539">
        <v>7</v>
      </c>
      <c r="G43" s="539">
        <v>1</v>
      </c>
      <c r="H43" s="539">
        <v>1</v>
      </c>
      <c r="I43" s="539">
        <v>1</v>
      </c>
      <c r="J43" s="539">
        <v>0</v>
      </c>
      <c r="K43" s="539">
        <v>0</v>
      </c>
      <c r="L43" s="539">
        <v>1</v>
      </c>
      <c r="M43" s="539">
        <v>0</v>
      </c>
      <c r="N43" s="539">
        <v>3</v>
      </c>
      <c r="O43" s="539">
        <v>0</v>
      </c>
      <c r="P43" s="539">
        <v>0</v>
      </c>
      <c r="Q43" s="539">
        <v>0</v>
      </c>
      <c r="R43" s="539">
        <v>2</v>
      </c>
      <c r="S43" s="539">
        <v>1</v>
      </c>
      <c r="T43" s="539">
        <v>0</v>
      </c>
      <c r="U43" s="539">
        <v>0</v>
      </c>
      <c r="V43" s="539">
        <v>0</v>
      </c>
      <c r="W43" s="539">
        <v>0</v>
      </c>
      <c r="X43" s="539">
        <v>0</v>
      </c>
      <c r="Y43" s="539">
        <v>0</v>
      </c>
      <c r="Z43" s="539">
        <v>0</v>
      </c>
      <c r="AA43" s="539">
        <v>0</v>
      </c>
      <c r="AB43" s="539">
        <v>0</v>
      </c>
      <c r="AC43" s="539">
        <v>0</v>
      </c>
      <c r="AD43" s="539">
        <v>0</v>
      </c>
      <c r="AE43" s="539">
        <v>0</v>
      </c>
      <c r="AF43" s="539">
        <v>0</v>
      </c>
      <c r="AG43" s="539">
        <v>0</v>
      </c>
      <c r="AH43" s="539">
        <v>0</v>
      </c>
      <c r="AI43" s="539">
        <v>0</v>
      </c>
      <c r="AJ43" s="539">
        <v>0</v>
      </c>
      <c r="AK43" s="539">
        <v>0</v>
      </c>
      <c r="AL43" s="539">
        <v>0</v>
      </c>
      <c r="AM43" s="539">
        <v>0</v>
      </c>
      <c r="AN43" s="539">
        <v>0</v>
      </c>
      <c r="AO43" s="539">
        <v>0</v>
      </c>
      <c r="AP43" s="539">
        <v>0</v>
      </c>
      <c r="AQ43" s="539">
        <v>0</v>
      </c>
      <c r="AR43" s="539">
        <v>0</v>
      </c>
      <c r="AS43" s="539">
        <v>0</v>
      </c>
      <c r="AT43" s="539">
        <v>0</v>
      </c>
      <c r="AU43" s="539">
        <v>0</v>
      </c>
      <c r="AV43" s="540">
        <v>0</v>
      </c>
    </row>
    <row r="44" spans="1:48" ht="15" customHeight="1">
      <c r="A44" s="1072"/>
      <c r="B44" s="395"/>
      <c r="C44" s="389" t="s">
        <v>219</v>
      </c>
      <c r="D44" s="385"/>
      <c r="E44" s="550">
        <v>1</v>
      </c>
      <c r="F44" s="539">
        <v>1</v>
      </c>
      <c r="G44" s="539">
        <v>0</v>
      </c>
      <c r="H44" s="539">
        <v>0</v>
      </c>
      <c r="I44" s="539">
        <v>0</v>
      </c>
      <c r="J44" s="539">
        <v>0</v>
      </c>
      <c r="K44" s="539">
        <v>0</v>
      </c>
      <c r="L44" s="539">
        <v>0</v>
      </c>
      <c r="M44" s="539">
        <v>0</v>
      </c>
      <c r="N44" s="539">
        <v>0</v>
      </c>
      <c r="O44" s="539">
        <v>0</v>
      </c>
      <c r="P44" s="539">
        <v>0</v>
      </c>
      <c r="Q44" s="539">
        <v>0</v>
      </c>
      <c r="R44" s="539">
        <v>0</v>
      </c>
      <c r="S44" s="539">
        <v>0</v>
      </c>
      <c r="T44" s="539">
        <v>0</v>
      </c>
      <c r="U44" s="539">
        <v>0</v>
      </c>
      <c r="V44" s="539">
        <v>0</v>
      </c>
      <c r="W44" s="539">
        <v>0</v>
      </c>
      <c r="X44" s="539">
        <v>0</v>
      </c>
      <c r="Y44" s="539">
        <v>0</v>
      </c>
      <c r="Z44" s="539">
        <v>0</v>
      </c>
      <c r="AA44" s="539">
        <v>0</v>
      </c>
      <c r="AB44" s="539">
        <v>0</v>
      </c>
      <c r="AC44" s="539">
        <v>0</v>
      </c>
      <c r="AD44" s="539">
        <v>0</v>
      </c>
      <c r="AE44" s="539">
        <v>0</v>
      </c>
      <c r="AF44" s="539">
        <v>0</v>
      </c>
      <c r="AG44" s="539">
        <v>0</v>
      </c>
      <c r="AH44" s="539">
        <v>0</v>
      </c>
      <c r="AI44" s="539">
        <v>0</v>
      </c>
      <c r="AJ44" s="539">
        <v>0</v>
      </c>
      <c r="AK44" s="539">
        <v>0</v>
      </c>
      <c r="AL44" s="539">
        <v>0</v>
      </c>
      <c r="AM44" s="539">
        <v>0</v>
      </c>
      <c r="AN44" s="539">
        <v>0</v>
      </c>
      <c r="AO44" s="539">
        <v>0</v>
      </c>
      <c r="AP44" s="539">
        <v>0</v>
      </c>
      <c r="AQ44" s="539">
        <v>0</v>
      </c>
      <c r="AR44" s="539">
        <v>0</v>
      </c>
      <c r="AS44" s="539">
        <v>0</v>
      </c>
      <c r="AT44" s="539">
        <v>0</v>
      </c>
      <c r="AU44" s="539">
        <v>0</v>
      </c>
      <c r="AV44" s="540">
        <v>0</v>
      </c>
    </row>
    <row r="45" spans="1:48" ht="25.5" customHeight="1">
      <c r="A45" s="1072"/>
      <c r="B45" s="1155" t="s">
        <v>220</v>
      </c>
      <c r="C45" s="1155"/>
      <c r="D45" s="390"/>
      <c r="E45" s="539">
        <v>84</v>
      </c>
      <c r="F45" s="539">
        <v>62</v>
      </c>
      <c r="G45" s="539">
        <v>7</v>
      </c>
      <c r="H45" s="539">
        <v>9</v>
      </c>
      <c r="I45" s="539">
        <v>12</v>
      </c>
      <c r="J45" s="539">
        <v>4</v>
      </c>
      <c r="K45" s="539">
        <v>2</v>
      </c>
      <c r="L45" s="539">
        <v>5</v>
      </c>
      <c r="M45" s="539">
        <v>2</v>
      </c>
      <c r="N45" s="539">
        <v>11</v>
      </c>
      <c r="O45" s="539">
        <v>3</v>
      </c>
      <c r="P45" s="539">
        <v>5</v>
      </c>
      <c r="Q45" s="539">
        <v>0</v>
      </c>
      <c r="R45" s="539">
        <v>14</v>
      </c>
      <c r="S45" s="539">
        <v>1</v>
      </c>
      <c r="T45" s="539">
        <v>3</v>
      </c>
      <c r="U45" s="539">
        <v>23</v>
      </c>
      <c r="V45" s="539">
        <v>0</v>
      </c>
      <c r="W45" s="539">
        <v>0</v>
      </c>
      <c r="X45" s="539">
        <v>0</v>
      </c>
      <c r="Y45" s="539">
        <v>0</v>
      </c>
      <c r="Z45" s="539">
        <v>1</v>
      </c>
      <c r="AA45" s="551">
        <v>3</v>
      </c>
      <c r="AB45" s="551">
        <v>2</v>
      </c>
      <c r="AC45" s="551">
        <v>3</v>
      </c>
      <c r="AD45" s="551">
        <v>8</v>
      </c>
      <c r="AE45" s="539">
        <v>3</v>
      </c>
      <c r="AF45" s="539">
        <v>1</v>
      </c>
      <c r="AG45" s="551">
        <v>8</v>
      </c>
      <c r="AH45" s="551">
        <v>5</v>
      </c>
      <c r="AI45" s="539">
        <v>2</v>
      </c>
      <c r="AJ45" s="551">
        <v>1</v>
      </c>
      <c r="AK45" s="539">
        <v>0</v>
      </c>
      <c r="AL45" s="551">
        <v>1</v>
      </c>
      <c r="AM45" s="551">
        <v>5</v>
      </c>
      <c r="AN45" s="551">
        <v>2</v>
      </c>
      <c r="AO45" s="539">
        <v>0</v>
      </c>
      <c r="AP45" s="539">
        <v>0</v>
      </c>
      <c r="AQ45" s="539">
        <v>0</v>
      </c>
      <c r="AR45" s="539">
        <v>0</v>
      </c>
      <c r="AS45" s="539">
        <v>2</v>
      </c>
      <c r="AT45" s="539">
        <v>1</v>
      </c>
      <c r="AU45" s="539">
        <v>0</v>
      </c>
      <c r="AV45" s="540">
        <v>1</v>
      </c>
    </row>
    <row r="46" spans="1:48" ht="15" customHeight="1">
      <c r="A46" s="1072"/>
      <c r="B46" s="389"/>
      <c r="C46" s="389" t="s">
        <v>221</v>
      </c>
      <c r="D46" s="385"/>
      <c r="E46" s="550">
        <v>59</v>
      </c>
      <c r="F46" s="539">
        <v>39</v>
      </c>
      <c r="G46" s="539">
        <v>4</v>
      </c>
      <c r="H46" s="539">
        <v>2</v>
      </c>
      <c r="I46" s="539">
        <v>7</v>
      </c>
      <c r="J46" s="539">
        <v>2</v>
      </c>
      <c r="K46" s="539">
        <v>1</v>
      </c>
      <c r="L46" s="539">
        <v>3</v>
      </c>
      <c r="M46" s="539">
        <v>0</v>
      </c>
      <c r="N46" s="539">
        <v>6</v>
      </c>
      <c r="O46" s="539">
        <v>3</v>
      </c>
      <c r="P46" s="539">
        <v>1</v>
      </c>
      <c r="Q46" s="539">
        <v>0</v>
      </c>
      <c r="R46" s="539">
        <v>8</v>
      </c>
      <c r="S46" s="539">
        <v>1</v>
      </c>
      <c r="T46" s="539">
        <v>3</v>
      </c>
      <c r="U46" s="539">
        <v>14</v>
      </c>
      <c r="V46" s="539">
        <v>0</v>
      </c>
      <c r="W46" s="539">
        <v>0</v>
      </c>
      <c r="X46" s="539">
        <v>0</v>
      </c>
      <c r="Y46" s="539">
        <v>0</v>
      </c>
      <c r="Z46" s="539">
        <v>1</v>
      </c>
      <c r="AA46" s="551">
        <v>1</v>
      </c>
      <c r="AB46" s="551">
        <v>1</v>
      </c>
      <c r="AC46" s="551">
        <v>1</v>
      </c>
      <c r="AD46" s="551">
        <v>5</v>
      </c>
      <c r="AE46" s="539">
        <v>2</v>
      </c>
      <c r="AF46" s="539">
        <v>1</v>
      </c>
      <c r="AG46" s="551">
        <v>6</v>
      </c>
      <c r="AH46" s="551">
        <v>5</v>
      </c>
      <c r="AI46" s="539">
        <v>2</v>
      </c>
      <c r="AJ46" s="551">
        <v>1</v>
      </c>
      <c r="AK46" s="539">
        <v>0</v>
      </c>
      <c r="AL46" s="551">
        <v>1</v>
      </c>
      <c r="AM46" s="551">
        <v>2</v>
      </c>
      <c r="AN46" s="551">
        <v>2</v>
      </c>
      <c r="AO46" s="539">
        <v>0</v>
      </c>
      <c r="AP46" s="539">
        <v>0</v>
      </c>
      <c r="AQ46" s="539">
        <v>0</v>
      </c>
      <c r="AR46" s="539">
        <v>0</v>
      </c>
      <c r="AS46" s="539">
        <v>2</v>
      </c>
      <c r="AT46" s="539">
        <v>1</v>
      </c>
      <c r="AU46" s="539">
        <v>0</v>
      </c>
      <c r="AV46" s="540">
        <v>1</v>
      </c>
    </row>
    <row r="47" spans="1:48" ht="15" customHeight="1">
      <c r="A47" s="1072"/>
      <c r="B47" s="389"/>
      <c r="C47" s="389" t="s">
        <v>376</v>
      </c>
      <c r="D47" s="385"/>
      <c r="E47" s="550">
        <v>4</v>
      </c>
      <c r="F47" s="539">
        <v>4</v>
      </c>
      <c r="G47" s="539">
        <v>1</v>
      </c>
      <c r="H47" s="539">
        <v>1</v>
      </c>
      <c r="I47" s="539">
        <v>1</v>
      </c>
      <c r="J47" s="539">
        <v>0</v>
      </c>
      <c r="K47" s="539">
        <v>0</v>
      </c>
      <c r="L47" s="539">
        <v>0</v>
      </c>
      <c r="M47" s="539">
        <v>0</v>
      </c>
      <c r="N47" s="539">
        <v>1</v>
      </c>
      <c r="O47" s="539">
        <v>0</v>
      </c>
      <c r="P47" s="539">
        <v>0</v>
      </c>
      <c r="Q47" s="539">
        <v>0</v>
      </c>
      <c r="R47" s="539">
        <v>0</v>
      </c>
      <c r="S47" s="539">
        <v>0</v>
      </c>
      <c r="T47" s="539">
        <v>0</v>
      </c>
      <c r="U47" s="539">
        <v>3</v>
      </c>
      <c r="V47" s="539">
        <v>0</v>
      </c>
      <c r="W47" s="539">
        <v>0</v>
      </c>
      <c r="X47" s="539">
        <v>0</v>
      </c>
      <c r="Y47" s="539">
        <v>0</v>
      </c>
      <c r="Z47" s="539">
        <v>0</v>
      </c>
      <c r="AA47" s="539">
        <v>0</v>
      </c>
      <c r="AB47" s="539">
        <v>0</v>
      </c>
      <c r="AC47" s="551">
        <v>1</v>
      </c>
      <c r="AD47" s="539">
        <v>1</v>
      </c>
      <c r="AE47" s="539">
        <v>0</v>
      </c>
      <c r="AF47" s="539">
        <v>0</v>
      </c>
      <c r="AG47" s="539">
        <v>0</v>
      </c>
      <c r="AH47" s="539">
        <v>0</v>
      </c>
      <c r="AI47" s="539">
        <v>0</v>
      </c>
      <c r="AJ47" s="539">
        <v>0</v>
      </c>
      <c r="AK47" s="539">
        <v>0</v>
      </c>
      <c r="AL47" s="539">
        <v>0</v>
      </c>
      <c r="AM47" s="539">
        <v>0</v>
      </c>
      <c r="AN47" s="539">
        <v>0</v>
      </c>
      <c r="AO47" s="539">
        <v>0</v>
      </c>
      <c r="AP47" s="539">
        <v>0</v>
      </c>
      <c r="AQ47" s="539">
        <v>0</v>
      </c>
      <c r="AR47" s="539">
        <v>0</v>
      </c>
      <c r="AS47" s="539">
        <v>0</v>
      </c>
      <c r="AT47" s="539">
        <v>0</v>
      </c>
      <c r="AU47" s="539">
        <v>0</v>
      </c>
      <c r="AV47" s="540">
        <v>0</v>
      </c>
    </row>
    <row r="48" spans="1:48" ht="15" customHeight="1">
      <c r="A48" s="1072"/>
      <c r="B48" s="389"/>
      <c r="C48" s="389" t="s">
        <v>223</v>
      </c>
      <c r="D48" s="385"/>
      <c r="E48" s="550">
        <v>6</v>
      </c>
      <c r="F48" s="539">
        <v>5</v>
      </c>
      <c r="G48" s="539">
        <v>1</v>
      </c>
      <c r="H48" s="539">
        <v>2</v>
      </c>
      <c r="I48" s="539">
        <v>1</v>
      </c>
      <c r="J48" s="539">
        <v>1</v>
      </c>
      <c r="K48" s="539">
        <v>0</v>
      </c>
      <c r="L48" s="539">
        <v>2</v>
      </c>
      <c r="M48" s="539">
        <v>1</v>
      </c>
      <c r="N48" s="539">
        <v>1</v>
      </c>
      <c r="O48" s="539">
        <v>0</v>
      </c>
      <c r="P48" s="539">
        <v>2</v>
      </c>
      <c r="Q48" s="539">
        <v>0</v>
      </c>
      <c r="R48" s="539">
        <v>1</v>
      </c>
      <c r="S48" s="539">
        <v>0</v>
      </c>
      <c r="T48" s="539">
        <v>0</v>
      </c>
      <c r="U48" s="539">
        <v>3</v>
      </c>
      <c r="V48" s="539">
        <v>0</v>
      </c>
      <c r="W48" s="539">
        <v>0</v>
      </c>
      <c r="X48" s="539">
        <v>0</v>
      </c>
      <c r="Y48" s="539">
        <v>0</v>
      </c>
      <c r="Z48" s="539">
        <v>0</v>
      </c>
      <c r="AA48" s="551">
        <v>1</v>
      </c>
      <c r="AB48" s="539">
        <v>0</v>
      </c>
      <c r="AC48" s="539">
        <v>0</v>
      </c>
      <c r="AD48" s="551">
        <v>1</v>
      </c>
      <c r="AE48" s="539">
        <v>0</v>
      </c>
      <c r="AF48" s="539">
        <v>0</v>
      </c>
      <c r="AG48" s="539">
        <v>0</v>
      </c>
      <c r="AH48" s="539">
        <v>0</v>
      </c>
      <c r="AI48" s="539">
        <v>0</v>
      </c>
      <c r="AJ48" s="539">
        <v>0</v>
      </c>
      <c r="AK48" s="539">
        <v>0</v>
      </c>
      <c r="AL48" s="539">
        <v>0</v>
      </c>
      <c r="AM48" s="551">
        <v>1</v>
      </c>
      <c r="AN48" s="539">
        <v>0</v>
      </c>
      <c r="AO48" s="539">
        <v>0</v>
      </c>
      <c r="AP48" s="539">
        <v>0</v>
      </c>
      <c r="AQ48" s="539">
        <v>0</v>
      </c>
      <c r="AR48" s="539">
        <v>0</v>
      </c>
      <c r="AS48" s="539">
        <v>0</v>
      </c>
      <c r="AT48" s="539">
        <v>0</v>
      </c>
      <c r="AU48" s="539">
        <v>0</v>
      </c>
      <c r="AV48" s="540">
        <v>0</v>
      </c>
    </row>
    <row r="49" spans="1:48" s="372" customFormat="1" ht="15" customHeight="1">
      <c r="A49" s="1071"/>
      <c r="B49" s="389"/>
      <c r="C49" s="389" t="s">
        <v>377</v>
      </c>
      <c r="D49" s="385"/>
      <c r="E49" s="550">
        <v>5</v>
      </c>
      <c r="F49" s="539">
        <v>4</v>
      </c>
      <c r="G49" s="539">
        <v>0</v>
      </c>
      <c r="H49" s="539">
        <v>1</v>
      </c>
      <c r="I49" s="539">
        <v>2</v>
      </c>
      <c r="J49" s="539">
        <v>1</v>
      </c>
      <c r="K49" s="539">
        <v>1</v>
      </c>
      <c r="L49" s="539">
        <v>0</v>
      </c>
      <c r="M49" s="539">
        <v>1</v>
      </c>
      <c r="N49" s="539">
        <v>3</v>
      </c>
      <c r="O49" s="539">
        <v>0</v>
      </c>
      <c r="P49" s="539">
        <v>1</v>
      </c>
      <c r="Q49" s="539">
        <v>0</v>
      </c>
      <c r="R49" s="539">
        <v>2</v>
      </c>
      <c r="S49" s="539">
        <v>0</v>
      </c>
      <c r="T49" s="539">
        <v>0</v>
      </c>
      <c r="U49" s="539">
        <v>3</v>
      </c>
      <c r="V49" s="539">
        <v>0</v>
      </c>
      <c r="W49" s="539">
        <v>0</v>
      </c>
      <c r="X49" s="539">
        <v>0</v>
      </c>
      <c r="Y49" s="539">
        <v>0</v>
      </c>
      <c r="Z49" s="539">
        <v>0</v>
      </c>
      <c r="AA49" s="539">
        <v>1</v>
      </c>
      <c r="AB49" s="539">
        <v>1</v>
      </c>
      <c r="AC49" s="539">
        <v>0</v>
      </c>
      <c r="AD49" s="539">
        <v>1</v>
      </c>
      <c r="AE49" s="539">
        <v>1</v>
      </c>
      <c r="AF49" s="539">
        <v>0</v>
      </c>
      <c r="AG49" s="539">
        <v>1</v>
      </c>
      <c r="AH49" s="539">
        <v>0</v>
      </c>
      <c r="AI49" s="539">
        <v>0</v>
      </c>
      <c r="AJ49" s="539">
        <v>0</v>
      </c>
      <c r="AK49" s="539">
        <v>0</v>
      </c>
      <c r="AL49" s="539">
        <v>0</v>
      </c>
      <c r="AM49" s="539">
        <v>1</v>
      </c>
      <c r="AN49" s="539">
        <v>0</v>
      </c>
      <c r="AO49" s="539">
        <v>0</v>
      </c>
      <c r="AP49" s="539">
        <v>0</v>
      </c>
      <c r="AQ49" s="539">
        <v>0</v>
      </c>
      <c r="AR49" s="539">
        <v>0</v>
      </c>
      <c r="AS49" s="539">
        <v>0</v>
      </c>
      <c r="AT49" s="539">
        <v>0</v>
      </c>
      <c r="AU49" s="539">
        <v>0</v>
      </c>
      <c r="AV49" s="540">
        <v>0</v>
      </c>
    </row>
    <row r="50" spans="1:48" ht="15" customHeight="1">
      <c r="A50" s="1072"/>
      <c r="B50" s="389"/>
      <c r="C50" s="389" t="s">
        <v>225</v>
      </c>
      <c r="D50" s="385"/>
      <c r="E50" s="550">
        <v>10</v>
      </c>
      <c r="F50" s="539">
        <v>10</v>
      </c>
      <c r="G50" s="539">
        <v>1</v>
      </c>
      <c r="H50" s="539">
        <v>3</v>
      </c>
      <c r="I50" s="539">
        <v>1</v>
      </c>
      <c r="J50" s="539">
        <v>0</v>
      </c>
      <c r="K50" s="539">
        <v>0</v>
      </c>
      <c r="L50" s="539">
        <v>0</v>
      </c>
      <c r="M50" s="539">
        <v>0</v>
      </c>
      <c r="N50" s="539">
        <v>0</v>
      </c>
      <c r="O50" s="539">
        <v>0</v>
      </c>
      <c r="P50" s="539">
        <v>1</v>
      </c>
      <c r="Q50" s="539">
        <v>0</v>
      </c>
      <c r="R50" s="539">
        <v>3</v>
      </c>
      <c r="S50" s="539">
        <v>0</v>
      </c>
      <c r="T50" s="539">
        <v>0</v>
      </c>
      <c r="U50" s="539">
        <v>0</v>
      </c>
      <c r="V50" s="539">
        <v>0</v>
      </c>
      <c r="W50" s="539">
        <v>0</v>
      </c>
      <c r="X50" s="539">
        <v>0</v>
      </c>
      <c r="Y50" s="539">
        <v>0</v>
      </c>
      <c r="Z50" s="539">
        <v>0</v>
      </c>
      <c r="AA50" s="539">
        <v>0</v>
      </c>
      <c r="AB50" s="539">
        <v>0</v>
      </c>
      <c r="AC50" s="551">
        <v>1</v>
      </c>
      <c r="AD50" s="539">
        <v>0</v>
      </c>
      <c r="AE50" s="539">
        <v>0</v>
      </c>
      <c r="AF50" s="539">
        <v>0</v>
      </c>
      <c r="AG50" s="551">
        <v>1</v>
      </c>
      <c r="AH50" s="539">
        <v>0</v>
      </c>
      <c r="AI50" s="539">
        <v>0</v>
      </c>
      <c r="AJ50" s="539">
        <v>0</v>
      </c>
      <c r="AK50" s="539">
        <v>0</v>
      </c>
      <c r="AL50" s="539">
        <v>0</v>
      </c>
      <c r="AM50" s="551">
        <v>1</v>
      </c>
      <c r="AN50" s="539">
        <v>0</v>
      </c>
      <c r="AO50" s="539">
        <v>0</v>
      </c>
      <c r="AP50" s="539">
        <v>0</v>
      </c>
      <c r="AQ50" s="539">
        <v>0</v>
      </c>
      <c r="AR50" s="539">
        <v>0</v>
      </c>
      <c r="AS50" s="539">
        <v>0</v>
      </c>
      <c r="AT50" s="539">
        <v>0</v>
      </c>
      <c r="AU50" s="539">
        <v>0</v>
      </c>
      <c r="AV50" s="540">
        <v>0</v>
      </c>
    </row>
    <row r="51" spans="1:48" ht="25.5" customHeight="1">
      <c r="A51" s="1072"/>
      <c r="B51" s="1155" t="s">
        <v>226</v>
      </c>
      <c r="C51" s="1155"/>
      <c r="D51" s="390"/>
      <c r="E51" s="539">
        <v>87</v>
      </c>
      <c r="F51" s="539">
        <v>65</v>
      </c>
      <c r="G51" s="539">
        <v>13</v>
      </c>
      <c r="H51" s="539">
        <v>18</v>
      </c>
      <c r="I51" s="539">
        <v>22</v>
      </c>
      <c r="J51" s="539">
        <v>0</v>
      </c>
      <c r="K51" s="539">
        <v>4</v>
      </c>
      <c r="L51" s="539">
        <v>6</v>
      </c>
      <c r="M51" s="539">
        <v>0</v>
      </c>
      <c r="N51" s="539">
        <v>8</v>
      </c>
      <c r="O51" s="539">
        <v>3</v>
      </c>
      <c r="P51" s="539">
        <v>4</v>
      </c>
      <c r="Q51" s="539">
        <v>0</v>
      </c>
      <c r="R51" s="539">
        <v>25</v>
      </c>
      <c r="S51" s="539">
        <v>5</v>
      </c>
      <c r="T51" s="539">
        <v>7</v>
      </c>
      <c r="U51" s="539">
        <v>11</v>
      </c>
      <c r="V51" s="539">
        <v>0</v>
      </c>
      <c r="W51" s="539">
        <v>0</v>
      </c>
      <c r="X51" s="539">
        <v>0</v>
      </c>
      <c r="Y51" s="539">
        <v>0</v>
      </c>
      <c r="Z51" s="551">
        <v>1</v>
      </c>
      <c r="AA51" s="551">
        <v>5</v>
      </c>
      <c r="AB51" s="551">
        <v>5</v>
      </c>
      <c r="AC51" s="539">
        <v>1</v>
      </c>
      <c r="AD51" s="551">
        <v>12</v>
      </c>
      <c r="AE51" s="539">
        <v>1</v>
      </c>
      <c r="AF51" s="539">
        <v>0</v>
      </c>
      <c r="AG51" s="551">
        <v>6</v>
      </c>
      <c r="AH51" s="539">
        <v>4</v>
      </c>
      <c r="AI51" s="539">
        <v>0</v>
      </c>
      <c r="AJ51" s="551">
        <v>3</v>
      </c>
      <c r="AK51" s="539">
        <v>0</v>
      </c>
      <c r="AL51" s="539">
        <v>1</v>
      </c>
      <c r="AM51" s="551">
        <v>6</v>
      </c>
      <c r="AN51" s="551">
        <v>3</v>
      </c>
      <c r="AO51" s="551">
        <v>3</v>
      </c>
      <c r="AP51" s="539">
        <v>0</v>
      </c>
      <c r="AQ51" s="539">
        <v>1</v>
      </c>
      <c r="AR51" s="539">
        <v>1</v>
      </c>
      <c r="AS51" s="539">
        <v>1</v>
      </c>
      <c r="AT51" s="539">
        <v>0</v>
      </c>
      <c r="AU51" s="539">
        <v>0</v>
      </c>
      <c r="AV51" s="540">
        <v>0</v>
      </c>
    </row>
    <row r="52" spans="1:48" ht="15" customHeight="1">
      <c r="A52" s="1072"/>
      <c r="B52" s="389"/>
      <c r="C52" s="389" t="s">
        <v>227</v>
      </c>
      <c r="D52" s="385"/>
      <c r="E52" s="550">
        <v>49</v>
      </c>
      <c r="F52" s="539">
        <v>32</v>
      </c>
      <c r="G52" s="539">
        <v>6</v>
      </c>
      <c r="H52" s="539">
        <v>9</v>
      </c>
      <c r="I52" s="539">
        <v>8</v>
      </c>
      <c r="J52" s="539">
        <v>0</v>
      </c>
      <c r="K52" s="539">
        <v>4</v>
      </c>
      <c r="L52" s="539">
        <v>4</v>
      </c>
      <c r="M52" s="539">
        <v>0</v>
      </c>
      <c r="N52" s="539">
        <v>6</v>
      </c>
      <c r="O52" s="539">
        <v>3</v>
      </c>
      <c r="P52" s="539">
        <v>3</v>
      </c>
      <c r="Q52" s="539">
        <v>0</v>
      </c>
      <c r="R52" s="539">
        <v>16</v>
      </c>
      <c r="S52" s="539">
        <v>3</v>
      </c>
      <c r="T52" s="539">
        <v>4</v>
      </c>
      <c r="U52" s="539">
        <v>5</v>
      </c>
      <c r="V52" s="539">
        <v>0</v>
      </c>
      <c r="W52" s="539">
        <v>0</v>
      </c>
      <c r="X52" s="539">
        <v>0</v>
      </c>
      <c r="Y52" s="539">
        <v>0</v>
      </c>
      <c r="Z52" s="539">
        <v>0</v>
      </c>
      <c r="AA52" s="551">
        <v>1</v>
      </c>
      <c r="AB52" s="551">
        <v>2</v>
      </c>
      <c r="AC52" s="539">
        <v>1</v>
      </c>
      <c r="AD52" s="551">
        <v>7</v>
      </c>
      <c r="AE52" s="539">
        <v>1</v>
      </c>
      <c r="AF52" s="539">
        <v>0</v>
      </c>
      <c r="AG52" s="551">
        <v>5</v>
      </c>
      <c r="AH52" s="539">
        <v>3</v>
      </c>
      <c r="AI52" s="539">
        <v>0</v>
      </c>
      <c r="AJ52" s="551">
        <v>3</v>
      </c>
      <c r="AK52" s="539">
        <v>0</v>
      </c>
      <c r="AL52" s="539">
        <v>1</v>
      </c>
      <c r="AM52" s="551">
        <v>5</v>
      </c>
      <c r="AN52" s="551">
        <v>2</v>
      </c>
      <c r="AO52" s="551">
        <v>2</v>
      </c>
      <c r="AP52" s="539">
        <v>0</v>
      </c>
      <c r="AQ52" s="539">
        <v>1</v>
      </c>
      <c r="AR52" s="539">
        <v>1</v>
      </c>
      <c r="AS52" s="539">
        <v>0</v>
      </c>
      <c r="AT52" s="539">
        <v>0</v>
      </c>
      <c r="AU52" s="539">
        <v>0</v>
      </c>
      <c r="AV52" s="540">
        <v>0</v>
      </c>
    </row>
    <row r="53" spans="1:48" ht="15" customHeight="1">
      <c r="A53" s="1072"/>
      <c r="B53" s="389"/>
      <c r="C53" s="389" t="s">
        <v>228</v>
      </c>
      <c r="D53" s="385"/>
      <c r="E53" s="550">
        <v>8</v>
      </c>
      <c r="F53" s="539">
        <v>7</v>
      </c>
      <c r="G53" s="539">
        <v>0</v>
      </c>
      <c r="H53" s="539">
        <v>0</v>
      </c>
      <c r="I53" s="539">
        <v>3</v>
      </c>
      <c r="J53" s="539">
        <v>0</v>
      </c>
      <c r="K53" s="539">
        <v>0</v>
      </c>
      <c r="L53" s="539">
        <v>0</v>
      </c>
      <c r="M53" s="539">
        <v>0</v>
      </c>
      <c r="N53" s="539">
        <v>0</v>
      </c>
      <c r="O53" s="539">
        <v>0</v>
      </c>
      <c r="P53" s="539">
        <v>0</v>
      </c>
      <c r="Q53" s="539">
        <v>0</v>
      </c>
      <c r="R53" s="539">
        <v>1</v>
      </c>
      <c r="S53" s="539">
        <v>1</v>
      </c>
      <c r="T53" s="539">
        <v>1</v>
      </c>
      <c r="U53" s="539">
        <v>3</v>
      </c>
      <c r="V53" s="539">
        <v>0</v>
      </c>
      <c r="W53" s="539">
        <v>0</v>
      </c>
      <c r="X53" s="539">
        <v>0</v>
      </c>
      <c r="Y53" s="539">
        <v>0</v>
      </c>
      <c r="Z53" s="539">
        <v>0</v>
      </c>
      <c r="AA53" s="551">
        <v>3</v>
      </c>
      <c r="AB53" s="539">
        <v>0</v>
      </c>
      <c r="AC53" s="539">
        <v>0</v>
      </c>
      <c r="AD53" s="551">
        <v>1</v>
      </c>
      <c r="AE53" s="539">
        <v>0</v>
      </c>
      <c r="AF53" s="539">
        <v>0</v>
      </c>
      <c r="AG53" s="539">
        <v>0</v>
      </c>
      <c r="AH53" s="539">
        <v>0</v>
      </c>
      <c r="AI53" s="539">
        <v>0</v>
      </c>
      <c r="AJ53" s="539">
        <v>0</v>
      </c>
      <c r="AK53" s="539">
        <v>0</v>
      </c>
      <c r="AL53" s="539">
        <v>0</v>
      </c>
      <c r="AM53" s="551">
        <v>0</v>
      </c>
      <c r="AN53" s="551">
        <v>1</v>
      </c>
      <c r="AO53" s="539">
        <v>0</v>
      </c>
      <c r="AP53" s="539">
        <v>0</v>
      </c>
      <c r="AQ53" s="539">
        <v>0</v>
      </c>
      <c r="AR53" s="539">
        <v>0</v>
      </c>
      <c r="AS53" s="539">
        <v>1</v>
      </c>
      <c r="AT53" s="539">
        <v>0</v>
      </c>
      <c r="AU53" s="539">
        <v>0</v>
      </c>
      <c r="AV53" s="540">
        <v>0</v>
      </c>
    </row>
    <row r="54" spans="1:48" ht="15" customHeight="1">
      <c r="A54" s="1072"/>
      <c r="B54" s="395"/>
      <c r="C54" s="389" t="s">
        <v>229</v>
      </c>
      <c r="D54" s="385"/>
      <c r="E54" s="550">
        <v>8</v>
      </c>
      <c r="F54" s="539">
        <v>8</v>
      </c>
      <c r="G54" s="539">
        <v>2</v>
      </c>
      <c r="H54" s="539">
        <v>2</v>
      </c>
      <c r="I54" s="539">
        <v>3</v>
      </c>
      <c r="J54" s="539">
        <v>0</v>
      </c>
      <c r="K54" s="539">
        <v>0</v>
      </c>
      <c r="L54" s="539">
        <v>0</v>
      </c>
      <c r="M54" s="539">
        <v>0</v>
      </c>
      <c r="N54" s="539">
        <v>0</v>
      </c>
      <c r="O54" s="539">
        <v>0</v>
      </c>
      <c r="P54" s="539">
        <v>0</v>
      </c>
      <c r="Q54" s="539">
        <v>0</v>
      </c>
      <c r="R54" s="539">
        <v>2</v>
      </c>
      <c r="S54" s="539">
        <v>0</v>
      </c>
      <c r="T54" s="539">
        <v>0</v>
      </c>
      <c r="U54" s="539">
        <v>2</v>
      </c>
      <c r="V54" s="539">
        <v>0</v>
      </c>
      <c r="W54" s="539">
        <v>0</v>
      </c>
      <c r="X54" s="539">
        <v>0</v>
      </c>
      <c r="Y54" s="539">
        <v>0</v>
      </c>
      <c r="Z54" s="551">
        <v>1</v>
      </c>
      <c r="AA54" s="539">
        <v>0</v>
      </c>
      <c r="AB54" s="551">
        <v>1</v>
      </c>
      <c r="AC54" s="539">
        <v>0</v>
      </c>
      <c r="AD54" s="551">
        <v>1</v>
      </c>
      <c r="AE54" s="539">
        <v>0</v>
      </c>
      <c r="AF54" s="539">
        <v>0</v>
      </c>
      <c r="AG54" s="539">
        <v>0</v>
      </c>
      <c r="AH54" s="539">
        <v>0</v>
      </c>
      <c r="AI54" s="539">
        <v>0</v>
      </c>
      <c r="AJ54" s="539">
        <v>0</v>
      </c>
      <c r="AK54" s="539">
        <v>0</v>
      </c>
      <c r="AL54" s="539">
        <v>0</v>
      </c>
      <c r="AM54" s="539">
        <v>0</v>
      </c>
      <c r="AN54" s="551">
        <v>0</v>
      </c>
      <c r="AO54" s="551">
        <v>1</v>
      </c>
      <c r="AP54" s="539">
        <v>0</v>
      </c>
      <c r="AQ54" s="539">
        <v>0</v>
      </c>
      <c r="AR54" s="539">
        <v>0</v>
      </c>
      <c r="AS54" s="539">
        <v>0</v>
      </c>
      <c r="AT54" s="539">
        <v>0</v>
      </c>
      <c r="AU54" s="539">
        <v>0</v>
      </c>
      <c r="AV54" s="540">
        <v>0</v>
      </c>
    </row>
    <row r="55" spans="1:48" s="372" customFormat="1" ht="15" customHeight="1">
      <c r="A55" s="1071"/>
      <c r="B55" s="395"/>
      <c r="C55" s="389" t="s">
        <v>230</v>
      </c>
      <c r="D55" s="385"/>
      <c r="E55" s="550">
        <v>22</v>
      </c>
      <c r="F55" s="539">
        <v>18</v>
      </c>
      <c r="G55" s="539">
        <v>5</v>
      </c>
      <c r="H55" s="539">
        <v>7</v>
      </c>
      <c r="I55" s="539">
        <v>8</v>
      </c>
      <c r="J55" s="539">
        <v>0</v>
      </c>
      <c r="K55" s="539">
        <v>0</v>
      </c>
      <c r="L55" s="539">
        <v>2</v>
      </c>
      <c r="M55" s="539">
        <v>0</v>
      </c>
      <c r="N55" s="539">
        <v>2</v>
      </c>
      <c r="O55" s="539">
        <v>0</v>
      </c>
      <c r="P55" s="539">
        <v>1</v>
      </c>
      <c r="Q55" s="539">
        <v>0</v>
      </c>
      <c r="R55" s="539">
        <v>6</v>
      </c>
      <c r="S55" s="539">
        <v>1</v>
      </c>
      <c r="T55" s="539">
        <v>2</v>
      </c>
      <c r="U55" s="539">
        <v>1</v>
      </c>
      <c r="V55" s="539">
        <v>0</v>
      </c>
      <c r="W55" s="539">
        <v>0</v>
      </c>
      <c r="X55" s="539">
        <v>0</v>
      </c>
      <c r="Y55" s="539">
        <v>0</v>
      </c>
      <c r="Z55" s="539">
        <v>0</v>
      </c>
      <c r="AA55" s="539">
        <v>1</v>
      </c>
      <c r="AB55" s="539">
        <v>2</v>
      </c>
      <c r="AC55" s="539">
        <v>0</v>
      </c>
      <c r="AD55" s="539">
        <v>3</v>
      </c>
      <c r="AE55" s="539">
        <v>0</v>
      </c>
      <c r="AF55" s="539">
        <v>0</v>
      </c>
      <c r="AG55" s="539">
        <v>1</v>
      </c>
      <c r="AH55" s="539">
        <v>1</v>
      </c>
      <c r="AI55" s="539">
        <v>0</v>
      </c>
      <c r="AJ55" s="539">
        <v>0</v>
      </c>
      <c r="AK55" s="539">
        <v>0</v>
      </c>
      <c r="AL55" s="539">
        <v>0</v>
      </c>
      <c r="AM55" s="539">
        <v>1</v>
      </c>
      <c r="AN55" s="539">
        <v>0</v>
      </c>
      <c r="AO55" s="539">
        <v>0</v>
      </c>
      <c r="AP55" s="539">
        <v>0</v>
      </c>
      <c r="AQ55" s="539">
        <v>0</v>
      </c>
      <c r="AR55" s="539">
        <v>0</v>
      </c>
      <c r="AS55" s="539">
        <v>0</v>
      </c>
      <c r="AT55" s="539">
        <v>0</v>
      </c>
      <c r="AU55" s="539">
        <v>0</v>
      </c>
      <c r="AV55" s="540">
        <v>0</v>
      </c>
    </row>
    <row r="56" spans="1:48" ht="25.5" customHeight="1">
      <c r="A56" s="1072"/>
      <c r="B56" s="1155" t="s">
        <v>231</v>
      </c>
      <c r="C56" s="1155"/>
      <c r="D56" s="390"/>
      <c r="E56" s="539">
        <v>268</v>
      </c>
      <c r="F56" s="539">
        <v>192</v>
      </c>
      <c r="G56" s="539">
        <v>18</v>
      </c>
      <c r="H56" s="539">
        <v>36</v>
      </c>
      <c r="I56" s="539">
        <v>53</v>
      </c>
      <c r="J56" s="539">
        <v>12</v>
      </c>
      <c r="K56" s="539">
        <v>8</v>
      </c>
      <c r="L56" s="539">
        <v>10</v>
      </c>
      <c r="M56" s="539">
        <v>1</v>
      </c>
      <c r="N56" s="539">
        <v>22</v>
      </c>
      <c r="O56" s="539">
        <v>19</v>
      </c>
      <c r="P56" s="539">
        <v>15</v>
      </c>
      <c r="Q56" s="539">
        <v>1</v>
      </c>
      <c r="R56" s="539">
        <v>59</v>
      </c>
      <c r="S56" s="539">
        <v>18</v>
      </c>
      <c r="T56" s="539">
        <v>13</v>
      </c>
      <c r="U56" s="539">
        <v>37</v>
      </c>
      <c r="V56" s="539">
        <v>0</v>
      </c>
      <c r="W56" s="539">
        <v>0</v>
      </c>
      <c r="X56" s="539">
        <v>2</v>
      </c>
      <c r="Y56" s="539">
        <v>0</v>
      </c>
      <c r="Z56" s="551">
        <v>2</v>
      </c>
      <c r="AA56" s="539">
        <v>12</v>
      </c>
      <c r="AB56" s="551">
        <v>6</v>
      </c>
      <c r="AC56" s="539">
        <v>8</v>
      </c>
      <c r="AD56" s="551">
        <v>31</v>
      </c>
      <c r="AE56" s="551">
        <v>3</v>
      </c>
      <c r="AF56" s="539">
        <v>2</v>
      </c>
      <c r="AG56" s="551">
        <v>20</v>
      </c>
      <c r="AH56" s="551">
        <v>8</v>
      </c>
      <c r="AI56" s="551">
        <v>1</v>
      </c>
      <c r="AJ56" s="551">
        <v>5</v>
      </c>
      <c r="AK56" s="539">
        <v>0</v>
      </c>
      <c r="AL56" s="551">
        <v>2</v>
      </c>
      <c r="AM56" s="551">
        <v>26</v>
      </c>
      <c r="AN56" s="551">
        <v>1</v>
      </c>
      <c r="AO56" s="551">
        <v>5</v>
      </c>
      <c r="AP56" s="539">
        <v>0</v>
      </c>
      <c r="AQ56" s="539">
        <v>0</v>
      </c>
      <c r="AR56" s="539">
        <v>1</v>
      </c>
      <c r="AS56" s="551">
        <v>4</v>
      </c>
      <c r="AT56" s="539">
        <v>0</v>
      </c>
      <c r="AU56" s="539">
        <v>0</v>
      </c>
      <c r="AV56" s="540">
        <v>0</v>
      </c>
    </row>
    <row r="57" spans="1:48" ht="15" customHeight="1">
      <c r="A57" s="1072"/>
      <c r="B57" s="389"/>
      <c r="C57" s="389" t="s">
        <v>232</v>
      </c>
      <c r="D57" s="385"/>
      <c r="E57" s="550">
        <v>154</v>
      </c>
      <c r="F57" s="539">
        <v>108</v>
      </c>
      <c r="G57" s="539">
        <v>10</v>
      </c>
      <c r="H57" s="539">
        <v>23</v>
      </c>
      <c r="I57" s="539">
        <v>31</v>
      </c>
      <c r="J57" s="539">
        <v>8</v>
      </c>
      <c r="K57" s="539">
        <v>6</v>
      </c>
      <c r="L57" s="539">
        <v>5</v>
      </c>
      <c r="M57" s="539">
        <v>0</v>
      </c>
      <c r="N57" s="539">
        <v>13</v>
      </c>
      <c r="O57" s="539">
        <v>7</v>
      </c>
      <c r="P57" s="539">
        <v>12</v>
      </c>
      <c r="Q57" s="539">
        <v>1</v>
      </c>
      <c r="R57" s="539">
        <v>36</v>
      </c>
      <c r="S57" s="539">
        <v>10</v>
      </c>
      <c r="T57" s="539">
        <v>7</v>
      </c>
      <c r="U57" s="539">
        <v>19</v>
      </c>
      <c r="V57" s="539">
        <v>0</v>
      </c>
      <c r="W57" s="539">
        <v>0</v>
      </c>
      <c r="X57" s="539">
        <v>2</v>
      </c>
      <c r="Y57" s="539">
        <v>0</v>
      </c>
      <c r="Z57" s="551">
        <v>1</v>
      </c>
      <c r="AA57" s="539">
        <v>9</v>
      </c>
      <c r="AB57" s="551">
        <v>4</v>
      </c>
      <c r="AC57" s="539">
        <v>6</v>
      </c>
      <c r="AD57" s="551">
        <v>17</v>
      </c>
      <c r="AE57" s="539">
        <v>3</v>
      </c>
      <c r="AF57" s="539">
        <v>2</v>
      </c>
      <c r="AG57" s="551">
        <v>12</v>
      </c>
      <c r="AH57" s="539">
        <v>4</v>
      </c>
      <c r="AI57" s="551">
        <v>1</v>
      </c>
      <c r="AJ57" s="539">
        <v>4</v>
      </c>
      <c r="AK57" s="539">
        <v>0</v>
      </c>
      <c r="AL57" s="539">
        <v>0</v>
      </c>
      <c r="AM57" s="551">
        <v>15</v>
      </c>
      <c r="AN57" s="539">
        <v>0</v>
      </c>
      <c r="AO57" s="551">
        <v>4</v>
      </c>
      <c r="AP57" s="539">
        <v>0</v>
      </c>
      <c r="AQ57" s="539">
        <v>0</v>
      </c>
      <c r="AR57" s="539">
        <v>0</v>
      </c>
      <c r="AS57" s="551">
        <v>4</v>
      </c>
      <c r="AT57" s="539">
        <v>0</v>
      </c>
      <c r="AU57" s="539">
        <v>0</v>
      </c>
      <c r="AV57" s="540">
        <v>0</v>
      </c>
    </row>
    <row r="58" spans="1:48" ht="15" customHeight="1">
      <c r="A58" s="1072"/>
      <c r="B58" s="395"/>
      <c r="C58" s="389" t="s">
        <v>233</v>
      </c>
      <c r="D58" s="385"/>
      <c r="E58" s="550">
        <v>93</v>
      </c>
      <c r="F58" s="539">
        <v>68</v>
      </c>
      <c r="G58" s="539">
        <v>7</v>
      </c>
      <c r="H58" s="539">
        <v>8</v>
      </c>
      <c r="I58" s="539">
        <v>20</v>
      </c>
      <c r="J58" s="539">
        <v>2</v>
      </c>
      <c r="K58" s="539">
        <v>2</v>
      </c>
      <c r="L58" s="539">
        <v>3</v>
      </c>
      <c r="M58" s="539">
        <v>1</v>
      </c>
      <c r="N58" s="539">
        <v>8</v>
      </c>
      <c r="O58" s="539">
        <v>11</v>
      </c>
      <c r="P58" s="539">
        <v>1</v>
      </c>
      <c r="Q58" s="539">
        <v>0</v>
      </c>
      <c r="R58" s="539">
        <v>19</v>
      </c>
      <c r="S58" s="539">
        <v>7</v>
      </c>
      <c r="T58" s="539">
        <v>5</v>
      </c>
      <c r="U58" s="539">
        <v>17</v>
      </c>
      <c r="V58" s="539">
        <v>0</v>
      </c>
      <c r="W58" s="539">
        <v>0</v>
      </c>
      <c r="X58" s="539">
        <v>0</v>
      </c>
      <c r="Y58" s="539">
        <v>0</v>
      </c>
      <c r="Z58" s="551">
        <v>1</v>
      </c>
      <c r="AA58" s="539">
        <v>3</v>
      </c>
      <c r="AB58" s="551">
        <v>2</v>
      </c>
      <c r="AC58" s="539">
        <v>2</v>
      </c>
      <c r="AD58" s="551">
        <v>9</v>
      </c>
      <c r="AE58" s="539">
        <v>0</v>
      </c>
      <c r="AF58" s="539">
        <v>0</v>
      </c>
      <c r="AG58" s="551">
        <v>6</v>
      </c>
      <c r="AH58" s="539">
        <v>4</v>
      </c>
      <c r="AI58" s="539">
        <v>0</v>
      </c>
      <c r="AJ58" s="539">
        <v>0</v>
      </c>
      <c r="AK58" s="539">
        <v>0</v>
      </c>
      <c r="AL58" s="539">
        <v>1</v>
      </c>
      <c r="AM58" s="551">
        <v>9</v>
      </c>
      <c r="AN58" s="551">
        <v>1</v>
      </c>
      <c r="AO58" s="539">
        <v>0</v>
      </c>
      <c r="AP58" s="539">
        <v>0</v>
      </c>
      <c r="AQ58" s="539">
        <v>0</v>
      </c>
      <c r="AR58" s="539">
        <v>1</v>
      </c>
      <c r="AS58" s="539">
        <v>0</v>
      </c>
      <c r="AT58" s="539">
        <v>0</v>
      </c>
      <c r="AU58" s="539">
        <v>0</v>
      </c>
      <c r="AV58" s="540">
        <v>0</v>
      </c>
    </row>
    <row r="59" spans="1:48" ht="15" customHeight="1">
      <c r="A59" s="1072"/>
      <c r="B59" s="395"/>
      <c r="C59" s="389" t="s">
        <v>234</v>
      </c>
      <c r="D59" s="385"/>
      <c r="E59" s="550">
        <v>21</v>
      </c>
      <c r="F59" s="539">
        <v>16</v>
      </c>
      <c r="G59" s="539">
        <v>1</v>
      </c>
      <c r="H59" s="539">
        <v>5</v>
      </c>
      <c r="I59" s="539">
        <v>2</v>
      </c>
      <c r="J59" s="539">
        <v>2</v>
      </c>
      <c r="K59" s="539">
        <v>0</v>
      </c>
      <c r="L59" s="539">
        <v>2</v>
      </c>
      <c r="M59" s="539">
        <v>0</v>
      </c>
      <c r="N59" s="539">
        <v>1</v>
      </c>
      <c r="O59" s="539">
        <v>1</v>
      </c>
      <c r="P59" s="539">
        <v>2</v>
      </c>
      <c r="Q59" s="539">
        <v>0</v>
      </c>
      <c r="R59" s="539">
        <v>4</v>
      </c>
      <c r="S59" s="539">
        <v>1</v>
      </c>
      <c r="T59" s="539">
        <v>1</v>
      </c>
      <c r="U59" s="539">
        <v>1</v>
      </c>
      <c r="V59" s="539">
        <v>0</v>
      </c>
      <c r="W59" s="539">
        <v>0</v>
      </c>
      <c r="X59" s="539">
        <v>0</v>
      </c>
      <c r="Y59" s="539">
        <v>0</v>
      </c>
      <c r="Z59" s="539">
        <v>0</v>
      </c>
      <c r="AA59" s="539">
        <v>0</v>
      </c>
      <c r="AB59" s="539">
        <v>0</v>
      </c>
      <c r="AC59" s="539">
        <v>0</v>
      </c>
      <c r="AD59" s="551">
        <v>5</v>
      </c>
      <c r="AE59" s="539">
        <v>0</v>
      </c>
      <c r="AF59" s="539">
        <v>0</v>
      </c>
      <c r="AG59" s="551">
        <v>2</v>
      </c>
      <c r="AH59" s="539">
        <v>0</v>
      </c>
      <c r="AI59" s="539">
        <v>0</v>
      </c>
      <c r="AJ59" s="539">
        <v>1</v>
      </c>
      <c r="AK59" s="539">
        <v>0</v>
      </c>
      <c r="AL59" s="539">
        <v>1</v>
      </c>
      <c r="AM59" s="551">
        <v>2</v>
      </c>
      <c r="AN59" s="539">
        <v>0</v>
      </c>
      <c r="AO59" s="551">
        <v>1</v>
      </c>
      <c r="AP59" s="539">
        <v>0</v>
      </c>
      <c r="AQ59" s="539">
        <v>0</v>
      </c>
      <c r="AR59" s="539">
        <v>0</v>
      </c>
      <c r="AS59" s="539">
        <v>0</v>
      </c>
      <c r="AT59" s="539">
        <v>0</v>
      </c>
      <c r="AU59" s="539">
        <v>0</v>
      </c>
      <c r="AV59" s="540">
        <v>0</v>
      </c>
    </row>
    <row r="60" spans="1:48" s="372" customFormat="1" ht="25.5" customHeight="1">
      <c r="A60" s="1071"/>
      <c r="B60" s="1155" t="s">
        <v>235</v>
      </c>
      <c r="C60" s="1155"/>
      <c r="D60" s="390"/>
      <c r="E60" s="539">
        <v>123</v>
      </c>
      <c r="F60" s="539">
        <v>92</v>
      </c>
      <c r="G60" s="539">
        <v>12</v>
      </c>
      <c r="H60" s="539">
        <v>21</v>
      </c>
      <c r="I60" s="539">
        <v>28</v>
      </c>
      <c r="J60" s="539">
        <v>2</v>
      </c>
      <c r="K60" s="539">
        <v>3</v>
      </c>
      <c r="L60" s="539">
        <v>7</v>
      </c>
      <c r="M60" s="539">
        <v>2</v>
      </c>
      <c r="N60" s="539">
        <v>13</v>
      </c>
      <c r="O60" s="539">
        <v>9</v>
      </c>
      <c r="P60" s="539">
        <v>5</v>
      </c>
      <c r="Q60" s="539">
        <v>1</v>
      </c>
      <c r="R60" s="539">
        <v>32</v>
      </c>
      <c r="S60" s="539">
        <v>4</v>
      </c>
      <c r="T60" s="539">
        <v>3</v>
      </c>
      <c r="U60" s="539">
        <v>19</v>
      </c>
      <c r="V60" s="539">
        <v>0</v>
      </c>
      <c r="W60" s="539">
        <v>0</v>
      </c>
      <c r="X60" s="539">
        <v>0</v>
      </c>
      <c r="Y60" s="539">
        <v>1</v>
      </c>
      <c r="Z60" s="539">
        <v>2</v>
      </c>
      <c r="AA60" s="539">
        <v>6</v>
      </c>
      <c r="AB60" s="539">
        <v>2</v>
      </c>
      <c r="AC60" s="539">
        <v>6</v>
      </c>
      <c r="AD60" s="539">
        <v>16</v>
      </c>
      <c r="AE60" s="539">
        <v>3</v>
      </c>
      <c r="AF60" s="539">
        <v>1</v>
      </c>
      <c r="AG60" s="539">
        <v>9</v>
      </c>
      <c r="AH60" s="539">
        <v>7</v>
      </c>
      <c r="AI60" s="539">
        <v>0</v>
      </c>
      <c r="AJ60" s="539">
        <v>1</v>
      </c>
      <c r="AK60" s="539">
        <v>1</v>
      </c>
      <c r="AL60" s="539">
        <v>1</v>
      </c>
      <c r="AM60" s="539">
        <v>9</v>
      </c>
      <c r="AN60" s="539">
        <v>3</v>
      </c>
      <c r="AO60" s="539">
        <v>2</v>
      </c>
      <c r="AP60" s="539">
        <v>0</v>
      </c>
      <c r="AQ60" s="539">
        <v>0</v>
      </c>
      <c r="AR60" s="539">
        <v>1</v>
      </c>
      <c r="AS60" s="539">
        <v>1</v>
      </c>
      <c r="AT60" s="539">
        <v>0</v>
      </c>
      <c r="AU60" s="539">
        <v>1</v>
      </c>
      <c r="AV60" s="540">
        <v>0</v>
      </c>
    </row>
    <row r="61" spans="1:48" ht="15" customHeight="1">
      <c r="A61" s="1072"/>
      <c r="B61" s="395"/>
      <c r="C61" s="389" t="s">
        <v>236</v>
      </c>
      <c r="D61" s="385"/>
      <c r="E61" s="550">
        <v>37</v>
      </c>
      <c r="F61" s="539">
        <v>28</v>
      </c>
      <c r="G61" s="539">
        <v>4</v>
      </c>
      <c r="H61" s="539">
        <v>8</v>
      </c>
      <c r="I61" s="539">
        <v>8</v>
      </c>
      <c r="J61" s="539">
        <v>2</v>
      </c>
      <c r="K61" s="539">
        <v>0</v>
      </c>
      <c r="L61" s="539">
        <v>2</v>
      </c>
      <c r="M61" s="539">
        <v>1</v>
      </c>
      <c r="N61" s="539">
        <v>4</v>
      </c>
      <c r="O61" s="539">
        <v>1</v>
      </c>
      <c r="P61" s="539">
        <v>3</v>
      </c>
      <c r="Q61" s="539">
        <v>1</v>
      </c>
      <c r="R61" s="539">
        <v>6</v>
      </c>
      <c r="S61" s="539">
        <v>2</v>
      </c>
      <c r="T61" s="539">
        <v>3</v>
      </c>
      <c r="U61" s="539">
        <v>7</v>
      </c>
      <c r="V61" s="539">
        <v>0</v>
      </c>
      <c r="W61" s="539">
        <v>0</v>
      </c>
      <c r="X61" s="539">
        <v>0</v>
      </c>
      <c r="Y61" s="539">
        <v>1</v>
      </c>
      <c r="Z61" s="551">
        <v>1</v>
      </c>
      <c r="AA61" s="539">
        <v>2</v>
      </c>
      <c r="AB61" s="551">
        <v>2</v>
      </c>
      <c r="AC61" s="551">
        <v>1</v>
      </c>
      <c r="AD61" s="551">
        <v>4</v>
      </c>
      <c r="AE61" s="539">
        <v>1</v>
      </c>
      <c r="AF61" s="539">
        <v>1</v>
      </c>
      <c r="AG61" s="551">
        <v>4</v>
      </c>
      <c r="AH61" s="551">
        <v>3</v>
      </c>
      <c r="AI61" s="539">
        <v>0</v>
      </c>
      <c r="AJ61" s="539">
        <v>0</v>
      </c>
      <c r="AK61" s="539">
        <v>0</v>
      </c>
      <c r="AL61" s="551">
        <v>1</v>
      </c>
      <c r="AM61" s="551">
        <v>3</v>
      </c>
      <c r="AN61" s="551">
        <v>2</v>
      </c>
      <c r="AO61" s="539">
        <v>1</v>
      </c>
      <c r="AP61" s="539">
        <v>0</v>
      </c>
      <c r="AQ61" s="539">
        <v>0</v>
      </c>
      <c r="AR61" s="539">
        <v>0</v>
      </c>
      <c r="AS61" s="551">
        <v>1</v>
      </c>
      <c r="AT61" s="539">
        <v>0</v>
      </c>
      <c r="AU61" s="539">
        <v>1</v>
      </c>
      <c r="AV61" s="540">
        <v>0</v>
      </c>
    </row>
    <row r="62" spans="1:48" ht="15" customHeight="1">
      <c r="A62" s="1072"/>
      <c r="B62" s="395"/>
      <c r="C62" s="389" t="s">
        <v>237</v>
      </c>
      <c r="D62" s="385"/>
      <c r="E62" s="550">
        <v>51</v>
      </c>
      <c r="F62" s="539">
        <v>41</v>
      </c>
      <c r="G62" s="539">
        <v>6</v>
      </c>
      <c r="H62" s="539">
        <v>9</v>
      </c>
      <c r="I62" s="539">
        <v>11</v>
      </c>
      <c r="J62" s="539">
        <v>0</v>
      </c>
      <c r="K62" s="539">
        <v>2</v>
      </c>
      <c r="L62" s="539">
        <v>4</v>
      </c>
      <c r="M62" s="539">
        <v>0</v>
      </c>
      <c r="N62" s="539">
        <v>4</v>
      </c>
      <c r="O62" s="539">
        <v>5</v>
      </c>
      <c r="P62" s="539">
        <v>0</v>
      </c>
      <c r="Q62" s="539">
        <v>0</v>
      </c>
      <c r="R62" s="539">
        <v>16</v>
      </c>
      <c r="S62" s="539">
        <v>1</v>
      </c>
      <c r="T62" s="539">
        <v>0</v>
      </c>
      <c r="U62" s="539">
        <v>8</v>
      </c>
      <c r="V62" s="539">
        <v>0</v>
      </c>
      <c r="W62" s="539">
        <v>0</v>
      </c>
      <c r="X62" s="539">
        <v>0</v>
      </c>
      <c r="Y62" s="539">
        <v>0</v>
      </c>
      <c r="Z62" s="539">
        <v>1</v>
      </c>
      <c r="AA62" s="539">
        <v>2</v>
      </c>
      <c r="AB62" s="539">
        <v>0</v>
      </c>
      <c r="AC62" s="551">
        <v>2</v>
      </c>
      <c r="AD62" s="551">
        <v>8</v>
      </c>
      <c r="AE62" s="539">
        <v>0</v>
      </c>
      <c r="AF62" s="539">
        <v>0</v>
      </c>
      <c r="AG62" s="551">
        <v>3</v>
      </c>
      <c r="AH62" s="551">
        <v>2</v>
      </c>
      <c r="AI62" s="551">
        <v>0</v>
      </c>
      <c r="AJ62" s="551">
        <v>0</v>
      </c>
      <c r="AK62" s="539">
        <v>1</v>
      </c>
      <c r="AL62" s="539">
        <v>0</v>
      </c>
      <c r="AM62" s="551">
        <v>4</v>
      </c>
      <c r="AN62" s="551">
        <v>0</v>
      </c>
      <c r="AO62" s="539">
        <v>0</v>
      </c>
      <c r="AP62" s="539">
        <v>0</v>
      </c>
      <c r="AQ62" s="539">
        <v>0</v>
      </c>
      <c r="AR62" s="539">
        <v>1</v>
      </c>
      <c r="AS62" s="539">
        <v>0</v>
      </c>
      <c r="AT62" s="539">
        <v>0</v>
      </c>
      <c r="AU62" s="539">
        <v>0</v>
      </c>
      <c r="AV62" s="540">
        <v>0</v>
      </c>
    </row>
    <row r="63" spans="1:48" ht="15" customHeight="1">
      <c r="A63" s="1072"/>
      <c r="B63" s="395"/>
      <c r="C63" s="389" t="s">
        <v>238</v>
      </c>
      <c r="D63" s="385"/>
      <c r="E63" s="550">
        <v>35</v>
      </c>
      <c r="F63" s="539">
        <v>23</v>
      </c>
      <c r="G63" s="539">
        <v>2</v>
      </c>
      <c r="H63" s="539">
        <v>4</v>
      </c>
      <c r="I63" s="539">
        <v>9</v>
      </c>
      <c r="J63" s="539">
        <v>0</v>
      </c>
      <c r="K63" s="539">
        <v>1</v>
      </c>
      <c r="L63" s="539">
        <v>1</v>
      </c>
      <c r="M63" s="539">
        <v>1</v>
      </c>
      <c r="N63" s="539">
        <v>5</v>
      </c>
      <c r="O63" s="539">
        <v>3</v>
      </c>
      <c r="P63" s="539">
        <v>2</v>
      </c>
      <c r="Q63" s="539">
        <v>0</v>
      </c>
      <c r="R63" s="539">
        <v>10</v>
      </c>
      <c r="S63" s="539">
        <v>1</v>
      </c>
      <c r="T63" s="539">
        <v>0</v>
      </c>
      <c r="U63" s="539">
        <v>4</v>
      </c>
      <c r="V63" s="539">
        <v>0</v>
      </c>
      <c r="W63" s="539">
        <v>0</v>
      </c>
      <c r="X63" s="539">
        <v>0</v>
      </c>
      <c r="Y63" s="539">
        <v>0</v>
      </c>
      <c r="Z63" s="539">
        <v>0</v>
      </c>
      <c r="AA63" s="539">
        <v>2</v>
      </c>
      <c r="AB63" s="539">
        <v>0</v>
      </c>
      <c r="AC63" s="551">
        <v>3</v>
      </c>
      <c r="AD63" s="551">
        <v>4</v>
      </c>
      <c r="AE63" s="539">
        <v>2</v>
      </c>
      <c r="AF63" s="539">
        <v>0</v>
      </c>
      <c r="AG63" s="551">
        <v>2</v>
      </c>
      <c r="AH63" s="551">
        <v>2</v>
      </c>
      <c r="AI63" s="551">
        <v>0</v>
      </c>
      <c r="AJ63" s="551">
        <v>1</v>
      </c>
      <c r="AK63" s="539">
        <v>0</v>
      </c>
      <c r="AL63" s="551">
        <v>0</v>
      </c>
      <c r="AM63" s="551">
        <v>2</v>
      </c>
      <c r="AN63" s="551">
        <v>1</v>
      </c>
      <c r="AO63" s="551">
        <v>1</v>
      </c>
      <c r="AP63" s="539">
        <v>0</v>
      </c>
      <c r="AQ63" s="539">
        <v>0</v>
      </c>
      <c r="AR63" s="539">
        <v>0</v>
      </c>
      <c r="AS63" s="539">
        <v>0</v>
      </c>
      <c r="AT63" s="539">
        <v>0</v>
      </c>
      <c r="AU63" s="539">
        <v>0</v>
      </c>
      <c r="AV63" s="540">
        <v>0</v>
      </c>
    </row>
    <row r="64" spans="1:48" s="372" customFormat="1" ht="25.5" customHeight="1">
      <c r="A64" s="1071"/>
      <c r="B64" s="1155" t="s">
        <v>239</v>
      </c>
      <c r="C64" s="1155"/>
      <c r="D64" s="390"/>
      <c r="E64" s="539">
        <v>144</v>
      </c>
      <c r="F64" s="539">
        <v>97</v>
      </c>
      <c r="G64" s="539">
        <v>5</v>
      </c>
      <c r="H64" s="539">
        <v>14</v>
      </c>
      <c r="I64" s="539">
        <v>18</v>
      </c>
      <c r="J64" s="539">
        <v>1</v>
      </c>
      <c r="K64" s="539">
        <v>8</v>
      </c>
      <c r="L64" s="539">
        <v>5</v>
      </c>
      <c r="M64" s="539">
        <v>2</v>
      </c>
      <c r="N64" s="539">
        <v>24</v>
      </c>
      <c r="O64" s="539">
        <v>12</v>
      </c>
      <c r="P64" s="539">
        <v>6</v>
      </c>
      <c r="Q64" s="539">
        <v>2</v>
      </c>
      <c r="R64" s="539">
        <v>30</v>
      </c>
      <c r="S64" s="539">
        <v>12</v>
      </c>
      <c r="T64" s="539">
        <v>9</v>
      </c>
      <c r="U64" s="539">
        <v>10</v>
      </c>
      <c r="V64" s="539">
        <v>0</v>
      </c>
      <c r="W64" s="539">
        <v>0</v>
      </c>
      <c r="X64" s="539">
        <v>0</v>
      </c>
      <c r="Y64" s="539">
        <v>0</v>
      </c>
      <c r="Z64" s="539">
        <v>1</v>
      </c>
      <c r="AA64" s="539">
        <v>2</v>
      </c>
      <c r="AB64" s="539">
        <v>2</v>
      </c>
      <c r="AC64" s="539">
        <v>3</v>
      </c>
      <c r="AD64" s="539">
        <v>17</v>
      </c>
      <c r="AE64" s="539">
        <v>1</v>
      </c>
      <c r="AF64" s="539">
        <v>1</v>
      </c>
      <c r="AG64" s="539">
        <v>13</v>
      </c>
      <c r="AH64" s="539">
        <v>7</v>
      </c>
      <c r="AI64" s="539">
        <v>2</v>
      </c>
      <c r="AJ64" s="539">
        <v>3</v>
      </c>
      <c r="AK64" s="539">
        <v>1</v>
      </c>
      <c r="AL64" s="539">
        <v>4</v>
      </c>
      <c r="AM64" s="539">
        <v>8</v>
      </c>
      <c r="AN64" s="539">
        <v>0</v>
      </c>
      <c r="AO64" s="539">
        <v>3</v>
      </c>
      <c r="AP64" s="539">
        <v>0</v>
      </c>
      <c r="AQ64" s="539">
        <v>0</v>
      </c>
      <c r="AR64" s="539">
        <v>0</v>
      </c>
      <c r="AS64" s="539">
        <v>3</v>
      </c>
      <c r="AT64" s="539">
        <v>0</v>
      </c>
      <c r="AU64" s="539">
        <v>0</v>
      </c>
      <c r="AV64" s="540">
        <v>0</v>
      </c>
    </row>
    <row r="65" spans="1:48" ht="15" customHeight="1">
      <c r="A65" s="1072"/>
      <c r="B65" s="389"/>
      <c r="C65" s="389" t="s">
        <v>240</v>
      </c>
      <c r="D65" s="385"/>
      <c r="E65" s="550">
        <v>134</v>
      </c>
      <c r="F65" s="539">
        <v>88</v>
      </c>
      <c r="G65" s="539">
        <v>5</v>
      </c>
      <c r="H65" s="539">
        <v>12</v>
      </c>
      <c r="I65" s="539">
        <v>18</v>
      </c>
      <c r="J65" s="539">
        <v>1</v>
      </c>
      <c r="K65" s="539">
        <v>7</v>
      </c>
      <c r="L65" s="539">
        <v>4</v>
      </c>
      <c r="M65" s="539">
        <v>2</v>
      </c>
      <c r="N65" s="539">
        <v>21</v>
      </c>
      <c r="O65" s="539">
        <v>11</v>
      </c>
      <c r="P65" s="539">
        <v>6</v>
      </c>
      <c r="Q65" s="539">
        <v>2</v>
      </c>
      <c r="R65" s="539">
        <v>28</v>
      </c>
      <c r="S65" s="539">
        <v>12</v>
      </c>
      <c r="T65" s="539">
        <v>9</v>
      </c>
      <c r="U65" s="539">
        <v>10</v>
      </c>
      <c r="V65" s="539">
        <v>0</v>
      </c>
      <c r="W65" s="539">
        <v>0</v>
      </c>
      <c r="X65" s="539">
        <v>0</v>
      </c>
      <c r="Y65" s="539">
        <v>0</v>
      </c>
      <c r="Z65" s="551">
        <v>1</v>
      </c>
      <c r="AA65" s="539">
        <v>2</v>
      </c>
      <c r="AB65" s="551">
        <v>2</v>
      </c>
      <c r="AC65" s="551">
        <v>2</v>
      </c>
      <c r="AD65" s="551">
        <v>17</v>
      </c>
      <c r="AE65" s="551">
        <v>1</v>
      </c>
      <c r="AF65" s="539">
        <v>1</v>
      </c>
      <c r="AG65" s="551">
        <v>12</v>
      </c>
      <c r="AH65" s="551">
        <v>7</v>
      </c>
      <c r="AI65" s="551">
        <v>2</v>
      </c>
      <c r="AJ65" s="551">
        <v>3</v>
      </c>
      <c r="AK65" s="551">
        <v>0</v>
      </c>
      <c r="AL65" s="551">
        <v>3</v>
      </c>
      <c r="AM65" s="551">
        <v>8</v>
      </c>
      <c r="AN65" s="551">
        <v>0</v>
      </c>
      <c r="AO65" s="551">
        <v>3</v>
      </c>
      <c r="AP65" s="539">
        <v>0</v>
      </c>
      <c r="AQ65" s="539">
        <v>0</v>
      </c>
      <c r="AR65" s="539">
        <v>0</v>
      </c>
      <c r="AS65" s="551">
        <v>3</v>
      </c>
      <c r="AT65" s="539">
        <v>0</v>
      </c>
      <c r="AU65" s="539">
        <v>0</v>
      </c>
      <c r="AV65" s="540">
        <v>0</v>
      </c>
    </row>
    <row r="66" spans="1:48" ht="15" customHeight="1">
      <c r="A66" s="1072"/>
      <c r="B66" s="395"/>
      <c r="C66" s="389" t="s">
        <v>241</v>
      </c>
      <c r="D66" s="385"/>
      <c r="E66" s="550">
        <v>10</v>
      </c>
      <c r="F66" s="539">
        <v>9</v>
      </c>
      <c r="G66" s="539">
        <v>0</v>
      </c>
      <c r="H66" s="539">
        <v>2</v>
      </c>
      <c r="I66" s="539">
        <v>0</v>
      </c>
      <c r="J66" s="539">
        <v>0</v>
      </c>
      <c r="K66" s="539">
        <v>1</v>
      </c>
      <c r="L66" s="539">
        <v>1</v>
      </c>
      <c r="M66" s="539">
        <v>0</v>
      </c>
      <c r="N66" s="539">
        <v>3</v>
      </c>
      <c r="O66" s="539">
        <v>1</v>
      </c>
      <c r="P66" s="539">
        <v>0</v>
      </c>
      <c r="Q66" s="539">
        <v>0</v>
      </c>
      <c r="R66" s="539">
        <v>2</v>
      </c>
      <c r="S66" s="539">
        <v>0</v>
      </c>
      <c r="T66" s="539">
        <v>0</v>
      </c>
      <c r="U66" s="539">
        <v>0</v>
      </c>
      <c r="V66" s="539">
        <v>0</v>
      </c>
      <c r="W66" s="539">
        <v>0</v>
      </c>
      <c r="X66" s="539">
        <v>0</v>
      </c>
      <c r="Y66" s="539">
        <v>0</v>
      </c>
      <c r="Z66" s="539">
        <v>0</v>
      </c>
      <c r="AA66" s="539">
        <v>0</v>
      </c>
      <c r="AB66" s="539">
        <v>0</v>
      </c>
      <c r="AC66" s="551">
        <v>1</v>
      </c>
      <c r="AD66" s="539">
        <v>0</v>
      </c>
      <c r="AE66" s="539">
        <v>0</v>
      </c>
      <c r="AF66" s="539">
        <v>0</v>
      </c>
      <c r="AG66" s="539">
        <v>1</v>
      </c>
      <c r="AH66" s="539">
        <v>0</v>
      </c>
      <c r="AI66" s="539">
        <v>0</v>
      </c>
      <c r="AJ66" s="539">
        <v>0</v>
      </c>
      <c r="AK66" s="539">
        <v>1</v>
      </c>
      <c r="AL66" s="551">
        <v>1</v>
      </c>
      <c r="AM66" s="551">
        <v>0</v>
      </c>
      <c r="AN66" s="539">
        <v>0</v>
      </c>
      <c r="AO66" s="539">
        <v>0</v>
      </c>
      <c r="AP66" s="539">
        <v>0</v>
      </c>
      <c r="AQ66" s="539">
        <v>0</v>
      </c>
      <c r="AR66" s="539">
        <v>0</v>
      </c>
      <c r="AS66" s="539">
        <v>0</v>
      </c>
      <c r="AT66" s="539">
        <v>0</v>
      </c>
      <c r="AU66" s="539">
        <v>0</v>
      </c>
      <c r="AV66" s="540">
        <v>0</v>
      </c>
    </row>
    <row r="67" spans="1:48" ht="25.5" customHeight="1">
      <c r="A67" s="1072"/>
      <c r="B67" s="1155" t="s">
        <v>242</v>
      </c>
      <c r="C67" s="1155"/>
      <c r="D67" s="390"/>
      <c r="E67" s="539">
        <v>214</v>
      </c>
      <c r="F67" s="539">
        <v>157</v>
      </c>
      <c r="G67" s="539">
        <v>13</v>
      </c>
      <c r="H67" s="539">
        <v>32</v>
      </c>
      <c r="I67" s="539">
        <v>38</v>
      </c>
      <c r="J67" s="539">
        <v>8</v>
      </c>
      <c r="K67" s="539">
        <v>7</v>
      </c>
      <c r="L67" s="539">
        <v>10</v>
      </c>
      <c r="M67" s="539">
        <v>2</v>
      </c>
      <c r="N67" s="539">
        <v>35</v>
      </c>
      <c r="O67" s="539">
        <v>18</v>
      </c>
      <c r="P67" s="539">
        <v>6</v>
      </c>
      <c r="Q67" s="539">
        <v>1</v>
      </c>
      <c r="R67" s="539">
        <v>42</v>
      </c>
      <c r="S67" s="539">
        <v>11</v>
      </c>
      <c r="T67" s="539">
        <v>6</v>
      </c>
      <c r="U67" s="539">
        <v>28</v>
      </c>
      <c r="V67" s="539">
        <v>0</v>
      </c>
      <c r="W67" s="539">
        <v>3</v>
      </c>
      <c r="X67" s="539">
        <v>1</v>
      </c>
      <c r="Y67" s="539">
        <v>0</v>
      </c>
      <c r="Z67" s="551">
        <v>2</v>
      </c>
      <c r="AA67" s="539">
        <v>9</v>
      </c>
      <c r="AB67" s="551">
        <v>5</v>
      </c>
      <c r="AC67" s="551">
        <v>4</v>
      </c>
      <c r="AD67" s="551">
        <v>23</v>
      </c>
      <c r="AE67" s="551">
        <v>4</v>
      </c>
      <c r="AF67" s="539">
        <v>1</v>
      </c>
      <c r="AG67" s="551">
        <v>24</v>
      </c>
      <c r="AH67" s="551">
        <v>9</v>
      </c>
      <c r="AI67" s="551">
        <v>0</v>
      </c>
      <c r="AJ67" s="551">
        <v>2</v>
      </c>
      <c r="AK67" s="539">
        <v>1</v>
      </c>
      <c r="AL67" s="551">
        <v>6</v>
      </c>
      <c r="AM67" s="551">
        <v>16</v>
      </c>
      <c r="AN67" s="551">
        <v>0</v>
      </c>
      <c r="AO67" s="551">
        <v>7</v>
      </c>
      <c r="AP67" s="539">
        <v>0</v>
      </c>
      <c r="AQ67" s="539">
        <v>0</v>
      </c>
      <c r="AR67" s="539">
        <v>0</v>
      </c>
      <c r="AS67" s="539">
        <v>3</v>
      </c>
      <c r="AT67" s="539">
        <v>1</v>
      </c>
      <c r="AU67" s="539">
        <v>2</v>
      </c>
      <c r="AV67" s="540">
        <v>2</v>
      </c>
    </row>
    <row r="68" spans="1:48" ht="15" customHeight="1">
      <c r="A68" s="1072"/>
      <c r="B68" s="389"/>
      <c r="C68" s="389" t="s">
        <v>243</v>
      </c>
      <c r="D68" s="385"/>
      <c r="E68" s="550">
        <v>84</v>
      </c>
      <c r="F68" s="539">
        <v>62</v>
      </c>
      <c r="G68" s="539">
        <v>5</v>
      </c>
      <c r="H68" s="539">
        <v>13</v>
      </c>
      <c r="I68" s="539">
        <v>14</v>
      </c>
      <c r="J68" s="539">
        <v>3</v>
      </c>
      <c r="K68" s="539">
        <v>4</v>
      </c>
      <c r="L68" s="539">
        <v>4</v>
      </c>
      <c r="M68" s="539">
        <v>0</v>
      </c>
      <c r="N68" s="539">
        <v>14</v>
      </c>
      <c r="O68" s="539">
        <v>6</v>
      </c>
      <c r="P68" s="539">
        <v>2</v>
      </c>
      <c r="Q68" s="539">
        <v>0</v>
      </c>
      <c r="R68" s="539">
        <v>13</v>
      </c>
      <c r="S68" s="539">
        <v>5</v>
      </c>
      <c r="T68" s="539">
        <v>1</v>
      </c>
      <c r="U68" s="539">
        <v>10</v>
      </c>
      <c r="V68" s="539">
        <v>0</v>
      </c>
      <c r="W68" s="539">
        <v>2</v>
      </c>
      <c r="X68" s="539">
        <v>0</v>
      </c>
      <c r="Y68" s="539">
        <v>0</v>
      </c>
      <c r="Z68" s="551">
        <v>1</v>
      </c>
      <c r="AA68" s="539">
        <v>5</v>
      </c>
      <c r="AB68" s="551">
        <v>2</v>
      </c>
      <c r="AC68" s="551">
        <v>2</v>
      </c>
      <c r="AD68" s="551">
        <v>7</v>
      </c>
      <c r="AE68" s="551">
        <v>2</v>
      </c>
      <c r="AF68" s="539">
        <v>0</v>
      </c>
      <c r="AG68" s="551">
        <v>12</v>
      </c>
      <c r="AH68" s="551">
        <v>4</v>
      </c>
      <c r="AI68" s="539">
        <v>0</v>
      </c>
      <c r="AJ68" s="539">
        <v>0</v>
      </c>
      <c r="AK68" s="539">
        <v>0</v>
      </c>
      <c r="AL68" s="551">
        <v>1</v>
      </c>
      <c r="AM68" s="551">
        <v>5</v>
      </c>
      <c r="AN68" s="551">
        <v>0</v>
      </c>
      <c r="AO68" s="551">
        <v>5</v>
      </c>
      <c r="AP68" s="539">
        <v>0</v>
      </c>
      <c r="AQ68" s="539">
        <v>0</v>
      </c>
      <c r="AR68" s="539">
        <v>0</v>
      </c>
      <c r="AS68" s="539">
        <v>2</v>
      </c>
      <c r="AT68" s="539">
        <v>1</v>
      </c>
      <c r="AU68" s="539">
        <v>2</v>
      </c>
      <c r="AV68" s="540">
        <v>2</v>
      </c>
    </row>
    <row r="69" spans="1:48" ht="15" customHeight="1">
      <c r="A69" s="1072"/>
      <c r="B69" s="389"/>
      <c r="C69" s="389" t="s">
        <v>328</v>
      </c>
      <c r="D69" s="385"/>
      <c r="E69" s="550">
        <v>36</v>
      </c>
      <c r="F69" s="539">
        <v>30</v>
      </c>
      <c r="G69" s="539">
        <v>3</v>
      </c>
      <c r="H69" s="539">
        <v>6</v>
      </c>
      <c r="I69" s="539">
        <v>12</v>
      </c>
      <c r="J69" s="539">
        <v>2</v>
      </c>
      <c r="K69" s="539">
        <v>0</v>
      </c>
      <c r="L69" s="539">
        <v>2</v>
      </c>
      <c r="M69" s="539">
        <v>0</v>
      </c>
      <c r="N69" s="539">
        <v>6</v>
      </c>
      <c r="O69" s="539">
        <v>2</v>
      </c>
      <c r="P69" s="539">
        <v>1</v>
      </c>
      <c r="Q69" s="539">
        <v>1</v>
      </c>
      <c r="R69" s="539">
        <v>4</v>
      </c>
      <c r="S69" s="539">
        <v>3</v>
      </c>
      <c r="T69" s="539">
        <v>2</v>
      </c>
      <c r="U69" s="539">
        <v>5</v>
      </c>
      <c r="V69" s="539">
        <v>0</v>
      </c>
      <c r="W69" s="539">
        <v>1</v>
      </c>
      <c r="X69" s="539">
        <v>1</v>
      </c>
      <c r="Y69" s="539">
        <v>0</v>
      </c>
      <c r="Z69" s="551">
        <v>1</v>
      </c>
      <c r="AA69" s="539">
        <v>1</v>
      </c>
      <c r="AB69" s="551">
        <v>1</v>
      </c>
      <c r="AC69" s="551">
        <v>1</v>
      </c>
      <c r="AD69" s="551">
        <v>3</v>
      </c>
      <c r="AE69" s="551">
        <v>1</v>
      </c>
      <c r="AF69" s="539">
        <v>0</v>
      </c>
      <c r="AG69" s="551">
        <v>3</v>
      </c>
      <c r="AH69" s="551">
        <v>1</v>
      </c>
      <c r="AI69" s="539">
        <v>0</v>
      </c>
      <c r="AJ69" s="551">
        <v>1</v>
      </c>
      <c r="AK69" s="539">
        <v>0</v>
      </c>
      <c r="AL69" s="551">
        <v>1</v>
      </c>
      <c r="AM69" s="551">
        <v>2</v>
      </c>
      <c r="AN69" s="539">
        <v>0</v>
      </c>
      <c r="AO69" s="551">
        <v>0</v>
      </c>
      <c r="AP69" s="539">
        <v>0</v>
      </c>
      <c r="AQ69" s="539">
        <v>0</v>
      </c>
      <c r="AR69" s="539">
        <v>0</v>
      </c>
      <c r="AS69" s="539">
        <v>1</v>
      </c>
      <c r="AT69" s="539">
        <v>0</v>
      </c>
      <c r="AU69" s="539">
        <v>0</v>
      </c>
      <c r="AV69" s="540">
        <v>0</v>
      </c>
    </row>
    <row r="70" spans="1:48" s="372" customFormat="1" ht="15" customHeight="1">
      <c r="A70" s="1071"/>
      <c r="B70" s="389"/>
      <c r="C70" s="389" t="s">
        <v>245</v>
      </c>
      <c r="D70" s="385"/>
      <c r="E70" s="550">
        <v>30</v>
      </c>
      <c r="F70" s="539">
        <v>20</v>
      </c>
      <c r="G70" s="539">
        <v>3</v>
      </c>
      <c r="H70" s="539">
        <v>7</v>
      </c>
      <c r="I70" s="539">
        <v>5</v>
      </c>
      <c r="J70" s="539">
        <v>3</v>
      </c>
      <c r="K70" s="539">
        <v>1</v>
      </c>
      <c r="L70" s="539">
        <v>3</v>
      </c>
      <c r="M70" s="539">
        <v>1</v>
      </c>
      <c r="N70" s="539">
        <v>5</v>
      </c>
      <c r="O70" s="539">
        <v>3</v>
      </c>
      <c r="P70" s="539">
        <v>0</v>
      </c>
      <c r="Q70" s="539">
        <v>0</v>
      </c>
      <c r="R70" s="539">
        <v>6</v>
      </c>
      <c r="S70" s="539">
        <v>1</v>
      </c>
      <c r="T70" s="539">
        <v>0</v>
      </c>
      <c r="U70" s="539">
        <v>5</v>
      </c>
      <c r="V70" s="539">
        <v>0</v>
      </c>
      <c r="W70" s="539">
        <v>0</v>
      </c>
      <c r="X70" s="539">
        <v>0</v>
      </c>
      <c r="Y70" s="539">
        <v>0</v>
      </c>
      <c r="Z70" s="539">
        <v>0</v>
      </c>
      <c r="AA70" s="539">
        <v>1</v>
      </c>
      <c r="AB70" s="539">
        <v>1</v>
      </c>
      <c r="AC70" s="539">
        <v>0</v>
      </c>
      <c r="AD70" s="539">
        <v>2</v>
      </c>
      <c r="AE70" s="539">
        <v>0</v>
      </c>
      <c r="AF70" s="539">
        <v>0</v>
      </c>
      <c r="AG70" s="539">
        <v>4</v>
      </c>
      <c r="AH70" s="539">
        <v>1</v>
      </c>
      <c r="AI70" s="539">
        <v>0</v>
      </c>
      <c r="AJ70" s="539">
        <v>0</v>
      </c>
      <c r="AK70" s="539">
        <v>1</v>
      </c>
      <c r="AL70" s="539">
        <v>2</v>
      </c>
      <c r="AM70" s="539">
        <v>3</v>
      </c>
      <c r="AN70" s="539">
        <v>0</v>
      </c>
      <c r="AO70" s="539">
        <v>1</v>
      </c>
      <c r="AP70" s="539">
        <v>0</v>
      </c>
      <c r="AQ70" s="539">
        <v>0</v>
      </c>
      <c r="AR70" s="539">
        <v>0</v>
      </c>
      <c r="AS70" s="539">
        <v>0</v>
      </c>
      <c r="AT70" s="539">
        <v>0</v>
      </c>
      <c r="AU70" s="539">
        <v>0</v>
      </c>
      <c r="AV70" s="540">
        <v>0</v>
      </c>
    </row>
    <row r="71" spans="1:48" ht="15" customHeight="1">
      <c r="A71" s="1072"/>
      <c r="B71" s="389"/>
      <c r="C71" s="389" t="s">
        <v>378</v>
      </c>
      <c r="D71" s="385"/>
      <c r="E71" s="550">
        <v>29</v>
      </c>
      <c r="F71" s="539">
        <v>20</v>
      </c>
      <c r="G71" s="539">
        <v>1</v>
      </c>
      <c r="H71" s="539">
        <v>4</v>
      </c>
      <c r="I71" s="539">
        <v>5</v>
      </c>
      <c r="J71" s="539">
        <v>0</v>
      </c>
      <c r="K71" s="539">
        <v>2</v>
      </c>
      <c r="L71" s="539">
        <v>0</v>
      </c>
      <c r="M71" s="539">
        <v>0</v>
      </c>
      <c r="N71" s="539">
        <v>5</v>
      </c>
      <c r="O71" s="539">
        <v>3</v>
      </c>
      <c r="P71" s="539">
        <v>1</v>
      </c>
      <c r="Q71" s="539">
        <v>0</v>
      </c>
      <c r="R71" s="539">
        <v>8</v>
      </c>
      <c r="S71" s="539">
        <v>0</v>
      </c>
      <c r="T71" s="539">
        <v>1</v>
      </c>
      <c r="U71" s="539">
        <v>2</v>
      </c>
      <c r="V71" s="539">
        <v>0</v>
      </c>
      <c r="W71" s="539">
        <v>0</v>
      </c>
      <c r="X71" s="539">
        <v>0</v>
      </c>
      <c r="Y71" s="539">
        <v>0</v>
      </c>
      <c r="Z71" s="539">
        <v>0</v>
      </c>
      <c r="AA71" s="539">
        <v>1</v>
      </c>
      <c r="AB71" s="551">
        <v>1</v>
      </c>
      <c r="AC71" s="539">
        <v>0</v>
      </c>
      <c r="AD71" s="551">
        <v>3</v>
      </c>
      <c r="AE71" s="551">
        <v>1</v>
      </c>
      <c r="AF71" s="539">
        <v>1</v>
      </c>
      <c r="AG71" s="551">
        <v>2</v>
      </c>
      <c r="AH71" s="551">
        <v>1</v>
      </c>
      <c r="AI71" s="539">
        <v>0</v>
      </c>
      <c r="AJ71" s="539">
        <v>0</v>
      </c>
      <c r="AK71" s="539">
        <v>0</v>
      </c>
      <c r="AL71" s="551">
        <v>1</v>
      </c>
      <c r="AM71" s="551">
        <v>0</v>
      </c>
      <c r="AN71" s="539">
        <v>0</v>
      </c>
      <c r="AO71" s="539">
        <v>1</v>
      </c>
      <c r="AP71" s="539">
        <v>0</v>
      </c>
      <c r="AQ71" s="539">
        <v>0</v>
      </c>
      <c r="AR71" s="539">
        <v>0</v>
      </c>
      <c r="AS71" s="539">
        <v>0</v>
      </c>
      <c r="AT71" s="539">
        <v>0</v>
      </c>
      <c r="AU71" s="539">
        <v>0</v>
      </c>
      <c r="AV71" s="540">
        <v>0</v>
      </c>
    </row>
    <row r="72" spans="1:48" ht="15" customHeight="1">
      <c r="A72" s="1072"/>
      <c r="B72" s="389"/>
      <c r="C72" s="389" t="s">
        <v>247</v>
      </c>
      <c r="D72" s="385"/>
      <c r="E72" s="550">
        <v>15</v>
      </c>
      <c r="F72" s="539">
        <v>10</v>
      </c>
      <c r="G72" s="539">
        <v>1</v>
      </c>
      <c r="H72" s="539">
        <v>2</v>
      </c>
      <c r="I72" s="539">
        <v>1</v>
      </c>
      <c r="J72" s="539">
        <v>0</v>
      </c>
      <c r="K72" s="539">
        <v>0</v>
      </c>
      <c r="L72" s="539">
        <v>0</v>
      </c>
      <c r="M72" s="539">
        <v>0</v>
      </c>
      <c r="N72" s="539">
        <v>2</v>
      </c>
      <c r="O72" s="539">
        <v>1</v>
      </c>
      <c r="P72" s="539">
        <v>1</v>
      </c>
      <c r="Q72" s="539">
        <v>0</v>
      </c>
      <c r="R72" s="539">
        <v>4</v>
      </c>
      <c r="S72" s="539">
        <v>0</v>
      </c>
      <c r="T72" s="539">
        <v>0</v>
      </c>
      <c r="U72" s="539">
        <v>4</v>
      </c>
      <c r="V72" s="539">
        <v>0</v>
      </c>
      <c r="W72" s="539">
        <v>0</v>
      </c>
      <c r="X72" s="539">
        <v>0</v>
      </c>
      <c r="Y72" s="539">
        <v>0</v>
      </c>
      <c r="Z72" s="539">
        <v>0</v>
      </c>
      <c r="AA72" s="539">
        <v>0</v>
      </c>
      <c r="AB72" s="539">
        <v>0</v>
      </c>
      <c r="AC72" s="539">
        <v>0</v>
      </c>
      <c r="AD72" s="551">
        <v>4</v>
      </c>
      <c r="AE72" s="539">
        <v>0</v>
      </c>
      <c r="AF72" s="539">
        <v>0</v>
      </c>
      <c r="AG72" s="551">
        <v>2</v>
      </c>
      <c r="AH72" s="539">
        <v>0</v>
      </c>
      <c r="AI72" s="539">
        <v>0</v>
      </c>
      <c r="AJ72" s="539">
        <v>0</v>
      </c>
      <c r="AK72" s="539">
        <v>0</v>
      </c>
      <c r="AL72" s="539">
        <v>0</v>
      </c>
      <c r="AM72" s="551">
        <v>2</v>
      </c>
      <c r="AN72" s="539">
        <v>0</v>
      </c>
      <c r="AO72" s="539">
        <v>0</v>
      </c>
      <c r="AP72" s="539">
        <v>0</v>
      </c>
      <c r="AQ72" s="539">
        <v>0</v>
      </c>
      <c r="AR72" s="539">
        <v>0</v>
      </c>
      <c r="AS72" s="539">
        <v>0</v>
      </c>
      <c r="AT72" s="539">
        <v>0</v>
      </c>
      <c r="AU72" s="539">
        <v>0</v>
      </c>
      <c r="AV72" s="540">
        <v>0</v>
      </c>
    </row>
    <row r="73" spans="1:48" s="372" customFormat="1" ht="15" customHeight="1">
      <c r="A73" s="1071"/>
      <c r="B73" s="389"/>
      <c r="C73" s="389" t="s">
        <v>248</v>
      </c>
      <c r="D73" s="385"/>
      <c r="E73" s="550">
        <v>20</v>
      </c>
      <c r="F73" s="539">
        <v>15</v>
      </c>
      <c r="G73" s="539">
        <v>0</v>
      </c>
      <c r="H73" s="539">
        <v>0</v>
      </c>
      <c r="I73" s="539">
        <v>1</v>
      </c>
      <c r="J73" s="539">
        <v>0</v>
      </c>
      <c r="K73" s="539">
        <v>0</v>
      </c>
      <c r="L73" s="539">
        <v>1</v>
      </c>
      <c r="M73" s="539">
        <v>1</v>
      </c>
      <c r="N73" s="539">
        <v>3</v>
      </c>
      <c r="O73" s="539">
        <v>3</v>
      </c>
      <c r="P73" s="539">
        <v>1</v>
      </c>
      <c r="Q73" s="539">
        <v>0</v>
      </c>
      <c r="R73" s="539">
        <v>7</v>
      </c>
      <c r="S73" s="539">
        <v>2</v>
      </c>
      <c r="T73" s="539">
        <v>2</v>
      </c>
      <c r="U73" s="539">
        <v>2</v>
      </c>
      <c r="V73" s="539">
        <v>0</v>
      </c>
      <c r="W73" s="539">
        <v>0</v>
      </c>
      <c r="X73" s="539">
        <v>0</v>
      </c>
      <c r="Y73" s="539">
        <v>0</v>
      </c>
      <c r="Z73" s="539">
        <v>0</v>
      </c>
      <c r="AA73" s="539">
        <v>1</v>
      </c>
      <c r="AB73" s="539">
        <v>0</v>
      </c>
      <c r="AC73" s="539">
        <v>1</v>
      </c>
      <c r="AD73" s="539">
        <v>4</v>
      </c>
      <c r="AE73" s="539">
        <v>0</v>
      </c>
      <c r="AF73" s="539">
        <v>0</v>
      </c>
      <c r="AG73" s="539">
        <v>1</v>
      </c>
      <c r="AH73" s="539">
        <v>2</v>
      </c>
      <c r="AI73" s="539">
        <v>0</v>
      </c>
      <c r="AJ73" s="539">
        <v>1</v>
      </c>
      <c r="AK73" s="539">
        <v>0</v>
      </c>
      <c r="AL73" s="539">
        <v>1</v>
      </c>
      <c r="AM73" s="539">
        <v>4</v>
      </c>
      <c r="AN73" s="539">
        <v>0</v>
      </c>
      <c r="AO73" s="539">
        <v>0</v>
      </c>
      <c r="AP73" s="539">
        <v>0</v>
      </c>
      <c r="AQ73" s="539">
        <v>0</v>
      </c>
      <c r="AR73" s="539">
        <v>0</v>
      </c>
      <c r="AS73" s="539">
        <v>0</v>
      </c>
      <c r="AT73" s="539">
        <v>0</v>
      </c>
      <c r="AU73" s="539">
        <v>0</v>
      </c>
      <c r="AV73" s="540">
        <v>0</v>
      </c>
    </row>
    <row r="74" spans="1:48" ht="25.5" customHeight="1">
      <c r="A74" s="1072"/>
      <c r="B74" s="1155" t="s">
        <v>249</v>
      </c>
      <c r="C74" s="1155"/>
      <c r="D74" s="390"/>
      <c r="E74" s="539">
        <v>136</v>
      </c>
      <c r="F74" s="539">
        <v>97</v>
      </c>
      <c r="G74" s="539">
        <v>3</v>
      </c>
      <c r="H74" s="539">
        <v>12</v>
      </c>
      <c r="I74" s="539">
        <v>24</v>
      </c>
      <c r="J74" s="539">
        <v>2</v>
      </c>
      <c r="K74" s="539">
        <v>5</v>
      </c>
      <c r="L74" s="539">
        <v>9</v>
      </c>
      <c r="M74" s="539">
        <v>1</v>
      </c>
      <c r="N74" s="539">
        <v>19</v>
      </c>
      <c r="O74" s="539">
        <v>16</v>
      </c>
      <c r="P74" s="539">
        <v>3</v>
      </c>
      <c r="Q74" s="539">
        <v>0</v>
      </c>
      <c r="R74" s="539">
        <v>40</v>
      </c>
      <c r="S74" s="539">
        <v>8</v>
      </c>
      <c r="T74" s="539">
        <v>4</v>
      </c>
      <c r="U74" s="539">
        <v>18</v>
      </c>
      <c r="V74" s="539">
        <v>0</v>
      </c>
      <c r="W74" s="539">
        <v>0</v>
      </c>
      <c r="X74" s="539">
        <v>1</v>
      </c>
      <c r="Y74" s="539">
        <v>0</v>
      </c>
      <c r="Z74" s="539">
        <v>2</v>
      </c>
      <c r="AA74" s="539">
        <v>1</v>
      </c>
      <c r="AB74" s="551">
        <v>8</v>
      </c>
      <c r="AC74" s="551">
        <v>3</v>
      </c>
      <c r="AD74" s="551">
        <v>12</v>
      </c>
      <c r="AE74" s="551">
        <v>5</v>
      </c>
      <c r="AF74" s="539">
        <v>1</v>
      </c>
      <c r="AG74" s="551">
        <v>15</v>
      </c>
      <c r="AH74" s="551">
        <v>9</v>
      </c>
      <c r="AI74" s="539">
        <v>0</v>
      </c>
      <c r="AJ74" s="551">
        <v>2</v>
      </c>
      <c r="AK74" s="539">
        <v>0</v>
      </c>
      <c r="AL74" s="551">
        <v>1</v>
      </c>
      <c r="AM74" s="551">
        <v>10</v>
      </c>
      <c r="AN74" s="551">
        <v>3</v>
      </c>
      <c r="AO74" s="551">
        <v>3</v>
      </c>
      <c r="AP74" s="539">
        <v>0</v>
      </c>
      <c r="AQ74" s="539">
        <v>0</v>
      </c>
      <c r="AR74" s="539">
        <v>0</v>
      </c>
      <c r="AS74" s="551">
        <v>3</v>
      </c>
      <c r="AT74" s="539">
        <v>1</v>
      </c>
      <c r="AU74" s="551">
        <v>1</v>
      </c>
      <c r="AV74" s="540">
        <v>1</v>
      </c>
    </row>
    <row r="75" spans="1:48" ht="15" customHeight="1">
      <c r="A75" s="1072"/>
      <c r="B75" s="395"/>
      <c r="C75" s="389" t="s">
        <v>250</v>
      </c>
      <c r="D75" s="385"/>
      <c r="E75" s="550">
        <v>65</v>
      </c>
      <c r="F75" s="539">
        <v>47</v>
      </c>
      <c r="G75" s="539">
        <v>2</v>
      </c>
      <c r="H75" s="539">
        <v>3</v>
      </c>
      <c r="I75" s="539">
        <v>13</v>
      </c>
      <c r="J75" s="539">
        <v>0</v>
      </c>
      <c r="K75" s="539">
        <v>5</v>
      </c>
      <c r="L75" s="539">
        <v>2</v>
      </c>
      <c r="M75" s="539">
        <v>0</v>
      </c>
      <c r="N75" s="539">
        <v>9</v>
      </c>
      <c r="O75" s="539">
        <v>10</v>
      </c>
      <c r="P75" s="539">
        <v>1</v>
      </c>
      <c r="Q75" s="539">
        <v>0</v>
      </c>
      <c r="R75" s="539">
        <v>23</v>
      </c>
      <c r="S75" s="539">
        <v>5</v>
      </c>
      <c r="T75" s="539">
        <v>3</v>
      </c>
      <c r="U75" s="539">
        <v>10</v>
      </c>
      <c r="V75" s="539">
        <v>0</v>
      </c>
      <c r="W75" s="539">
        <v>0</v>
      </c>
      <c r="X75" s="539">
        <v>1</v>
      </c>
      <c r="Y75" s="539">
        <v>0</v>
      </c>
      <c r="Z75" s="539">
        <v>1</v>
      </c>
      <c r="AA75" s="539">
        <v>0</v>
      </c>
      <c r="AB75" s="551">
        <v>5</v>
      </c>
      <c r="AC75" s="551">
        <v>2</v>
      </c>
      <c r="AD75" s="551">
        <v>6</v>
      </c>
      <c r="AE75" s="551">
        <v>4</v>
      </c>
      <c r="AF75" s="539">
        <v>1</v>
      </c>
      <c r="AG75" s="551">
        <v>6</v>
      </c>
      <c r="AH75" s="551">
        <v>3</v>
      </c>
      <c r="AI75" s="539">
        <v>0</v>
      </c>
      <c r="AJ75" s="551">
        <v>2</v>
      </c>
      <c r="AK75" s="539">
        <v>0</v>
      </c>
      <c r="AL75" s="539">
        <v>0</v>
      </c>
      <c r="AM75" s="551">
        <v>4</v>
      </c>
      <c r="AN75" s="551">
        <v>3</v>
      </c>
      <c r="AO75" s="551">
        <v>1</v>
      </c>
      <c r="AP75" s="539">
        <v>0</v>
      </c>
      <c r="AQ75" s="539">
        <v>0</v>
      </c>
      <c r="AR75" s="539">
        <v>0</v>
      </c>
      <c r="AS75" s="551">
        <v>1</v>
      </c>
      <c r="AT75" s="539">
        <v>1</v>
      </c>
      <c r="AU75" s="551">
        <v>1</v>
      </c>
      <c r="AV75" s="540">
        <v>1</v>
      </c>
    </row>
    <row r="76" spans="1:48" ht="15" customHeight="1">
      <c r="A76" s="1072"/>
      <c r="B76" s="395"/>
      <c r="C76" s="389" t="s">
        <v>251</v>
      </c>
      <c r="D76" s="385"/>
      <c r="E76" s="550">
        <v>43</v>
      </c>
      <c r="F76" s="539">
        <v>28</v>
      </c>
      <c r="G76" s="539">
        <v>1</v>
      </c>
      <c r="H76" s="539">
        <v>4</v>
      </c>
      <c r="I76" s="539">
        <v>10</v>
      </c>
      <c r="J76" s="539">
        <v>0</v>
      </c>
      <c r="K76" s="539">
        <v>0</v>
      </c>
      <c r="L76" s="539">
        <v>4</v>
      </c>
      <c r="M76" s="539">
        <v>1</v>
      </c>
      <c r="N76" s="539">
        <v>6</v>
      </c>
      <c r="O76" s="539">
        <v>4</v>
      </c>
      <c r="P76" s="539">
        <v>2</v>
      </c>
      <c r="Q76" s="539">
        <v>0</v>
      </c>
      <c r="R76" s="539">
        <v>9</v>
      </c>
      <c r="S76" s="539">
        <v>1</v>
      </c>
      <c r="T76" s="539">
        <v>1</v>
      </c>
      <c r="U76" s="539">
        <v>6</v>
      </c>
      <c r="V76" s="539">
        <v>0</v>
      </c>
      <c r="W76" s="539">
        <v>0</v>
      </c>
      <c r="X76" s="539">
        <v>0</v>
      </c>
      <c r="Y76" s="539">
        <v>0</v>
      </c>
      <c r="Z76" s="539">
        <v>1</v>
      </c>
      <c r="AA76" s="539">
        <v>1</v>
      </c>
      <c r="AB76" s="551">
        <v>3</v>
      </c>
      <c r="AC76" s="551">
        <v>1</v>
      </c>
      <c r="AD76" s="551">
        <v>3</v>
      </c>
      <c r="AE76" s="539">
        <v>0</v>
      </c>
      <c r="AF76" s="539">
        <v>0</v>
      </c>
      <c r="AG76" s="551">
        <v>4</v>
      </c>
      <c r="AH76" s="551">
        <v>4</v>
      </c>
      <c r="AI76" s="539">
        <v>0</v>
      </c>
      <c r="AJ76" s="539">
        <v>0</v>
      </c>
      <c r="AK76" s="539">
        <v>0</v>
      </c>
      <c r="AL76" s="551">
        <v>1</v>
      </c>
      <c r="AM76" s="551">
        <v>5</v>
      </c>
      <c r="AN76" s="539">
        <v>0</v>
      </c>
      <c r="AO76" s="551">
        <v>2</v>
      </c>
      <c r="AP76" s="539">
        <v>0</v>
      </c>
      <c r="AQ76" s="539">
        <v>0</v>
      </c>
      <c r="AR76" s="539">
        <v>0</v>
      </c>
      <c r="AS76" s="539">
        <v>0</v>
      </c>
      <c r="AT76" s="539">
        <v>0</v>
      </c>
      <c r="AU76" s="539">
        <v>0</v>
      </c>
      <c r="AV76" s="540">
        <v>0</v>
      </c>
    </row>
    <row r="77" spans="1:48" ht="15" customHeight="1">
      <c r="A77" s="1072"/>
      <c r="B77" s="395"/>
      <c r="C77" s="389" t="s">
        <v>252</v>
      </c>
      <c r="D77" s="385"/>
      <c r="E77" s="550">
        <v>15</v>
      </c>
      <c r="F77" s="539">
        <v>12</v>
      </c>
      <c r="G77" s="539">
        <v>0</v>
      </c>
      <c r="H77" s="539">
        <v>2</v>
      </c>
      <c r="I77" s="539">
        <v>0</v>
      </c>
      <c r="J77" s="539">
        <v>1</v>
      </c>
      <c r="K77" s="539">
        <v>0</v>
      </c>
      <c r="L77" s="539">
        <v>1</v>
      </c>
      <c r="M77" s="539">
        <v>0</v>
      </c>
      <c r="N77" s="539">
        <v>3</v>
      </c>
      <c r="O77" s="539">
        <v>1</v>
      </c>
      <c r="P77" s="539">
        <v>0</v>
      </c>
      <c r="Q77" s="539">
        <v>0</v>
      </c>
      <c r="R77" s="539">
        <v>4</v>
      </c>
      <c r="S77" s="539">
        <v>2</v>
      </c>
      <c r="T77" s="539">
        <v>0</v>
      </c>
      <c r="U77" s="539">
        <v>1</v>
      </c>
      <c r="V77" s="539">
        <v>0</v>
      </c>
      <c r="W77" s="539">
        <v>0</v>
      </c>
      <c r="X77" s="539">
        <v>0</v>
      </c>
      <c r="Y77" s="539">
        <v>0</v>
      </c>
      <c r="Z77" s="539">
        <v>0</v>
      </c>
      <c r="AA77" s="539">
        <v>0</v>
      </c>
      <c r="AB77" s="539">
        <v>0</v>
      </c>
      <c r="AC77" s="539">
        <v>0</v>
      </c>
      <c r="AD77" s="551">
        <v>2</v>
      </c>
      <c r="AE77" s="551">
        <v>1</v>
      </c>
      <c r="AF77" s="539">
        <v>0</v>
      </c>
      <c r="AG77" s="551">
        <v>4</v>
      </c>
      <c r="AH77" s="551">
        <v>1</v>
      </c>
      <c r="AI77" s="539">
        <v>0</v>
      </c>
      <c r="AJ77" s="539">
        <v>0</v>
      </c>
      <c r="AK77" s="539">
        <v>0</v>
      </c>
      <c r="AL77" s="539">
        <v>0</v>
      </c>
      <c r="AM77" s="539">
        <v>0</v>
      </c>
      <c r="AN77" s="539">
        <v>0</v>
      </c>
      <c r="AO77" s="539">
        <v>0</v>
      </c>
      <c r="AP77" s="539">
        <v>0</v>
      </c>
      <c r="AQ77" s="539">
        <v>0</v>
      </c>
      <c r="AR77" s="539">
        <v>0</v>
      </c>
      <c r="AS77" s="551">
        <v>2</v>
      </c>
      <c r="AT77" s="539">
        <v>0</v>
      </c>
      <c r="AU77" s="539">
        <v>0</v>
      </c>
      <c r="AV77" s="540">
        <v>0</v>
      </c>
    </row>
    <row r="78" spans="1:48" ht="15" customHeight="1">
      <c r="A78" s="1072"/>
      <c r="B78" s="395"/>
      <c r="C78" s="389" t="s">
        <v>380</v>
      </c>
      <c r="D78" s="385"/>
      <c r="E78" s="550">
        <v>8</v>
      </c>
      <c r="F78" s="539">
        <v>5</v>
      </c>
      <c r="G78" s="539">
        <v>0</v>
      </c>
      <c r="H78" s="539">
        <v>2</v>
      </c>
      <c r="I78" s="539">
        <v>1</v>
      </c>
      <c r="J78" s="539">
        <v>1</v>
      </c>
      <c r="K78" s="539">
        <v>0</v>
      </c>
      <c r="L78" s="539">
        <v>1</v>
      </c>
      <c r="M78" s="539">
        <v>0</v>
      </c>
      <c r="N78" s="539">
        <v>0</v>
      </c>
      <c r="O78" s="539">
        <v>0</v>
      </c>
      <c r="P78" s="539">
        <v>0</v>
      </c>
      <c r="Q78" s="539">
        <v>0</v>
      </c>
      <c r="R78" s="539">
        <v>1</v>
      </c>
      <c r="S78" s="539">
        <v>0</v>
      </c>
      <c r="T78" s="539">
        <v>0</v>
      </c>
      <c r="U78" s="539">
        <v>1</v>
      </c>
      <c r="V78" s="539">
        <v>0</v>
      </c>
      <c r="W78" s="539">
        <v>0</v>
      </c>
      <c r="X78" s="539">
        <v>0</v>
      </c>
      <c r="Y78" s="539">
        <v>0</v>
      </c>
      <c r="Z78" s="539">
        <v>0</v>
      </c>
      <c r="AA78" s="539">
        <v>0</v>
      </c>
      <c r="AB78" s="539">
        <v>0</v>
      </c>
      <c r="AC78" s="539">
        <v>0</v>
      </c>
      <c r="AD78" s="551">
        <v>1</v>
      </c>
      <c r="AE78" s="539">
        <v>0</v>
      </c>
      <c r="AF78" s="539">
        <v>0</v>
      </c>
      <c r="AG78" s="551">
        <v>1</v>
      </c>
      <c r="AH78" s="551">
        <v>1</v>
      </c>
      <c r="AI78" s="539">
        <v>0</v>
      </c>
      <c r="AJ78" s="539">
        <v>0</v>
      </c>
      <c r="AK78" s="539">
        <v>0</v>
      </c>
      <c r="AL78" s="539">
        <v>0</v>
      </c>
      <c r="AM78" s="539">
        <v>1</v>
      </c>
      <c r="AN78" s="539">
        <v>0</v>
      </c>
      <c r="AO78" s="539">
        <v>0</v>
      </c>
      <c r="AP78" s="539">
        <v>0</v>
      </c>
      <c r="AQ78" s="539">
        <v>0</v>
      </c>
      <c r="AR78" s="539">
        <v>0</v>
      </c>
      <c r="AS78" s="539">
        <v>0</v>
      </c>
      <c r="AT78" s="539">
        <v>0</v>
      </c>
      <c r="AU78" s="539">
        <v>0</v>
      </c>
      <c r="AV78" s="540">
        <v>0</v>
      </c>
    </row>
    <row r="79" spans="1:48" ht="15" customHeight="1">
      <c r="A79" s="1072"/>
      <c r="B79" s="395"/>
      <c r="C79" s="389" t="s">
        <v>254</v>
      </c>
      <c r="D79" s="385"/>
      <c r="E79" s="550">
        <v>5</v>
      </c>
      <c r="F79" s="539">
        <v>5</v>
      </c>
      <c r="G79" s="539">
        <v>0</v>
      </c>
      <c r="H79" s="539">
        <v>1</v>
      </c>
      <c r="I79" s="539">
        <v>0</v>
      </c>
      <c r="J79" s="539">
        <v>0</v>
      </c>
      <c r="K79" s="539">
        <v>0</v>
      </c>
      <c r="L79" s="539">
        <v>1</v>
      </c>
      <c r="M79" s="539">
        <v>0</v>
      </c>
      <c r="N79" s="539">
        <v>1</v>
      </c>
      <c r="O79" s="539">
        <v>1</v>
      </c>
      <c r="P79" s="539">
        <v>0</v>
      </c>
      <c r="Q79" s="539">
        <v>0</v>
      </c>
      <c r="R79" s="539">
        <v>3</v>
      </c>
      <c r="S79" s="539">
        <v>0</v>
      </c>
      <c r="T79" s="539">
        <v>0</v>
      </c>
      <c r="U79" s="539">
        <v>0</v>
      </c>
      <c r="V79" s="539">
        <v>0</v>
      </c>
      <c r="W79" s="539">
        <v>0</v>
      </c>
      <c r="X79" s="539">
        <v>0</v>
      </c>
      <c r="Y79" s="539">
        <v>0</v>
      </c>
      <c r="Z79" s="539">
        <v>0</v>
      </c>
      <c r="AA79" s="539">
        <v>0</v>
      </c>
      <c r="AB79" s="539">
        <v>0</v>
      </c>
      <c r="AC79" s="539">
        <v>0</v>
      </c>
      <c r="AD79" s="539">
        <v>0</v>
      </c>
      <c r="AE79" s="539">
        <v>0</v>
      </c>
      <c r="AF79" s="539">
        <v>0</v>
      </c>
      <c r="AG79" s="539">
        <v>0</v>
      </c>
      <c r="AH79" s="539">
        <v>0</v>
      </c>
      <c r="AI79" s="539">
        <v>0</v>
      </c>
      <c r="AJ79" s="539">
        <v>0</v>
      </c>
      <c r="AK79" s="539">
        <v>0</v>
      </c>
      <c r="AL79" s="539">
        <v>0</v>
      </c>
      <c r="AM79" s="539">
        <v>0</v>
      </c>
      <c r="AN79" s="539">
        <v>0</v>
      </c>
      <c r="AO79" s="539">
        <v>0</v>
      </c>
      <c r="AP79" s="539">
        <v>0</v>
      </c>
      <c r="AQ79" s="539">
        <v>0</v>
      </c>
      <c r="AR79" s="539">
        <v>0</v>
      </c>
      <c r="AS79" s="539">
        <v>0</v>
      </c>
      <c r="AT79" s="539">
        <v>0</v>
      </c>
      <c r="AU79" s="539">
        <v>0</v>
      </c>
      <c r="AV79" s="540">
        <v>0</v>
      </c>
    </row>
    <row r="80" spans="1:48" s="372" customFormat="1" ht="25.5" customHeight="1">
      <c r="A80" s="1071"/>
      <c r="B80" s="1155" t="s">
        <v>255</v>
      </c>
      <c r="C80" s="1155"/>
      <c r="D80" s="385"/>
      <c r="E80" s="550">
        <v>292</v>
      </c>
      <c r="F80" s="539">
        <v>181</v>
      </c>
      <c r="G80" s="539">
        <v>19</v>
      </c>
      <c r="H80" s="539">
        <v>41</v>
      </c>
      <c r="I80" s="539">
        <v>47</v>
      </c>
      <c r="J80" s="539">
        <v>6</v>
      </c>
      <c r="K80" s="539">
        <v>4</v>
      </c>
      <c r="L80" s="539">
        <v>11</v>
      </c>
      <c r="M80" s="539">
        <v>4</v>
      </c>
      <c r="N80" s="539">
        <v>42</v>
      </c>
      <c r="O80" s="539">
        <v>26</v>
      </c>
      <c r="P80" s="539">
        <v>12</v>
      </c>
      <c r="Q80" s="539">
        <v>1</v>
      </c>
      <c r="R80" s="539">
        <v>71</v>
      </c>
      <c r="S80" s="539">
        <v>32</v>
      </c>
      <c r="T80" s="539">
        <v>17</v>
      </c>
      <c r="U80" s="539">
        <v>31</v>
      </c>
      <c r="V80" s="539">
        <v>1</v>
      </c>
      <c r="W80" s="539">
        <v>3</v>
      </c>
      <c r="X80" s="539">
        <v>1</v>
      </c>
      <c r="Y80" s="539">
        <v>0</v>
      </c>
      <c r="Z80" s="539">
        <v>3</v>
      </c>
      <c r="AA80" s="539">
        <v>15</v>
      </c>
      <c r="AB80" s="539">
        <v>11</v>
      </c>
      <c r="AC80" s="539">
        <v>6</v>
      </c>
      <c r="AD80" s="539">
        <v>46</v>
      </c>
      <c r="AE80" s="539">
        <v>5</v>
      </c>
      <c r="AF80" s="539">
        <v>5</v>
      </c>
      <c r="AG80" s="539">
        <v>32</v>
      </c>
      <c r="AH80" s="539">
        <v>21</v>
      </c>
      <c r="AI80" s="539">
        <v>2</v>
      </c>
      <c r="AJ80" s="539">
        <v>8</v>
      </c>
      <c r="AK80" s="539">
        <v>4</v>
      </c>
      <c r="AL80" s="539">
        <v>8</v>
      </c>
      <c r="AM80" s="539">
        <v>27</v>
      </c>
      <c r="AN80" s="539">
        <v>4</v>
      </c>
      <c r="AO80" s="539">
        <v>5</v>
      </c>
      <c r="AP80" s="539">
        <v>1</v>
      </c>
      <c r="AQ80" s="539">
        <v>1</v>
      </c>
      <c r="AR80" s="539">
        <v>0</v>
      </c>
      <c r="AS80" s="539">
        <v>4</v>
      </c>
      <c r="AT80" s="539">
        <v>0</v>
      </c>
      <c r="AU80" s="539">
        <v>0</v>
      </c>
      <c r="AV80" s="540">
        <v>0</v>
      </c>
    </row>
    <row r="81" spans="1:48" ht="15" customHeight="1">
      <c r="A81" s="1072"/>
      <c r="B81" s="395"/>
      <c r="C81" s="389" t="s">
        <v>256</v>
      </c>
      <c r="D81" s="385"/>
      <c r="E81" s="550">
        <v>134</v>
      </c>
      <c r="F81" s="539">
        <v>83</v>
      </c>
      <c r="G81" s="539">
        <v>10</v>
      </c>
      <c r="H81" s="539">
        <v>23</v>
      </c>
      <c r="I81" s="539">
        <v>23</v>
      </c>
      <c r="J81" s="539">
        <v>3</v>
      </c>
      <c r="K81" s="539">
        <v>3</v>
      </c>
      <c r="L81" s="539">
        <v>7</v>
      </c>
      <c r="M81" s="539">
        <v>3</v>
      </c>
      <c r="N81" s="539">
        <v>16</v>
      </c>
      <c r="O81" s="539">
        <v>8</v>
      </c>
      <c r="P81" s="539">
        <v>5</v>
      </c>
      <c r="Q81" s="539">
        <v>0</v>
      </c>
      <c r="R81" s="539">
        <v>32</v>
      </c>
      <c r="S81" s="539">
        <v>16</v>
      </c>
      <c r="T81" s="539">
        <v>8</v>
      </c>
      <c r="U81" s="539">
        <v>15</v>
      </c>
      <c r="V81" s="539">
        <v>0</v>
      </c>
      <c r="W81" s="539">
        <v>0</v>
      </c>
      <c r="X81" s="539">
        <v>1</v>
      </c>
      <c r="Y81" s="539">
        <v>0</v>
      </c>
      <c r="Z81" s="551">
        <v>1</v>
      </c>
      <c r="AA81" s="539">
        <v>6</v>
      </c>
      <c r="AB81" s="551">
        <v>5</v>
      </c>
      <c r="AC81" s="551">
        <v>1</v>
      </c>
      <c r="AD81" s="551">
        <v>21</v>
      </c>
      <c r="AE81" s="551">
        <v>1</v>
      </c>
      <c r="AF81" s="551">
        <v>2</v>
      </c>
      <c r="AG81" s="551">
        <v>13</v>
      </c>
      <c r="AH81" s="551">
        <v>7</v>
      </c>
      <c r="AI81" s="551">
        <v>1</v>
      </c>
      <c r="AJ81" s="551">
        <v>4</v>
      </c>
      <c r="AK81" s="551">
        <v>4</v>
      </c>
      <c r="AL81" s="551">
        <v>6</v>
      </c>
      <c r="AM81" s="551">
        <v>13</v>
      </c>
      <c r="AN81" s="539">
        <v>1</v>
      </c>
      <c r="AO81" s="551">
        <v>1</v>
      </c>
      <c r="AP81" s="539">
        <v>0</v>
      </c>
      <c r="AQ81" s="539">
        <v>0</v>
      </c>
      <c r="AR81" s="539">
        <v>0</v>
      </c>
      <c r="AS81" s="551">
        <v>2</v>
      </c>
      <c r="AT81" s="539">
        <v>0</v>
      </c>
      <c r="AU81" s="539">
        <v>0</v>
      </c>
      <c r="AV81" s="540">
        <v>0</v>
      </c>
    </row>
    <row r="82" spans="1:48" ht="15" customHeight="1">
      <c r="A82" s="1072"/>
      <c r="B82" s="395"/>
      <c r="C82" s="389" t="s">
        <v>257</v>
      </c>
      <c r="D82" s="385"/>
      <c r="E82" s="550">
        <v>48</v>
      </c>
      <c r="F82" s="539">
        <v>31</v>
      </c>
      <c r="G82" s="539">
        <v>1</v>
      </c>
      <c r="H82" s="539">
        <v>5</v>
      </c>
      <c r="I82" s="539">
        <v>4</v>
      </c>
      <c r="J82" s="539">
        <v>1</v>
      </c>
      <c r="K82" s="539">
        <v>0</v>
      </c>
      <c r="L82" s="539">
        <v>2</v>
      </c>
      <c r="M82" s="539">
        <v>0</v>
      </c>
      <c r="N82" s="539">
        <v>5</v>
      </c>
      <c r="O82" s="539">
        <v>4</v>
      </c>
      <c r="P82" s="539">
        <v>1</v>
      </c>
      <c r="Q82" s="539">
        <v>0</v>
      </c>
      <c r="R82" s="539">
        <v>10</v>
      </c>
      <c r="S82" s="539">
        <v>2</v>
      </c>
      <c r="T82" s="539">
        <v>2</v>
      </c>
      <c r="U82" s="539">
        <v>2</v>
      </c>
      <c r="V82" s="539">
        <v>0</v>
      </c>
      <c r="W82" s="539">
        <v>2</v>
      </c>
      <c r="X82" s="539">
        <v>0</v>
      </c>
      <c r="Y82" s="539">
        <v>0</v>
      </c>
      <c r="Z82" s="539">
        <v>0</v>
      </c>
      <c r="AA82" s="539">
        <v>3</v>
      </c>
      <c r="AB82" s="539">
        <v>0</v>
      </c>
      <c r="AC82" s="551">
        <v>2</v>
      </c>
      <c r="AD82" s="551">
        <v>6</v>
      </c>
      <c r="AE82" s="551">
        <v>1</v>
      </c>
      <c r="AF82" s="539">
        <v>1</v>
      </c>
      <c r="AG82" s="551">
        <v>4</v>
      </c>
      <c r="AH82" s="551">
        <v>3</v>
      </c>
      <c r="AI82" s="539">
        <v>0</v>
      </c>
      <c r="AJ82" s="539">
        <v>0</v>
      </c>
      <c r="AK82" s="539">
        <v>0</v>
      </c>
      <c r="AL82" s="539">
        <v>1</v>
      </c>
      <c r="AM82" s="551">
        <v>4</v>
      </c>
      <c r="AN82" s="539">
        <v>0</v>
      </c>
      <c r="AO82" s="551">
        <v>1</v>
      </c>
      <c r="AP82" s="539">
        <v>1</v>
      </c>
      <c r="AQ82" s="539">
        <v>1</v>
      </c>
      <c r="AR82" s="539">
        <v>0</v>
      </c>
      <c r="AS82" s="539">
        <v>1</v>
      </c>
      <c r="AT82" s="539">
        <v>0</v>
      </c>
      <c r="AU82" s="539">
        <v>0</v>
      </c>
      <c r="AV82" s="540">
        <v>0</v>
      </c>
    </row>
    <row r="83" spans="1:48" ht="15" customHeight="1">
      <c r="A83" s="1072"/>
      <c r="B83" s="395"/>
      <c r="C83" s="389" t="s">
        <v>258</v>
      </c>
      <c r="D83" s="385"/>
      <c r="E83" s="550">
        <v>68</v>
      </c>
      <c r="F83" s="539">
        <v>45</v>
      </c>
      <c r="G83" s="539">
        <v>6</v>
      </c>
      <c r="H83" s="539">
        <v>9</v>
      </c>
      <c r="I83" s="539">
        <v>12</v>
      </c>
      <c r="J83" s="539">
        <v>2</v>
      </c>
      <c r="K83" s="539">
        <v>1</v>
      </c>
      <c r="L83" s="539">
        <v>1</v>
      </c>
      <c r="M83" s="539">
        <v>1</v>
      </c>
      <c r="N83" s="539">
        <v>13</v>
      </c>
      <c r="O83" s="539">
        <v>10</v>
      </c>
      <c r="P83" s="539">
        <v>3</v>
      </c>
      <c r="Q83" s="539">
        <v>1</v>
      </c>
      <c r="R83" s="539">
        <v>19</v>
      </c>
      <c r="S83" s="539">
        <v>9</v>
      </c>
      <c r="T83" s="539">
        <v>2</v>
      </c>
      <c r="U83" s="539">
        <v>6</v>
      </c>
      <c r="V83" s="539">
        <v>1</v>
      </c>
      <c r="W83" s="539">
        <v>0</v>
      </c>
      <c r="X83" s="539">
        <v>0</v>
      </c>
      <c r="Y83" s="539">
        <v>0</v>
      </c>
      <c r="Z83" s="539">
        <v>2</v>
      </c>
      <c r="AA83" s="539">
        <v>5</v>
      </c>
      <c r="AB83" s="551">
        <v>4</v>
      </c>
      <c r="AC83" s="551">
        <v>1</v>
      </c>
      <c r="AD83" s="551">
        <v>12</v>
      </c>
      <c r="AE83" s="551">
        <v>1</v>
      </c>
      <c r="AF83" s="539">
        <v>0</v>
      </c>
      <c r="AG83" s="551">
        <v>10</v>
      </c>
      <c r="AH83" s="551">
        <v>6</v>
      </c>
      <c r="AI83" s="539">
        <v>0</v>
      </c>
      <c r="AJ83" s="551">
        <v>2</v>
      </c>
      <c r="AK83" s="539">
        <v>0</v>
      </c>
      <c r="AL83" s="539">
        <v>1</v>
      </c>
      <c r="AM83" s="551">
        <v>7</v>
      </c>
      <c r="AN83" s="539">
        <v>2</v>
      </c>
      <c r="AO83" s="539">
        <v>0</v>
      </c>
      <c r="AP83" s="539">
        <v>0</v>
      </c>
      <c r="AQ83" s="539">
        <v>0</v>
      </c>
      <c r="AR83" s="539">
        <v>0</v>
      </c>
      <c r="AS83" s="551">
        <v>1</v>
      </c>
      <c r="AT83" s="539">
        <v>0</v>
      </c>
      <c r="AU83" s="539">
        <v>0</v>
      </c>
      <c r="AV83" s="540">
        <v>0</v>
      </c>
    </row>
    <row r="84" spans="1:48" ht="15" customHeight="1">
      <c r="A84" s="1072"/>
      <c r="B84" s="395"/>
      <c r="C84" s="389" t="s">
        <v>259</v>
      </c>
      <c r="D84" s="385"/>
      <c r="E84" s="550">
        <v>42</v>
      </c>
      <c r="F84" s="539">
        <v>22</v>
      </c>
      <c r="G84" s="539">
        <v>2</v>
      </c>
      <c r="H84" s="539">
        <v>4</v>
      </c>
      <c r="I84" s="539">
        <v>8</v>
      </c>
      <c r="J84" s="539">
        <v>0</v>
      </c>
      <c r="K84" s="539">
        <v>0</v>
      </c>
      <c r="L84" s="539">
        <v>1</v>
      </c>
      <c r="M84" s="539">
        <v>0</v>
      </c>
      <c r="N84" s="539">
        <v>8</v>
      </c>
      <c r="O84" s="539">
        <v>4</v>
      </c>
      <c r="P84" s="539">
        <v>3</v>
      </c>
      <c r="Q84" s="539">
        <v>0</v>
      </c>
      <c r="R84" s="539">
        <v>10</v>
      </c>
      <c r="S84" s="539">
        <v>5</v>
      </c>
      <c r="T84" s="539">
        <v>5</v>
      </c>
      <c r="U84" s="539">
        <v>8</v>
      </c>
      <c r="V84" s="539">
        <v>0</v>
      </c>
      <c r="W84" s="539">
        <v>1</v>
      </c>
      <c r="X84" s="539">
        <v>0</v>
      </c>
      <c r="Y84" s="539">
        <v>0</v>
      </c>
      <c r="Z84" s="539">
        <v>0</v>
      </c>
      <c r="AA84" s="539">
        <v>1</v>
      </c>
      <c r="AB84" s="551">
        <v>2</v>
      </c>
      <c r="AC84" s="551">
        <v>2</v>
      </c>
      <c r="AD84" s="551">
        <v>7</v>
      </c>
      <c r="AE84" s="551">
        <v>2</v>
      </c>
      <c r="AF84" s="551">
        <v>2</v>
      </c>
      <c r="AG84" s="551">
        <v>5</v>
      </c>
      <c r="AH84" s="551">
        <v>5</v>
      </c>
      <c r="AI84" s="551">
        <v>1</v>
      </c>
      <c r="AJ84" s="551">
        <v>2</v>
      </c>
      <c r="AK84" s="539">
        <v>0</v>
      </c>
      <c r="AL84" s="539">
        <v>0</v>
      </c>
      <c r="AM84" s="551">
        <v>3</v>
      </c>
      <c r="AN84" s="539">
        <v>1</v>
      </c>
      <c r="AO84" s="551">
        <v>3</v>
      </c>
      <c r="AP84" s="539">
        <v>0</v>
      </c>
      <c r="AQ84" s="539">
        <v>0</v>
      </c>
      <c r="AR84" s="539">
        <v>0</v>
      </c>
      <c r="AS84" s="539">
        <v>0</v>
      </c>
      <c r="AT84" s="539">
        <v>0</v>
      </c>
      <c r="AU84" s="539">
        <v>0</v>
      </c>
      <c r="AV84" s="540">
        <v>0</v>
      </c>
    </row>
    <row r="85" spans="1:48" ht="25.5" customHeight="1">
      <c r="A85" s="1072"/>
      <c r="B85" s="1155" t="s">
        <v>260</v>
      </c>
      <c r="C85" s="1155"/>
      <c r="D85" s="390"/>
      <c r="E85" s="550">
        <v>433</v>
      </c>
      <c r="F85" s="539">
        <v>286</v>
      </c>
      <c r="G85" s="539">
        <v>35</v>
      </c>
      <c r="H85" s="539">
        <v>51</v>
      </c>
      <c r="I85" s="539">
        <v>72</v>
      </c>
      <c r="J85" s="539">
        <v>19</v>
      </c>
      <c r="K85" s="539">
        <v>10</v>
      </c>
      <c r="L85" s="539">
        <v>32</v>
      </c>
      <c r="M85" s="539">
        <v>4</v>
      </c>
      <c r="N85" s="539">
        <v>72</v>
      </c>
      <c r="O85" s="539">
        <v>46</v>
      </c>
      <c r="P85" s="539">
        <v>13</v>
      </c>
      <c r="Q85" s="539">
        <v>2</v>
      </c>
      <c r="R85" s="539">
        <v>93</v>
      </c>
      <c r="S85" s="539">
        <v>28</v>
      </c>
      <c r="T85" s="539">
        <v>22</v>
      </c>
      <c r="U85" s="539">
        <v>58</v>
      </c>
      <c r="V85" s="539">
        <v>3</v>
      </c>
      <c r="W85" s="539">
        <v>2</v>
      </c>
      <c r="X85" s="539">
        <v>7</v>
      </c>
      <c r="Y85" s="539">
        <v>0</v>
      </c>
      <c r="Z85" s="539">
        <v>8</v>
      </c>
      <c r="AA85" s="539">
        <v>19</v>
      </c>
      <c r="AB85" s="551">
        <v>10</v>
      </c>
      <c r="AC85" s="551">
        <v>9</v>
      </c>
      <c r="AD85" s="551">
        <v>52</v>
      </c>
      <c r="AE85" s="551">
        <v>14</v>
      </c>
      <c r="AF85" s="551">
        <v>4</v>
      </c>
      <c r="AG85" s="551">
        <v>45</v>
      </c>
      <c r="AH85" s="551">
        <v>30</v>
      </c>
      <c r="AI85" s="551">
        <v>3</v>
      </c>
      <c r="AJ85" s="551">
        <v>9</v>
      </c>
      <c r="AK85" s="551">
        <v>3</v>
      </c>
      <c r="AL85" s="551">
        <v>10</v>
      </c>
      <c r="AM85" s="551">
        <v>39</v>
      </c>
      <c r="AN85" s="539">
        <v>10</v>
      </c>
      <c r="AO85" s="551">
        <v>7</v>
      </c>
      <c r="AP85" s="539">
        <v>0</v>
      </c>
      <c r="AQ85" s="539">
        <v>0</v>
      </c>
      <c r="AR85" s="539">
        <v>1</v>
      </c>
      <c r="AS85" s="551">
        <v>4</v>
      </c>
      <c r="AT85" s="539">
        <v>0</v>
      </c>
      <c r="AU85" s="539">
        <v>0</v>
      </c>
      <c r="AV85" s="552">
        <v>1</v>
      </c>
    </row>
    <row r="86" spans="1:48" ht="15" customHeight="1">
      <c r="A86" s="1072"/>
      <c r="B86" s="395"/>
      <c r="C86" s="389" t="s">
        <v>261</v>
      </c>
      <c r="D86" s="385"/>
      <c r="E86" s="550">
        <v>224</v>
      </c>
      <c r="F86" s="539">
        <v>141</v>
      </c>
      <c r="G86" s="539">
        <v>19</v>
      </c>
      <c r="H86" s="539">
        <v>27</v>
      </c>
      <c r="I86" s="539">
        <v>36</v>
      </c>
      <c r="J86" s="539">
        <v>11</v>
      </c>
      <c r="K86" s="539">
        <v>4</v>
      </c>
      <c r="L86" s="539">
        <v>18</v>
      </c>
      <c r="M86" s="539">
        <v>0</v>
      </c>
      <c r="N86" s="539">
        <v>34</v>
      </c>
      <c r="O86" s="539">
        <v>23</v>
      </c>
      <c r="P86" s="539">
        <v>6</v>
      </c>
      <c r="Q86" s="539">
        <v>0</v>
      </c>
      <c r="R86" s="539">
        <v>41</v>
      </c>
      <c r="S86" s="539">
        <v>13</v>
      </c>
      <c r="T86" s="539">
        <v>11</v>
      </c>
      <c r="U86" s="539">
        <v>27</v>
      </c>
      <c r="V86" s="539">
        <v>1</v>
      </c>
      <c r="W86" s="539">
        <v>1</v>
      </c>
      <c r="X86" s="539">
        <v>4</v>
      </c>
      <c r="Y86" s="539">
        <v>0</v>
      </c>
      <c r="Z86" s="539">
        <v>4</v>
      </c>
      <c r="AA86" s="539">
        <v>10</v>
      </c>
      <c r="AB86" s="551">
        <v>4</v>
      </c>
      <c r="AC86" s="551">
        <v>2</v>
      </c>
      <c r="AD86" s="551">
        <v>31</v>
      </c>
      <c r="AE86" s="551">
        <v>7</v>
      </c>
      <c r="AF86" s="551">
        <v>2</v>
      </c>
      <c r="AG86" s="551">
        <v>21</v>
      </c>
      <c r="AH86" s="551">
        <v>13</v>
      </c>
      <c r="AI86" s="551">
        <v>1</v>
      </c>
      <c r="AJ86" s="551">
        <v>4</v>
      </c>
      <c r="AK86" s="539">
        <v>0</v>
      </c>
      <c r="AL86" s="551">
        <v>3</v>
      </c>
      <c r="AM86" s="551">
        <v>22</v>
      </c>
      <c r="AN86" s="539">
        <v>4</v>
      </c>
      <c r="AO86" s="551">
        <v>2</v>
      </c>
      <c r="AP86" s="539">
        <v>0</v>
      </c>
      <c r="AQ86" s="539">
        <v>0</v>
      </c>
      <c r="AR86" s="539">
        <v>1</v>
      </c>
      <c r="AS86" s="539">
        <v>0</v>
      </c>
      <c r="AT86" s="539">
        <v>0</v>
      </c>
      <c r="AU86" s="539">
        <v>0</v>
      </c>
      <c r="AV86" s="540">
        <v>0</v>
      </c>
    </row>
    <row r="87" spans="1:48" ht="15" customHeight="1">
      <c r="A87" s="1072"/>
      <c r="C87" s="389" t="s">
        <v>381</v>
      </c>
      <c r="E87" s="550">
        <v>45</v>
      </c>
      <c r="F87" s="539">
        <v>33</v>
      </c>
      <c r="G87" s="539">
        <v>0</v>
      </c>
      <c r="H87" s="539">
        <v>7</v>
      </c>
      <c r="I87" s="539">
        <v>9</v>
      </c>
      <c r="J87" s="539">
        <v>1</v>
      </c>
      <c r="K87" s="539">
        <v>2</v>
      </c>
      <c r="L87" s="539">
        <v>2</v>
      </c>
      <c r="M87" s="539">
        <v>0</v>
      </c>
      <c r="N87" s="539">
        <v>8</v>
      </c>
      <c r="O87" s="539">
        <v>5</v>
      </c>
      <c r="P87" s="539">
        <v>0</v>
      </c>
      <c r="Q87" s="539">
        <v>0</v>
      </c>
      <c r="R87" s="539">
        <v>13</v>
      </c>
      <c r="S87" s="539">
        <v>1</v>
      </c>
      <c r="T87" s="539">
        <v>2</v>
      </c>
      <c r="U87" s="539">
        <v>10</v>
      </c>
      <c r="V87" s="539">
        <v>0</v>
      </c>
      <c r="W87" s="539">
        <v>0</v>
      </c>
      <c r="X87" s="539">
        <v>1</v>
      </c>
      <c r="Y87" s="539">
        <v>0</v>
      </c>
      <c r="Z87" s="539">
        <v>2</v>
      </c>
      <c r="AA87" s="539">
        <v>2</v>
      </c>
      <c r="AB87" s="551">
        <v>3</v>
      </c>
      <c r="AC87" s="551">
        <v>2</v>
      </c>
      <c r="AD87" s="551">
        <v>2</v>
      </c>
      <c r="AE87" s="539">
        <v>0</v>
      </c>
      <c r="AF87" s="539">
        <v>0</v>
      </c>
      <c r="AG87" s="551">
        <v>5</v>
      </c>
      <c r="AH87" s="551">
        <v>2</v>
      </c>
      <c r="AI87" s="551">
        <v>1</v>
      </c>
      <c r="AJ87" s="551">
        <v>1</v>
      </c>
      <c r="AK87" s="539">
        <v>0</v>
      </c>
      <c r="AL87" s="551">
        <v>1</v>
      </c>
      <c r="AM87" s="551">
        <v>2</v>
      </c>
      <c r="AN87" s="539">
        <v>1</v>
      </c>
      <c r="AO87" s="551">
        <v>1</v>
      </c>
      <c r="AP87" s="539">
        <v>0</v>
      </c>
      <c r="AQ87" s="539">
        <v>0</v>
      </c>
      <c r="AR87" s="539">
        <v>0</v>
      </c>
      <c r="AS87" s="539">
        <v>0</v>
      </c>
      <c r="AT87" s="539">
        <v>0</v>
      </c>
      <c r="AU87" s="539">
        <v>0</v>
      </c>
      <c r="AV87" s="540">
        <v>0</v>
      </c>
    </row>
    <row r="88" spans="1:48" ht="15" customHeight="1">
      <c r="A88" s="1072"/>
      <c r="B88" s="395"/>
      <c r="C88" s="389" t="s">
        <v>263</v>
      </c>
      <c r="D88" s="385"/>
      <c r="E88" s="550">
        <v>75</v>
      </c>
      <c r="F88" s="539">
        <v>57</v>
      </c>
      <c r="G88" s="539">
        <v>7</v>
      </c>
      <c r="H88" s="539">
        <v>7</v>
      </c>
      <c r="I88" s="539">
        <v>12</v>
      </c>
      <c r="J88" s="539">
        <v>3</v>
      </c>
      <c r="K88" s="539">
        <v>2</v>
      </c>
      <c r="L88" s="539">
        <v>4</v>
      </c>
      <c r="M88" s="539">
        <v>3</v>
      </c>
      <c r="N88" s="539">
        <v>17</v>
      </c>
      <c r="O88" s="539">
        <v>7</v>
      </c>
      <c r="P88" s="539">
        <v>2</v>
      </c>
      <c r="Q88" s="539">
        <v>1</v>
      </c>
      <c r="R88" s="539">
        <v>22</v>
      </c>
      <c r="S88" s="539">
        <v>7</v>
      </c>
      <c r="T88" s="539">
        <v>4</v>
      </c>
      <c r="U88" s="539">
        <v>13</v>
      </c>
      <c r="V88" s="539">
        <v>2</v>
      </c>
      <c r="W88" s="539">
        <v>1</v>
      </c>
      <c r="X88" s="539">
        <v>1</v>
      </c>
      <c r="Y88" s="539">
        <v>0</v>
      </c>
      <c r="Z88" s="539">
        <v>2</v>
      </c>
      <c r="AA88" s="539">
        <v>4</v>
      </c>
      <c r="AB88" s="551">
        <v>3</v>
      </c>
      <c r="AC88" s="551">
        <v>3</v>
      </c>
      <c r="AD88" s="551">
        <v>9</v>
      </c>
      <c r="AE88" s="551">
        <v>4</v>
      </c>
      <c r="AF88" s="539">
        <v>1</v>
      </c>
      <c r="AG88" s="551">
        <v>7</v>
      </c>
      <c r="AH88" s="551">
        <v>7</v>
      </c>
      <c r="AI88" s="539">
        <v>1</v>
      </c>
      <c r="AJ88" s="551">
        <v>1</v>
      </c>
      <c r="AK88" s="539">
        <v>1</v>
      </c>
      <c r="AL88" s="551">
        <v>3</v>
      </c>
      <c r="AM88" s="551">
        <v>8</v>
      </c>
      <c r="AN88" s="539">
        <v>4</v>
      </c>
      <c r="AO88" s="551">
        <v>3</v>
      </c>
      <c r="AP88" s="539">
        <v>0</v>
      </c>
      <c r="AQ88" s="539">
        <v>0</v>
      </c>
      <c r="AR88" s="539">
        <v>0</v>
      </c>
      <c r="AS88" s="551">
        <v>2</v>
      </c>
      <c r="AT88" s="539">
        <v>0</v>
      </c>
      <c r="AU88" s="539">
        <v>0</v>
      </c>
      <c r="AV88" s="552">
        <v>1</v>
      </c>
    </row>
    <row r="89" spans="1:48" s="372" customFormat="1" ht="15" customHeight="1">
      <c r="A89" s="1071"/>
      <c r="B89" s="395"/>
      <c r="C89" s="389" t="s">
        <v>264</v>
      </c>
      <c r="D89" s="385"/>
      <c r="E89" s="550">
        <v>70</v>
      </c>
      <c r="F89" s="539">
        <v>43</v>
      </c>
      <c r="G89" s="539">
        <v>7</v>
      </c>
      <c r="H89" s="539">
        <v>8</v>
      </c>
      <c r="I89" s="539">
        <v>12</v>
      </c>
      <c r="J89" s="539">
        <v>3</v>
      </c>
      <c r="K89" s="539">
        <v>1</v>
      </c>
      <c r="L89" s="539">
        <v>5</v>
      </c>
      <c r="M89" s="539">
        <v>1</v>
      </c>
      <c r="N89" s="539">
        <v>10</v>
      </c>
      <c r="O89" s="539">
        <v>8</v>
      </c>
      <c r="P89" s="539">
        <v>3</v>
      </c>
      <c r="Q89" s="539">
        <v>1</v>
      </c>
      <c r="R89" s="539">
        <v>14</v>
      </c>
      <c r="S89" s="539">
        <v>6</v>
      </c>
      <c r="T89" s="539">
        <v>4</v>
      </c>
      <c r="U89" s="539">
        <v>5</v>
      </c>
      <c r="V89" s="539">
        <v>0</v>
      </c>
      <c r="W89" s="539">
        <v>0</v>
      </c>
      <c r="X89" s="539">
        <v>0</v>
      </c>
      <c r="Y89" s="539">
        <v>0</v>
      </c>
      <c r="Z89" s="539">
        <v>0</v>
      </c>
      <c r="AA89" s="539">
        <v>1</v>
      </c>
      <c r="AB89" s="539">
        <v>0</v>
      </c>
      <c r="AC89" s="539">
        <v>1</v>
      </c>
      <c r="AD89" s="539">
        <v>6</v>
      </c>
      <c r="AE89" s="539">
        <v>2</v>
      </c>
      <c r="AF89" s="539">
        <v>0</v>
      </c>
      <c r="AG89" s="539">
        <v>10</v>
      </c>
      <c r="AH89" s="539">
        <v>6</v>
      </c>
      <c r="AI89" s="539">
        <v>0</v>
      </c>
      <c r="AJ89" s="539">
        <v>3</v>
      </c>
      <c r="AK89" s="539">
        <v>1</v>
      </c>
      <c r="AL89" s="539">
        <v>1</v>
      </c>
      <c r="AM89" s="539">
        <v>5</v>
      </c>
      <c r="AN89" s="539">
        <v>1</v>
      </c>
      <c r="AO89" s="539">
        <v>0</v>
      </c>
      <c r="AP89" s="539">
        <v>0</v>
      </c>
      <c r="AQ89" s="539">
        <v>0</v>
      </c>
      <c r="AR89" s="539">
        <v>0</v>
      </c>
      <c r="AS89" s="539">
        <v>2</v>
      </c>
      <c r="AT89" s="539">
        <v>0</v>
      </c>
      <c r="AU89" s="539">
        <v>0</v>
      </c>
      <c r="AV89" s="540">
        <v>0</v>
      </c>
    </row>
    <row r="90" spans="1:48" ht="15" customHeight="1">
      <c r="A90" s="1072"/>
      <c r="B90" s="395"/>
      <c r="C90" s="389" t="s">
        <v>265</v>
      </c>
      <c r="D90" s="385"/>
      <c r="E90" s="550">
        <v>19</v>
      </c>
      <c r="F90" s="539">
        <v>12</v>
      </c>
      <c r="G90" s="539">
        <v>2</v>
      </c>
      <c r="H90" s="539">
        <v>2</v>
      </c>
      <c r="I90" s="539">
        <v>3</v>
      </c>
      <c r="J90" s="539">
        <v>1</v>
      </c>
      <c r="K90" s="539">
        <v>1</v>
      </c>
      <c r="L90" s="539">
        <v>3</v>
      </c>
      <c r="M90" s="539">
        <v>0</v>
      </c>
      <c r="N90" s="539">
        <v>3</v>
      </c>
      <c r="O90" s="539">
        <v>3</v>
      </c>
      <c r="P90" s="539">
        <v>2</v>
      </c>
      <c r="Q90" s="539">
        <v>0</v>
      </c>
      <c r="R90" s="539">
        <v>3</v>
      </c>
      <c r="S90" s="539">
        <v>1</v>
      </c>
      <c r="T90" s="539">
        <v>1</v>
      </c>
      <c r="U90" s="539">
        <v>3</v>
      </c>
      <c r="V90" s="539">
        <v>0</v>
      </c>
      <c r="W90" s="539">
        <v>0</v>
      </c>
      <c r="X90" s="539">
        <v>1</v>
      </c>
      <c r="Y90" s="539">
        <v>0</v>
      </c>
      <c r="Z90" s="539">
        <v>0</v>
      </c>
      <c r="AA90" s="539">
        <v>2</v>
      </c>
      <c r="AB90" s="539">
        <v>0</v>
      </c>
      <c r="AC90" s="551">
        <v>1</v>
      </c>
      <c r="AD90" s="551">
        <v>4</v>
      </c>
      <c r="AE90" s="551">
        <v>1</v>
      </c>
      <c r="AF90" s="551">
        <v>1</v>
      </c>
      <c r="AG90" s="551">
        <v>2</v>
      </c>
      <c r="AH90" s="551">
        <v>2</v>
      </c>
      <c r="AI90" s="539">
        <v>0</v>
      </c>
      <c r="AJ90" s="551">
        <v>0</v>
      </c>
      <c r="AK90" s="539">
        <v>1</v>
      </c>
      <c r="AL90" s="551">
        <v>2</v>
      </c>
      <c r="AM90" s="551">
        <v>2</v>
      </c>
      <c r="AN90" s="539">
        <v>0</v>
      </c>
      <c r="AO90" s="551">
        <v>1</v>
      </c>
      <c r="AP90" s="539">
        <v>0</v>
      </c>
      <c r="AQ90" s="539">
        <v>0</v>
      </c>
      <c r="AR90" s="539">
        <v>0</v>
      </c>
      <c r="AS90" s="539">
        <v>0</v>
      </c>
      <c r="AT90" s="539">
        <v>0</v>
      </c>
      <c r="AU90" s="539">
        <v>0</v>
      </c>
      <c r="AV90" s="540">
        <v>0</v>
      </c>
    </row>
    <row r="91" spans="1:48" ht="25.5" customHeight="1">
      <c r="A91" s="1072"/>
      <c r="B91" s="1155" t="s">
        <v>266</v>
      </c>
      <c r="C91" s="1155"/>
      <c r="D91" s="390"/>
      <c r="E91" s="550">
        <v>146</v>
      </c>
      <c r="F91" s="539">
        <v>89</v>
      </c>
      <c r="G91" s="539">
        <v>9</v>
      </c>
      <c r="H91" s="539">
        <v>22</v>
      </c>
      <c r="I91" s="539">
        <v>24</v>
      </c>
      <c r="J91" s="539">
        <v>5</v>
      </c>
      <c r="K91" s="539">
        <v>5</v>
      </c>
      <c r="L91" s="539">
        <v>10</v>
      </c>
      <c r="M91" s="539">
        <v>0</v>
      </c>
      <c r="N91" s="539">
        <v>19</v>
      </c>
      <c r="O91" s="539">
        <v>20</v>
      </c>
      <c r="P91" s="539">
        <v>8</v>
      </c>
      <c r="Q91" s="539">
        <v>1</v>
      </c>
      <c r="R91" s="539">
        <v>30</v>
      </c>
      <c r="S91" s="539">
        <v>6</v>
      </c>
      <c r="T91" s="539">
        <v>3</v>
      </c>
      <c r="U91" s="539">
        <v>18</v>
      </c>
      <c r="V91" s="539">
        <v>1</v>
      </c>
      <c r="W91" s="539">
        <v>3</v>
      </c>
      <c r="X91" s="539">
        <v>1</v>
      </c>
      <c r="Y91" s="539">
        <v>0</v>
      </c>
      <c r="Z91" s="539">
        <v>3</v>
      </c>
      <c r="AA91" s="539">
        <v>4</v>
      </c>
      <c r="AB91" s="551">
        <v>2</v>
      </c>
      <c r="AC91" s="551">
        <v>4</v>
      </c>
      <c r="AD91" s="551">
        <v>22</v>
      </c>
      <c r="AE91" s="551">
        <v>1</v>
      </c>
      <c r="AF91" s="539">
        <v>1</v>
      </c>
      <c r="AG91" s="551">
        <v>12</v>
      </c>
      <c r="AH91" s="551">
        <v>12</v>
      </c>
      <c r="AI91" s="551">
        <v>1</v>
      </c>
      <c r="AJ91" s="551">
        <v>5</v>
      </c>
      <c r="AK91" s="539">
        <v>0</v>
      </c>
      <c r="AL91" s="551">
        <v>2</v>
      </c>
      <c r="AM91" s="551">
        <v>16</v>
      </c>
      <c r="AN91" s="539">
        <v>1</v>
      </c>
      <c r="AO91" s="551">
        <v>2</v>
      </c>
      <c r="AP91" s="539">
        <v>1</v>
      </c>
      <c r="AQ91" s="539">
        <v>0</v>
      </c>
      <c r="AR91" s="539">
        <v>0</v>
      </c>
      <c r="AS91" s="551">
        <v>1</v>
      </c>
      <c r="AT91" s="539">
        <v>0</v>
      </c>
      <c r="AU91" s="539">
        <v>0</v>
      </c>
      <c r="AV91" s="540">
        <v>0</v>
      </c>
    </row>
    <row r="92" spans="1:48" ht="15" customHeight="1">
      <c r="A92" s="1072"/>
      <c r="B92" s="395"/>
      <c r="C92" s="389" t="s">
        <v>329</v>
      </c>
      <c r="D92" s="385"/>
      <c r="E92" s="550">
        <v>51</v>
      </c>
      <c r="F92" s="539">
        <v>30</v>
      </c>
      <c r="G92" s="539">
        <v>0</v>
      </c>
      <c r="H92" s="539">
        <v>4</v>
      </c>
      <c r="I92" s="539">
        <v>5</v>
      </c>
      <c r="J92" s="539">
        <v>2</v>
      </c>
      <c r="K92" s="539">
        <v>1</v>
      </c>
      <c r="L92" s="539">
        <v>3</v>
      </c>
      <c r="M92" s="539">
        <v>0</v>
      </c>
      <c r="N92" s="539">
        <v>7</v>
      </c>
      <c r="O92" s="539">
        <v>6</v>
      </c>
      <c r="P92" s="539">
        <v>3</v>
      </c>
      <c r="Q92" s="539">
        <v>0</v>
      </c>
      <c r="R92" s="539">
        <v>10</v>
      </c>
      <c r="S92" s="539">
        <v>3</v>
      </c>
      <c r="T92" s="539">
        <v>1</v>
      </c>
      <c r="U92" s="539">
        <v>4</v>
      </c>
      <c r="V92" s="539">
        <v>0</v>
      </c>
      <c r="W92" s="539">
        <v>0</v>
      </c>
      <c r="X92" s="539">
        <v>0</v>
      </c>
      <c r="Y92" s="539">
        <v>0</v>
      </c>
      <c r="Z92" s="539">
        <v>1</v>
      </c>
      <c r="AA92" s="539">
        <v>1</v>
      </c>
      <c r="AB92" s="551">
        <v>0</v>
      </c>
      <c r="AC92" s="551">
        <v>2</v>
      </c>
      <c r="AD92" s="551">
        <v>7</v>
      </c>
      <c r="AE92" s="551">
        <v>0</v>
      </c>
      <c r="AF92" s="539">
        <v>0</v>
      </c>
      <c r="AG92" s="551">
        <v>5</v>
      </c>
      <c r="AH92" s="551">
        <v>5</v>
      </c>
      <c r="AI92" s="551">
        <v>1</v>
      </c>
      <c r="AJ92" s="551">
        <v>0</v>
      </c>
      <c r="AK92" s="539">
        <v>0</v>
      </c>
      <c r="AL92" s="551">
        <v>1</v>
      </c>
      <c r="AM92" s="551">
        <v>6</v>
      </c>
      <c r="AN92" s="539">
        <v>1</v>
      </c>
      <c r="AO92" s="539">
        <v>0</v>
      </c>
      <c r="AP92" s="539">
        <v>0</v>
      </c>
      <c r="AQ92" s="539">
        <v>0</v>
      </c>
      <c r="AR92" s="539">
        <v>0</v>
      </c>
      <c r="AS92" s="539">
        <v>0</v>
      </c>
      <c r="AT92" s="539">
        <v>0</v>
      </c>
      <c r="AU92" s="539">
        <v>0</v>
      </c>
      <c r="AV92" s="540">
        <v>0</v>
      </c>
    </row>
    <row r="93" spans="1:48" ht="15" customHeight="1">
      <c r="A93" s="1072"/>
      <c r="C93" s="389" t="s">
        <v>330</v>
      </c>
      <c r="E93" s="550">
        <v>95</v>
      </c>
      <c r="F93" s="539">
        <v>59</v>
      </c>
      <c r="G93" s="539">
        <v>9</v>
      </c>
      <c r="H93" s="539">
        <v>18</v>
      </c>
      <c r="I93" s="539">
        <v>19</v>
      </c>
      <c r="J93" s="539">
        <v>3</v>
      </c>
      <c r="K93" s="539">
        <v>4</v>
      </c>
      <c r="L93" s="539">
        <v>7</v>
      </c>
      <c r="M93" s="539">
        <v>0</v>
      </c>
      <c r="N93" s="539">
        <v>12</v>
      </c>
      <c r="O93" s="539">
        <v>14</v>
      </c>
      <c r="P93" s="539">
        <v>5</v>
      </c>
      <c r="Q93" s="539">
        <v>1</v>
      </c>
      <c r="R93" s="539">
        <v>20</v>
      </c>
      <c r="S93" s="539">
        <v>3</v>
      </c>
      <c r="T93" s="539">
        <v>2</v>
      </c>
      <c r="U93" s="539">
        <v>14</v>
      </c>
      <c r="V93" s="539">
        <v>1</v>
      </c>
      <c r="W93" s="539">
        <v>3</v>
      </c>
      <c r="X93" s="539">
        <v>1</v>
      </c>
      <c r="Y93" s="539">
        <v>0</v>
      </c>
      <c r="Z93" s="539">
        <v>2</v>
      </c>
      <c r="AA93" s="539">
        <v>3</v>
      </c>
      <c r="AB93" s="551">
        <v>2</v>
      </c>
      <c r="AC93" s="551">
        <v>2</v>
      </c>
      <c r="AD93" s="551">
        <v>15</v>
      </c>
      <c r="AE93" s="539">
        <v>1</v>
      </c>
      <c r="AF93" s="539">
        <v>1</v>
      </c>
      <c r="AG93" s="551">
        <v>7</v>
      </c>
      <c r="AH93" s="551">
        <v>7</v>
      </c>
      <c r="AI93" s="539">
        <v>0</v>
      </c>
      <c r="AJ93" s="551">
        <v>5</v>
      </c>
      <c r="AK93" s="539">
        <v>0</v>
      </c>
      <c r="AL93" s="539">
        <v>1</v>
      </c>
      <c r="AM93" s="551">
        <v>10</v>
      </c>
      <c r="AN93" s="539">
        <v>0</v>
      </c>
      <c r="AO93" s="551">
        <v>2</v>
      </c>
      <c r="AP93" s="539">
        <v>1</v>
      </c>
      <c r="AQ93" s="539">
        <v>0</v>
      </c>
      <c r="AR93" s="539">
        <v>0</v>
      </c>
      <c r="AS93" s="551">
        <v>1</v>
      </c>
      <c r="AT93" s="539">
        <v>0</v>
      </c>
      <c r="AU93" s="539">
        <v>0</v>
      </c>
      <c r="AV93" s="540">
        <v>0</v>
      </c>
    </row>
    <row r="94" spans="1:48" ht="25.5" customHeight="1">
      <c r="A94" s="1072"/>
      <c r="B94" s="1155" t="s">
        <v>331</v>
      </c>
      <c r="C94" s="1155"/>
      <c r="D94" s="385"/>
      <c r="E94" s="538"/>
      <c r="F94" s="542"/>
      <c r="G94" s="542"/>
      <c r="H94" s="542"/>
      <c r="I94" s="542"/>
      <c r="J94" s="542"/>
      <c r="K94" s="542"/>
      <c r="L94" s="542"/>
      <c r="M94" s="542"/>
      <c r="N94" s="542"/>
      <c r="O94" s="542"/>
      <c r="P94" s="542"/>
      <c r="Q94" s="542"/>
      <c r="R94" s="542"/>
      <c r="S94" s="542"/>
      <c r="T94" s="542"/>
      <c r="U94" s="542"/>
      <c r="V94" s="542"/>
      <c r="W94" s="542"/>
      <c r="X94" s="542"/>
      <c r="Y94" s="542"/>
      <c r="Z94" s="553"/>
      <c r="AA94" s="542"/>
      <c r="AB94" s="553"/>
      <c r="AC94" s="553"/>
      <c r="AD94" s="553"/>
      <c r="AE94" s="553"/>
      <c r="AF94" s="553"/>
      <c r="AG94" s="553"/>
      <c r="AH94" s="553"/>
      <c r="AI94" s="542"/>
      <c r="AJ94" s="553"/>
      <c r="AK94" s="542"/>
      <c r="AL94" s="553"/>
      <c r="AM94" s="553"/>
      <c r="AN94" s="553"/>
      <c r="AO94" s="553"/>
      <c r="AP94" s="542"/>
      <c r="AQ94" s="542"/>
      <c r="AR94" s="542"/>
      <c r="AS94" s="553"/>
      <c r="AT94" s="553"/>
      <c r="AU94" s="553"/>
      <c r="AV94" s="554"/>
    </row>
    <row r="95" spans="1:48" ht="25.5" customHeight="1">
      <c r="A95" s="1072"/>
      <c r="B95" s="1155" t="s">
        <v>270</v>
      </c>
      <c r="C95" s="1155"/>
      <c r="D95" s="390"/>
      <c r="E95" s="542">
        <v>495</v>
      </c>
      <c r="F95" s="542">
        <v>294</v>
      </c>
      <c r="G95" s="542">
        <v>26</v>
      </c>
      <c r="H95" s="542">
        <v>54</v>
      </c>
      <c r="I95" s="542">
        <v>80</v>
      </c>
      <c r="J95" s="542">
        <v>13</v>
      </c>
      <c r="K95" s="542">
        <v>11</v>
      </c>
      <c r="L95" s="542">
        <v>31</v>
      </c>
      <c r="M95" s="542">
        <v>1</v>
      </c>
      <c r="N95" s="542">
        <v>73</v>
      </c>
      <c r="O95" s="542">
        <v>53</v>
      </c>
      <c r="P95" s="542">
        <v>20</v>
      </c>
      <c r="Q95" s="542">
        <v>3</v>
      </c>
      <c r="R95" s="542">
        <v>93</v>
      </c>
      <c r="S95" s="542">
        <v>35</v>
      </c>
      <c r="T95" s="542">
        <v>21</v>
      </c>
      <c r="U95" s="542">
        <v>61</v>
      </c>
      <c r="V95" s="542">
        <v>1</v>
      </c>
      <c r="W95" s="542">
        <v>6</v>
      </c>
      <c r="X95" s="542">
        <v>7</v>
      </c>
      <c r="Y95" s="542">
        <v>0</v>
      </c>
      <c r="Z95" s="542">
        <v>6</v>
      </c>
      <c r="AA95" s="542">
        <v>19</v>
      </c>
      <c r="AB95" s="542">
        <v>13</v>
      </c>
      <c r="AC95" s="542">
        <v>10</v>
      </c>
      <c r="AD95" s="542">
        <v>69</v>
      </c>
      <c r="AE95" s="542">
        <v>8</v>
      </c>
      <c r="AF95" s="542">
        <v>6</v>
      </c>
      <c r="AG95" s="542">
        <v>49</v>
      </c>
      <c r="AH95" s="542">
        <v>29</v>
      </c>
      <c r="AI95" s="542">
        <v>1</v>
      </c>
      <c r="AJ95" s="542">
        <v>9</v>
      </c>
      <c r="AK95" s="542">
        <v>2</v>
      </c>
      <c r="AL95" s="542">
        <v>10</v>
      </c>
      <c r="AM95" s="542">
        <v>53</v>
      </c>
      <c r="AN95" s="542">
        <v>7</v>
      </c>
      <c r="AO95" s="542">
        <v>5</v>
      </c>
      <c r="AP95" s="542">
        <v>1</v>
      </c>
      <c r="AQ95" s="542">
        <v>2</v>
      </c>
      <c r="AR95" s="542">
        <v>0</v>
      </c>
      <c r="AS95" s="542">
        <v>5</v>
      </c>
      <c r="AT95" s="542">
        <v>0</v>
      </c>
      <c r="AU95" s="542">
        <v>0</v>
      </c>
      <c r="AV95" s="543">
        <v>1</v>
      </c>
    </row>
    <row r="96" spans="1:48" ht="25.5" customHeight="1">
      <c r="A96" s="1072"/>
      <c r="B96" s="1155" t="s">
        <v>271</v>
      </c>
      <c r="C96" s="1155"/>
      <c r="D96" s="385"/>
      <c r="E96" s="538">
        <v>387</v>
      </c>
      <c r="F96" s="542">
        <v>241</v>
      </c>
      <c r="G96" s="542">
        <v>20</v>
      </c>
      <c r="H96" s="542">
        <v>44</v>
      </c>
      <c r="I96" s="542">
        <v>64</v>
      </c>
      <c r="J96" s="542">
        <v>9</v>
      </c>
      <c r="K96" s="542">
        <v>9</v>
      </c>
      <c r="L96" s="542">
        <v>19</v>
      </c>
      <c r="M96" s="542">
        <v>1</v>
      </c>
      <c r="N96" s="542">
        <v>59</v>
      </c>
      <c r="O96" s="542">
        <v>54</v>
      </c>
      <c r="P96" s="542">
        <v>17</v>
      </c>
      <c r="Q96" s="542">
        <v>0</v>
      </c>
      <c r="R96" s="542">
        <v>89</v>
      </c>
      <c r="S96" s="542">
        <v>32</v>
      </c>
      <c r="T96" s="542">
        <v>17</v>
      </c>
      <c r="U96" s="542">
        <v>38</v>
      </c>
      <c r="V96" s="542">
        <v>1</v>
      </c>
      <c r="W96" s="542">
        <v>3</v>
      </c>
      <c r="X96" s="542">
        <v>2</v>
      </c>
      <c r="Y96" s="542">
        <v>2</v>
      </c>
      <c r="Z96" s="553">
        <v>2</v>
      </c>
      <c r="AA96" s="542">
        <v>12</v>
      </c>
      <c r="AB96" s="553">
        <v>14</v>
      </c>
      <c r="AC96" s="553">
        <v>8</v>
      </c>
      <c r="AD96" s="553">
        <v>46</v>
      </c>
      <c r="AE96" s="553">
        <v>7</v>
      </c>
      <c r="AF96" s="553">
        <v>1</v>
      </c>
      <c r="AG96" s="553">
        <v>38</v>
      </c>
      <c r="AH96" s="553">
        <v>23</v>
      </c>
      <c r="AI96" s="542">
        <v>1</v>
      </c>
      <c r="AJ96" s="553">
        <v>8</v>
      </c>
      <c r="AK96" s="542">
        <v>0</v>
      </c>
      <c r="AL96" s="553">
        <v>4</v>
      </c>
      <c r="AM96" s="553">
        <v>36</v>
      </c>
      <c r="AN96" s="553">
        <v>8</v>
      </c>
      <c r="AO96" s="553">
        <v>6</v>
      </c>
      <c r="AP96" s="542">
        <v>0</v>
      </c>
      <c r="AQ96" s="542">
        <v>0</v>
      </c>
      <c r="AR96" s="542">
        <v>1</v>
      </c>
      <c r="AS96" s="553">
        <v>6</v>
      </c>
      <c r="AT96" s="553">
        <v>0</v>
      </c>
      <c r="AU96" s="553">
        <v>0</v>
      </c>
      <c r="AV96" s="554">
        <v>0</v>
      </c>
    </row>
    <row r="97" spans="1:48" ht="25.5" customHeight="1">
      <c r="A97" s="1072"/>
      <c r="B97" s="1155" t="s">
        <v>272</v>
      </c>
      <c r="C97" s="1155"/>
      <c r="D97" s="385"/>
      <c r="E97" s="538">
        <v>645</v>
      </c>
      <c r="F97" s="542">
        <v>394</v>
      </c>
      <c r="G97" s="542">
        <v>40</v>
      </c>
      <c r="H97" s="542">
        <v>80</v>
      </c>
      <c r="I97" s="542">
        <v>100</v>
      </c>
      <c r="J97" s="542">
        <v>12</v>
      </c>
      <c r="K97" s="542">
        <v>19</v>
      </c>
      <c r="L97" s="542">
        <v>30</v>
      </c>
      <c r="M97" s="542">
        <v>8</v>
      </c>
      <c r="N97" s="542">
        <v>99</v>
      </c>
      <c r="O97" s="542">
        <v>62</v>
      </c>
      <c r="P97" s="542">
        <v>27</v>
      </c>
      <c r="Q97" s="542">
        <v>5</v>
      </c>
      <c r="R97" s="542">
        <v>145</v>
      </c>
      <c r="S97" s="542">
        <v>65</v>
      </c>
      <c r="T97" s="542">
        <v>43</v>
      </c>
      <c r="U97" s="542">
        <v>59</v>
      </c>
      <c r="V97" s="542">
        <v>1</v>
      </c>
      <c r="W97" s="542">
        <v>4</v>
      </c>
      <c r="X97" s="542">
        <v>2</v>
      </c>
      <c r="Y97" s="542">
        <v>0</v>
      </c>
      <c r="Z97" s="542">
        <v>5</v>
      </c>
      <c r="AA97" s="542">
        <v>26</v>
      </c>
      <c r="AB97" s="553">
        <v>18</v>
      </c>
      <c r="AC97" s="553">
        <v>15</v>
      </c>
      <c r="AD97" s="553">
        <v>91</v>
      </c>
      <c r="AE97" s="553">
        <v>10</v>
      </c>
      <c r="AF97" s="553">
        <v>8</v>
      </c>
      <c r="AG97" s="553">
        <v>65</v>
      </c>
      <c r="AH97" s="553">
        <v>40</v>
      </c>
      <c r="AI97" s="542">
        <v>5</v>
      </c>
      <c r="AJ97" s="553">
        <v>14</v>
      </c>
      <c r="AK97" s="542">
        <v>5</v>
      </c>
      <c r="AL97" s="553">
        <v>14</v>
      </c>
      <c r="AM97" s="553">
        <v>62</v>
      </c>
      <c r="AN97" s="553">
        <v>5</v>
      </c>
      <c r="AO97" s="553">
        <v>9</v>
      </c>
      <c r="AP97" s="553">
        <v>1</v>
      </c>
      <c r="AQ97" s="542">
        <v>1</v>
      </c>
      <c r="AR97" s="542">
        <v>1</v>
      </c>
      <c r="AS97" s="553">
        <v>7</v>
      </c>
      <c r="AT97" s="553">
        <v>0</v>
      </c>
      <c r="AU97" s="553">
        <v>0</v>
      </c>
      <c r="AV97" s="554">
        <v>0</v>
      </c>
    </row>
    <row r="98" spans="1:48" ht="15" customHeight="1">
      <c r="A98" s="1072"/>
      <c r="B98" s="396"/>
      <c r="C98" s="389" t="s">
        <v>273</v>
      </c>
      <c r="D98" s="390"/>
      <c r="E98" s="538">
        <v>353</v>
      </c>
      <c r="F98" s="542">
        <v>213</v>
      </c>
      <c r="G98" s="542">
        <v>21</v>
      </c>
      <c r="H98" s="542">
        <v>39</v>
      </c>
      <c r="I98" s="542">
        <v>53</v>
      </c>
      <c r="J98" s="542">
        <v>6</v>
      </c>
      <c r="K98" s="542">
        <v>15</v>
      </c>
      <c r="L98" s="542">
        <v>19</v>
      </c>
      <c r="M98" s="542">
        <v>4</v>
      </c>
      <c r="N98" s="542">
        <v>57</v>
      </c>
      <c r="O98" s="542">
        <v>36</v>
      </c>
      <c r="P98" s="542">
        <v>15</v>
      </c>
      <c r="Q98" s="542">
        <v>4</v>
      </c>
      <c r="R98" s="542">
        <v>74</v>
      </c>
      <c r="S98" s="542">
        <v>33</v>
      </c>
      <c r="T98" s="542">
        <v>26</v>
      </c>
      <c r="U98" s="542">
        <v>28</v>
      </c>
      <c r="V98" s="542">
        <v>0</v>
      </c>
      <c r="W98" s="542">
        <v>1</v>
      </c>
      <c r="X98" s="542">
        <v>1</v>
      </c>
      <c r="Y98" s="542">
        <v>0</v>
      </c>
      <c r="Z98" s="542">
        <v>2</v>
      </c>
      <c r="AA98" s="542">
        <v>11</v>
      </c>
      <c r="AB98" s="542">
        <v>7</v>
      </c>
      <c r="AC98" s="542">
        <v>9</v>
      </c>
      <c r="AD98" s="542">
        <v>45</v>
      </c>
      <c r="AE98" s="542">
        <v>5</v>
      </c>
      <c r="AF98" s="542">
        <v>3</v>
      </c>
      <c r="AG98" s="542">
        <v>33</v>
      </c>
      <c r="AH98" s="542">
        <v>19</v>
      </c>
      <c r="AI98" s="542">
        <v>3</v>
      </c>
      <c r="AJ98" s="542">
        <v>6</v>
      </c>
      <c r="AK98" s="542">
        <v>1</v>
      </c>
      <c r="AL98" s="542">
        <v>6</v>
      </c>
      <c r="AM98" s="542">
        <v>35</v>
      </c>
      <c r="AN98" s="542">
        <v>1</v>
      </c>
      <c r="AO98" s="542">
        <v>4</v>
      </c>
      <c r="AP98" s="542">
        <v>0</v>
      </c>
      <c r="AQ98" s="542">
        <v>0</v>
      </c>
      <c r="AR98" s="542">
        <v>1</v>
      </c>
      <c r="AS98" s="542">
        <v>3</v>
      </c>
      <c r="AT98" s="542">
        <v>0</v>
      </c>
      <c r="AU98" s="542">
        <v>0</v>
      </c>
      <c r="AV98" s="543">
        <v>0</v>
      </c>
    </row>
    <row r="99" spans="1:48" ht="15" customHeight="1">
      <c r="A99" s="1072"/>
      <c r="B99" s="396"/>
      <c r="C99" s="389" t="s">
        <v>274</v>
      </c>
      <c r="D99" s="385"/>
      <c r="E99" s="538">
        <v>292</v>
      </c>
      <c r="F99" s="542">
        <v>181</v>
      </c>
      <c r="G99" s="542">
        <v>19</v>
      </c>
      <c r="H99" s="542">
        <v>41</v>
      </c>
      <c r="I99" s="542">
        <v>47</v>
      </c>
      <c r="J99" s="542">
        <v>6</v>
      </c>
      <c r="K99" s="542">
        <v>4</v>
      </c>
      <c r="L99" s="542">
        <v>11</v>
      </c>
      <c r="M99" s="542">
        <v>4</v>
      </c>
      <c r="N99" s="542">
        <v>42</v>
      </c>
      <c r="O99" s="542">
        <v>26</v>
      </c>
      <c r="P99" s="542">
        <v>12</v>
      </c>
      <c r="Q99" s="542">
        <v>1</v>
      </c>
      <c r="R99" s="542">
        <v>71</v>
      </c>
      <c r="S99" s="542">
        <v>32</v>
      </c>
      <c r="T99" s="542">
        <v>17</v>
      </c>
      <c r="U99" s="542">
        <v>31</v>
      </c>
      <c r="V99" s="542">
        <v>1</v>
      </c>
      <c r="W99" s="542">
        <v>3</v>
      </c>
      <c r="X99" s="542">
        <v>1</v>
      </c>
      <c r="Y99" s="542">
        <v>0</v>
      </c>
      <c r="Z99" s="542">
        <v>3</v>
      </c>
      <c r="AA99" s="542">
        <v>15</v>
      </c>
      <c r="AB99" s="553">
        <v>11</v>
      </c>
      <c r="AC99" s="553">
        <v>6</v>
      </c>
      <c r="AD99" s="553">
        <v>46</v>
      </c>
      <c r="AE99" s="553">
        <v>5</v>
      </c>
      <c r="AF99" s="553">
        <v>5</v>
      </c>
      <c r="AG99" s="553">
        <v>32</v>
      </c>
      <c r="AH99" s="553">
        <v>21</v>
      </c>
      <c r="AI99" s="542">
        <v>2</v>
      </c>
      <c r="AJ99" s="553">
        <v>8</v>
      </c>
      <c r="AK99" s="542">
        <v>4</v>
      </c>
      <c r="AL99" s="553">
        <v>8</v>
      </c>
      <c r="AM99" s="553">
        <v>27</v>
      </c>
      <c r="AN99" s="553">
        <v>4</v>
      </c>
      <c r="AO99" s="553">
        <v>5</v>
      </c>
      <c r="AP99" s="542">
        <v>1</v>
      </c>
      <c r="AQ99" s="542">
        <v>1</v>
      </c>
      <c r="AR99" s="542">
        <v>0</v>
      </c>
      <c r="AS99" s="553">
        <v>4</v>
      </c>
      <c r="AT99" s="553">
        <v>0</v>
      </c>
      <c r="AU99" s="553">
        <v>0</v>
      </c>
      <c r="AV99" s="554">
        <v>0</v>
      </c>
    </row>
    <row r="100" spans="1:48" ht="25.5" customHeight="1">
      <c r="A100" s="1072"/>
      <c r="B100" s="1155" t="s">
        <v>275</v>
      </c>
      <c r="C100" s="1155"/>
      <c r="D100" s="385"/>
      <c r="E100" s="538">
        <v>1069</v>
      </c>
      <c r="F100" s="542">
        <v>594</v>
      </c>
      <c r="G100" s="542">
        <v>54</v>
      </c>
      <c r="H100" s="542">
        <v>93</v>
      </c>
      <c r="I100" s="542">
        <v>151</v>
      </c>
      <c r="J100" s="542">
        <v>27</v>
      </c>
      <c r="K100" s="542">
        <v>22</v>
      </c>
      <c r="L100" s="542">
        <v>54</v>
      </c>
      <c r="M100" s="542">
        <v>6</v>
      </c>
      <c r="N100" s="542">
        <v>160</v>
      </c>
      <c r="O100" s="542">
        <v>84</v>
      </c>
      <c r="P100" s="542">
        <v>38</v>
      </c>
      <c r="Q100" s="542">
        <v>5</v>
      </c>
      <c r="R100" s="542">
        <v>172</v>
      </c>
      <c r="S100" s="542">
        <v>91</v>
      </c>
      <c r="T100" s="542">
        <v>62</v>
      </c>
      <c r="U100" s="542">
        <v>92</v>
      </c>
      <c r="V100" s="542">
        <v>1</v>
      </c>
      <c r="W100" s="542">
        <v>7</v>
      </c>
      <c r="X100" s="542">
        <v>16</v>
      </c>
      <c r="Y100" s="542">
        <v>2</v>
      </c>
      <c r="Z100" s="542">
        <v>14</v>
      </c>
      <c r="AA100" s="542">
        <v>42</v>
      </c>
      <c r="AB100" s="542">
        <v>32</v>
      </c>
      <c r="AC100" s="542">
        <v>17</v>
      </c>
      <c r="AD100" s="542">
        <v>115</v>
      </c>
      <c r="AE100" s="542">
        <v>30</v>
      </c>
      <c r="AF100" s="542">
        <v>38</v>
      </c>
      <c r="AG100" s="542">
        <v>92</v>
      </c>
      <c r="AH100" s="542">
        <v>68</v>
      </c>
      <c r="AI100" s="542">
        <v>5</v>
      </c>
      <c r="AJ100" s="542">
        <v>28</v>
      </c>
      <c r="AK100" s="542">
        <v>2</v>
      </c>
      <c r="AL100" s="542">
        <v>18</v>
      </c>
      <c r="AM100" s="542">
        <v>75</v>
      </c>
      <c r="AN100" s="542">
        <v>14</v>
      </c>
      <c r="AO100" s="542">
        <v>16</v>
      </c>
      <c r="AP100" s="542">
        <v>1</v>
      </c>
      <c r="AQ100" s="542">
        <v>3</v>
      </c>
      <c r="AR100" s="542">
        <v>0</v>
      </c>
      <c r="AS100" s="542">
        <v>13</v>
      </c>
      <c r="AT100" s="542">
        <v>3</v>
      </c>
      <c r="AU100" s="542">
        <v>3</v>
      </c>
      <c r="AV100" s="543">
        <v>3</v>
      </c>
    </row>
    <row r="101" spans="1:48" s="372" customFormat="1" ht="25.5" customHeight="1">
      <c r="A101" s="1071"/>
      <c r="B101" s="1155" t="s">
        <v>276</v>
      </c>
      <c r="C101" s="1155"/>
      <c r="D101" s="390"/>
      <c r="E101" s="538">
        <v>298</v>
      </c>
      <c r="F101" s="542">
        <v>206</v>
      </c>
      <c r="G101" s="542">
        <v>25</v>
      </c>
      <c r="H101" s="542">
        <v>45</v>
      </c>
      <c r="I101" s="542">
        <v>59</v>
      </c>
      <c r="J101" s="542">
        <v>11</v>
      </c>
      <c r="K101" s="542">
        <v>16</v>
      </c>
      <c r="L101" s="542">
        <v>22</v>
      </c>
      <c r="M101" s="542">
        <v>3</v>
      </c>
      <c r="N101" s="542">
        <v>50</v>
      </c>
      <c r="O101" s="542">
        <v>20</v>
      </c>
      <c r="P101" s="542">
        <v>11</v>
      </c>
      <c r="Q101" s="542">
        <v>5</v>
      </c>
      <c r="R101" s="542">
        <v>62</v>
      </c>
      <c r="S101" s="542">
        <v>19</v>
      </c>
      <c r="T101" s="542">
        <v>18</v>
      </c>
      <c r="U101" s="542">
        <v>39</v>
      </c>
      <c r="V101" s="542">
        <v>0</v>
      </c>
      <c r="W101" s="542">
        <v>2</v>
      </c>
      <c r="X101" s="542">
        <v>3</v>
      </c>
      <c r="Y101" s="542">
        <v>2</v>
      </c>
      <c r="Z101" s="542">
        <v>5</v>
      </c>
      <c r="AA101" s="542">
        <v>17</v>
      </c>
      <c r="AB101" s="542">
        <v>9</v>
      </c>
      <c r="AC101" s="542">
        <v>9</v>
      </c>
      <c r="AD101" s="542">
        <v>47</v>
      </c>
      <c r="AE101" s="542">
        <v>9</v>
      </c>
      <c r="AF101" s="542">
        <v>3</v>
      </c>
      <c r="AG101" s="542">
        <v>25</v>
      </c>
      <c r="AH101" s="542">
        <v>15</v>
      </c>
      <c r="AI101" s="542">
        <v>1</v>
      </c>
      <c r="AJ101" s="542">
        <v>6</v>
      </c>
      <c r="AK101" s="542">
        <v>0</v>
      </c>
      <c r="AL101" s="542">
        <v>1</v>
      </c>
      <c r="AM101" s="542">
        <v>38</v>
      </c>
      <c r="AN101" s="542">
        <v>8</v>
      </c>
      <c r="AO101" s="542">
        <v>4</v>
      </c>
      <c r="AP101" s="542">
        <v>2</v>
      </c>
      <c r="AQ101" s="542">
        <v>1</v>
      </c>
      <c r="AR101" s="542">
        <v>2</v>
      </c>
      <c r="AS101" s="542">
        <v>3</v>
      </c>
      <c r="AT101" s="542">
        <v>1</v>
      </c>
      <c r="AU101" s="542">
        <v>3</v>
      </c>
      <c r="AV101" s="543">
        <v>3</v>
      </c>
    </row>
    <row r="102" spans="1:48" ht="25.5" customHeight="1">
      <c r="A102" s="1072"/>
      <c r="B102" s="1155" t="s">
        <v>277</v>
      </c>
      <c r="C102" s="1155"/>
      <c r="D102" s="385"/>
      <c r="E102" s="538">
        <v>489</v>
      </c>
      <c r="F102" s="542">
        <v>336</v>
      </c>
      <c r="G102" s="542">
        <v>28</v>
      </c>
      <c r="H102" s="542">
        <v>55</v>
      </c>
      <c r="I102" s="542">
        <v>72</v>
      </c>
      <c r="J102" s="542">
        <v>11</v>
      </c>
      <c r="K102" s="542">
        <v>14</v>
      </c>
      <c r="L102" s="542">
        <v>35</v>
      </c>
      <c r="M102" s="542">
        <v>2</v>
      </c>
      <c r="N102" s="542">
        <v>84</v>
      </c>
      <c r="O102" s="542">
        <v>50</v>
      </c>
      <c r="P102" s="542">
        <v>23</v>
      </c>
      <c r="Q102" s="542">
        <v>0</v>
      </c>
      <c r="R102" s="542">
        <v>119</v>
      </c>
      <c r="S102" s="542">
        <v>31</v>
      </c>
      <c r="T102" s="542">
        <v>15</v>
      </c>
      <c r="U102" s="542">
        <v>60</v>
      </c>
      <c r="V102" s="542">
        <v>1</v>
      </c>
      <c r="W102" s="542">
        <v>4</v>
      </c>
      <c r="X102" s="542">
        <v>7</v>
      </c>
      <c r="Y102" s="542">
        <v>2</v>
      </c>
      <c r="Z102" s="542">
        <v>11</v>
      </c>
      <c r="AA102" s="542">
        <v>17</v>
      </c>
      <c r="AB102" s="542">
        <v>21</v>
      </c>
      <c r="AC102" s="542">
        <v>7</v>
      </c>
      <c r="AD102" s="542">
        <v>51</v>
      </c>
      <c r="AE102" s="542">
        <v>15</v>
      </c>
      <c r="AF102" s="542">
        <v>7</v>
      </c>
      <c r="AG102" s="542">
        <v>44</v>
      </c>
      <c r="AH102" s="542">
        <v>28</v>
      </c>
      <c r="AI102" s="542">
        <v>1</v>
      </c>
      <c r="AJ102" s="542">
        <v>15</v>
      </c>
      <c r="AK102" s="542">
        <v>0</v>
      </c>
      <c r="AL102" s="542">
        <v>6</v>
      </c>
      <c r="AM102" s="542">
        <v>39</v>
      </c>
      <c r="AN102" s="542">
        <v>7</v>
      </c>
      <c r="AO102" s="542">
        <v>8</v>
      </c>
      <c r="AP102" s="542">
        <v>0</v>
      </c>
      <c r="AQ102" s="542">
        <v>0</v>
      </c>
      <c r="AR102" s="542">
        <v>2</v>
      </c>
      <c r="AS102" s="542">
        <v>10</v>
      </c>
      <c r="AT102" s="542">
        <v>2</v>
      </c>
      <c r="AU102" s="542">
        <v>2</v>
      </c>
      <c r="AV102" s="543">
        <v>2</v>
      </c>
    </row>
    <row r="103" spans="1:48" ht="15" customHeight="1">
      <c r="A103" s="1072"/>
      <c r="B103" s="389"/>
      <c r="C103" s="389" t="s">
        <v>278</v>
      </c>
      <c r="D103" s="385"/>
      <c r="E103" s="538">
        <v>129</v>
      </c>
      <c r="F103" s="542">
        <v>100</v>
      </c>
      <c r="G103" s="542">
        <v>7</v>
      </c>
      <c r="H103" s="542">
        <v>13</v>
      </c>
      <c r="I103" s="542">
        <v>17</v>
      </c>
      <c r="J103" s="542">
        <v>4</v>
      </c>
      <c r="K103" s="542">
        <v>2</v>
      </c>
      <c r="L103" s="542">
        <v>8</v>
      </c>
      <c r="M103" s="542">
        <v>0</v>
      </c>
      <c r="N103" s="542">
        <v>24</v>
      </c>
      <c r="O103" s="542">
        <v>13</v>
      </c>
      <c r="P103" s="542">
        <v>8</v>
      </c>
      <c r="Q103" s="542">
        <v>0</v>
      </c>
      <c r="R103" s="542">
        <v>32</v>
      </c>
      <c r="S103" s="542">
        <v>8</v>
      </c>
      <c r="T103" s="542">
        <v>3</v>
      </c>
      <c r="U103" s="542">
        <v>15</v>
      </c>
      <c r="V103" s="542">
        <v>0</v>
      </c>
      <c r="W103" s="542">
        <v>0</v>
      </c>
      <c r="X103" s="542">
        <v>0</v>
      </c>
      <c r="Y103" s="542">
        <v>1</v>
      </c>
      <c r="Z103" s="542">
        <v>4</v>
      </c>
      <c r="AA103" s="542">
        <v>4</v>
      </c>
      <c r="AB103" s="542">
        <v>4</v>
      </c>
      <c r="AC103" s="542">
        <v>2</v>
      </c>
      <c r="AD103" s="542">
        <v>13</v>
      </c>
      <c r="AE103" s="542">
        <v>2</v>
      </c>
      <c r="AF103" s="542">
        <v>0</v>
      </c>
      <c r="AG103" s="542">
        <v>10</v>
      </c>
      <c r="AH103" s="542">
        <v>4</v>
      </c>
      <c r="AI103" s="542">
        <v>0</v>
      </c>
      <c r="AJ103" s="542">
        <v>7</v>
      </c>
      <c r="AK103" s="542">
        <v>0</v>
      </c>
      <c r="AL103" s="542">
        <v>1</v>
      </c>
      <c r="AM103" s="542">
        <v>14</v>
      </c>
      <c r="AN103" s="542">
        <v>1</v>
      </c>
      <c r="AO103" s="542">
        <v>1</v>
      </c>
      <c r="AP103" s="542">
        <v>0</v>
      </c>
      <c r="AQ103" s="542">
        <v>0</v>
      </c>
      <c r="AR103" s="542">
        <v>0</v>
      </c>
      <c r="AS103" s="542">
        <v>1</v>
      </c>
      <c r="AT103" s="542">
        <v>0</v>
      </c>
      <c r="AU103" s="542">
        <v>0</v>
      </c>
      <c r="AV103" s="543">
        <v>0</v>
      </c>
    </row>
    <row r="104" spans="1:48" s="372" customFormat="1" ht="15" customHeight="1">
      <c r="A104" s="1071"/>
      <c r="B104" s="389"/>
      <c r="C104" s="389" t="s">
        <v>279</v>
      </c>
      <c r="D104" s="390"/>
      <c r="E104" s="538">
        <v>360</v>
      </c>
      <c r="F104" s="542">
        <v>236</v>
      </c>
      <c r="G104" s="542">
        <v>21</v>
      </c>
      <c r="H104" s="542">
        <v>42</v>
      </c>
      <c r="I104" s="542">
        <v>55</v>
      </c>
      <c r="J104" s="542">
        <v>7</v>
      </c>
      <c r="K104" s="542">
        <v>12</v>
      </c>
      <c r="L104" s="542">
        <v>27</v>
      </c>
      <c r="M104" s="542">
        <v>2</v>
      </c>
      <c r="N104" s="542">
        <v>60</v>
      </c>
      <c r="O104" s="542">
        <v>37</v>
      </c>
      <c r="P104" s="542">
        <v>15</v>
      </c>
      <c r="Q104" s="542">
        <v>0</v>
      </c>
      <c r="R104" s="542">
        <v>87</v>
      </c>
      <c r="S104" s="542">
        <v>23</v>
      </c>
      <c r="T104" s="542">
        <v>12</v>
      </c>
      <c r="U104" s="542">
        <v>45</v>
      </c>
      <c r="V104" s="542">
        <v>1</v>
      </c>
      <c r="W104" s="542">
        <v>4</v>
      </c>
      <c r="X104" s="542">
        <v>7</v>
      </c>
      <c r="Y104" s="542">
        <v>1</v>
      </c>
      <c r="Z104" s="542">
        <v>7</v>
      </c>
      <c r="AA104" s="542">
        <v>13</v>
      </c>
      <c r="AB104" s="542">
        <v>17</v>
      </c>
      <c r="AC104" s="542">
        <v>5</v>
      </c>
      <c r="AD104" s="542">
        <v>38</v>
      </c>
      <c r="AE104" s="542">
        <v>13</v>
      </c>
      <c r="AF104" s="542">
        <v>7</v>
      </c>
      <c r="AG104" s="542">
        <v>34</v>
      </c>
      <c r="AH104" s="542">
        <v>24</v>
      </c>
      <c r="AI104" s="542">
        <v>1</v>
      </c>
      <c r="AJ104" s="542">
        <v>8</v>
      </c>
      <c r="AK104" s="542">
        <v>0</v>
      </c>
      <c r="AL104" s="542">
        <v>5</v>
      </c>
      <c r="AM104" s="542">
        <v>25</v>
      </c>
      <c r="AN104" s="542">
        <v>6</v>
      </c>
      <c r="AO104" s="542">
        <v>7</v>
      </c>
      <c r="AP104" s="542">
        <v>0</v>
      </c>
      <c r="AQ104" s="542">
        <v>0</v>
      </c>
      <c r="AR104" s="542">
        <v>2</v>
      </c>
      <c r="AS104" s="542">
        <v>9</v>
      </c>
      <c r="AT104" s="542">
        <v>2</v>
      </c>
      <c r="AU104" s="542">
        <v>2</v>
      </c>
      <c r="AV104" s="543">
        <v>2</v>
      </c>
    </row>
    <row r="105" spans="1:48" ht="25.5" customHeight="1">
      <c r="A105" s="1072"/>
      <c r="B105" s="1155" t="s">
        <v>280</v>
      </c>
      <c r="C105" s="1155"/>
      <c r="D105" s="390"/>
      <c r="E105" s="538">
        <v>433</v>
      </c>
      <c r="F105" s="542">
        <v>286</v>
      </c>
      <c r="G105" s="542">
        <v>35</v>
      </c>
      <c r="H105" s="542">
        <v>51</v>
      </c>
      <c r="I105" s="542">
        <v>72</v>
      </c>
      <c r="J105" s="542">
        <v>19</v>
      </c>
      <c r="K105" s="542">
        <v>10</v>
      </c>
      <c r="L105" s="542">
        <v>32</v>
      </c>
      <c r="M105" s="542">
        <v>4</v>
      </c>
      <c r="N105" s="542">
        <v>72</v>
      </c>
      <c r="O105" s="542">
        <v>46</v>
      </c>
      <c r="P105" s="542">
        <v>13</v>
      </c>
      <c r="Q105" s="542">
        <v>2</v>
      </c>
      <c r="R105" s="542">
        <v>93</v>
      </c>
      <c r="S105" s="542">
        <v>28</v>
      </c>
      <c r="T105" s="542">
        <v>22</v>
      </c>
      <c r="U105" s="542">
        <v>58</v>
      </c>
      <c r="V105" s="542">
        <v>3</v>
      </c>
      <c r="W105" s="542">
        <v>2</v>
      </c>
      <c r="X105" s="542">
        <v>7</v>
      </c>
      <c r="Y105" s="542">
        <v>0</v>
      </c>
      <c r="Z105" s="542">
        <v>8</v>
      </c>
      <c r="AA105" s="542">
        <v>19</v>
      </c>
      <c r="AB105" s="542">
        <v>10</v>
      </c>
      <c r="AC105" s="542">
        <v>9</v>
      </c>
      <c r="AD105" s="542">
        <v>52</v>
      </c>
      <c r="AE105" s="542">
        <v>14</v>
      </c>
      <c r="AF105" s="542">
        <v>4</v>
      </c>
      <c r="AG105" s="542">
        <v>45</v>
      </c>
      <c r="AH105" s="542">
        <v>30</v>
      </c>
      <c r="AI105" s="542">
        <v>3</v>
      </c>
      <c r="AJ105" s="542">
        <v>9</v>
      </c>
      <c r="AK105" s="542">
        <v>3</v>
      </c>
      <c r="AL105" s="542">
        <v>10</v>
      </c>
      <c r="AM105" s="542">
        <v>39</v>
      </c>
      <c r="AN105" s="542">
        <v>10</v>
      </c>
      <c r="AO105" s="542">
        <v>7</v>
      </c>
      <c r="AP105" s="542">
        <v>0</v>
      </c>
      <c r="AQ105" s="542">
        <v>0</v>
      </c>
      <c r="AR105" s="542">
        <v>1</v>
      </c>
      <c r="AS105" s="542">
        <v>4</v>
      </c>
      <c r="AT105" s="542">
        <v>0</v>
      </c>
      <c r="AU105" s="542">
        <v>0</v>
      </c>
      <c r="AV105" s="543">
        <v>1</v>
      </c>
    </row>
    <row r="106" spans="1:48" ht="25.5" customHeight="1">
      <c r="A106" s="1072"/>
      <c r="B106" s="1155" t="s">
        <v>281</v>
      </c>
      <c r="C106" s="1155"/>
      <c r="D106" s="390"/>
      <c r="E106" s="538">
        <v>337</v>
      </c>
      <c r="F106" s="542">
        <v>249</v>
      </c>
      <c r="G106" s="542">
        <v>25</v>
      </c>
      <c r="H106" s="542">
        <v>53</v>
      </c>
      <c r="I106" s="542">
        <v>66</v>
      </c>
      <c r="J106" s="542">
        <v>10</v>
      </c>
      <c r="K106" s="542">
        <v>10</v>
      </c>
      <c r="L106" s="542">
        <v>17</v>
      </c>
      <c r="M106" s="542">
        <v>4</v>
      </c>
      <c r="N106" s="542">
        <v>48</v>
      </c>
      <c r="O106" s="542">
        <v>27</v>
      </c>
      <c r="P106" s="542">
        <v>11</v>
      </c>
      <c r="Q106" s="542">
        <v>2</v>
      </c>
      <c r="R106" s="542">
        <v>74</v>
      </c>
      <c r="S106" s="542">
        <v>15</v>
      </c>
      <c r="T106" s="542">
        <v>9</v>
      </c>
      <c r="U106" s="542">
        <v>47</v>
      </c>
      <c r="V106" s="542">
        <v>0</v>
      </c>
      <c r="W106" s="542">
        <v>3</v>
      </c>
      <c r="X106" s="542">
        <v>1</v>
      </c>
      <c r="Y106" s="542">
        <v>1</v>
      </c>
      <c r="Z106" s="542">
        <v>4</v>
      </c>
      <c r="AA106" s="542">
        <v>15</v>
      </c>
      <c r="AB106" s="542">
        <v>7</v>
      </c>
      <c r="AC106" s="542">
        <v>10</v>
      </c>
      <c r="AD106" s="542">
        <v>39</v>
      </c>
      <c r="AE106" s="542">
        <v>7</v>
      </c>
      <c r="AF106" s="542">
        <v>2</v>
      </c>
      <c r="AG106" s="542">
        <v>33</v>
      </c>
      <c r="AH106" s="542">
        <v>16</v>
      </c>
      <c r="AI106" s="542">
        <v>0</v>
      </c>
      <c r="AJ106" s="542">
        <v>3</v>
      </c>
      <c r="AK106" s="542">
        <v>2</v>
      </c>
      <c r="AL106" s="542">
        <v>7</v>
      </c>
      <c r="AM106" s="542">
        <v>25</v>
      </c>
      <c r="AN106" s="542">
        <v>3</v>
      </c>
      <c r="AO106" s="542">
        <v>9</v>
      </c>
      <c r="AP106" s="542">
        <v>0</v>
      </c>
      <c r="AQ106" s="542">
        <v>0</v>
      </c>
      <c r="AR106" s="542">
        <v>1</v>
      </c>
      <c r="AS106" s="542">
        <v>4</v>
      </c>
      <c r="AT106" s="542">
        <v>1</v>
      </c>
      <c r="AU106" s="542">
        <v>3</v>
      </c>
      <c r="AV106" s="543">
        <v>2</v>
      </c>
    </row>
    <row r="107" spans="1:48" s="372" customFormat="1" ht="15" customHeight="1">
      <c r="A107" s="1071"/>
      <c r="B107" s="389"/>
      <c r="C107" s="389" t="s">
        <v>282</v>
      </c>
      <c r="D107" s="390"/>
      <c r="E107" s="538">
        <v>123</v>
      </c>
      <c r="F107" s="542">
        <v>92</v>
      </c>
      <c r="G107" s="542">
        <v>12</v>
      </c>
      <c r="H107" s="542">
        <v>21</v>
      </c>
      <c r="I107" s="542">
        <v>28</v>
      </c>
      <c r="J107" s="542">
        <v>2</v>
      </c>
      <c r="K107" s="542">
        <v>3</v>
      </c>
      <c r="L107" s="542">
        <v>7</v>
      </c>
      <c r="M107" s="542">
        <v>2</v>
      </c>
      <c r="N107" s="542">
        <v>13</v>
      </c>
      <c r="O107" s="542">
        <v>9</v>
      </c>
      <c r="P107" s="542">
        <v>5</v>
      </c>
      <c r="Q107" s="542">
        <v>1</v>
      </c>
      <c r="R107" s="542">
        <v>32</v>
      </c>
      <c r="S107" s="542">
        <v>4</v>
      </c>
      <c r="T107" s="542">
        <v>3</v>
      </c>
      <c r="U107" s="542">
        <v>19</v>
      </c>
      <c r="V107" s="542">
        <v>0</v>
      </c>
      <c r="W107" s="542">
        <v>0</v>
      </c>
      <c r="X107" s="542">
        <v>0</v>
      </c>
      <c r="Y107" s="542">
        <v>1</v>
      </c>
      <c r="Z107" s="542">
        <v>2</v>
      </c>
      <c r="AA107" s="542">
        <v>6</v>
      </c>
      <c r="AB107" s="542">
        <v>2</v>
      </c>
      <c r="AC107" s="542">
        <v>6</v>
      </c>
      <c r="AD107" s="542">
        <v>16</v>
      </c>
      <c r="AE107" s="542">
        <v>3</v>
      </c>
      <c r="AF107" s="542">
        <v>1</v>
      </c>
      <c r="AG107" s="542">
        <v>9</v>
      </c>
      <c r="AH107" s="542">
        <v>7</v>
      </c>
      <c r="AI107" s="542">
        <v>0</v>
      </c>
      <c r="AJ107" s="542">
        <v>1</v>
      </c>
      <c r="AK107" s="542">
        <v>1</v>
      </c>
      <c r="AL107" s="542">
        <v>1</v>
      </c>
      <c r="AM107" s="542">
        <v>9</v>
      </c>
      <c r="AN107" s="542">
        <v>3</v>
      </c>
      <c r="AO107" s="542">
        <v>2</v>
      </c>
      <c r="AP107" s="542">
        <v>0</v>
      </c>
      <c r="AQ107" s="542">
        <v>0</v>
      </c>
      <c r="AR107" s="542">
        <v>1</v>
      </c>
      <c r="AS107" s="542">
        <v>1</v>
      </c>
      <c r="AT107" s="542">
        <v>0</v>
      </c>
      <c r="AU107" s="542">
        <v>1</v>
      </c>
      <c r="AV107" s="543">
        <v>0</v>
      </c>
    </row>
    <row r="108" spans="1:48" ht="15" customHeight="1">
      <c r="A108" s="1072"/>
      <c r="B108" s="389"/>
      <c r="C108" s="389" t="s">
        <v>283</v>
      </c>
      <c r="D108" s="390"/>
      <c r="E108" s="538">
        <v>214</v>
      </c>
      <c r="F108" s="542">
        <v>157</v>
      </c>
      <c r="G108" s="542">
        <v>13</v>
      </c>
      <c r="H108" s="542">
        <v>32</v>
      </c>
      <c r="I108" s="542">
        <v>38</v>
      </c>
      <c r="J108" s="542">
        <v>8</v>
      </c>
      <c r="K108" s="542">
        <v>7</v>
      </c>
      <c r="L108" s="542">
        <v>10</v>
      </c>
      <c r="M108" s="542">
        <v>2</v>
      </c>
      <c r="N108" s="542">
        <v>35</v>
      </c>
      <c r="O108" s="542">
        <v>18</v>
      </c>
      <c r="P108" s="542">
        <v>6</v>
      </c>
      <c r="Q108" s="542">
        <v>1</v>
      </c>
      <c r="R108" s="542">
        <v>42</v>
      </c>
      <c r="S108" s="542">
        <v>11</v>
      </c>
      <c r="T108" s="542">
        <v>6</v>
      </c>
      <c r="U108" s="542">
        <v>28</v>
      </c>
      <c r="V108" s="542">
        <v>0</v>
      </c>
      <c r="W108" s="542">
        <v>3</v>
      </c>
      <c r="X108" s="542">
        <v>1</v>
      </c>
      <c r="Y108" s="542">
        <v>0</v>
      </c>
      <c r="Z108" s="542">
        <v>2</v>
      </c>
      <c r="AA108" s="542">
        <v>9</v>
      </c>
      <c r="AB108" s="542">
        <v>5</v>
      </c>
      <c r="AC108" s="542">
        <v>4</v>
      </c>
      <c r="AD108" s="542">
        <v>23</v>
      </c>
      <c r="AE108" s="542">
        <v>4</v>
      </c>
      <c r="AF108" s="542">
        <v>1</v>
      </c>
      <c r="AG108" s="542">
        <v>24</v>
      </c>
      <c r="AH108" s="542">
        <v>9</v>
      </c>
      <c r="AI108" s="542">
        <v>0</v>
      </c>
      <c r="AJ108" s="542">
        <v>2</v>
      </c>
      <c r="AK108" s="542">
        <v>1</v>
      </c>
      <c r="AL108" s="542">
        <v>6</v>
      </c>
      <c r="AM108" s="542">
        <v>16</v>
      </c>
      <c r="AN108" s="542">
        <v>0</v>
      </c>
      <c r="AO108" s="542">
        <v>7</v>
      </c>
      <c r="AP108" s="542">
        <v>0</v>
      </c>
      <c r="AQ108" s="542">
        <v>0</v>
      </c>
      <c r="AR108" s="542">
        <v>0</v>
      </c>
      <c r="AS108" s="542">
        <v>3</v>
      </c>
      <c r="AT108" s="542">
        <v>1</v>
      </c>
      <c r="AU108" s="542">
        <v>2</v>
      </c>
      <c r="AV108" s="543">
        <v>2</v>
      </c>
    </row>
    <row r="109" spans="1:48" ht="25.5" customHeight="1">
      <c r="A109" s="1072"/>
      <c r="B109" s="1155" t="s">
        <v>284</v>
      </c>
      <c r="C109" s="1155"/>
      <c r="D109" s="390"/>
      <c r="E109" s="538">
        <v>355</v>
      </c>
      <c r="F109" s="542">
        <v>257</v>
      </c>
      <c r="G109" s="542">
        <v>31</v>
      </c>
      <c r="H109" s="542">
        <v>54</v>
      </c>
      <c r="I109" s="542">
        <v>75</v>
      </c>
      <c r="J109" s="542">
        <v>12</v>
      </c>
      <c r="K109" s="542">
        <v>12</v>
      </c>
      <c r="L109" s="542">
        <v>16</v>
      </c>
      <c r="M109" s="542">
        <v>1</v>
      </c>
      <c r="N109" s="542">
        <v>30</v>
      </c>
      <c r="O109" s="542">
        <v>22</v>
      </c>
      <c r="P109" s="542">
        <v>19</v>
      </c>
      <c r="Q109" s="542">
        <v>1</v>
      </c>
      <c r="R109" s="542">
        <v>84</v>
      </c>
      <c r="S109" s="542">
        <v>23</v>
      </c>
      <c r="T109" s="542">
        <v>20</v>
      </c>
      <c r="U109" s="542">
        <v>48</v>
      </c>
      <c r="V109" s="542">
        <v>0</v>
      </c>
      <c r="W109" s="542">
        <v>0</v>
      </c>
      <c r="X109" s="542">
        <v>2</v>
      </c>
      <c r="Y109" s="542">
        <v>0</v>
      </c>
      <c r="Z109" s="542">
        <v>3</v>
      </c>
      <c r="AA109" s="542">
        <v>17</v>
      </c>
      <c r="AB109" s="542">
        <v>11</v>
      </c>
      <c r="AC109" s="542">
        <v>9</v>
      </c>
      <c r="AD109" s="542">
        <v>43</v>
      </c>
      <c r="AE109" s="542">
        <v>4</v>
      </c>
      <c r="AF109" s="542">
        <v>2</v>
      </c>
      <c r="AG109" s="542">
        <v>26</v>
      </c>
      <c r="AH109" s="542">
        <v>12</v>
      </c>
      <c r="AI109" s="542">
        <v>1</v>
      </c>
      <c r="AJ109" s="542">
        <v>8</v>
      </c>
      <c r="AK109" s="542">
        <v>0</v>
      </c>
      <c r="AL109" s="542">
        <v>3</v>
      </c>
      <c r="AM109" s="542">
        <v>32</v>
      </c>
      <c r="AN109" s="542">
        <v>4</v>
      </c>
      <c r="AO109" s="542">
        <v>8</v>
      </c>
      <c r="AP109" s="542">
        <v>0</v>
      </c>
      <c r="AQ109" s="542">
        <v>1</v>
      </c>
      <c r="AR109" s="542">
        <v>2</v>
      </c>
      <c r="AS109" s="542">
        <v>5</v>
      </c>
      <c r="AT109" s="542">
        <v>0</v>
      </c>
      <c r="AU109" s="542">
        <v>0</v>
      </c>
      <c r="AV109" s="543">
        <v>0</v>
      </c>
    </row>
    <row r="110" spans="1:48" s="372" customFormat="1" ht="15" customHeight="1">
      <c r="A110" s="1071"/>
      <c r="B110" s="389"/>
      <c r="C110" s="389" t="s">
        <v>285</v>
      </c>
      <c r="D110" s="390"/>
      <c r="E110" s="538">
        <v>268</v>
      </c>
      <c r="F110" s="542">
        <v>192</v>
      </c>
      <c r="G110" s="542">
        <v>18</v>
      </c>
      <c r="H110" s="542">
        <v>36</v>
      </c>
      <c r="I110" s="542">
        <v>53</v>
      </c>
      <c r="J110" s="542">
        <v>12</v>
      </c>
      <c r="K110" s="542">
        <v>8</v>
      </c>
      <c r="L110" s="542">
        <v>10</v>
      </c>
      <c r="M110" s="542">
        <v>1</v>
      </c>
      <c r="N110" s="542">
        <v>22</v>
      </c>
      <c r="O110" s="542">
        <v>19</v>
      </c>
      <c r="P110" s="542">
        <v>15</v>
      </c>
      <c r="Q110" s="542">
        <v>1</v>
      </c>
      <c r="R110" s="542">
        <v>59</v>
      </c>
      <c r="S110" s="542">
        <v>18</v>
      </c>
      <c r="T110" s="542">
        <v>13</v>
      </c>
      <c r="U110" s="542">
        <v>37</v>
      </c>
      <c r="V110" s="542">
        <v>0</v>
      </c>
      <c r="W110" s="542">
        <v>0</v>
      </c>
      <c r="X110" s="542">
        <v>2</v>
      </c>
      <c r="Y110" s="542">
        <v>0</v>
      </c>
      <c r="Z110" s="542">
        <v>2</v>
      </c>
      <c r="AA110" s="542">
        <v>12</v>
      </c>
      <c r="AB110" s="542">
        <v>6</v>
      </c>
      <c r="AC110" s="542">
        <v>8</v>
      </c>
      <c r="AD110" s="542">
        <v>31</v>
      </c>
      <c r="AE110" s="542">
        <v>3</v>
      </c>
      <c r="AF110" s="542">
        <v>2</v>
      </c>
      <c r="AG110" s="542">
        <v>20</v>
      </c>
      <c r="AH110" s="542">
        <v>8</v>
      </c>
      <c r="AI110" s="542">
        <v>1</v>
      </c>
      <c r="AJ110" s="542">
        <v>5</v>
      </c>
      <c r="AK110" s="542">
        <v>0</v>
      </c>
      <c r="AL110" s="542">
        <v>2</v>
      </c>
      <c r="AM110" s="542">
        <v>26</v>
      </c>
      <c r="AN110" s="542">
        <v>1</v>
      </c>
      <c r="AO110" s="542">
        <v>5</v>
      </c>
      <c r="AP110" s="542">
        <v>0</v>
      </c>
      <c r="AQ110" s="542">
        <v>0</v>
      </c>
      <c r="AR110" s="542">
        <v>1</v>
      </c>
      <c r="AS110" s="542">
        <v>4</v>
      </c>
      <c r="AT110" s="542">
        <v>0</v>
      </c>
      <c r="AU110" s="542">
        <v>0</v>
      </c>
      <c r="AV110" s="543">
        <v>0</v>
      </c>
    </row>
    <row r="111" spans="1:48" s="372" customFormat="1" ht="15" customHeight="1">
      <c r="A111" s="1071"/>
      <c r="B111" s="389"/>
      <c r="C111" s="389" t="s">
        <v>286</v>
      </c>
      <c r="D111" s="385"/>
      <c r="E111" s="538">
        <v>87</v>
      </c>
      <c r="F111" s="542">
        <v>65</v>
      </c>
      <c r="G111" s="542">
        <v>13</v>
      </c>
      <c r="H111" s="542">
        <v>18</v>
      </c>
      <c r="I111" s="542">
        <v>22</v>
      </c>
      <c r="J111" s="542">
        <v>0</v>
      </c>
      <c r="K111" s="542">
        <v>4</v>
      </c>
      <c r="L111" s="542">
        <v>6</v>
      </c>
      <c r="M111" s="542">
        <v>0</v>
      </c>
      <c r="N111" s="542">
        <v>8</v>
      </c>
      <c r="O111" s="542">
        <v>3</v>
      </c>
      <c r="P111" s="542">
        <v>4</v>
      </c>
      <c r="Q111" s="542">
        <v>0</v>
      </c>
      <c r="R111" s="542">
        <v>25</v>
      </c>
      <c r="S111" s="542">
        <v>5</v>
      </c>
      <c r="T111" s="542">
        <v>7</v>
      </c>
      <c r="U111" s="542">
        <v>11</v>
      </c>
      <c r="V111" s="542">
        <v>0</v>
      </c>
      <c r="W111" s="542">
        <v>0</v>
      </c>
      <c r="X111" s="542">
        <v>0</v>
      </c>
      <c r="Y111" s="542">
        <v>0</v>
      </c>
      <c r="Z111" s="542">
        <v>1</v>
      </c>
      <c r="AA111" s="542">
        <v>5</v>
      </c>
      <c r="AB111" s="542">
        <v>5</v>
      </c>
      <c r="AC111" s="542">
        <v>1</v>
      </c>
      <c r="AD111" s="542">
        <v>12</v>
      </c>
      <c r="AE111" s="542">
        <v>1</v>
      </c>
      <c r="AF111" s="542">
        <v>0</v>
      </c>
      <c r="AG111" s="542">
        <v>6</v>
      </c>
      <c r="AH111" s="542">
        <v>4</v>
      </c>
      <c r="AI111" s="542">
        <v>0</v>
      </c>
      <c r="AJ111" s="542">
        <v>3</v>
      </c>
      <c r="AK111" s="542">
        <v>0</v>
      </c>
      <c r="AL111" s="542">
        <v>1</v>
      </c>
      <c r="AM111" s="542">
        <v>6</v>
      </c>
      <c r="AN111" s="542">
        <v>3</v>
      </c>
      <c r="AO111" s="542">
        <v>3</v>
      </c>
      <c r="AP111" s="542">
        <v>0</v>
      </c>
      <c r="AQ111" s="542">
        <v>1</v>
      </c>
      <c r="AR111" s="542">
        <v>1</v>
      </c>
      <c r="AS111" s="542">
        <v>1</v>
      </c>
      <c r="AT111" s="542">
        <v>0</v>
      </c>
      <c r="AU111" s="542">
        <v>0</v>
      </c>
      <c r="AV111" s="543">
        <v>0</v>
      </c>
    </row>
    <row r="112" spans="1:48" s="372" customFormat="1" ht="25.5" customHeight="1">
      <c r="A112" s="1074"/>
      <c r="B112" s="1156" t="s">
        <v>287</v>
      </c>
      <c r="C112" s="1156"/>
      <c r="D112" s="383"/>
      <c r="E112" s="555">
        <v>84</v>
      </c>
      <c r="F112" s="545">
        <v>62</v>
      </c>
      <c r="G112" s="545">
        <v>7</v>
      </c>
      <c r="H112" s="545">
        <v>9</v>
      </c>
      <c r="I112" s="545">
        <v>12</v>
      </c>
      <c r="J112" s="545">
        <v>4</v>
      </c>
      <c r="K112" s="545">
        <v>2</v>
      </c>
      <c r="L112" s="545">
        <v>5</v>
      </c>
      <c r="M112" s="545">
        <v>2</v>
      </c>
      <c r="N112" s="545">
        <v>11</v>
      </c>
      <c r="O112" s="545">
        <v>3</v>
      </c>
      <c r="P112" s="545">
        <v>5</v>
      </c>
      <c r="Q112" s="545">
        <v>0</v>
      </c>
      <c r="R112" s="545">
        <v>14</v>
      </c>
      <c r="S112" s="545">
        <v>1</v>
      </c>
      <c r="T112" s="545">
        <v>3</v>
      </c>
      <c r="U112" s="545">
        <v>23</v>
      </c>
      <c r="V112" s="545">
        <v>0</v>
      </c>
      <c r="W112" s="545">
        <v>0</v>
      </c>
      <c r="X112" s="545">
        <v>0</v>
      </c>
      <c r="Y112" s="545">
        <v>0</v>
      </c>
      <c r="Z112" s="545">
        <v>1</v>
      </c>
      <c r="AA112" s="545">
        <v>3</v>
      </c>
      <c r="AB112" s="545">
        <v>2</v>
      </c>
      <c r="AC112" s="545">
        <v>3</v>
      </c>
      <c r="AD112" s="545">
        <v>8</v>
      </c>
      <c r="AE112" s="545">
        <v>3</v>
      </c>
      <c r="AF112" s="545">
        <v>1</v>
      </c>
      <c r="AG112" s="545">
        <v>8</v>
      </c>
      <c r="AH112" s="545">
        <v>5</v>
      </c>
      <c r="AI112" s="545">
        <v>2</v>
      </c>
      <c r="AJ112" s="545">
        <v>1</v>
      </c>
      <c r="AK112" s="545">
        <v>0</v>
      </c>
      <c r="AL112" s="545">
        <v>1</v>
      </c>
      <c r="AM112" s="545">
        <v>5</v>
      </c>
      <c r="AN112" s="545">
        <v>2</v>
      </c>
      <c r="AO112" s="545">
        <v>0</v>
      </c>
      <c r="AP112" s="545">
        <v>0</v>
      </c>
      <c r="AQ112" s="545">
        <v>0</v>
      </c>
      <c r="AR112" s="545">
        <v>0</v>
      </c>
      <c r="AS112" s="545">
        <v>2</v>
      </c>
      <c r="AT112" s="545">
        <v>1</v>
      </c>
      <c r="AU112" s="545">
        <v>0</v>
      </c>
      <c r="AV112" s="546">
        <v>1</v>
      </c>
    </row>
    <row r="113" spans="5:48">
      <c r="E113" s="395"/>
    </row>
    <row r="114" spans="5:48">
      <c r="AV114" s="378" t="s">
        <v>290</v>
      </c>
    </row>
    <row r="115" spans="5:48">
      <c r="E115" s="536"/>
      <c r="F115" s="536"/>
      <c r="G115" s="536"/>
      <c r="H115" s="536"/>
      <c r="I115" s="536"/>
      <c r="J115" s="536"/>
      <c r="K115" s="536"/>
      <c r="L115" s="536"/>
      <c r="M115" s="536"/>
      <c r="N115" s="536"/>
      <c r="O115" s="536"/>
      <c r="P115" s="536"/>
      <c r="Q115" s="536"/>
      <c r="R115" s="536"/>
      <c r="S115" s="536"/>
      <c r="T115" s="536"/>
      <c r="U115" s="536"/>
      <c r="V115" s="536"/>
      <c r="W115" s="536"/>
      <c r="X115" s="536"/>
      <c r="Y115" s="536"/>
      <c r="Z115" s="536"/>
      <c r="AA115" s="536"/>
      <c r="AB115" s="536"/>
      <c r="AC115" s="536"/>
      <c r="AD115" s="536"/>
      <c r="AE115" s="536"/>
      <c r="AF115" s="536"/>
      <c r="AG115" s="536"/>
      <c r="AH115" s="536"/>
      <c r="AI115" s="536"/>
      <c r="AJ115" s="536"/>
      <c r="AK115" s="536"/>
      <c r="AL115" s="536"/>
      <c r="AM115" s="536"/>
      <c r="AN115" s="536"/>
      <c r="AO115" s="536"/>
      <c r="AP115" s="536"/>
      <c r="AQ115" s="536"/>
      <c r="AR115" s="536"/>
      <c r="AS115" s="536"/>
      <c r="AT115" s="536"/>
      <c r="AU115" s="536"/>
      <c r="AV115" s="536"/>
    </row>
    <row r="116" spans="5:48">
      <c r="E116" s="536"/>
      <c r="F116" s="536"/>
      <c r="G116" s="536"/>
      <c r="H116" s="536"/>
      <c r="I116" s="536"/>
      <c r="J116" s="536"/>
      <c r="K116" s="536"/>
      <c r="L116" s="536"/>
      <c r="M116" s="536"/>
      <c r="N116" s="536"/>
      <c r="O116" s="536"/>
      <c r="P116" s="536"/>
      <c r="Q116" s="536"/>
      <c r="R116" s="536"/>
      <c r="S116" s="536"/>
      <c r="T116" s="536"/>
      <c r="U116" s="536"/>
      <c r="V116" s="536"/>
      <c r="W116" s="536"/>
      <c r="X116" s="536"/>
      <c r="Y116" s="536"/>
      <c r="Z116" s="536"/>
      <c r="AA116" s="536"/>
      <c r="AB116" s="536"/>
      <c r="AC116" s="536"/>
      <c r="AD116" s="536"/>
      <c r="AE116" s="536"/>
      <c r="AF116" s="536"/>
      <c r="AG116" s="536"/>
      <c r="AH116" s="536"/>
      <c r="AI116" s="536"/>
      <c r="AJ116" s="536"/>
      <c r="AK116" s="536"/>
      <c r="AL116" s="536"/>
      <c r="AM116" s="536"/>
      <c r="AN116" s="536"/>
      <c r="AO116" s="536"/>
      <c r="AP116" s="536"/>
      <c r="AQ116" s="536"/>
      <c r="AR116" s="536"/>
      <c r="AS116" s="536"/>
      <c r="AT116" s="536"/>
      <c r="AU116" s="536"/>
      <c r="AV116" s="536"/>
    </row>
    <row r="117" spans="5:48">
      <c r="E117" s="536"/>
      <c r="F117" s="536"/>
      <c r="G117" s="536"/>
      <c r="H117" s="536"/>
      <c r="I117" s="536"/>
      <c r="J117" s="536"/>
      <c r="K117" s="536"/>
      <c r="L117" s="536"/>
      <c r="M117" s="536"/>
      <c r="N117" s="536"/>
      <c r="O117" s="536"/>
      <c r="P117" s="536"/>
      <c r="Q117" s="536"/>
      <c r="R117" s="536"/>
      <c r="S117" s="536"/>
      <c r="T117" s="536"/>
      <c r="U117" s="536"/>
      <c r="V117" s="536"/>
      <c r="W117" s="536"/>
      <c r="X117" s="536"/>
      <c r="Y117" s="536"/>
      <c r="Z117" s="536"/>
      <c r="AA117" s="536"/>
      <c r="AB117" s="536"/>
      <c r="AC117" s="536"/>
      <c r="AD117" s="536"/>
      <c r="AE117" s="536"/>
      <c r="AF117" s="536"/>
      <c r="AG117" s="536"/>
      <c r="AH117" s="536"/>
      <c r="AI117" s="536"/>
      <c r="AJ117" s="536"/>
      <c r="AK117" s="536"/>
      <c r="AL117" s="536"/>
      <c r="AM117" s="536"/>
      <c r="AN117" s="536"/>
      <c r="AO117" s="536"/>
      <c r="AP117" s="536"/>
      <c r="AQ117" s="536"/>
      <c r="AR117" s="536"/>
      <c r="AS117" s="536"/>
      <c r="AT117" s="536"/>
      <c r="AU117" s="536"/>
      <c r="AV117" s="536"/>
    </row>
    <row r="118" spans="5:48">
      <c r="E118" s="536"/>
      <c r="F118" s="536"/>
      <c r="G118" s="536"/>
      <c r="H118" s="536"/>
      <c r="I118" s="536"/>
      <c r="J118" s="536"/>
      <c r="K118" s="536"/>
      <c r="L118" s="536"/>
      <c r="M118" s="536"/>
      <c r="N118" s="536"/>
      <c r="O118" s="536"/>
      <c r="P118" s="536"/>
      <c r="Q118" s="536"/>
      <c r="R118" s="536"/>
      <c r="S118" s="536"/>
      <c r="T118" s="536"/>
      <c r="U118" s="536"/>
      <c r="V118" s="536"/>
      <c r="W118" s="536"/>
      <c r="X118" s="536"/>
      <c r="Y118" s="536"/>
      <c r="Z118" s="536"/>
      <c r="AA118" s="536"/>
      <c r="AB118" s="536"/>
      <c r="AC118" s="536"/>
      <c r="AD118" s="536"/>
      <c r="AE118" s="536"/>
      <c r="AF118" s="536"/>
      <c r="AG118" s="536"/>
      <c r="AH118" s="536"/>
      <c r="AI118" s="536"/>
      <c r="AJ118" s="536"/>
      <c r="AK118" s="536"/>
      <c r="AL118" s="536"/>
      <c r="AM118" s="536"/>
      <c r="AN118" s="536"/>
      <c r="AO118" s="536"/>
      <c r="AP118" s="536"/>
      <c r="AQ118" s="536"/>
      <c r="AR118" s="536"/>
      <c r="AS118" s="536"/>
      <c r="AT118" s="536"/>
      <c r="AU118" s="536"/>
      <c r="AV118" s="536"/>
    </row>
    <row r="121" spans="5:48">
      <c r="E121" s="536"/>
      <c r="F121" s="536"/>
      <c r="G121" s="536"/>
      <c r="H121" s="536"/>
      <c r="I121" s="536"/>
      <c r="J121" s="536"/>
      <c r="K121" s="536"/>
      <c r="L121" s="536"/>
      <c r="M121" s="536"/>
      <c r="N121" s="536"/>
      <c r="O121" s="536"/>
      <c r="P121" s="536"/>
      <c r="Q121" s="536"/>
      <c r="R121" s="536"/>
      <c r="S121" s="536"/>
      <c r="T121" s="536"/>
      <c r="U121" s="536"/>
      <c r="V121" s="536"/>
      <c r="W121" s="536"/>
      <c r="X121" s="536"/>
      <c r="Y121" s="536"/>
      <c r="Z121" s="536"/>
      <c r="AA121" s="536"/>
      <c r="AB121" s="536"/>
      <c r="AC121" s="536"/>
      <c r="AD121" s="536"/>
      <c r="AE121" s="536"/>
      <c r="AF121" s="536"/>
      <c r="AG121" s="536"/>
      <c r="AH121" s="536"/>
      <c r="AI121" s="536"/>
      <c r="AJ121" s="536"/>
      <c r="AK121" s="536"/>
      <c r="AL121" s="536"/>
      <c r="AM121" s="536"/>
      <c r="AN121" s="536"/>
      <c r="AO121" s="536"/>
      <c r="AP121" s="536"/>
      <c r="AQ121" s="536"/>
      <c r="AR121" s="536"/>
      <c r="AS121" s="536"/>
      <c r="AT121" s="536"/>
      <c r="AU121" s="536"/>
      <c r="AV121" s="536"/>
    </row>
    <row r="122" spans="5:48">
      <c r="E122" s="536"/>
      <c r="F122" s="536"/>
      <c r="G122" s="536"/>
      <c r="H122" s="536"/>
      <c r="I122" s="536"/>
      <c r="J122" s="536"/>
      <c r="K122" s="536"/>
      <c r="L122" s="536"/>
      <c r="M122" s="536"/>
      <c r="N122" s="536"/>
      <c r="O122" s="536"/>
      <c r="P122" s="536"/>
      <c r="Q122" s="536"/>
      <c r="R122" s="536"/>
      <c r="S122" s="536"/>
      <c r="T122" s="536"/>
      <c r="U122" s="536"/>
      <c r="V122" s="536"/>
      <c r="W122" s="536"/>
      <c r="X122" s="536"/>
      <c r="Y122" s="536"/>
      <c r="Z122" s="536"/>
      <c r="AA122" s="536"/>
      <c r="AB122" s="536"/>
      <c r="AC122" s="536"/>
      <c r="AD122" s="536"/>
      <c r="AE122" s="536"/>
      <c r="AF122" s="536"/>
      <c r="AG122" s="536"/>
      <c r="AH122" s="536"/>
      <c r="AI122" s="536"/>
      <c r="AJ122" s="536"/>
      <c r="AK122" s="536"/>
      <c r="AL122" s="536"/>
      <c r="AM122" s="536"/>
      <c r="AN122" s="536"/>
      <c r="AO122" s="536"/>
      <c r="AP122" s="536"/>
      <c r="AQ122" s="536"/>
      <c r="AR122" s="536"/>
      <c r="AS122" s="536"/>
      <c r="AT122" s="536"/>
      <c r="AU122" s="536"/>
      <c r="AV122" s="536"/>
    </row>
    <row r="123" spans="5:48">
      <c r="E123" s="536"/>
      <c r="F123" s="536"/>
      <c r="G123" s="536"/>
      <c r="H123" s="536"/>
      <c r="I123" s="536"/>
      <c r="J123" s="536"/>
      <c r="K123" s="536"/>
      <c r="L123" s="536"/>
      <c r="M123" s="536"/>
      <c r="N123" s="536"/>
      <c r="O123" s="536"/>
      <c r="P123" s="536"/>
      <c r="Q123" s="536"/>
      <c r="R123" s="536"/>
      <c r="S123" s="536"/>
      <c r="T123" s="536"/>
      <c r="U123" s="536"/>
      <c r="V123" s="536"/>
      <c r="W123" s="536"/>
      <c r="X123" s="536"/>
      <c r="Y123" s="536"/>
      <c r="Z123" s="536"/>
      <c r="AA123" s="536"/>
      <c r="AB123" s="536"/>
      <c r="AC123" s="536"/>
      <c r="AD123" s="536"/>
      <c r="AE123" s="536"/>
      <c r="AF123" s="536"/>
      <c r="AG123" s="536"/>
      <c r="AH123" s="536"/>
      <c r="AI123" s="536"/>
      <c r="AJ123" s="536"/>
      <c r="AK123" s="536"/>
      <c r="AL123" s="536"/>
      <c r="AM123" s="536"/>
      <c r="AN123" s="536"/>
      <c r="AO123" s="536"/>
      <c r="AP123" s="536"/>
      <c r="AQ123" s="536"/>
      <c r="AR123" s="536"/>
      <c r="AS123" s="536"/>
      <c r="AT123" s="536"/>
      <c r="AU123" s="536"/>
      <c r="AV123" s="536"/>
    </row>
    <row r="126" spans="5:48">
      <c r="E126" s="536"/>
      <c r="F126" s="536"/>
      <c r="G126" s="536"/>
      <c r="H126" s="536"/>
      <c r="I126" s="536"/>
      <c r="J126" s="536"/>
      <c r="K126" s="536"/>
      <c r="L126" s="536"/>
      <c r="M126" s="536"/>
      <c r="N126" s="536"/>
      <c r="O126" s="536"/>
      <c r="P126" s="536"/>
      <c r="Q126" s="536"/>
      <c r="R126" s="536"/>
      <c r="S126" s="536"/>
      <c r="T126" s="536"/>
      <c r="U126" s="536"/>
      <c r="V126" s="536"/>
      <c r="W126" s="536"/>
      <c r="X126" s="536"/>
      <c r="Y126" s="536"/>
      <c r="Z126" s="536"/>
      <c r="AA126" s="536"/>
      <c r="AB126" s="536"/>
      <c r="AC126" s="536"/>
      <c r="AD126" s="536"/>
      <c r="AE126" s="536"/>
      <c r="AF126" s="536"/>
      <c r="AG126" s="536"/>
      <c r="AH126" s="536"/>
      <c r="AI126" s="536"/>
      <c r="AJ126" s="536"/>
      <c r="AK126" s="536"/>
      <c r="AL126" s="536"/>
      <c r="AM126" s="536"/>
      <c r="AN126" s="536"/>
      <c r="AO126" s="536"/>
      <c r="AP126" s="536"/>
      <c r="AQ126" s="536"/>
      <c r="AR126" s="536"/>
      <c r="AS126" s="536"/>
      <c r="AT126" s="536"/>
      <c r="AU126" s="536"/>
      <c r="AV126" s="536"/>
    </row>
    <row r="127" spans="5:48">
      <c r="E127" s="536"/>
      <c r="F127" s="536"/>
      <c r="G127" s="536"/>
      <c r="H127" s="536"/>
      <c r="I127" s="536"/>
      <c r="J127" s="536"/>
      <c r="K127" s="536"/>
      <c r="L127" s="536"/>
      <c r="M127" s="536"/>
      <c r="N127" s="536"/>
      <c r="O127" s="536"/>
      <c r="P127" s="536"/>
      <c r="Q127" s="536"/>
      <c r="R127" s="536"/>
      <c r="S127" s="536"/>
      <c r="T127" s="536"/>
      <c r="U127" s="536"/>
      <c r="V127" s="536"/>
      <c r="W127" s="536"/>
      <c r="X127" s="536"/>
      <c r="Y127" s="536"/>
      <c r="Z127" s="536"/>
      <c r="AA127" s="536"/>
      <c r="AB127" s="536"/>
      <c r="AC127" s="536"/>
      <c r="AD127" s="536"/>
      <c r="AE127" s="536"/>
      <c r="AF127" s="536"/>
      <c r="AG127" s="536"/>
      <c r="AH127" s="536"/>
      <c r="AI127" s="536"/>
      <c r="AJ127" s="536"/>
      <c r="AK127" s="536"/>
      <c r="AL127" s="536"/>
      <c r="AM127" s="536"/>
      <c r="AN127" s="536"/>
      <c r="AO127" s="536"/>
      <c r="AP127" s="536"/>
      <c r="AQ127" s="536"/>
      <c r="AR127" s="536"/>
      <c r="AS127" s="536"/>
      <c r="AT127" s="536"/>
      <c r="AU127" s="536"/>
      <c r="AV127" s="536"/>
    </row>
    <row r="130" spans="5:48">
      <c r="E130" s="536"/>
      <c r="F130" s="536"/>
      <c r="G130" s="536"/>
      <c r="H130" s="536"/>
      <c r="I130" s="536"/>
      <c r="J130" s="536"/>
      <c r="K130" s="536"/>
      <c r="L130" s="536"/>
      <c r="M130" s="536"/>
      <c r="N130" s="536"/>
      <c r="O130" s="536"/>
      <c r="P130" s="536"/>
      <c r="Q130" s="536"/>
      <c r="R130" s="536"/>
      <c r="S130" s="536"/>
      <c r="T130" s="536"/>
      <c r="U130" s="536"/>
      <c r="V130" s="536"/>
      <c r="W130" s="536"/>
      <c r="X130" s="536"/>
      <c r="Y130" s="536"/>
      <c r="Z130" s="536"/>
      <c r="AA130" s="536"/>
      <c r="AB130" s="536"/>
      <c r="AC130" s="536"/>
      <c r="AD130" s="536"/>
      <c r="AE130" s="536"/>
      <c r="AF130" s="536"/>
      <c r="AG130" s="536"/>
      <c r="AH130" s="536"/>
      <c r="AI130" s="536"/>
      <c r="AJ130" s="536"/>
      <c r="AK130" s="536"/>
      <c r="AL130" s="536"/>
      <c r="AM130" s="536"/>
      <c r="AN130" s="536"/>
      <c r="AO130" s="536"/>
      <c r="AP130" s="536"/>
      <c r="AQ130" s="536"/>
      <c r="AR130" s="536"/>
      <c r="AS130" s="536"/>
      <c r="AT130" s="536"/>
      <c r="AU130" s="536"/>
      <c r="AV130" s="536"/>
    </row>
    <row r="133" spans="5:48">
      <c r="E133" s="536"/>
      <c r="F133" s="536"/>
      <c r="G133" s="536"/>
      <c r="H133" s="536"/>
      <c r="I133" s="536"/>
      <c r="J133" s="536"/>
      <c r="K133" s="536"/>
      <c r="L133" s="536"/>
      <c r="M133" s="536"/>
      <c r="N133" s="536"/>
      <c r="O133" s="536"/>
      <c r="P133" s="536"/>
      <c r="Q133" s="536"/>
      <c r="R133" s="536"/>
      <c r="S133" s="536"/>
      <c r="T133" s="536"/>
      <c r="U133" s="536"/>
      <c r="V133" s="536"/>
      <c r="W133" s="536"/>
      <c r="X133" s="536"/>
      <c r="Y133" s="536"/>
      <c r="Z133" s="536"/>
      <c r="AA133" s="536"/>
      <c r="AB133" s="536"/>
      <c r="AC133" s="536"/>
      <c r="AD133" s="536"/>
      <c r="AE133" s="536"/>
      <c r="AF133" s="536"/>
      <c r="AG133" s="536"/>
      <c r="AH133" s="536"/>
      <c r="AI133" s="536"/>
      <c r="AJ133" s="536"/>
      <c r="AK133" s="536"/>
      <c r="AL133" s="536"/>
      <c r="AM133" s="536"/>
      <c r="AN133" s="536"/>
      <c r="AO133" s="536"/>
      <c r="AP133" s="536"/>
      <c r="AQ133" s="536"/>
      <c r="AR133" s="536"/>
      <c r="AS133" s="536"/>
      <c r="AT133" s="536"/>
      <c r="AU133" s="536"/>
      <c r="AV133" s="536"/>
    </row>
  </sheetData>
  <mergeCells count="29">
    <mergeCell ref="B60:C60"/>
    <mergeCell ref="B4:C4"/>
    <mergeCell ref="B5:C5"/>
    <mergeCell ref="B16:C16"/>
    <mergeCell ref="B18:C18"/>
    <mergeCell ref="B20:C20"/>
    <mergeCell ref="B22:C22"/>
    <mergeCell ref="B30:C30"/>
    <mergeCell ref="B36:C36"/>
    <mergeCell ref="B45:C45"/>
    <mergeCell ref="B51:C51"/>
    <mergeCell ref="B56:C56"/>
    <mergeCell ref="B101:C101"/>
    <mergeCell ref="B64:C64"/>
    <mergeCell ref="B67:C67"/>
    <mergeCell ref="B74:C74"/>
    <mergeCell ref="B80:C80"/>
    <mergeCell ref="B85:C85"/>
    <mergeCell ref="B91:C91"/>
    <mergeCell ref="B94:C94"/>
    <mergeCell ref="B95:C95"/>
    <mergeCell ref="B96:C96"/>
    <mergeCell ref="B97:C97"/>
    <mergeCell ref="B100:C100"/>
    <mergeCell ref="B102:C102"/>
    <mergeCell ref="B105:C105"/>
    <mergeCell ref="B106:C106"/>
    <mergeCell ref="B109:C109"/>
    <mergeCell ref="B112:C112"/>
  </mergeCells>
  <phoneticPr fontId="3"/>
  <pageMargins left="0.78740157480314965" right="0.78740157480314965" top="0.98425196850393704" bottom="0.98425196850393704" header="0.51181102362204722" footer="0.51181102362204722"/>
  <pageSetup paperSize="9" scale="27" pageOrder="overThenDown" orientation="portrait" r:id="rId1"/>
  <headerFooter alignWithMargins="0"/>
  <rowBreaks count="1" manualBreakCount="1">
    <brk id="59" max="16383" man="1"/>
  </rowBreaks>
  <colBreaks count="2" manualBreakCount="2">
    <brk id="18" max="113" man="1"/>
    <brk id="34" max="113"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49B2E-DEB4-4673-B07A-909E37FE9C76}">
  <sheetPr>
    <pageSetUpPr fitToPage="1"/>
  </sheetPr>
  <dimension ref="A1:BR68"/>
  <sheetViews>
    <sheetView view="pageBreakPreview" topLeftCell="A35" zoomScale="55" zoomScaleNormal="100" zoomScaleSheetLayoutView="55" workbookViewId="0">
      <selection activeCell="A59" sqref="A59"/>
    </sheetView>
  </sheetViews>
  <sheetFormatPr defaultColWidth="9" defaultRowHeight="13"/>
  <cols>
    <col min="1" max="1" width="5.36328125" style="457" customWidth="1"/>
    <col min="2" max="2" width="4.453125" style="457" bestFit="1" customWidth="1"/>
    <col min="3" max="3" width="3.6328125" style="457" customWidth="1"/>
    <col min="4" max="5" width="7.6328125" style="457" customWidth="1"/>
    <col min="6" max="20" width="5.6328125" style="457" customWidth="1"/>
    <col min="21" max="21" width="7.6328125" style="457" customWidth="1"/>
    <col min="22" max="31" width="5.6328125" style="457" customWidth="1"/>
    <col min="32" max="32" width="8.7265625" style="457" customWidth="1"/>
    <col min="33" max="54" width="5.6328125" style="457" customWidth="1"/>
    <col min="55" max="55" width="5.36328125" style="457" customWidth="1"/>
    <col min="56" max="56" width="4.453125" style="457" bestFit="1" customWidth="1"/>
    <col min="57" max="57" width="3.6328125" style="457" customWidth="1"/>
    <col min="58" max="16384" width="9" style="457"/>
  </cols>
  <sheetData>
    <row r="1" spans="1:57" ht="20.25" customHeight="1">
      <c r="D1" s="456" t="s">
        <v>460</v>
      </c>
      <c r="E1" s="556"/>
      <c r="F1" s="556"/>
      <c r="G1" s="556"/>
      <c r="J1" s="556"/>
      <c r="K1" s="556"/>
      <c r="L1" s="556"/>
      <c r="M1" s="556"/>
      <c r="N1" s="556"/>
      <c r="O1" s="556"/>
      <c r="P1" s="556"/>
      <c r="Q1" s="556"/>
      <c r="R1" s="556"/>
      <c r="S1" s="556"/>
      <c r="T1" s="556"/>
      <c r="U1" s="556"/>
      <c r="V1" s="556"/>
      <c r="W1" s="556"/>
      <c r="X1" s="556"/>
      <c r="Y1" s="556"/>
      <c r="Z1" s="556"/>
      <c r="AA1" s="557"/>
      <c r="AC1" s="557"/>
      <c r="AD1" s="557"/>
      <c r="AE1" s="557"/>
      <c r="AF1" s="557"/>
      <c r="AG1" s="557"/>
      <c r="AH1" s="557"/>
      <c r="AI1" s="557"/>
      <c r="AJ1" s="557"/>
      <c r="AK1" s="557"/>
      <c r="AL1" s="557"/>
      <c r="AM1" s="557"/>
      <c r="AN1" s="557"/>
      <c r="AO1" s="557"/>
      <c r="AP1" s="557"/>
      <c r="AQ1" s="557"/>
      <c r="AR1" s="557"/>
      <c r="AS1" s="557"/>
      <c r="AT1" s="557"/>
      <c r="AU1" s="557"/>
      <c r="AV1" s="557"/>
      <c r="AW1" s="557"/>
      <c r="AX1" s="557"/>
      <c r="AY1" s="557"/>
      <c r="AZ1" s="557"/>
      <c r="BA1" s="557"/>
      <c r="BB1" s="557"/>
    </row>
    <row r="2" spans="1:57" ht="14">
      <c r="A2" s="494"/>
      <c r="B2" s="494"/>
      <c r="C2" s="494"/>
      <c r="D2" s="494"/>
      <c r="E2" s="494"/>
      <c r="F2" s="494"/>
      <c r="G2" s="494"/>
      <c r="H2" s="494"/>
      <c r="I2" s="494"/>
      <c r="J2" s="494"/>
      <c r="K2" s="494"/>
      <c r="L2" s="494"/>
      <c r="M2" s="494"/>
      <c r="N2" s="494"/>
      <c r="O2" s="494"/>
      <c r="P2" s="494"/>
      <c r="Q2" s="494"/>
      <c r="R2" s="494"/>
      <c r="S2" s="494"/>
      <c r="T2" s="494"/>
      <c r="U2" s="494"/>
      <c r="V2" s="494"/>
      <c r="W2" s="494"/>
      <c r="X2" s="494"/>
      <c r="Y2" s="494"/>
      <c r="Z2" s="494"/>
      <c r="AA2" s="494"/>
      <c r="AB2" s="494"/>
      <c r="AC2" s="494"/>
      <c r="AD2" s="494"/>
      <c r="AE2" s="494"/>
      <c r="AF2" s="494"/>
      <c r="AG2" s="494"/>
      <c r="AH2" s="494"/>
      <c r="AI2" s="494"/>
      <c r="AJ2" s="494"/>
      <c r="AK2" s="494"/>
      <c r="AL2" s="494"/>
      <c r="AM2" s="494"/>
      <c r="AN2" s="494"/>
      <c r="AO2" s="494"/>
      <c r="AP2" s="494"/>
      <c r="AQ2" s="494"/>
      <c r="AR2" s="494"/>
      <c r="AS2" s="494"/>
      <c r="AT2" s="494"/>
      <c r="AU2" s="494"/>
      <c r="AV2" s="494"/>
      <c r="AW2" s="494"/>
      <c r="AX2" s="494"/>
      <c r="AY2" s="494"/>
      <c r="AZ2" s="494"/>
      <c r="BA2" s="494"/>
      <c r="BB2" s="462"/>
      <c r="BC2" s="494"/>
      <c r="BD2" s="494"/>
      <c r="BE2" s="462"/>
    </row>
    <row r="3" spans="1:57" s="461" customFormat="1" ht="14">
      <c r="D3" s="558"/>
      <c r="E3" s="558"/>
      <c r="F3" s="558"/>
      <c r="G3" s="558"/>
      <c r="H3" s="558"/>
      <c r="I3" s="558"/>
      <c r="J3" s="558"/>
      <c r="K3" s="558"/>
      <c r="L3" s="558"/>
      <c r="M3" s="558"/>
      <c r="N3" s="558"/>
      <c r="O3" s="558"/>
      <c r="P3" s="558"/>
      <c r="Q3" s="558"/>
      <c r="R3" s="558"/>
      <c r="S3" s="558"/>
      <c r="T3" s="558"/>
      <c r="U3" s="558"/>
      <c r="V3" s="558"/>
      <c r="W3" s="558"/>
      <c r="X3" s="558"/>
      <c r="Y3" s="558"/>
      <c r="Z3" s="558"/>
      <c r="AA3" s="558"/>
      <c r="AB3" s="558"/>
      <c r="AC3" s="558"/>
      <c r="AD3" s="558"/>
      <c r="AE3" s="558"/>
      <c r="AF3" s="558"/>
      <c r="AG3" s="558"/>
      <c r="AH3" s="558"/>
      <c r="AI3" s="558"/>
      <c r="AJ3" s="558"/>
      <c r="AK3" s="558"/>
      <c r="AL3" s="558"/>
      <c r="AM3" s="558"/>
      <c r="AN3" s="558"/>
      <c r="AO3" s="558"/>
      <c r="AP3" s="558"/>
      <c r="AQ3" s="558"/>
      <c r="AR3" s="558"/>
      <c r="AS3" s="558"/>
      <c r="AT3" s="558"/>
      <c r="AU3" s="558"/>
      <c r="AV3" s="558"/>
      <c r="AW3" s="558"/>
      <c r="AX3" s="558"/>
      <c r="AY3" s="558"/>
      <c r="AZ3" s="558"/>
      <c r="BA3" s="558"/>
      <c r="BB3" s="474"/>
      <c r="BC3" s="474"/>
      <c r="BD3" s="559"/>
      <c r="BE3" s="559"/>
    </row>
    <row r="4" spans="1:57" s="560" customFormat="1" ht="105" customHeight="1">
      <c r="D4" s="561" t="s">
        <v>383</v>
      </c>
      <c r="E4" s="561" t="s">
        <v>333</v>
      </c>
      <c r="F4" s="561" t="s">
        <v>334</v>
      </c>
      <c r="G4" s="561" t="s">
        <v>384</v>
      </c>
      <c r="H4" s="562" t="s">
        <v>335</v>
      </c>
      <c r="I4" s="562" t="s">
        <v>385</v>
      </c>
      <c r="J4" s="562" t="s">
        <v>386</v>
      </c>
      <c r="K4" s="562" t="s">
        <v>387</v>
      </c>
      <c r="L4" s="561" t="s">
        <v>337</v>
      </c>
      <c r="M4" s="561" t="s">
        <v>388</v>
      </c>
      <c r="N4" s="562" t="s">
        <v>389</v>
      </c>
      <c r="O4" s="561" t="s">
        <v>340</v>
      </c>
      <c r="P4" s="561" t="s">
        <v>341</v>
      </c>
      <c r="Q4" s="561" t="s">
        <v>342</v>
      </c>
      <c r="R4" s="561" t="s">
        <v>343</v>
      </c>
      <c r="S4" s="561" t="s">
        <v>344</v>
      </c>
      <c r="T4" s="561" t="s">
        <v>390</v>
      </c>
      <c r="U4" s="561" t="s">
        <v>345</v>
      </c>
      <c r="V4" s="561" t="s">
        <v>346</v>
      </c>
      <c r="W4" s="561" t="s">
        <v>391</v>
      </c>
      <c r="X4" s="561" t="s">
        <v>347</v>
      </c>
      <c r="Y4" s="561" t="s">
        <v>348</v>
      </c>
      <c r="Z4" s="561" t="s">
        <v>349</v>
      </c>
      <c r="AA4" s="561" t="s">
        <v>461</v>
      </c>
      <c r="AB4" s="561" t="s">
        <v>351</v>
      </c>
      <c r="AC4" s="561" t="s">
        <v>352</v>
      </c>
      <c r="AD4" s="561" t="s">
        <v>394</v>
      </c>
      <c r="AE4" s="562" t="s">
        <v>395</v>
      </c>
      <c r="AF4" s="561" t="s">
        <v>354</v>
      </c>
      <c r="AG4" s="561" t="s">
        <v>355</v>
      </c>
      <c r="AH4" s="561" t="s">
        <v>396</v>
      </c>
      <c r="AI4" s="562" t="s">
        <v>356</v>
      </c>
      <c r="AJ4" s="561" t="s">
        <v>357</v>
      </c>
      <c r="AK4" s="561" t="s">
        <v>358</v>
      </c>
      <c r="AL4" s="561" t="s">
        <v>359</v>
      </c>
      <c r="AM4" s="561" t="s">
        <v>360</v>
      </c>
      <c r="AN4" s="562" t="s">
        <v>397</v>
      </c>
      <c r="AO4" s="562" t="s">
        <v>362</v>
      </c>
      <c r="AP4" s="561" t="s">
        <v>363</v>
      </c>
      <c r="AQ4" s="561" t="s">
        <v>364</v>
      </c>
      <c r="AR4" s="561" t="s">
        <v>365</v>
      </c>
      <c r="AS4" s="561" t="s">
        <v>366</v>
      </c>
      <c r="AT4" s="561" t="s">
        <v>367</v>
      </c>
      <c r="AU4" s="561" t="s">
        <v>368</v>
      </c>
      <c r="AV4" s="562" t="s">
        <v>369</v>
      </c>
      <c r="AW4" s="561" t="s">
        <v>370</v>
      </c>
      <c r="AX4" s="561" t="s">
        <v>371</v>
      </c>
      <c r="AY4" s="561" t="s">
        <v>372</v>
      </c>
      <c r="AZ4" s="561" t="s">
        <v>373</v>
      </c>
      <c r="BA4" s="561" t="s">
        <v>374</v>
      </c>
      <c r="BB4" s="563" t="s">
        <v>375</v>
      </c>
      <c r="BC4" s="563"/>
    </row>
    <row r="5" spans="1:57" s="461" customFormat="1" ht="14">
      <c r="A5" s="459"/>
      <c r="B5" s="459"/>
      <c r="C5" s="470"/>
      <c r="D5" s="470"/>
      <c r="E5" s="564"/>
      <c r="F5" s="564"/>
      <c r="G5" s="564"/>
      <c r="H5" s="564"/>
      <c r="I5" s="564"/>
      <c r="J5" s="564"/>
      <c r="K5" s="564"/>
      <c r="L5" s="564"/>
      <c r="M5" s="564"/>
      <c r="N5" s="564"/>
      <c r="O5" s="564"/>
      <c r="P5" s="564"/>
      <c r="Q5" s="564"/>
      <c r="R5" s="564"/>
      <c r="S5" s="564"/>
      <c r="T5" s="564"/>
      <c r="U5" s="564"/>
      <c r="V5" s="564"/>
      <c r="W5" s="564"/>
      <c r="X5" s="564"/>
      <c r="Y5" s="564"/>
      <c r="Z5" s="564"/>
      <c r="AA5" s="564"/>
      <c r="AB5" s="564"/>
      <c r="AC5" s="564"/>
      <c r="AD5" s="564"/>
      <c r="AE5" s="564"/>
      <c r="AF5" s="564"/>
      <c r="AG5" s="564"/>
      <c r="AH5" s="564"/>
      <c r="AI5" s="564"/>
      <c r="AJ5" s="564"/>
      <c r="AK5" s="564"/>
      <c r="AL5" s="564"/>
      <c r="AM5" s="564"/>
      <c r="AN5" s="564"/>
      <c r="AO5" s="564"/>
      <c r="AP5" s="564"/>
      <c r="AQ5" s="564"/>
      <c r="AR5" s="564"/>
      <c r="AS5" s="564"/>
      <c r="AT5" s="564"/>
      <c r="AU5" s="564"/>
      <c r="AV5" s="564"/>
      <c r="AW5" s="564"/>
      <c r="AX5" s="564"/>
      <c r="AY5" s="564"/>
      <c r="AZ5" s="564"/>
      <c r="BA5" s="564"/>
      <c r="BB5" s="489"/>
      <c r="BC5" s="489"/>
      <c r="BD5" s="459"/>
      <c r="BE5" s="459"/>
    </row>
    <row r="6" spans="1:57" s="461" customFormat="1" ht="26.15" customHeight="1">
      <c r="A6" s="490" t="s">
        <v>158</v>
      </c>
      <c r="B6" s="492">
        <v>35</v>
      </c>
      <c r="C6" s="565" t="s">
        <v>159</v>
      </c>
      <c r="D6" s="566">
        <v>1225</v>
      </c>
      <c r="E6" s="566">
        <v>926</v>
      </c>
      <c r="F6" s="490" t="s">
        <v>398</v>
      </c>
      <c r="G6" s="461">
        <v>73</v>
      </c>
      <c r="H6" s="490" t="s">
        <v>398</v>
      </c>
      <c r="I6" s="461">
        <v>49</v>
      </c>
      <c r="J6" s="490" t="s">
        <v>398</v>
      </c>
      <c r="K6" s="461">
        <v>81</v>
      </c>
      <c r="L6" s="490" t="s">
        <v>398</v>
      </c>
      <c r="M6" s="490" t="s">
        <v>398</v>
      </c>
      <c r="N6" s="490" t="s">
        <v>398</v>
      </c>
      <c r="O6" s="490" t="s">
        <v>398</v>
      </c>
      <c r="P6" s="490">
        <v>146</v>
      </c>
      <c r="Q6" s="490" t="s">
        <v>398</v>
      </c>
      <c r="R6" s="490" t="s">
        <v>398</v>
      </c>
      <c r="S6" s="490" t="s">
        <v>398</v>
      </c>
      <c r="T6" s="461">
        <v>42</v>
      </c>
      <c r="U6" s="566">
        <v>561</v>
      </c>
      <c r="V6" s="461">
        <v>3</v>
      </c>
      <c r="W6" s="461">
        <v>19</v>
      </c>
      <c r="X6" s="490" t="s">
        <v>398</v>
      </c>
      <c r="Y6" s="461">
        <v>342</v>
      </c>
      <c r="Z6" s="490" t="s">
        <v>398</v>
      </c>
      <c r="AA6" s="490" t="s">
        <v>398</v>
      </c>
      <c r="AB6" s="490" t="s">
        <v>398</v>
      </c>
      <c r="AC6" s="490" t="s">
        <v>398</v>
      </c>
      <c r="AD6" s="461">
        <v>12</v>
      </c>
      <c r="AE6" s="490" t="s">
        <v>398</v>
      </c>
      <c r="AF6" s="490" t="s">
        <v>398</v>
      </c>
      <c r="AG6" s="490" t="s">
        <v>398</v>
      </c>
      <c r="AH6" s="461">
        <v>22</v>
      </c>
      <c r="AI6" s="490" t="s">
        <v>398</v>
      </c>
      <c r="AJ6" s="490">
        <v>49</v>
      </c>
      <c r="AK6" s="490" t="s">
        <v>398</v>
      </c>
      <c r="AL6" s="490" t="s">
        <v>398</v>
      </c>
      <c r="AM6" s="461">
        <v>78</v>
      </c>
      <c r="AN6" s="461">
        <v>105</v>
      </c>
      <c r="AO6" s="490" t="s">
        <v>398</v>
      </c>
      <c r="AP6" s="490">
        <v>237</v>
      </c>
      <c r="AQ6" s="490" t="s">
        <v>398</v>
      </c>
      <c r="AR6" s="490" t="s">
        <v>398</v>
      </c>
      <c r="AS6" s="490">
        <v>88</v>
      </c>
      <c r="AT6" s="490" t="s">
        <v>398</v>
      </c>
      <c r="AU6" s="490" t="s">
        <v>398</v>
      </c>
      <c r="AV6" s="490" t="s">
        <v>398</v>
      </c>
      <c r="AW6" s="490" t="s">
        <v>398</v>
      </c>
      <c r="AX6" s="490" t="s">
        <v>398</v>
      </c>
      <c r="AY6" s="461">
        <v>20</v>
      </c>
      <c r="AZ6" s="490" t="s">
        <v>398</v>
      </c>
      <c r="BA6" s="490" t="s">
        <v>398</v>
      </c>
      <c r="BB6" s="490" t="s">
        <v>398</v>
      </c>
      <c r="BC6" s="567" t="s">
        <v>158</v>
      </c>
      <c r="BD6" s="492">
        <v>35</v>
      </c>
      <c r="BE6" s="461" t="s">
        <v>159</v>
      </c>
    </row>
    <row r="7" spans="1:57" s="461" customFormat="1" ht="26.15" customHeight="1">
      <c r="B7" s="492">
        <v>40</v>
      </c>
      <c r="C7" s="565"/>
      <c r="D7" s="566">
        <v>1483</v>
      </c>
      <c r="E7" s="566">
        <v>1116</v>
      </c>
      <c r="F7" s="490" t="s">
        <v>398</v>
      </c>
      <c r="G7" s="461">
        <v>85</v>
      </c>
      <c r="H7" s="490" t="s">
        <v>398</v>
      </c>
      <c r="I7" s="461">
        <v>82</v>
      </c>
      <c r="J7" s="490" t="s">
        <v>398</v>
      </c>
      <c r="K7" s="461">
        <v>116</v>
      </c>
      <c r="L7" s="490" t="s">
        <v>398</v>
      </c>
      <c r="M7" s="490" t="s">
        <v>398</v>
      </c>
      <c r="N7" s="490" t="s">
        <v>398</v>
      </c>
      <c r="O7" s="490" t="s">
        <v>398</v>
      </c>
      <c r="P7" s="490">
        <v>244</v>
      </c>
      <c r="Q7" s="490" t="s">
        <v>398</v>
      </c>
      <c r="R7" s="490" t="s">
        <v>398</v>
      </c>
      <c r="S7" s="490" t="s">
        <v>398</v>
      </c>
      <c r="T7" s="461">
        <v>34</v>
      </c>
      <c r="U7" s="566">
        <v>713</v>
      </c>
      <c r="V7" s="461">
        <v>9</v>
      </c>
      <c r="W7" s="461">
        <v>27</v>
      </c>
      <c r="X7" s="490" t="s">
        <v>398</v>
      </c>
      <c r="Y7" s="461">
        <v>431</v>
      </c>
      <c r="Z7" s="490" t="s">
        <v>398</v>
      </c>
      <c r="AA7" s="490" t="s">
        <v>398</v>
      </c>
      <c r="AB7" s="490" t="s">
        <v>398</v>
      </c>
      <c r="AC7" s="490" t="s">
        <v>398</v>
      </c>
      <c r="AD7" s="461">
        <v>20</v>
      </c>
      <c r="AE7" s="490" t="s">
        <v>398</v>
      </c>
      <c r="AF7" s="490" t="s">
        <v>398</v>
      </c>
      <c r="AG7" s="490" t="s">
        <v>398</v>
      </c>
      <c r="AH7" s="461">
        <v>30</v>
      </c>
      <c r="AI7" s="490" t="s">
        <v>398</v>
      </c>
      <c r="AJ7" s="490">
        <v>85</v>
      </c>
      <c r="AK7" s="490" t="s">
        <v>398</v>
      </c>
      <c r="AL7" s="490" t="s">
        <v>398</v>
      </c>
      <c r="AM7" s="461">
        <v>126</v>
      </c>
      <c r="AN7" s="461">
        <v>122</v>
      </c>
      <c r="AO7" s="490" t="s">
        <v>398</v>
      </c>
      <c r="AP7" s="490">
        <v>294</v>
      </c>
      <c r="AQ7" s="490" t="s">
        <v>398</v>
      </c>
      <c r="AR7" s="490" t="s">
        <v>398</v>
      </c>
      <c r="AS7" s="490">
        <v>27</v>
      </c>
      <c r="AT7" s="490">
        <v>139</v>
      </c>
      <c r="AU7" s="490">
        <v>3</v>
      </c>
      <c r="AV7" s="490" t="s">
        <v>398</v>
      </c>
      <c r="AW7" s="490" t="s">
        <v>398</v>
      </c>
      <c r="AX7" s="490" t="s">
        <v>398</v>
      </c>
      <c r="AY7" s="461">
        <v>30</v>
      </c>
      <c r="AZ7" s="490" t="s">
        <v>398</v>
      </c>
      <c r="BA7" s="490" t="s">
        <v>398</v>
      </c>
      <c r="BB7" s="490" t="s">
        <v>398</v>
      </c>
      <c r="BC7" s="567"/>
      <c r="BD7" s="492">
        <v>40</v>
      </c>
    </row>
    <row r="8" spans="1:57" s="461" customFormat="1" ht="26.15" customHeight="1">
      <c r="A8" s="490"/>
      <c r="B8" s="492">
        <v>45</v>
      </c>
      <c r="C8" s="565"/>
      <c r="D8" s="566">
        <v>1763</v>
      </c>
      <c r="E8" s="566">
        <v>1251</v>
      </c>
      <c r="F8" s="490" t="s">
        <v>398</v>
      </c>
      <c r="G8" s="461">
        <v>110</v>
      </c>
      <c r="H8" s="490" t="s">
        <v>398</v>
      </c>
      <c r="I8" s="461">
        <v>109</v>
      </c>
      <c r="J8" s="490" t="s">
        <v>398</v>
      </c>
      <c r="K8" s="461">
        <v>216</v>
      </c>
      <c r="L8" s="490" t="s">
        <v>398</v>
      </c>
      <c r="M8" s="490" t="s">
        <v>398</v>
      </c>
      <c r="N8" s="490" t="s">
        <v>398</v>
      </c>
      <c r="O8" s="490" t="s">
        <v>398</v>
      </c>
      <c r="P8" s="490">
        <v>266</v>
      </c>
      <c r="Q8" s="490" t="s">
        <v>398</v>
      </c>
      <c r="R8" s="490" t="s">
        <v>398</v>
      </c>
      <c r="S8" s="490" t="s">
        <v>398</v>
      </c>
      <c r="T8" s="461">
        <v>33</v>
      </c>
      <c r="U8" s="566">
        <v>799</v>
      </c>
      <c r="V8" s="461">
        <v>10</v>
      </c>
      <c r="W8" s="461">
        <v>35</v>
      </c>
      <c r="X8" s="490" t="s">
        <v>398</v>
      </c>
      <c r="Y8" s="461">
        <v>430</v>
      </c>
      <c r="Z8" s="490" t="s">
        <v>398</v>
      </c>
      <c r="AA8" s="490" t="s">
        <v>398</v>
      </c>
      <c r="AB8" s="490" t="s">
        <v>398</v>
      </c>
      <c r="AC8" s="490" t="s">
        <v>398</v>
      </c>
      <c r="AD8" s="461">
        <v>27</v>
      </c>
      <c r="AE8" s="490" t="s">
        <v>398</v>
      </c>
      <c r="AF8" s="490" t="s">
        <v>398</v>
      </c>
      <c r="AG8" s="490" t="s">
        <v>398</v>
      </c>
      <c r="AH8" s="461">
        <v>58</v>
      </c>
      <c r="AI8" s="490">
        <v>7</v>
      </c>
      <c r="AJ8" s="490">
        <v>104</v>
      </c>
      <c r="AK8" s="490" t="s">
        <v>398</v>
      </c>
      <c r="AL8" s="490" t="s">
        <v>398</v>
      </c>
      <c r="AM8" s="461">
        <v>132</v>
      </c>
      <c r="AN8" s="461">
        <v>138</v>
      </c>
      <c r="AO8" s="490" t="s">
        <v>398</v>
      </c>
      <c r="AP8" s="490">
        <v>323</v>
      </c>
      <c r="AQ8" s="490" t="s">
        <v>398</v>
      </c>
      <c r="AR8" s="490" t="s">
        <v>398</v>
      </c>
      <c r="AS8" s="490">
        <v>26</v>
      </c>
      <c r="AT8" s="490">
        <v>161</v>
      </c>
      <c r="AU8" s="490">
        <v>11</v>
      </c>
      <c r="AV8" s="490" t="s">
        <v>398</v>
      </c>
      <c r="AW8" s="490" t="s">
        <v>398</v>
      </c>
      <c r="AX8" s="490" t="s">
        <v>398</v>
      </c>
      <c r="AY8" s="461">
        <v>28</v>
      </c>
      <c r="AZ8" s="490" t="s">
        <v>398</v>
      </c>
      <c r="BA8" s="490" t="s">
        <v>398</v>
      </c>
      <c r="BB8" s="490" t="s">
        <v>398</v>
      </c>
      <c r="BC8" s="568"/>
      <c r="BD8" s="492">
        <v>45</v>
      </c>
    </row>
    <row r="9" spans="1:57" s="461" customFormat="1" ht="26.15" customHeight="1">
      <c r="B9" s="492">
        <v>50</v>
      </c>
      <c r="C9" s="565"/>
      <c r="D9" s="566">
        <v>2076</v>
      </c>
      <c r="E9" s="566">
        <v>1403</v>
      </c>
      <c r="F9" s="490" t="s">
        <v>398</v>
      </c>
      <c r="G9" s="461">
        <v>118</v>
      </c>
      <c r="H9" s="490" t="s">
        <v>398</v>
      </c>
      <c r="I9" s="461">
        <v>138</v>
      </c>
      <c r="J9" s="490" t="s">
        <v>398</v>
      </c>
      <c r="K9" s="461">
        <v>310</v>
      </c>
      <c r="L9" s="490" t="s">
        <v>398</v>
      </c>
      <c r="M9" s="461">
        <v>13</v>
      </c>
      <c r="N9" s="490" t="s">
        <v>398</v>
      </c>
      <c r="O9" s="490" t="s">
        <v>398</v>
      </c>
      <c r="P9" s="490">
        <v>315</v>
      </c>
      <c r="Q9" s="490" t="s">
        <v>398</v>
      </c>
      <c r="R9" s="490" t="s">
        <v>398</v>
      </c>
      <c r="S9" s="490" t="s">
        <v>398</v>
      </c>
      <c r="T9" s="461">
        <v>29</v>
      </c>
      <c r="U9" s="566">
        <v>929</v>
      </c>
      <c r="V9" s="461">
        <v>14</v>
      </c>
      <c r="W9" s="461">
        <v>26</v>
      </c>
      <c r="X9" s="490" t="s">
        <v>398</v>
      </c>
      <c r="Y9" s="461">
        <v>492</v>
      </c>
      <c r="Z9" s="490" t="s">
        <v>398</v>
      </c>
      <c r="AA9" s="490" t="s">
        <v>398</v>
      </c>
      <c r="AB9" s="490" t="s">
        <v>398</v>
      </c>
      <c r="AC9" s="490" t="s">
        <v>398</v>
      </c>
      <c r="AD9" s="461">
        <v>43</v>
      </c>
      <c r="AE9" s="490" t="s">
        <v>398</v>
      </c>
      <c r="AF9" s="490">
        <v>97</v>
      </c>
      <c r="AG9" s="490" t="s">
        <v>398</v>
      </c>
      <c r="AH9" s="461">
        <v>48</v>
      </c>
      <c r="AI9" s="490">
        <v>17</v>
      </c>
      <c r="AJ9" s="490">
        <v>171</v>
      </c>
      <c r="AK9" s="490" t="s">
        <v>398</v>
      </c>
      <c r="AL9" s="490" t="s">
        <v>398</v>
      </c>
      <c r="AM9" s="461">
        <v>167</v>
      </c>
      <c r="AN9" s="461">
        <v>158</v>
      </c>
      <c r="AO9" s="490" t="s">
        <v>398</v>
      </c>
      <c r="AP9" s="490">
        <v>298</v>
      </c>
      <c r="AQ9" s="490">
        <v>25</v>
      </c>
      <c r="AR9" s="490">
        <v>40</v>
      </c>
      <c r="AS9" s="490">
        <v>34</v>
      </c>
      <c r="AT9" s="490">
        <v>182</v>
      </c>
      <c r="AU9" s="490">
        <v>26</v>
      </c>
      <c r="AV9" s="490" t="s">
        <v>398</v>
      </c>
      <c r="AW9" s="490" t="s">
        <v>398</v>
      </c>
      <c r="AX9" s="490" t="s">
        <v>398</v>
      </c>
      <c r="AY9" s="461">
        <v>29</v>
      </c>
      <c r="AZ9" s="490" t="s">
        <v>398</v>
      </c>
      <c r="BA9" s="490" t="s">
        <v>398</v>
      </c>
      <c r="BB9" s="490" t="s">
        <v>398</v>
      </c>
      <c r="BC9" s="567"/>
      <c r="BD9" s="492">
        <v>50</v>
      </c>
    </row>
    <row r="10" spans="1:57" s="461" customFormat="1" ht="26.15" customHeight="1">
      <c r="A10" s="490"/>
      <c r="B10" s="492">
        <v>51</v>
      </c>
      <c r="C10" s="565"/>
      <c r="D10" s="566">
        <v>2159</v>
      </c>
      <c r="E10" s="566">
        <v>1450</v>
      </c>
      <c r="F10" s="490" t="s">
        <v>398</v>
      </c>
      <c r="G10" s="461">
        <v>117</v>
      </c>
      <c r="H10" s="490" t="s">
        <v>398</v>
      </c>
      <c r="I10" s="461">
        <v>140</v>
      </c>
      <c r="J10" s="490" t="s">
        <v>398</v>
      </c>
      <c r="K10" s="461">
        <v>322</v>
      </c>
      <c r="L10" s="490" t="s">
        <v>398</v>
      </c>
      <c r="M10" s="461">
        <v>14</v>
      </c>
      <c r="N10" s="490" t="s">
        <v>398</v>
      </c>
      <c r="O10" s="490" t="s">
        <v>398</v>
      </c>
      <c r="P10" s="490">
        <v>328</v>
      </c>
      <c r="Q10" s="490" t="s">
        <v>398</v>
      </c>
      <c r="R10" s="490" t="s">
        <v>398</v>
      </c>
      <c r="S10" s="490" t="s">
        <v>398</v>
      </c>
      <c r="T10" s="461">
        <v>28</v>
      </c>
      <c r="U10" s="566">
        <v>949</v>
      </c>
      <c r="V10" s="461">
        <v>14</v>
      </c>
      <c r="W10" s="461">
        <v>26</v>
      </c>
      <c r="X10" s="490" t="s">
        <v>398</v>
      </c>
      <c r="Y10" s="461">
        <v>507</v>
      </c>
      <c r="Z10" s="490" t="s">
        <v>398</v>
      </c>
      <c r="AA10" s="490" t="s">
        <v>398</v>
      </c>
      <c r="AB10" s="490" t="s">
        <v>398</v>
      </c>
      <c r="AC10" s="490" t="s">
        <v>398</v>
      </c>
      <c r="AD10" s="461">
        <v>48</v>
      </c>
      <c r="AE10" s="490" t="s">
        <v>398</v>
      </c>
      <c r="AF10" s="490">
        <v>99</v>
      </c>
      <c r="AG10" s="490" t="s">
        <v>398</v>
      </c>
      <c r="AH10" s="461">
        <v>51</v>
      </c>
      <c r="AI10" s="490">
        <v>20</v>
      </c>
      <c r="AJ10" s="490">
        <v>185</v>
      </c>
      <c r="AK10" s="490">
        <v>3</v>
      </c>
      <c r="AL10" s="490" t="s">
        <v>398</v>
      </c>
      <c r="AM10" s="461">
        <v>179</v>
      </c>
      <c r="AN10" s="461">
        <v>163</v>
      </c>
      <c r="AO10" s="490" t="s">
        <v>398</v>
      </c>
      <c r="AP10" s="490">
        <v>299</v>
      </c>
      <c r="AQ10" s="490">
        <v>31</v>
      </c>
      <c r="AR10" s="490">
        <v>47</v>
      </c>
      <c r="AS10" s="490">
        <v>39</v>
      </c>
      <c r="AT10" s="490">
        <v>191</v>
      </c>
      <c r="AU10" s="490">
        <v>26</v>
      </c>
      <c r="AV10" s="490" t="s">
        <v>398</v>
      </c>
      <c r="AW10" s="490" t="s">
        <v>398</v>
      </c>
      <c r="AX10" s="490" t="s">
        <v>398</v>
      </c>
      <c r="AY10" s="461">
        <v>31</v>
      </c>
      <c r="AZ10" s="490" t="s">
        <v>398</v>
      </c>
      <c r="BA10" s="490" t="s">
        <v>398</v>
      </c>
      <c r="BB10" s="490" t="s">
        <v>398</v>
      </c>
      <c r="BC10" s="568"/>
      <c r="BD10" s="492">
        <v>51</v>
      </c>
    </row>
    <row r="11" spans="1:57" s="461" customFormat="1" ht="26.15" customHeight="1">
      <c r="B11" s="492">
        <v>52</v>
      </c>
      <c r="C11" s="565"/>
      <c r="D11" s="566">
        <v>2232</v>
      </c>
      <c r="E11" s="566">
        <v>1484</v>
      </c>
      <c r="F11" s="490" t="s">
        <v>398</v>
      </c>
      <c r="G11" s="461">
        <v>114</v>
      </c>
      <c r="H11" s="490" t="s">
        <v>398</v>
      </c>
      <c r="I11" s="461">
        <v>142</v>
      </c>
      <c r="J11" s="490" t="s">
        <v>398</v>
      </c>
      <c r="K11" s="461">
        <v>335</v>
      </c>
      <c r="L11" s="490" t="s">
        <v>398</v>
      </c>
      <c r="M11" s="461">
        <v>13</v>
      </c>
      <c r="N11" s="490" t="s">
        <v>398</v>
      </c>
      <c r="O11" s="490" t="s">
        <v>398</v>
      </c>
      <c r="P11" s="490">
        <v>346</v>
      </c>
      <c r="Q11" s="490" t="s">
        <v>398</v>
      </c>
      <c r="R11" s="490" t="s">
        <v>398</v>
      </c>
      <c r="S11" s="490" t="s">
        <v>398</v>
      </c>
      <c r="T11" s="461">
        <v>27</v>
      </c>
      <c r="U11" s="566">
        <v>967</v>
      </c>
      <c r="V11" s="461">
        <v>15</v>
      </c>
      <c r="W11" s="461">
        <v>26</v>
      </c>
      <c r="X11" s="490" t="s">
        <v>398</v>
      </c>
      <c r="Y11" s="461">
        <v>512</v>
      </c>
      <c r="Z11" s="490" t="s">
        <v>398</v>
      </c>
      <c r="AA11" s="490" t="s">
        <v>398</v>
      </c>
      <c r="AB11" s="490" t="s">
        <v>398</v>
      </c>
      <c r="AC11" s="490" t="s">
        <v>398</v>
      </c>
      <c r="AD11" s="461">
        <v>46</v>
      </c>
      <c r="AE11" s="490" t="s">
        <v>398</v>
      </c>
      <c r="AF11" s="490">
        <v>103</v>
      </c>
      <c r="AG11" s="490" t="s">
        <v>398</v>
      </c>
      <c r="AH11" s="461">
        <v>52</v>
      </c>
      <c r="AI11" s="490">
        <v>22</v>
      </c>
      <c r="AJ11" s="490">
        <v>196</v>
      </c>
      <c r="AK11" s="490">
        <v>3</v>
      </c>
      <c r="AL11" s="490" t="s">
        <v>398</v>
      </c>
      <c r="AM11" s="461">
        <v>195</v>
      </c>
      <c r="AN11" s="461">
        <v>179</v>
      </c>
      <c r="AO11" s="490" t="s">
        <v>398</v>
      </c>
      <c r="AP11" s="490">
        <v>298</v>
      </c>
      <c r="AQ11" s="490">
        <v>35</v>
      </c>
      <c r="AR11" s="490">
        <v>52</v>
      </c>
      <c r="AS11" s="490">
        <v>41</v>
      </c>
      <c r="AT11" s="490">
        <v>192</v>
      </c>
      <c r="AU11" s="490">
        <v>27</v>
      </c>
      <c r="AV11" s="490" t="s">
        <v>398</v>
      </c>
      <c r="AW11" s="490" t="s">
        <v>398</v>
      </c>
      <c r="AX11" s="490" t="s">
        <v>398</v>
      </c>
      <c r="AY11" s="461">
        <v>31</v>
      </c>
      <c r="AZ11" s="490" t="s">
        <v>398</v>
      </c>
      <c r="BA11" s="490" t="s">
        <v>398</v>
      </c>
      <c r="BB11" s="490" t="s">
        <v>398</v>
      </c>
      <c r="BC11" s="567"/>
      <c r="BD11" s="492">
        <v>52</v>
      </c>
    </row>
    <row r="12" spans="1:57" s="461" customFormat="1" ht="26.15" customHeight="1">
      <c r="A12" s="490"/>
      <c r="B12" s="492">
        <v>53</v>
      </c>
      <c r="C12" s="565"/>
      <c r="D12" s="566">
        <v>2296</v>
      </c>
      <c r="E12" s="566">
        <v>1502</v>
      </c>
      <c r="F12" s="490" t="s">
        <v>398</v>
      </c>
      <c r="G12" s="461">
        <v>128</v>
      </c>
      <c r="H12" s="490" t="s">
        <v>398</v>
      </c>
      <c r="I12" s="461">
        <v>171</v>
      </c>
      <c r="J12" s="490" t="s">
        <v>398</v>
      </c>
      <c r="K12" s="461">
        <v>357</v>
      </c>
      <c r="L12" s="490" t="s">
        <v>398</v>
      </c>
      <c r="M12" s="461">
        <v>14</v>
      </c>
      <c r="N12" s="490" t="s">
        <v>398</v>
      </c>
      <c r="O12" s="490" t="s">
        <v>398</v>
      </c>
      <c r="P12" s="490">
        <v>365</v>
      </c>
      <c r="Q12" s="490" t="s">
        <v>398</v>
      </c>
      <c r="R12" s="490" t="s">
        <v>398</v>
      </c>
      <c r="S12" s="490" t="s">
        <v>398</v>
      </c>
      <c r="T12" s="461">
        <v>31</v>
      </c>
      <c r="U12" s="566">
        <v>979</v>
      </c>
      <c r="V12" s="461">
        <v>21</v>
      </c>
      <c r="W12" s="461">
        <v>27</v>
      </c>
      <c r="X12" s="490" t="s">
        <v>398</v>
      </c>
      <c r="Y12" s="461">
        <v>507</v>
      </c>
      <c r="Z12" s="490">
        <v>1</v>
      </c>
      <c r="AA12" s="490" t="s">
        <v>398</v>
      </c>
      <c r="AB12" s="490" t="s">
        <v>398</v>
      </c>
      <c r="AC12" s="490" t="s">
        <v>398</v>
      </c>
      <c r="AD12" s="461">
        <v>40</v>
      </c>
      <c r="AE12" s="490" t="s">
        <v>398</v>
      </c>
      <c r="AF12" s="490">
        <v>102</v>
      </c>
      <c r="AG12" s="490" t="s">
        <v>398</v>
      </c>
      <c r="AH12" s="461">
        <v>57</v>
      </c>
      <c r="AI12" s="490">
        <v>22</v>
      </c>
      <c r="AJ12" s="490">
        <v>209</v>
      </c>
      <c r="AK12" s="490">
        <v>3</v>
      </c>
      <c r="AL12" s="490">
        <v>2</v>
      </c>
      <c r="AM12" s="461">
        <v>213</v>
      </c>
      <c r="AN12" s="461">
        <v>170</v>
      </c>
      <c r="AO12" s="490">
        <v>17</v>
      </c>
      <c r="AP12" s="490">
        <v>256</v>
      </c>
      <c r="AQ12" s="490">
        <v>71</v>
      </c>
      <c r="AR12" s="490">
        <v>101</v>
      </c>
      <c r="AS12" s="490">
        <v>46</v>
      </c>
      <c r="AT12" s="490">
        <v>156</v>
      </c>
      <c r="AU12" s="490">
        <v>31</v>
      </c>
      <c r="AV12" s="490" t="s">
        <v>398</v>
      </c>
      <c r="AW12" s="490" t="s">
        <v>398</v>
      </c>
      <c r="AX12" s="490" t="s">
        <v>398</v>
      </c>
      <c r="AY12" s="461">
        <v>37</v>
      </c>
      <c r="AZ12" s="490" t="s">
        <v>398</v>
      </c>
      <c r="BA12" s="490" t="s">
        <v>398</v>
      </c>
      <c r="BB12" s="490" t="s">
        <v>398</v>
      </c>
      <c r="BC12" s="568"/>
      <c r="BD12" s="492">
        <v>53</v>
      </c>
    </row>
    <row r="13" spans="1:57" s="461" customFormat="1" ht="26.15" customHeight="1">
      <c r="B13" s="492">
        <v>54</v>
      </c>
      <c r="C13" s="565"/>
      <c r="D13" s="566">
        <v>2351</v>
      </c>
      <c r="E13" s="566">
        <v>1520</v>
      </c>
      <c r="F13" s="490" t="s">
        <v>398</v>
      </c>
      <c r="G13" s="461">
        <v>125</v>
      </c>
      <c r="H13" s="490" t="s">
        <v>398</v>
      </c>
      <c r="I13" s="461">
        <v>168</v>
      </c>
      <c r="J13" s="490" t="s">
        <v>398</v>
      </c>
      <c r="K13" s="461">
        <v>369</v>
      </c>
      <c r="L13" s="490" t="s">
        <v>398</v>
      </c>
      <c r="M13" s="461">
        <v>15</v>
      </c>
      <c r="N13" s="490" t="s">
        <v>398</v>
      </c>
      <c r="O13" s="490" t="s">
        <v>398</v>
      </c>
      <c r="P13" s="490">
        <v>375</v>
      </c>
      <c r="Q13" s="490" t="s">
        <v>398</v>
      </c>
      <c r="R13" s="490" t="s">
        <v>398</v>
      </c>
      <c r="S13" s="490" t="s">
        <v>398</v>
      </c>
      <c r="T13" s="461">
        <v>30</v>
      </c>
      <c r="U13" s="566">
        <v>977</v>
      </c>
      <c r="V13" s="461">
        <v>23</v>
      </c>
      <c r="W13" s="461">
        <v>27</v>
      </c>
      <c r="X13" s="490" t="s">
        <v>398</v>
      </c>
      <c r="Y13" s="461">
        <v>505</v>
      </c>
      <c r="Z13" s="490" t="s">
        <v>85</v>
      </c>
      <c r="AA13" s="490" t="s">
        <v>398</v>
      </c>
      <c r="AB13" s="490" t="s">
        <v>398</v>
      </c>
      <c r="AC13" s="490" t="s">
        <v>398</v>
      </c>
      <c r="AD13" s="461">
        <v>41</v>
      </c>
      <c r="AE13" s="490" t="s">
        <v>398</v>
      </c>
      <c r="AF13" s="490">
        <v>105</v>
      </c>
      <c r="AG13" s="490" t="s">
        <v>398</v>
      </c>
      <c r="AH13" s="461">
        <v>59</v>
      </c>
      <c r="AI13" s="490">
        <v>24</v>
      </c>
      <c r="AJ13" s="490">
        <v>211</v>
      </c>
      <c r="AK13" s="490">
        <v>3</v>
      </c>
      <c r="AL13" s="490">
        <v>2</v>
      </c>
      <c r="AM13" s="461">
        <v>238</v>
      </c>
      <c r="AN13" s="461">
        <v>176</v>
      </c>
      <c r="AO13" s="490">
        <v>18</v>
      </c>
      <c r="AP13" s="490">
        <v>250</v>
      </c>
      <c r="AQ13" s="490">
        <v>74</v>
      </c>
      <c r="AR13" s="490">
        <v>104</v>
      </c>
      <c r="AS13" s="490">
        <v>49</v>
      </c>
      <c r="AT13" s="490">
        <v>158</v>
      </c>
      <c r="AU13" s="490">
        <v>33</v>
      </c>
      <c r="AV13" s="490" t="s">
        <v>398</v>
      </c>
      <c r="AW13" s="490" t="s">
        <v>398</v>
      </c>
      <c r="AX13" s="490" t="s">
        <v>398</v>
      </c>
      <c r="AY13" s="461">
        <v>36</v>
      </c>
      <c r="AZ13" s="461">
        <v>1</v>
      </c>
      <c r="BA13" s="461">
        <v>2</v>
      </c>
      <c r="BB13" s="490" t="s">
        <v>398</v>
      </c>
      <c r="BC13" s="567"/>
      <c r="BD13" s="492">
        <v>54</v>
      </c>
    </row>
    <row r="14" spans="1:57" s="461" customFormat="1" ht="26.15" customHeight="1">
      <c r="A14" s="490"/>
      <c r="B14" s="492">
        <v>55</v>
      </c>
      <c r="C14" s="565"/>
      <c r="D14" s="566">
        <v>2405</v>
      </c>
      <c r="E14" s="566">
        <v>1552</v>
      </c>
      <c r="F14" s="490" t="s">
        <v>398</v>
      </c>
      <c r="G14" s="461">
        <v>123</v>
      </c>
      <c r="H14" s="490" t="s">
        <v>398</v>
      </c>
      <c r="I14" s="461">
        <v>173</v>
      </c>
      <c r="J14" s="490" t="s">
        <v>398</v>
      </c>
      <c r="K14" s="461">
        <v>374</v>
      </c>
      <c r="L14" s="490" t="s">
        <v>398</v>
      </c>
      <c r="M14" s="461">
        <v>15</v>
      </c>
      <c r="N14" s="490" t="s">
        <v>398</v>
      </c>
      <c r="O14" s="490" t="s">
        <v>398</v>
      </c>
      <c r="P14" s="490">
        <v>380</v>
      </c>
      <c r="Q14" s="490" t="s">
        <v>398</v>
      </c>
      <c r="R14" s="490" t="s">
        <v>398</v>
      </c>
      <c r="S14" s="490" t="s">
        <v>398</v>
      </c>
      <c r="T14" s="461">
        <v>30</v>
      </c>
      <c r="U14" s="566">
        <v>978</v>
      </c>
      <c r="V14" s="461">
        <v>22</v>
      </c>
      <c r="W14" s="461">
        <v>27</v>
      </c>
      <c r="X14" s="490" t="s">
        <v>398</v>
      </c>
      <c r="Y14" s="461">
        <v>510</v>
      </c>
      <c r="Z14" s="490" t="s">
        <v>85</v>
      </c>
      <c r="AA14" s="490" t="s">
        <v>398</v>
      </c>
      <c r="AB14" s="490" t="s">
        <v>398</v>
      </c>
      <c r="AC14" s="490" t="s">
        <v>398</v>
      </c>
      <c r="AD14" s="461">
        <v>43</v>
      </c>
      <c r="AE14" s="490" t="s">
        <v>398</v>
      </c>
      <c r="AF14" s="490">
        <v>109</v>
      </c>
      <c r="AG14" s="490" t="s">
        <v>398</v>
      </c>
      <c r="AH14" s="461">
        <v>60</v>
      </c>
      <c r="AI14" s="490">
        <v>26</v>
      </c>
      <c r="AJ14" s="490">
        <v>220</v>
      </c>
      <c r="AK14" s="490">
        <v>4</v>
      </c>
      <c r="AL14" s="490">
        <v>2</v>
      </c>
      <c r="AM14" s="461">
        <v>256</v>
      </c>
      <c r="AN14" s="461">
        <v>175</v>
      </c>
      <c r="AO14" s="490">
        <v>18</v>
      </c>
      <c r="AP14" s="490">
        <v>246</v>
      </c>
      <c r="AQ14" s="490">
        <v>76</v>
      </c>
      <c r="AR14" s="490">
        <v>107</v>
      </c>
      <c r="AS14" s="490">
        <v>51</v>
      </c>
      <c r="AT14" s="490">
        <v>162</v>
      </c>
      <c r="AU14" s="490">
        <v>34</v>
      </c>
      <c r="AV14" s="490" t="s">
        <v>398</v>
      </c>
      <c r="AW14" s="490" t="s">
        <v>398</v>
      </c>
      <c r="AX14" s="490" t="s">
        <v>398</v>
      </c>
      <c r="AY14" s="461">
        <v>35</v>
      </c>
      <c r="AZ14" s="461">
        <v>1</v>
      </c>
      <c r="BA14" s="461">
        <v>2</v>
      </c>
      <c r="BB14" s="490" t="s">
        <v>398</v>
      </c>
      <c r="BC14" s="568"/>
      <c r="BD14" s="492">
        <v>55</v>
      </c>
    </row>
    <row r="15" spans="1:57" s="461" customFormat="1" ht="26.15" customHeight="1">
      <c r="B15" s="492">
        <v>56</v>
      </c>
      <c r="C15" s="565"/>
      <c r="D15" s="566">
        <v>2416</v>
      </c>
      <c r="E15" s="566">
        <v>1583</v>
      </c>
      <c r="F15" s="490" t="s">
        <v>398</v>
      </c>
      <c r="G15" s="461">
        <v>149</v>
      </c>
      <c r="H15" s="490" t="s">
        <v>398</v>
      </c>
      <c r="I15" s="461">
        <v>210</v>
      </c>
      <c r="J15" s="490" t="s">
        <v>398</v>
      </c>
      <c r="K15" s="461">
        <v>419</v>
      </c>
      <c r="L15" s="490" t="s">
        <v>398</v>
      </c>
      <c r="M15" s="461">
        <v>27</v>
      </c>
      <c r="N15" s="490" t="s">
        <v>398</v>
      </c>
      <c r="O15" s="490" t="s">
        <v>398</v>
      </c>
      <c r="P15" s="490">
        <v>399</v>
      </c>
      <c r="Q15" s="490" t="s">
        <v>398</v>
      </c>
      <c r="R15" s="490" t="s">
        <v>398</v>
      </c>
      <c r="S15" s="490" t="s">
        <v>398</v>
      </c>
      <c r="T15" s="461">
        <v>29</v>
      </c>
      <c r="U15" s="566">
        <v>1092</v>
      </c>
      <c r="V15" s="461">
        <v>32</v>
      </c>
      <c r="W15" s="461">
        <v>37</v>
      </c>
      <c r="X15" s="490" t="s">
        <v>398</v>
      </c>
      <c r="Y15" s="461">
        <v>520</v>
      </c>
      <c r="Z15" s="490">
        <v>2</v>
      </c>
      <c r="AA15" s="490">
        <v>1</v>
      </c>
      <c r="AB15" s="490" t="s">
        <v>398</v>
      </c>
      <c r="AC15" s="490" t="s">
        <v>398</v>
      </c>
      <c r="AD15" s="461">
        <v>40</v>
      </c>
      <c r="AE15" s="490" t="s">
        <v>398</v>
      </c>
      <c r="AF15" s="490">
        <v>113</v>
      </c>
      <c r="AG15" s="490" t="s">
        <v>398</v>
      </c>
      <c r="AH15" s="461">
        <v>74</v>
      </c>
      <c r="AI15" s="490">
        <v>28</v>
      </c>
      <c r="AJ15" s="490">
        <v>235</v>
      </c>
      <c r="AK15" s="490">
        <v>8</v>
      </c>
      <c r="AL15" s="490">
        <v>2</v>
      </c>
      <c r="AM15" s="461">
        <v>272</v>
      </c>
      <c r="AN15" s="461">
        <v>177</v>
      </c>
      <c r="AO15" s="490">
        <v>13</v>
      </c>
      <c r="AP15" s="490">
        <v>254</v>
      </c>
      <c r="AQ15" s="490">
        <v>51</v>
      </c>
      <c r="AR15" s="490">
        <v>87</v>
      </c>
      <c r="AS15" s="490">
        <v>79</v>
      </c>
      <c r="AT15" s="490">
        <v>165</v>
      </c>
      <c r="AU15" s="490">
        <v>40</v>
      </c>
      <c r="AV15" s="490" t="s">
        <v>398</v>
      </c>
      <c r="AW15" s="490" t="s">
        <v>398</v>
      </c>
      <c r="AX15" s="490" t="s">
        <v>398</v>
      </c>
      <c r="AY15" s="461">
        <v>38</v>
      </c>
      <c r="AZ15" s="461" t="s">
        <v>85</v>
      </c>
      <c r="BA15" s="461" t="s">
        <v>85</v>
      </c>
      <c r="BB15" s="490" t="s">
        <v>398</v>
      </c>
      <c r="BC15" s="567"/>
      <c r="BD15" s="492">
        <v>56</v>
      </c>
    </row>
    <row r="16" spans="1:57" s="461" customFormat="1" ht="26.15" customHeight="1">
      <c r="A16" s="490"/>
      <c r="B16" s="492">
        <v>57</v>
      </c>
      <c r="C16" s="565"/>
      <c r="D16" s="566">
        <v>2479</v>
      </c>
      <c r="E16" s="566">
        <v>1600</v>
      </c>
      <c r="F16" s="490" t="s">
        <v>398</v>
      </c>
      <c r="G16" s="461">
        <v>148</v>
      </c>
      <c r="H16" s="490" t="s">
        <v>398</v>
      </c>
      <c r="I16" s="461">
        <v>212</v>
      </c>
      <c r="J16" s="490" t="s">
        <v>398</v>
      </c>
      <c r="K16" s="461">
        <v>430</v>
      </c>
      <c r="L16" s="490" t="s">
        <v>398</v>
      </c>
      <c r="M16" s="461">
        <v>27</v>
      </c>
      <c r="N16" s="490" t="s">
        <v>398</v>
      </c>
      <c r="O16" s="490" t="s">
        <v>398</v>
      </c>
      <c r="P16" s="490">
        <v>404</v>
      </c>
      <c r="Q16" s="490" t="s">
        <v>398</v>
      </c>
      <c r="R16" s="490" t="s">
        <v>398</v>
      </c>
      <c r="S16" s="490" t="s">
        <v>398</v>
      </c>
      <c r="T16" s="461">
        <v>26</v>
      </c>
      <c r="U16" s="566">
        <v>1087</v>
      </c>
      <c r="V16" s="461">
        <v>32</v>
      </c>
      <c r="W16" s="461">
        <v>38</v>
      </c>
      <c r="X16" s="490" t="s">
        <v>398</v>
      </c>
      <c r="Y16" s="461">
        <v>532</v>
      </c>
      <c r="Z16" s="490">
        <v>2</v>
      </c>
      <c r="AA16" s="490">
        <v>1</v>
      </c>
      <c r="AB16" s="490" t="s">
        <v>398</v>
      </c>
      <c r="AC16" s="490" t="s">
        <v>398</v>
      </c>
      <c r="AD16" s="461">
        <v>42</v>
      </c>
      <c r="AE16" s="490" t="s">
        <v>398</v>
      </c>
      <c r="AF16" s="490">
        <v>110</v>
      </c>
      <c r="AG16" s="490" t="s">
        <v>398</v>
      </c>
      <c r="AH16" s="461">
        <v>81</v>
      </c>
      <c r="AI16" s="490">
        <v>28</v>
      </c>
      <c r="AJ16" s="490">
        <v>248</v>
      </c>
      <c r="AK16" s="490">
        <v>9</v>
      </c>
      <c r="AL16" s="490">
        <v>2</v>
      </c>
      <c r="AM16" s="461">
        <v>298</v>
      </c>
      <c r="AN16" s="461">
        <v>185</v>
      </c>
      <c r="AO16" s="490">
        <v>13</v>
      </c>
      <c r="AP16" s="490">
        <v>255</v>
      </c>
      <c r="AQ16" s="490">
        <v>50</v>
      </c>
      <c r="AR16" s="490">
        <v>82</v>
      </c>
      <c r="AS16" s="490">
        <v>84</v>
      </c>
      <c r="AT16" s="490">
        <v>168</v>
      </c>
      <c r="AU16" s="490">
        <v>40</v>
      </c>
      <c r="AV16" s="490" t="s">
        <v>398</v>
      </c>
      <c r="AW16" s="490" t="s">
        <v>398</v>
      </c>
      <c r="AX16" s="490" t="s">
        <v>398</v>
      </c>
      <c r="AY16" s="461">
        <v>42</v>
      </c>
      <c r="AZ16" s="461">
        <v>1</v>
      </c>
      <c r="BA16" s="461">
        <v>1</v>
      </c>
      <c r="BB16" s="490" t="s">
        <v>398</v>
      </c>
      <c r="BC16" s="568"/>
      <c r="BD16" s="492">
        <v>57</v>
      </c>
    </row>
    <row r="17" spans="1:57" s="461" customFormat="1" ht="26.15" customHeight="1">
      <c r="B17" s="492">
        <v>58</v>
      </c>
      <c r="C17" s="565"/>
      <c r="D17" s="566">
        <v>2528</v>
      </c>
      <c r="E17" s="566">
        <v>1619</v>
      </c>
      <c r="F17" s="490" t="s">
        <v>398</v>
      </c>
      <c r="G17" s="461">
        <v>147</v>
      </c>
      <c r="H17" s="490" t="s">
        <v>398</v>
      </c>
      <c r="I17" s="461">
        <v>210</v>
      </c>
      <c r="J17" s="490" t="s">
        <v>398</v>
      </c>
      <c r="K17" s="461">
        <v>435</v>
      </c>
      <c r="L17" s="490" t="s">
        <v>398</v>
      </c>
      <c r="M17" s="461">
        <v>28</v>
      </c>
      <c r="N17" s="490" t="s">
        <v>398</v>
      </c>
      <c r="O17" s="490" t="s">
        <v>398</v>
      </c>
      <c r="P17" s="490">
        <v>419</v>
      </c>
      <c r="Q17" s="490" t="s">
        <v>398</v>
      </c>
      <c r="R17" s="490" t="s">
        <v>398</v>
      </c>
      <c r="S17" s="490" t="s">
        <v>398</v>
      </c>
      <c r="T17" s="461">
        <v>26</v>
      </c>
      <c r="U17" s="566">
        <v>1094</v>
      </c>
      <c r="V17" s="461">
        <v>33</v>
      </c>
      <c r="W17" s="461">
        <v>37</v>
      </c>
      <c r="X17" s="490" t="s">
        <v>398</v>
      </c>
      <c r="Y17" s="461">
        <v>533</v>
      </c>
      <c r="Z17" s="490">
        <v>2</v>
      </c>
      <c r="AA17" s="490">
        <v>1</v>
      </c>
      <c r="AB17" s="490" t="s">
        <v>398</v>
      </c>
      <c r="AC17" s="490" t="s">
        <v>398</v>
      </c>
      <c r="AD17" s="461">
        <v>43</v>
      </c>
      <c r="AE17" s="490" t="s">
        <v>398</v>
      </c>
      <c r="AF17" s="490">
        <v>113</v>
      </c>
      <c r="AG17" s="490" t="s">
        <v>398</v>
      </c>
      <c r="AH17" s="461">
        <v>79</v>
      </c>
      <c r="AI17" s="490">
        <v>29</v>
      </c>
      <c r="AJ17" s="490">
        <v>258</v>
      </c>
      <c r="AK17" s="490">
        <v>8</v>
      </c>
      <c r="AL17" s="490">
        <v>2</v>
      </c>
      <c r="AM17" s="461">
        <v>312</v>
      </c>
      <c r="AN17" s="461">
        <v>189</v>
      </c>
      <c r="AO17" s="490">
        <v>14</v>
      </c>
      <c r="AP17" s="490">
        <v>255</v>
      </c>
      <c r="AQ17" s="490">
        <v>51</v>
      </c>
      <c r="AR17" s="490">
        <v>83</v>
      </c>
      <c r="AS17" s="490">
        <v>90</v>
      </c>
      <c r="AT17" s="490">
        <v>168</v>
      </c>
      <c r="AU17" s="490">
        <v>43</v>
      </c>
      <c r="AV17" s="490" t="s">
        <v>398</v>
      </c>
      <c r="AW17" s="490" t="s">
        <v>398</v>
      </c>
      <c r="AX17" s="490" t="s">
        <v>398</v>
      </c>
      <c r="AY17" s="461">
        <v>46</v>
      </c>
      <c r="AZ17" s="461">
        <v>1</v>
      </c>
      <c r="BA17" s="461">
        <v>1</v>
      </c>
      <c r="BB17" s="490" t="s">
        <v>398</v>
      </c>
      <c r="BC17" s="567"/>
      <c r="BD17" s="492">
        <v>58</v>
      </c>
    </row>
    <row r="18" spans="1:57" s="461" customFormat="1" ht="26.15" customHeight="1">
      <c r="A18" s="490"/>
      <c r="B18" s="492">
        <v>59</v>
      </c>
      <c r="C18" s="565"/>
      <c r="D18" s="566">
        <v>2538</v>
      </c>
      <c r="E18" s="566">
        <v>1632</v>
      </c>
      <c r="F18" s="490" t="s">
        <v>398</v>
      </c>
      <c r="G18" s="461">
        <v>132</v>
      </c>
      <c r="H18" s="490" t="s">
        <v>398</v>
      </c>
      <c r="I18" s="461">
        <v>199</v>
      </c>
      <c r="J18" s="490" t="s">
        <v>398</v>
      </c>
      <c r="K18" s="461">
        <v>418</v>
      </c>
      <c r="L18" s="490" t="s">
        <v>398</v>
      </c>
      <c r="M18" s="461">
        <v>23</v>
      </c>
      <c r="N18" s="490" t="s">
        <v>398</v>
      </c>
      <c r="O18" s="490" t="s">
        <v>398</v>
      </c>
      <c r="P18" s="490">
        <v>419</v>
      </c>
      <c r="Q18" s="490" t="s">
        <v>398</v>
      </c>
      <c r="R18" s="490" t="s">
        <v>398</v>
      </c>
      <c r="S18" s="490" t="s">
        <v>398</v>
      </c>
      <c r="T18" s="461">
        <v>23</v>
      </c>
      <c r="U18" s="566">
        <v>1081</v>
      </c>
      <c r="V18" s="461">
        <v>38</v>
      </c>
      <c r="W18" s="461">
        <v>31</v>
      </c>
      <c r="X18" s="490" t="s">
        <v>398</v>
      </c>
      <c r="Y18" s="461">
        <v>514</v>
      </c>
      <c r="Z18" s="490">
        <v>1</v>
      </c>
      <c r="AA18" s="490">
        <v>1</v>
      </c>
      <c r="AB18" s="490" t="s">
        <v>398</v>
      </c>
      <c r="AC18" s="490" t="s">
        <v>398</v>
      </c>
      <c r="AD18" s="461">
        <v>46</v>
      </c>
      <c r="AE18" s="490" t="s">
        <v>398</v>
      </c>
      <c r="AF18" s="490">
        <v>110</v>
      </c>
      <c r="AG18" s="490" t="s">
        <v>398</v>
      </c>
      <c r="AH18" s="461">
        <v>77</v>
      </c>
      <c r="AI18" s="490">
        <v>26</v>
      </c>
      <c r="AJ18" s="490">
        <v>260</v>
      </c>
      <c r="AK18" s="490">
        <v>7</v>
      </c>
      <c r="AL18" s="490">
        <v>4</v>
      </c>
      <c r="AM18" s="461">
        <v>300</v>
      </c>
      <c r="AN18" s="461">
        <v>191</v>
      </c>
      <c r="AO18" s="490">
        <v>6</v>
      </c>
      <c r="AP18" s="490">
        <v>258</v>
      </c>
      <c r="AQ18" s="490">
        <v>28</v>
      </c>
      <c r="AR18" s="490">
        <v>76</v>
      </c>
      <c r="AS18" s="490">
        <v>89</v>
      </c>
      <c r="AT18" s="490">
        <v>139</v>
      </c>
      <c r="AU18" s="490">
        <v>44</v>
      </c>
      <c r="AV18" s="490" t="s">
        <v>398</v>
      </c>
      <c r="AW18" s="490" t="s">
        <v>398</v>
      </c>
      <c r="AX18" s="490" t="s">
        <v>398</v>
      </c>
      <c r="AY18" s="461">
        <v>49</v>
      </c>
      <c r="AZ18" s="461">
        <v>3</v>
      </c>
      <c r="BA18" s="461">
        <v>2</v>
      </c>
      <c r="BB18" s="490" t="s">
        <v>398</v>
      </c>
      <c r="BC18" s="568"/>
      <c r="BD18" s="492">
        <v>59</v>
      </c>
    </row>
    <row r="19" spans="1:57" s="461" customFormat="1" ht="26.15" customHeight="1">
      <c r="B19" s="492">
        <v>60</v>
      </c>
      <c r="C19" s="565"/>
      <c r="D19" s="566">
        <v>2566</v>
      </c>
      <c r="E19" s="566">
        <v>1643</v>
      </c>
      <c r="F19" s="490" t="s">
        <v>398</v>
      </c>
      <c r="G19" s="461">
        <v>133</v>
      </c>
      <c r="H19" s="490" t="s">
        <v>398</v>
      </c>
      <c r="I19" s="461">
        <v>202</v>
      </c>
      <c r="J19" s="490" t="s">
        <v>398</v>
      </c>
      <c r="K19" s="461">
        <v>425</v>
      </c>
      <c r="L19" s="490" t="s">
        <v>398</v>
      </c>
      <c r="M19" s="461">
        <v>22</v>
      </c>
      <c r="N19" s="490" t="s">
        <v>398</v>
      </c>
      <c r="O19" s="490" t="s">
        <v>398</v>
      </c>
      <c r="P19" s="490">
        <v>427</v>
      </c>
      <c r="Q19" s="490" t="s">
        <v>398</v>
      </c>
      <c r="R19" s="490" t="s">
        <v>398</v>
      </c>
      <c r="S19" s="490" t="s">
        <v>398</v>
      </c>
      <c r="T19" s="461">
        <v>23</v>
      </c>
      <c r="U19" s="566">
        <v>1084</v>
      </c>
      <c r="V19" s="461">
        <v>37</v>
      </c>
      <c r="W19" s="461">
        <v>30</v>
      </c>
      <c r="X19" s="490" t="s">
        <v>398</v>
      </c>
      <c r="Y19" s="461">
        <v>518</v>
      </c>
      <c r="Z19" s="490">
        <v>1</v>
      </c>
      <c r="AA19" s="490">
        <v>1</v>
      </c>
      <c r="AB19" s="490" t="s">
        <v>398</v>
      </c>
      <c r="AC19" s="490" t="s">
        <v>398</v>
      </c>
      <c r="AD19" s="461">
        <v>46</v>
      </c>
      <c r="AE19" s="490" t="s">
        <v>398</v>
      </c>
      <c r="AF19" s="490">
        <v>111</v>
      </c>
      <c r="AG19" s="490" t="s">
        <v>398</v>
      </c>
      <c r="AH19" s="461">
        <v>79</v>
      </c>
      <c r="AI19" s="490">
        <v>25</v>
      </c>
      <c r="AJ19" s="490">
        <v>267</v>
      </c>
      <c r="AK19" s="490">
        <v>7</v>
      </c>
      <c r="AL19" s="490">
        <v>4</v>
      </c>
      <c r="AM19" s="461">
        <v>304</v>
      </c>
      <c r="AN19" s="461">
        <v>193</v>
      </c>
      <c r="AO19" s="490">
        <v>6</v>
      </c>
      <c r="AP19" s="490">
        <v>256</v>
      </c>
      <c r="AQ19" s="490">
        <v>28</v>
      </c>
      <c r="AR19" s="490">
        <v>76</v>
      </c>
      <c r="AS19" s="490">
        <v>97</v>
      </c>
      <c r="AT19" s="490">
        <v>142</v>
      </c>
      <c r="AU19" s="490">
        <v>44</v>
      </c>
      <c r="AV19" s="490" t="s">
        <v>398</v>
      </c>
      <c r="AW19" s="490" t="s">
        <v>398</v>
      </c>
      <c r="AX19" s="490" t="s">
        <v>398</v>
      </c>
      <c r="AY19" s="461">
        <v>48</v>
      </c>
      <c r="AZ19" s="461">
        <v>3</v>
      </c>
      <c r="BA19" s="461">
        <v>1</v>
      </c>
      <c r="BB19" s="490" t="s">
        <v>398</v>
      </c>
      <c r="BC19" s="567"/>
      <c r="BD19" s="492">
        <v>60</v>
      </c>
    </row>
    <row r="20" spans="1:57" s="461" customFormat="1" ht="26.15" customHeight="1">
      <c r="A20" s="490"/>
      <c r="B20" s="492">
        <v>61</v>
      </c>
      <c r="C20" s="565"/>
      <c r="D20" s="566">
        <v>2604</v>
      </c>
      <c r="E20" s="566">
        <v>1652</v>
      </c>
      <c r="F20" s="490" t="s">
        <v>398</v>
      </c>
      <c r="G20" s="461">
        <v>132</v>
      </c>
      <c r="H20" s="490" t="s">
        <v>398</v>
      </c>
      <c r="I20" s="461">
        <v>206</v>
      </c>
      <c r="J20" s="490" t="s">
        <v>398</v>
      </c>
      <c r="K20" s="461">
        <v>429</v>
      </c>
      <c r="L20" s="490" t="s">
        <v>398</v>
      </c>
      <c r="M20" s="461">
        <v>25</v>
      </c>
      <c r="N20" s="490" t="s">
        <v>398</v>
      </c>
      <c r="O20" s="490" t="s">
        <v>398</v>
      </c>
      <c r="P20" s="490">
        <v>431</v>
      </c>
      <c r="Q20" s="490" t="s">
        <v>398</v>
      </c>
      <c r="R20" s="490" t="s">
        <v>398</v>
      </c>
      <c r="S20" s="490" t="s">
        <v>398</v>
      </c>
      <c r="T20" s="461">
        <v>22</v>
      </c>
      <c r="U20" s="566">
        <v>1095</v>
      </c>
      <c r="V20" s="461">
        <v>42</v>
      </c>
      <c r="W20" s="461">
        <v>33</v>
      </c>
      <c r="X20" s="490" t="s">
        <v>398</v>
      </c>
      <c r="Y20" s="461">
        <v>521</v>
      </c>
      <c r="Z20" s="490">
        <v>2</v>
      </c>
      <c r="AA20" s="490">
        <v>1</v>
      </c>
      <c r="AB20" s="490" t="s">
        <v>398</v>
      </c>
      <c r="AC20" s="490" t="s">
        <v>398</v>
      </c>
      <c r="AD20" s="461">
        <v>46</v>
      </c>
      <c r="AE20" s="490" t="s">
        <v>398</v>
      </c>
      <c r="AF20" s="490">
        <v>110</v>
      </c>
      <c r="AG20" s="490" t="s">
        <v>398</v>
      </c>
      <c r="AH20" s="461">
        <v>78</v>
      </c>
      <c r="AI20" s="490">
        <v>26</v>
      </c>
      <c r="AJ20" s="490">
        <v>273</v>
      </c>
      <c r="AK20" s="490">
        <v>9</v>
      </c>
      <c r="AL20" s="490">
        <v>4</v>
      </c>
      <c r="AM20" s="461">
        <v>314</v>
      </c>
      <c r="AN20" s="461">
        <v>193</v>
      </c>
      <c r="AO20" s="490">
        <v>6</v>
      </c>
      <c r="AP20" s="490">
        <v>258</v>
      </c>
      <c r="AQ20" s="490">
        <v>28</v>
      </c>
      <c r="AR20" s="490">
        <v>70</v>
      </c>
      <c r="AS20" s="490">
        <v>107</v>
      </c>
      <c r="AT20" s="490">
        <v>140</v>
      </c>
      <c r="AU20" s="490">
        <v>46</v>
      </c>
      <c r="AV20" s="490" t="s">
        <v>398</v>
      </c>
      <c r="AW20" s="490" t="s">
        <v>398</v>
      </c>
      <c r="AX20" s="490" t="s">
        <v>398</v>
      </c>
      <c r="AY20" s="461">
        <v>48</v>
      </c>
      <c r="AZ20" s="461">
        <v>3</v>
      </c>
      <c r="BA20" s="461">
        <v>1</v>
      </c>
      <c r="BB20" s="490" t="s">
        <v>398</v>
      </c>
      <c r="BC20" s="568"/>
      <c r="BD20" s="492">
        <v>61</v>
      </c>
    </row>
    <row r="21" spans="1:57" s="461" customFormat="1" ht="26.15" customHeight="1">
      <c r="B21" s="492">
        <v>62</v>
      </c>
      <c r="C21" s="565"/>
      <c r="D21" s="566">
        <v>2643</v>
      </c>
      <c r="E21" s="566">
        <v>1674</v>
      </c>
      <c r="F21" s="490" t="s">
        <v>398</v>
      </c>
      <c r="G21" s="461">
        <v>122</v>
      </c>
      <c r="H21" s="490" t="s">
        <v>398</v>
      </c>
      <c r="I21" s="461">
        <v>208</v>
      </c>
      <c r="J21" s="490" t="s">
        <v>398</v>
      </c>
      <c r="K21" s="461">
        <v>425</v>
      </c>
      <c r="L21" s="490" t="s">
        <v>398</v>
      </c>
      <c r="M21" s="461">
        <v>31</v>
      </c>
      <c r="N21" s="490" t="s">
        <v>398</v>
      </c>
      <c r="O21" s="490" t="s">
        <v>398</v>
      </c>
      <c r="P21" s="490">
        <v>462</v>
      </c>
      <c r="Q21" s="490" t="s">
        <v>398</v>
      </c>
      <c r="R21" s="490" t="s">
        <v>398</v>
      </c>
      <c r="S21" s="490" t="s">
        <v>398</v>
      </c>
      <c r="T21" s="461">
        <v>24</v>
      </c>
      <c r="U21" s="566">
        <v>1105</v>
      </c>
      <c r="V21" s="461">
        <v>48</v>
      </c>
      <c r="W21" s="461">
        <v>37</v>
      </c>
      <c r="X21" s="490" t="s">
        <v>398</v>
      </c>
      <c r="Y21" s="461">
        <v>536</v>
      </c>
      <c r="Z21" s="490">
        <v>1</v>
      </c>
      <c r="AA21" s="490" t="s">
        <v>85</v>
      </c>
      <c r="AB21" s="490" t="s">
        <v>398</v>
      </c>
      <c r="AC21" s="490" t="s">
        <v>398</v>
      </c>
      <c r="AD21" s="461">
        <v>44</v>
      </c>
      <c r="AE21" s="490" t="s">
        <v>398</v>
      </c>
      <c r="AF21" s="490">
        <v>120</v>
      </c>
      <c r="AG21" s="490" t="s">
        <v>398</v>
      </c>
      <c r="AH21" s="461">
        <v>80</v>
      </c>
      <c r="AI21" s="490">
        <v>24</v>
      </c>
      <c r="AJ21" s="490">
        <v>269</v>
      </c>
      <c r="AK21" s="490">
        <v>11</v>
      </c>
      <c r="AL21" s="490">
        <v>2</v>
      </c>
      <c r="AM21" s="461">
        <v>333</v>
      </c>
      <c r="AN21" s="461">
        <v>196</v>
      </c>
      <c r="AO21" s="490">
        <v>13</v>
      </c>
      <c r="AP21" s="490">
        <v>259</v>
      </c>
      <c r="AQ21" s="490">
        <v>21</v>
      </c>
      <c r="AR21" s="490">
        <v>64</v>
      </c>
      <c r="AS21" s="490">
        <v>111</v>
      </c>
      <c r="AT21" s="490">
        <v>151</v>
      </c>
      <c r="AU21" s="490">
        <v>46</v>
      </c>
      <c r="AV21" s="490" t="s">
        <v>398</v>
      </c>
      <c r="AW21" s="490" t="s">
        <v>398</v>
      </c>
      <c r="AX21" s="490" t="s">
        <v>398</v>
      </c>
      <c r="AY21" s="461">
        <v>48</v>
      </c>
      <c r="AZ21" s="461">
        <v>1</v>
      </c>
      <c r="BA21" s="461">
        <v>3</v>
      </c>
      <c r="BB21" s="490" t="s">
        <v>398</v>
      </c>
      <c r="BC21" s="567"/>
      <c r="BD21" s="492">
        <v>62</v>
      </c>
    </row>
    <row r="22" spans="1:57" s="461" customFormat="1" ht="26.15" customHeight="1">
      <c r="A22" s="490"/>
      <c r="B22" s="492">
        <v>63</v>
      </c>
      <c r="C22" s="565"/>
      <c r="D22" s="566">
        <v>2683</v>
      </c>
      <c r="E22" s="566">
        <v>1690</v>
      </c>
      <c r="F22" s="490" t="s">
        <v>398</v>
      </c>
      <c r="G22" s="461">
        <v>120</v>
      </c>
      <c r="H22" s="490" t="s">
        <v>398</v>
      </c>
      <c r="I22" s="461">
        <v>215</v>
      </c>
      <c r="J22" s="490" t="s">
        <v>398</v>
      </c>
      <c r="K22" s="461">
        <v>431</v>
      </c>
      <c r="L22" s="490" t="s">
        <v>398</v>
      </c>
      <c r="M22" s="461">
        <v>32</v>
      </c>
      <c r="N22" s="490" t="s">
        <v>398</v>
      </c>
      <c r="O22" s="490" t="s">
        <v>398</v>
      </c>
      <c r="P22" s="490">
        <v>470</v>
      </c>
      <c r="Q22" s="490" t="s">
        <v>398</v>
      </c>
      <c r="R22" s="490" t="s">
        <v>398</v>
      </c>
      <c r="S22" s="490" t="s">
        <v>398</v>
      </c>
      <c r="T22" s="461">
        <v>24</v>
      </c>
      <c r="U22" s="566">
        <v>1110</v>
      </c>
      <c r="V22" s="461">
        <v>48</v>
      </c>
      <c r="W22" s="461">
        <v>34</v>
      </c>
      <c r="X22" s="490" t="s">
        <v>398</v>
      </c>
      <c r="Y22" s="461">
        <v>541</v>
      </c>
      <c r="Z22" s="490">
        <v>1</v>
      </c>
      <c r="AA22" s="490" t="s">
        <v>85</v>
      </c>
      <c r="AB22" s="490" t="s">
        <v>398</v>
      </c>
      <c r="AC22" s="490" t="s">
        <v>398</v>
      </c>
      <c r="AD22" s="461">
        <v>45</v>
      </c>
      <c r="AE22" s="490" t="s">
        <v>398</v>
      </c>
      <c r="AF22" s="490">
        <v>124</v>
      </c>
      <c r="AG22" s="490" t="s">
        <v>398</v>
      </c>
      <c r="AH22" s="461">
        <v>81</v>
      </c>
      <c r="AI22" s="490">
        <v>23</v>
      </c>
      <c r="AJ22" s="490">
        <v>280</v>
      </c>
      <c r="AK22" s="490">
        <v>12</v>
      </c>
      <c r="AL22" s="490">
        <v>2</v>
      </c>
      <c r="AM22" s="461">
        <v>346</v>
      </c>
      <c r="AN22" s="461">
        <v>200</v>
      </c>
      <c r="AO22" s="490">
        <v>12</v>
      </c>
      <c r="AP22" s="490">
        <v>256</v>
      </c>
      <c r="AQ22" s="490">
        <v>21</v>
      </c>
      <c r="AR22" s="490">
        <v>65</v>
      </c>
      <c r="AS22" s="490">
        <v>122</v>
      </c>
      <c r="AT22" s="490">
        <v>156</v>
      </c>
      <c r="AU22" s="490">
        <v>48</v>
      </c>
      <c r="AV22" s="490" t="s">
        <v>398</v>
      </c>
      <c r="AW22" s="490" t="s">
        <v>398</v>
      </c>
      <c r="AX22" s="490" t="s">
        <v>398</v>
      </c>
      <c r="AY22" s="461">
        <v>51</v>
      </c>
      <c r="AZ22" s="461">
        <v>1</v>
      </c>
      <c r="BA22" s="461">
        <v>3</v>
      </c>
      <c r="BB22" s="490" t="s">
        <v>398</v>
      </c>
      <c r="BC22" s="568"/>
      <c r="BD22" s="492">
        <v>63</v>
      </c>
    </row>
    <row r="23" spans="1:57" s="461" customFormat="1" ht="26.15" customHeight="1">
      <c r="A23" s="461" t="s">
        <v>160</v>
      </c>
      <c r="B23" s="492" t="s">
        <v>161</v>
      </c>
      <c r="C23" s="565" t="s">
        <v>159</v>
      </c>
      <c r="D23" s="566">
        <v>2774</v>
      </c>
      <c r="E23" s="566">
        <v>1737</v>
      </c>
      <c r="F23" s="490" t="s">
        <v>398</v>
      </c>
      <c r="G23" s="461">
        <v>123</v>
      </c>
      <c r="H23" s="490" t="s">
        <v>398</v>
      </c>
      <c r="I23" s="461">
        <v>231</v>
      </c>
      <c r="J23" s="490" t="s">
        <v>398</v>
      </c>
      <c r="K23" s="461">
        <v>445</v>
      </c>
      <c r="L23" s="490" t="s">
        <v>398</v>
      </c>
      <c r="M23" s="461">
        <v>34</v>
      </c>
      <c r="N23" s="490" t="s">
        <v>398</v>
      </c>
      <c r="O23" s="490" t="s">
        <v>398</v>
      </c>
      <c r="P23" s="490">
        <v>483</v>
      </c>
      <c r="Q23" s="490" t="s">
        <v>398</v>
      </c>
      <c r="R23" s="490" t="s">
        <v>398</v>
      </c>
      <c r="S23" s="490" t="s">
        <v>398</v>
      </c>
      <c r="T23" s="461">
        <v>23</v>
      </c>
      <c r="U23" s="566">
        <v>1113</v>
      </c>
      <c r="V23" s="461">
        <v>51</v>
      </c>
      <c r="W23" s="461">
        <v>39</v>
      </c>
      <c r="X23" s="490" t="s">
        <v>398</v>
      </c>
      <c r="Y23" s="461">
        <v>557</v>
      </c>
      <c r="Z23" s="490">
        <v>1</v>
      </c>
      <c r="AA23" s="490">
        <v>1</v>
      </c>
      <c r="AB23" s="490" t="s">
        <v>398</v>
      </c>
      <c r="AC23" s="490" t="s">
        <v>398</v>
      </c>
      <c r="AD23" s="461">
        <v>49</v>
      </c>
      <c r="AE23" s="490" t="s">
        <v>398</v>
      </c>
      <c r="AF23" s="490">
        <v>127</v>
      </c>
      <c r="AG23" s="490" t="s">
        <v>398</v>
      </c>
      <c r="AH23" s="461">
        <v>82</v>
      </c>
      <c r="AI23" s="490">
        <v>24</v>
      </c>
      <c r="AJ23" s="490">
        <v>290</v>
      </c>
      <c r="AK23" s="490">
        <v>15</v>
      </c>
      <c r="AL23" s="490">
        <v>2</v>
      </c>
      <c r="AM23" s="461">
        <v>373</v>
      </c>
      <c r="AN23" s="461">
        <v>207</v>
      </c>
      <c r="AO23" s="490">
        <v>12</v>
      </c>
      <c r="AP23" s="490">
        <v>254</v>
      </c>
      <c r="AQ23" s="490">
        <v>22</v>
      </c>
      <c r="AR23" s="490">
        <v>67</v>
      </c>
      <c r="AS23" s="490">
        <v>138</v>
      </c>
      <c r="AT23" s="490">
        <v>158</v>
      </c>
      <c r="AU23" s="490">
        <v>50</v>
      </c>
      <c r="AV23" s="490" t="s">
        <v>398</v>
      </c>
      <c r="AW23" s="490" t="s">
        <v>398</v>
      </c>
      <c r="AX23" s="490" t="s">
        <v>398</v>
      </c>
      <c r="AY23" s="461">
        <v>51</v>
      </c>
      <c r="AZ23" s="461">
        <v>1</v>
      </c>
      <c r="BA23" s="461">
        <v>3</v>
      </c>
      <c r="BB23" s="490" t="s">
        <v>398</v>
      </c>
      <c r="BC23" s="567" t="s">
        <v>160</v>
      </c>
      <c r="BD23" s="492" t="s">
        <v>161</v>
      </c>
      <c r="BE23" s="461" t="s">
        <v>159</v>
      </c>
    </row>
    <row r="24" spans="1:57" s="461" customFormat="1" ht="26.15" customHeight="1">
      <c r="A24" s="490"/>
      <c r="B24" s="492">
        <v>2</v>
      </c>
      <c r="C24" s="565"/>
      <c r="D24" s="566">
        <v>2849</v>
      </c>
      <c r="E24" s="566">
        <v>1763</v>
      </c>
      <c r="F24" s="490" t="s">
        <v>398</v>
      </c>
      <c r="G24" s="461">
        <v>161</v>
      </c>
      <c r="H24" s="490" t="s">
        <v>398</v>
      </c>
      <c r="I24" s="461">
        <v>260</v>
      </c>
      <c r="J24" s="490" t="s">
        <v>398</v>
      </c>
      <c r="K24" s="461">
        <v>494</v>
      </c>
      <c r="L24" s="490" t="s">
        <v>398</v>
      </c>
      <c r="M24" s="461">
        <v>43</v>
      </c>
      <c r="N24" s="490" t="s">
        <v>398</v>
      </c>
      <c r="O24" s="490" t="s">
        <v>398</v>
      </c>
      <c r="P24" s="490">
        <v>465</v>
      </c>
      <c r="Q24" s="490" t="s">
        <v>398</v>
      </c>
      <c r="R24" s="490" t="s">
        <v>398</v>
      </c>
      <c r="S24" s="490" t="s">
        <v>398</v>
      </c>
      <c r="T24" s="461">
        <v>21</v>
      </c>
      <c r="U24" s="566">
        <v>1115</v>
      </c>
      <c r="V24" s="461">
        <v>62</v>
      </c>
      <c r="W24" s="461">
        <v>44</v>
      </c>
      <c r="X24" s="490" t="s">
        <v>398</v>
      </c>
      <c r="Y24" s="461">
        <v>571</v>
      </c>
      <c r="Z24" s="490" t="s">
        <v>85</v>
      </c>
      <c r="AA24" s="490">
        <v>2</v>
      </c>
      <c r="AB24" s="490" t="s">
        <v>398</v>
      </c>
      <c r="AC24" s="490" t="s">
        <v>398</v>
      </c>
      <c r="AD24" s="461">
        <v>45</v>
      </c>
      <c r="AE24" s="490" t="s">
        <v>398</v>
      </c>
      <c r="AF24" s="490">
        <v>123</v>
      </c>
      <c r="AG24" s="490" t="s">
        <v>398</v>
      </c>
      <c r="AH24" s="461">
        <v>80</v>
      </c>
      <c r="AI24" s="490">
        <v>25</v>
      </c>
      <c r="AJ24" s="490">
        <v>304</v>
      </c>
      <c r="AK24" s="490">
        <v>17</v>
      </c>
      <c r="AL24" s="490">
        <v>2</v>
      </c>
      <c r="AM24" s="461">
        <v>408</v>
      </c>
      <c r="AN24" s="461">
        <v>213</v>
      </c>
      <c r="AO24" s="490">
        <v>7</v>
      </c>
      <c r="AP24" s="490">
        <v>235</v>
      </c>
      <c r="AQ24" s="490">
        <v>32</v>
      </c>
      <c r="AR24" s="490">
        <v>78</v>
      </c>
      <c r="AS24" s="490">
        <v>203</v>
      </c>
      <c r="AT24" s="490">
        <v>175</v>
      </c>
      <c r="AU24" s="490">
        <v>50</v>
      </c>
      <c r="AV24" s="490" t="s">
        <v>398</v>
      </c>
      <c r="AW24" s="490" t="s">
        <v>398</v>
      </c>
      <c r="AX24" s="490" t="s">
        <v>398</v>
      </c>
      <c r="AY24" s="461">
        <v>50</v>
      </c>
      <c r="AZ24" s="461">
        <v>4</v>
      </c>
      <c r="BA24" s="461">
        <v>3</v>
      </c>
      <c r="BB24" s="490" t="s">
        <v>398</v>
      </c>
      <c r="BC24" s="568"/>
      <c r="BD24" s="492">
        <v>2</v>
      </c>
    </row>
    <row r="25" spans="1:57" s="461" customFormat="1" ht="26.15" customHeight="1">
      <c r="B25" s="492">
        <v>3</v>
      </c>
      <c r="C25" s="565"/>
      <c r="D25" s="566">
        <v>2915</v>
      </c>
      <c r="E25" s="566">
        <v>1802</v>
      </c>
      <c r="F25" s="490" t="s">
        <v>398</v>
      </c>
      <c r="G25" s="461">
        <v>163</v>
      </c>
      <c r="H25" s="490" t="s">
        <v>398</v>
      </c>
      <c r="I25" s="461">
        <v>268</v>
      </c>
      <c r="J25" s="490" t="s">
        <v>398</v>
      </c>
      <c r="K25" s="461">
        <v>506</v>
      </c>
      <c r="L25" s="490" t="s">
        <v>398</v>
      </c>
      <c r="M25" s="461">
        <v>45</v>
      </c>
      <c r="N25" s="490" t="s">
        <v>398</v>
      </c>
      <c r="O25" s="490" t="s">
        <v>398</v>
      </c>
      <c r="P25" s="490">
        <v>476</v>
      </c>
      <c r="Q25" s="490" t="s">
        <v>398</v>
      </c>
      <c r="R25" s="490" t="s">
        <v>398</v>
      </c>
      <c r="S25" s="490" t="s">
        <v>398</v>
      </c>
      <c r="T25" s="461">
        <v>22</v>
      </c>
      <c r="U25" s="566">
        <v>1124</v>
      </c>
      <c r="V25" s="461">
        <v>62</v>
      </c>
      <c r="W25" s="461">
        <v>51</v>
      </c>
      <c r="X25" s="490" t="s">
        <v>398</v>
      </c>
      <c r="Y25" s="461">
        <v>582</v>
      </c>
      <c r="Z25" s="490" t="s">
        <v>85</v>
      </c>
      <c r="AA25" s="490">
        <v>2</v>
      </c>
      <c r="AB25" s="490" t="s">
        <v>398</v>
      </c>
      <c r="AC25" s="490" t="s">
        <v>398</v>
      </c>
      <c r="AD25" s="461">
        <v>46</v>
      </c>
      <c r="AE25" s="490" t="s">
        <v>398</v>
      </c>
      <c r="AF25" s="490">
        <v>128</v>
      </c>
      <c r="AG25" s="490" t="s">
        <v>398</v>
      </c>
      <c r="AH25" s="461">
        <v>83</v>
      </c>
      <c r="AI25" s="490">
        <v>26</v>
      </c>
      <c r="AJ25" s="490">
        <v>313</v>
      </c>
      <c r="AK25" s="490">
        <v>20</v>
      </c>
      <c r="AL25" s="490">
        <v>3</v>
      </c>
      <c r="AM25" s="461">
        <v>427</v>
      </c>
      <c r="AN25" s="461">
        <v>215</v>
      </c>
      <c r="AO25" s="490">
        <v>7</v>
      </c>
      <c r="AP25" s="490">
        <v>233</v>
      </c>
      <c r="AQ25" s="490">
        <v>32</v>
      </c>
      <c r="AR25" s="490">
        <v>78</v>
      </c>
      <c r="AS25" s="490">
        <v>218</v>
      </c>
      <c r="AT25" s="490">
        <v>178</v>
      </c>
      <c r="AU25" s="490">
        <v>50</v>
      </c>
      <c r="AV25" s="490" t="s">
        <v>398</v>
      </c>
      <c r="AW25" s="490" t="s">
        <v>398</v>
      </c>
      <c r="AX25" s="490" t="s">
        <v>398</v>
      </c>
      <c r="AY25" s="461">
        <v>50</v>
      </c>
      <c r="AZ25" s="461">
        <v>5</v>
      </c>
      <c r="BA25" s="461">
        <v>4</v>
      </c>
      <c r="BB25" s="490" t="s">
        <v>398</v>
      </c>
      <c r="BC25" s="567"/>
      <c r="BD25" s="492">
        <v>3</v>
      </c>
    </row>
    <row r="26" spans="1:57" s="461" customFormat="1" ht="26.15" customHeight="1">
      <c r="A26" s="490"/>
      <c r="B26" s="492">
        <v>4</v>
      </c>
      <c r="C26" s="565"/>
      <c r="D26" s="566">
        <v>2989</v>
      </c>
      <c r="E26" s="566">
        <v>1842</v>
      </c>
      <c r="F26" s="490" t="s">
        <v>398</v>
      </c>
      <c r="G26" s="461">
        <v>164</v>
      </c>
      <c r="H26" s="490" t="s">
        <v>398</v>
      </c>
      <c r="I26" s="461">
        <v>280</v>
      </c>
      <c r="J26" s="490" t="s">
        <v>398</v>
      </c>
      <c r="K26" s="461">
        <v>527</v>
      </c>
      <c r="L26" s="490" t="s">
        <v>398</v>
      </c>
      <c r="M26" s="461">
        <v>47</v>
      </c>
      <c r="N26" s="490" t="s">
        <v>398</v>
      </c>
      <c r="O26" s="490" t="s">
        <v>398</v>
      </c>
      <c r="P26" s="490">
        <v>489</v>
      </c>
      <c r="Q26" s="490" t="s">
        <v>398</v>
      </c>
      <c r="R26" s="490" t="s">
        <v>398</v>
      </c>
      <c r="S26" s="490" t="s">
        <v>398</v>
      </c>
      <c r="T26" s="461">
        <v>22</v>
      </c>
      <c r="U26" s="566">
        <v>1132</v>
      </c>
      <c r="V26" s="461">
        <v>68</v>
      </c>
      <c r="W26" s="461">
        <v>54</v>
      </c>
      <c r="X26" s="490" t="s">
        <v>398</v>
      </c>
      <c r="Y26" s="461">
        <v>583</v>
      </c>
      <c r="Z26" s="490" t="s">
        <v>85</v>
      </c>
      <c r="AA26" s="490">
        <v>3</v>
      </c>
      <c r="AB26" s="490" t="s">
        <v>398</v>
      </c>
      <c r="AC26" s="490" t="s">
        <v>398</v>
      </c>
      <c r="AD26" s="461">
        <v>45</v>
      </c>
      <c r="AE26" s="490" t="s">
        <v>398</v>
      </c>
      <c r="AF26" s="490">
        <v>134</v>
      </c>
      <c r="AG26" s="490" t="s">
        <v>398</v>
      </c>
      <c r="AH26" s="461">
        <v>89</v>
      </c>
      <c r="AI26" s="490">
        <v>26</v>
      </c>
      <c r="AJ26" s="490">
        <v>331</v>
      </c>
      <c r="AK26" s="490">
        <v>23</v>
      </c>
      <c r="AL26" s="490">
        <v>2</v>
      </c>
      <c r="AM26" s="461">
        <v>443</v>
      </c>
      <c r="AN26" s="461">
        <v>213</v>
      </c>
      <c r="AO26" s="490">
        <v>7</v>
      </c>
      <c r="AP26" s="490">
        <v>232</v>
      </c>
      <c r="AQ26" s="490">
        <v>34</v>
      </c>
      <c r="AR26" s="490">
        <v>82</v>
      </c>
      <c r="AS26" s="490">
        <v>239</v>
      </c>
      <c r="AT26" s="490">
        <v>178</v>
      </c>
      <c r="AU26" s="490">
        <v>51</v>
      </c>
      <c r="AV26" s="490" t="s">
        <v>398</v>
      </c>
      <c r="AW26" s="490" t="s">
        <v>398</v>
      </c>
      <c r="AX26" s="490" t="s">
        <v>398</v>
      </c>
      <c r="AY26" s="461">
        <v>46</v>
      </c>
      <c r="AZ26" s="461">
        <v>5</v>
      </c>
      <c r="BA26" s="461">
        <v>4</v>
      </c>
      <c r="BB26" s="490" t="s">
        <v>398</v>
      </c>
      <c r="BC26" s="568"/>
      <c r="BD26" s="492">
        <v>4</v>
      </c>
    </row>
    <row r="27" spans="1:57" s="461" customFormat="1" ht="26.15" customHeight="1">
      <c r="B27" s="492">
        <v>5</v>
      </c>
      <c r="C27" s="565"/>
      <c r="D27" s="566">
        <v>3026</v>
      </c>
      <c r="E27" s="566">
        <v>1881</v>
      </c>
      <c r="F27" s="490" t="s">
        <v>398</v>
      </c>
      <c r="G27" s="461">
        <v>171</v>
      </c>
      <c r="H27" s="490" t="s">
        <v>398</v>
      </c>
      <c r="I27" s="461">
        <v>303</v>
      </c>
      <c r="J27" s="490" t="s">
        <v>398</v>
      </c>
      <c r="K27" s="461">
        <v>553</v>
      </c>
      <c r="L27" s="490" t="s">
        <v>398</v>
      </c>
      <c r="M27" s="461">
        <v>62</v>
      </c>
      <c r="N27" s="490" t="s">
        <v>398</v>
      </c>
      <c r="O27" s="490" t="s">
        <v>398</v>
      </c>
      <c r="P27" s="490">
        <v>523</v>
      </c>
      <c r="Q27" s="490" t="s">
        <v>398</v>
      </c>
      <c r="R27" s="490" t="s">
        <v>398</v>
      </c>
      <c r="S27" s="490" t="s">
        <v>398</v>
      </c>
      <c r="T27" s="461">
        <v>17</v>
      </c>
      <c r="U27" s="566">
        <v>1134</v>
      </c>
      <c r="V27" s="461">
        <v>78</v>
      </c>
      <c r="W27" s="461">
        <v>56</v>
      </c>
      <c r="X27" s="490" t="s">
        <v>398</v>
      </c>
      <c r="Y27" s="461">
        <v>555</v>
      </c>
      <c r="Z27" s="490">
        <v>1</v>
      </c>
      <c r="AA27" s="490">
        <v>2</v>
      </c>
      <c r="AB27" s="490" t="s">
        <v>398</v>
      </c>
      <c r="AC27" s="490" t="s">
        <v>398</v>
      </c>
      <c r="AD27" s="461">
        <v>51</v>
      </c>
      <c r="AE27" s="490" t="s">
        <v>398</v>
      </c>
      <c r="AF27" s="490">
        <v>135</v>
      </c>
      <c r="AG27" s="490" t="s">
        <v>398</v>
      </c>
      <c r="AH27" s="461">
        <v>99</v>
      </c>
      <c r="AI27" s="490">
        <v>26</v>
      </c>
      <c r="AJ27" s="490">
        <v>347</v>
      </c>
      <c r="AK27" s="490">
        <v>25</v>
      </c>
      <c r="AL27" s="490">
        <v>8</v>
      </c>
      <c r="AM27" s="461">
        <v>444</v>
      </c>
      <c r="AN27" s="461">
        <v>209</v>
      </c>
      <c r="AO27" s="490">
        <v>12</v>
      </c>
      <c r="AP27" s="490">
        <v>206</v>
      </c>
      <c r="AQ27" s="490">
        <v>32</v>
      </c>
      <c r="AR27" s="490">
        <v>93</v>
      </c>
      <c r="AS27" s="490">
        <v>268</v>
      </c>
      <c r="AT27" s="490">
        <v>159</v>
      </c>
      <c r="AU27" s="490">
        <v>55</v>
      </c>
      <c r="AV27" s="490" t="s">
        <v>398</v>
      </c>
      <c r="AW27" s="490" t="s">
        <v>398</v>
      </c>
      <c r="AX27" s="490" t="s">
        <v>398</v>
      </c>
      <c r="AY27" s="461">
        <v>57</v>
      </c>
      <c r="AZ27" s="461">
        <v>2</v>
      </c>
      <c r="BA27" s="461">
        <v>6</v>
      </c>
      <c r="BB27" s="490" t="s">
        <v>398</v>
      </c>
      <c r="BC27" s="567"/>
      <c r="BD27" s="492">
        <v>5</v>
      </c>
    </row>
    <row r="28" spans="1:57" s="461" customFormat="1" ht="26.15" customHeight="1">
      <c r="A28" s="490"/>
      <c r="B28" s="492">
        <v>6</v>
      </c>
      <c r="C28" s="565"/>
      <c r="D28" s="566">
        <v>3096</v>
      </c>
      <c r="E28" s="566">
        <v>1923</v>
      </c>
      <c r="F28" s="490" t="s">
        <v>398</v>
      </c>
      <c r="G28" s="461">
        <v>173</v>
      </c>
      <c r="H28" s="490" t="s">
        <v>398</v>
      </c>
      <c r="I28" s="461">
        <v>307</v>
      </c>
      <c r="J28" s="490" t="s">
        <v>398</v>
      </c>
      <c r="K28" s="461">
        <v>570</v>
      </c>
      <c r="L28" s="490" t="s">
        <v>398</v>
      </c>
      <c r="M28" s="461">
        <v>64</v>
      </c>
      <c r="N28" s="490" t="s">
        <v>398</v>
      </c>
      <c r="O28" s="490" t="s">
        <v>398</v>
      </c>
      <c r="P28" s="490">
        <v>528</v>
      </c>
      <c r="Q28" s="490" t="s">
        <v>398</v>
      </c>
      <c r="R28" s="490" t="s">
        <v>398</v>
      </c>
      <c r="S28" s="490" t="s">
        <v>398</v>
      </c>
      <c r="T28" s="461">
        <v>17</v>
      </c>
      <c r="U28" s="566">
        <v>1143</v>
      </c>
      <c r="V28" s="461">
        <v>82</v>
      </c>
      <c r="W28" s="461">
        <v>61</v>
      </c>
      <c r="X28" s="490" t="s">
        <v>398</v>
      </c>
      <c r="Y28" s="461">
        <v>567</v>
      </c>
      <c r="Z28" s="490">
        <v>1</v>
      </c>
      <c r="AA28" s="490">
        <v>2</v>
      </c>
      <c r="AB28" s="490" t="s">
        <v>398</v>
      </c>
      <c r="AC28" s="490" t="s">
        <v>398</v>
      </c>
      <c r="AD28" s="461">
        <v>53</v>
      </c>
      <c r="AE28" s="490" t="s">
        <v>398</v>
      </c>
      <c r="AF28" s="490">
        <v>136</v>
      </c>
      <c r="AG28" s="490" t="s">
        <v>398</v>
      </c>
      <c r="AH28" s="461">
        <v>103</v>
      </c>
      <c r="AI28" s="490">
        <v>28</v>
      </c>
      <c r="AJ28" s="490">
        <v>357</v>
      </c>
      <c r="AK28" s="490">
        <v>26</v>
      </c>
      <c r="AL28" s="490">
        <v>8</v>
      </c>
      <c r="AM28" s="461">
        <v>451</v>
      </c>
      <c r="AN28" s="461">
        <v>213</v>
      </c>
      <c r="AO28" s="490">
        <v>12</v>
      </c>
      <c r="AP28" s="490">
        <v>203</v>
      </c>
      <c r="AQ28" s="490">
        <v>33</v>
      </c>
      <c r="AR28" s="490">
        <v>93</v>
      </c>
      <c r="AS28" s="490">
        <v>281</v>
      </c>
      <c r="AT28" s="490">
        <v>157</v>
      </c>
      <c r="AU28" s="490">
        <v>59</v>
      </c>
      <c r="AV28" s="490" t="s">
        <v>398</v>
      </c>
      <c r="AW28" s="490" t="s">
        <v>398</v>
      </c>
      <c r="AX28" s="490" t="s">
        <v>398</v>
      </c>
      <c r="AY28" s="461">
        <v>58</v>
      </c>
      <c r="AZ28" s="461">
        <v>2</v>
      </c>
      <c r="BA28" s="461">
        <v>6</v>
      </c>
      <c r="BB28" s="490" t="s">
        <v>398</v>
      </c>
      <c r="BC28" s="568"/>
      <c r="BD28" s="492">
        <v>6</v>
      </c>
    </row>
    <row r="29" spans="1:57" s="461" customFormat="1" ht="26.15" customHeight="1">
      <c r="B29" s="492">
        <v>7</v>
      </c>
      <c r="C29" s="565"/>
      <c r="D29" s="566">
        <v>3188</v>
      </c>
      <c r="E29" s="566">
        <v>1969</v>
      </c>
      <c r="F29" s="490" t="s">
        <v>398</v>
      </c>
      <c r="G29" s="461">
        <v>174</v>
      </c>
      <c r="H29" s="490" t="s">
        <v>398</v>
      </c>
      <c r="I29" s="461">
        <v>314</v>
      </c>
      <c r="J29" s="490" t="s">
        <v>398</v>
      </c>
      <c r="K29" s="461">
        <v>591</v>
      </c>
      <c r="L29" s="490" t="s">
        <v>398</v>
      </c>
      <c r="M29" s="461">
        <v>74</v>
      </c>
      <c r="N29" s="490" t="s">
        <v>398</v>
      </c>
      <c r="O29" s="490" t="s">
        <v>398</v>
      </c>
      <c r="P29" s="490">
        <v>542</v>
      </c>
      <c r="Q29" s="490" t="s">
        <v>398</v>
      </c>
      <c r="R29" s="490" t="s">
        <v>398</v>
      </c>
      <c r="S29" s="490" t="s">
        <v>398</v>
      </c>
      <c r="T29" s="461">
        <v>17</v>
      </c>
      <c r="U29" s="566">
        <v>1156</v>
      </c>
      <c r="V29" s="461">
        <v>89</v>
      </c>
      <c r="W29" s="461">
        <v>68</v>
      </c>
      <c r="X29" s="490" t="s">
        <v>398</v>
      </c>
      <c r="Y29" s="461">
        <v>581</v>
      </c>
      <c r="Z29" s="490">
        <v>1</v>
      </c>
      <c r="AA29" s="490">
        <v>2</v>
      </c>
      <c r="AB29" s="490" t="s">
        <v>398</v>
      </c>
      <c r="AC29" s="490" t="s">
        <v>398</v>
      </c>
      <c r="AD29" s="461">
        <v>52</v>
      </c>
      <c r="AE29" s="490" t="s">
        <v>398</v>
      </c>
      <c r="AF29" s="490">
        <v>137</v>
      </c>
      <c r="AG29" s="490" t="s">
        <v>398</v>
      </c>
      <c r="AH29" s="461">
        <v>106</v>
      </c>
      <c r="AI29" s="490">
        <v>30</v>
      </c>
      <c r="AJ29" s="490">
        <v>377</v>
      </c>
      <c r="AK29" s="490">
        <v>30</v>
      </c>
      <c r="AL29" s="490">
        <v>7</v>
      </c>
      <c r="AM29" s="461">
        <v>466</v>
      </c>
      <c r="AN29" s="461">
        <v>217</v>
      </c>
      <c r="AO29" s="490">
        <v>12</v>
      </c>
      <c r="AP29" s="490">
        <v>203</v>
      </c>
      <c r="AQ29" s="490">
        <v>35</v>
      </c>
      <c r="AR29" s="490">
        <v>92</v>
      </c>
      <c r="AS29" s="490">
        <v>304</v>
      </c>
      <c r="AT29" s="490">
        <v>163</v>
      </c>
      <c r="AU29" s="490">
        <v>61</v>
      </c>
      <c r="AV29" s="490" t="s">
        <v>398</v>
      </c>
      <c r="AW29" s="490" t="s">
        <v>398</v>
      </c>
      <c r="AX29" s="490" t="s">
        <v>398</v>
      </c>
      <c r="AY29" s="461">
        <v>57</v>
      </c>
      <c r="AZ29" s="461">
        <v>2</v>
      </c>
      <c r="BA29" s="461">
        <v>6</v>
      </c>
      <c r="BB29" s="490" t="s">
        <v>398</v>
      </c>
      <c r="BC29" s="567"/>
      <c r="BD29" s="492">
        <v>7</v>
      </c>
    </row>
    <row r="30" spans="1:57" s="461" customFormat="1" ht="26.15" customHeight="1">
      <c r="A30" s="490"/>
      <c r="B30" s="492">
        <v>8</v>
      </c>
      <c r="C30" s="565"/>
      <c r="D30" s="566">
        <v>3232</v>
      </c>
      <c r="E30" s="566">
        <v>2011</v>
      </c>
      <c r="F30" s="490" t="s">
        <v>398</v>
      </c>
      <c r="G30" s="461">
        <v>147</v>
      </c>
      <c r="H30" s="490" t="s">
        <v>398</v>
      </c>
      <c r="I30" s="461">
        <v>305</v>
      </c>
      <c r="J30" s="490" t="s">
        <v>398</v>
      </c>
      <c r="K30" s="461">
        <v>577</v>
      </c>
      <c r="L30" s="490" t="s">
        <v>398</v>
      </c>
      <c r="M30" s="461">
        <v>77</v>
      </c>
      <c r="N30" s="490" t="s">
        <v>398</v>
      </c>
      <c r="O30" s="490" t="s">
        <v>398</v>
      </c>
      <c r="P30" s="490">
        <v>551</v>
      </c>
      <c r="Q30" s="490" t="s">
        <v>398</v>
      </c>
      <c r="R30" s="490" t="s">
        <v>398</v>
      </c>
      <c r="S30" s="490" t="s">
        <v>398</v>
      </c>
      <c r="T30" s="461">
        <v>13</v>
      </c>
      <c r="U30" s="566">
        <v>1181</v>
      </c>
      <c r="V30" s="461">
        <v>103</v>
      </c>
      <c r="W30" s="461">
        <v>69</v>
      </c>
      <c r="X30" s="490" t="s">
        <v>398</v>
      </c>
      <c r="Y30" s="461">
        <v>572</v>
      </c>
      <c r="Z30" s="490">
        <v>1</v>
      </c>
      <c r="AA30" s="490">
        <v>1</v>
      </c>
      <c r="AB30" s="490" t="s">
        <v>398</v>
      </c>
      <c r="AC30" s="490" t="s">
        <v>398</v>
      </c>
      <c r="AD30" s="461">
        <v>41</v>
      </c>
      <c r="AE30" s="490" t="s">
        <v>398</v>
      </c>
      <c r="AF30" s="490">
        <v>133</v>
      </c>
      <c r="AG30" s="490" t="s">
        <v>398</v>
      </c>
      <c r="AH30" s="461">
        <v>105</v>
      </c>
      <c r="AI30" s="490">
        <v>30</v>
      </c>
      <c r="AJ30" s="490">
        <v>400</v>
      </c>
      <c r="AK30" s="490">
        <v>35</v>
      </c>
      <c r="AL30" s="490">
        <v>7</v>
      </c>
      <c r="AM30" s="461">
        <v>466</v>
      </c>
      <c r="AN30" s="461">
        <v>223</v>
      </c>
      <c r="AO30" s="490">
        <v>12</v>
      </c>
      <c r="AP30" s="490">
        <v>180</v>
      </c>
      <c r="AQ30" s="490">
        <v>48</v>
      </c>
      <c r="AR30" s="490">
        <v>113</v>
      </c>
      <c r="AS30" s="490">
        <v>320</v>
      </c>
      <c r="AT30" s="490">
        <v>132</v>
      </c>
      <c r="AU30" s="490">
        <v>63</v>
      </c>
      <c r="AV30" s="490" t="s">
        <v>398</v>
      </c>
      <c r="AW30" s="490" t="s">
        <v>398</v>
      </c>
      <c r="AX30" s="490" t="s">
        <v>398</v>
      </c>
      <c r="AY30" s="461">
        <v>53</v>
      </c>
      <c r="AZ30" s="461">
        <v>2</v>
      </c>
      <c r="BA30" s="461">
        <v>8</v>
      </c>
      <c r="BB30" s="490" t="s">
        <v>398</v>
      </c>
      <c r="BC30" s="568"/>
      <c r="BD30" s="492">
        <v>8</v>
      </c>
    </row>
    <row r="31" spans="1:57" s="461" customFormat="1" ht="26.15" customHeight="1">
      <c r="B31" s="492">
        <v>9</v>
      </c>
      <c r="C31" s="565"/>
      <c r="D31" s="566">
        <v>3329</v>
      </c>
      <c r="E31" s="566">
        <v>2073</v>
      </c>
      <c r="F31" s="490" t="s">
        <v>398</v>
      </c>
      <c r="G31" s="461">
        <v>153</v>
      </c>
      <c r="H31" s="490" t="s">
        <v>398</v>
      </c>
      <c r="I31" s="461">
        <v>319</v>
      </c>
      <c r="J31" s="490" t="s">
        <v>398</v>
      </c>
      <c r="K31" s="461">
        <v>587</v>
      </c>
      <c r="L31" s="490" t="s">
        <v>398</v>
      </c>
      <c r="M31" s="461">
        <v>82</v>
      </c>
      <c r="N31" s="490" t="s">
        <v>398</v>
      </c>
      <c r="O31" s="490" t="s">
        <v>398</v>
      </c>
      <c r="P31" s="490">
        <v>572</v>
      </c>
      <c r="Q31" s="490" t="s">
        <v>398</v>
      </c>
      <c r="R31" s="490" t="s">
        <v>398</v>
      </c>
      <c r="S31" s="490" t="s">
        <v>398</v>
      </c>
      <c r="T31" s="461">
        <v>14</v>
      </c>
      <c r="U31" s="566">
        <v>1205</v>
      </c>
      <c r="V31" s="461">
        <v>115</v>
      </c>
      <c r="W31" s="461">
        <v>78</v>
      </c>
      <c r="X31" s="490" t="s">
        <v>398</v>
      </c>
      <c r="Y31" s="461">
        <v>576</v>
      </c>
      <c r="Z31" s="490">
        <v>1</v>
      </c>
      <c r="AA31" s="490">
        <v>1</v>
      </c>
      <c r="AB31" s="490" t="s">
        <v>398</v>
      </c>
      <c r="AC31" s="490" t="s">
        <v>398</v>
      </c>
      <c r="AD31" s="461">
        <v>41</v>
      </c>
      <c r="AE31" s="490" t="s">
        <v>398</v>
      </c>
      <c r="AF31" s="490">
        <v>138</v>
      </c>
      <c r="AG31" s="490" t="s">
        <v>398</v>
      </c>
      <c r="AH31" s="461">
        <v>110</v>
      </c>
      <c r="AI31" s="490">
        <v>32</v>
      </c>
      <c r="AJ31" s="490">
        <v>412</v>
      </c>
      <c r="AK31" s="490">
        <v>39</v>
      </c>
      <c r="AL31" s="490">
        <v>9</v>
      </c>
      <c r="AM31" s="461">
        <v>485</v>
      </c>
      <c r="AN31" s="461">
        <v>223</v>
      </c>
      <c r="AO31" s="490">
        <v>12</v>
      </c>
      <c r="AP31" s="490">
        <v>182</v>
      </c>
      <c r="AQ31" s="490">
        <v>47</v>
      </c>
      <c r="AR31" s="490">
        <v>111</v>
      </c>
      <c r="AS31" s="490">
        <v>332</v>
      </c>
      <c r="AT31" s="490">
        <v>136</v>
      </c>
      <c r="AU31" s="490">
        <v>65</v>
      </c>
      <c r="AV31" s="490" t="s">
        <v>398</v>
      </c>
      <c r="AW31" s="490" t="s">
        <v>398</v>
      </c>
      <c r="AX31" s="490" t="s">
        <v>398</v>
      </c>
      <c r="AY31" s="461">
        <v>54</v>
      </c>
      <c r="AZ31" s="461">
        <v>2</v>
      </c>
      <c r="BA31" s="461">
        <v>8</v>
      </c>
      <c r="BB31" s="490" t="s">
        <v>398</v>
      </c>
      <c r="BC31" s="567"/>
      <c r="BD31" s="492">
        <v>9</v>
      </c>
    </row>
    <row r="32" spans="1:57" s="461" customFormat="1" ht="26.15" customHeight="1">
      <c r="A32" s="490"/>
      <c r="B32" s="492">
        <v>10</v>
      </c>
      <c r="C32" s="565"/>
      <c r="D32" s="566">
        <v>3388</v>
      </c>
      <c r="E32" s="566">
        <v>2127</v>
      </c>
      <c r="F32" s="490" t="s">
        <v>398</v>
      </c>
      <c r="G32" s="461">
        <v>160</v>
      </c>
      <c r="H32" s="490" t="s">
        <v>398</v>
      </c>
      <c r="I32" s="461">
        <v>323</v>
      </c>
      <c r="J32" s="490" t="s">
        <v>398</v>
      </c>
      <c r="K32" s="461">
        <v>607</v>
      </c>
      <c r="L32" s="490" t="s">
        <v>398</v>
      </c>
      <c r="M32" s="461">
        <v>85</v>
      </c>
      <c r="N32" s="490" t="s">
        <v>398</v>
      </c>
      <c r="O32" s="490" t="s">
        <v>398</v>
      </c>
      <c r="P32" s="490">
        <v>591</v>
      </c>
      <c r="Q32" s="490" t="s">
        <v>398</v>
      </c>
      <c r="R32" s="490" t="s">
        <v>398</v>
      </c>
      <c r="S32" s="490" t="s">
        <v>398</v>
      </c>
      <c r="T32" s="461">
        <v>15</v>
      </c>
      <c r="U32" s="566">
        <v>1219</v>
      </c>
      <c r="V32" s="461">
        <v>118</v>
      </c>
      <c r="W32" s="461">
        <v>79</v>
      </c>
      <c r="X32" s="490" t="s">
        <v>398</v>
      </c>
      <c r="Y32" s="461">
        <v>595</v>
      </c>
      <c r="Z32" s="490">
        <v>1</v>
      </c>
      <c r="AA32" s="490">
        <v>1</v>
      </c>
      <c r="AB32" s="490" t="s">
        <v>398</v>
      </c>
      <c r="AC32" s="490" t="s">
        <v>398</v>
      </c>
      <c r="AD32" s="461">
        <v>43</v>
      </c>
      <c r="AE32" s="490" t="s">
        <v>398</v>
      </c>
      <c r="AF32" s="490">
        <v>150</v>
      </c>
      <c r="AG32" s="490" t="s">
        <v>398</v>
      </c>
      <c r="AH32" s="461">
        <v>114</v>
      </c>
      <c r="AI32" s="490">
        <v>35</v>
      </c>
      <c r="AJ32" s="490">
        <v>423</v>
      </c>
      <c r="AK32" s="490">
        <v>42</v>
      </c>
      <c r="AL32" s="490">
        <v>10</v>
      </c>
      <c r="AM32" s="461">
        <v>475</v>
      </c>
      <c r="AN32" s="461">
        <v>225</v>
      </c>
      <c r="AO32" s="490">
        <v>12</v>
      </c>
      <c r="AP32" s="490">
        <v>182</v>
      </c>
      <c r="AQ32" s="490">
        <v>45</v>
      </c>
      <c r="AR32" s="490">
        <v>107</v>
      </c>
      <c r="AS32" s="490">
        <v>354</v>
      </c>
      <c r="AT32" s="490">
        <v>139</v>
      </c>
      <c r="AU32" s="490">
        <v>64</v>
      </c>
      <c r="AV32" s="490" t="s">
        <v>398</v>
      </c>
      <c r="AW32" s="490" t="s">
        <v>398</v>
      </c>
      <c r="AX32" s="490" t="s">
        <v>398</v>
      </c>
      <c r="AY32" s="461">
        <v>54</v>
      </c>
      <c r="AZ32" s="461">
        <v>2</v>
      </c>
      <c r="BA32" s="461">
        <v>8</v>
      </c>
      <c r="BB32" s="490" t="s">
        <v>398</v>
      </c>
      <c r="BC32" s="568"/>
      <c r="BD32" s="492">
        <v>10</v>
      </c>
    </row>
    <row r="33" spans="1:63" s="461" customFormat="1" ht="26.15" customHeight="1">
      <c r="B33" s="492">
        <v>11</v>
      </c>
      <c r="C33" s="565"/>
      <c r="D33" s="566">
        <v>3443</v>
      </c>
      <c r="E33" s="566">
        <v>2185</v>
      </c>
      <c r="F33" s="490" t="s">
        <v>398</v>
      </c>
      <c r="G33" s="461">
        <v>174</v>
      </c>
      <c r="H33" s="490" t="s">
        <v>398</v>
      </c>
      <c r="I33" s="461">
        <v>342</v>
      </c>
      <c r="J33" s="490" t="s">
        <v>398</v>
      </c>
      <c r="K33" s="461">
        <v>636</v>
      </c>
      <c r="L33" s="490" t="s">
        <v>398</v>
      </c>
      <c r="M33" s="461">
        <v>88</v>
      </c>
      <c r="N33" s="490" t="s">
        <v>398</v>
      </c>
      <c r="O33" s="490" t="s">
        <v>398</v>
      </c>
      <c r="P33" s="490">
        <v>602</v>
      </c>
      <c r="Q33" s="490" t="s">
        <v>398</v>
      </c>
      <c r="R33" s="490" t="s">
        <v>398</v>
      </c>
      <c r="S33" s="490" t="s">
        <v>398</v>
      </c>
      <c r="T33" s="461">
        <v>18</v>
      </c>
      <c r="U33" s="566">
        <v>1224</v>
      </c>
      <c r="V33" s="461">
        <v>118</v>
      </c>
      <c r="W33" s="461">
        <v>78</v>
      </c>
      <c r="X33" s="490" t="s">
        <v>398</v>
      </c>
      <c r="Y33" s="461">
        <v>596</v>
      </c>
      <c r="Z33" s="490">
        <v>2</v>
      </c>
      <c r="AA33" s="490">
        <v>0</v>
      </c>
      <c r="AB33" s="490" t="s">
        <v>398</v>
      </c>
      <c r="AC33" s="490" t="s">
        <v>398</v>
      </c>
      <c r="AD33" s="461">
        <v>48</v>
      </c>
      <c r="AE33" s="490" t="s">
        <v>398</v>
      </c>
      <c r="AF33" s="490">
        <v>144</v>
      </c>
      <c r="AG33" s="490" t="s">
        <v>398</v>
      </c>
      <c r="AH33" s="461">
        <v>119</v>
      </c>
      <c r="AI33" s="490">
        <v>34</v>
      </c>
      <c r="AJ33" s="490">
        <v>438</v>
      </c>
      <c r="AK33" s="490">
        <v>43</v>
      </c>
      <c r="AL33" s="490">
        <v>8</v>
      </c>
      <c r="AM33" s="461">
        <v>460</v>
      </c>
      <c r="AN33" s="461">
        <v>228</v>
      </c>
      <c r="AO33" s="490">
        <v>15</v>
      </c>
      <c r="AP33" s="490">
        <v>174</v>
      </c>
      <c r="AQ33" s="490">
        <v>44</v>
      </c>
      <c r="AR33" s="490">
        <v>114</v>
      </c>
      <c r="AS33" s="490">
        <v>328</v>
      </c>
      <c r="AT33" s="490">
        <v>125</v>
      </c>
      <c r="AU33" s="490">
        <v>73</v>
      </c>
      <c r="AV33" s="490" t="s">
        <v>398</v>
      </c>
      <c r="AW33" s="490" t="s">
        <v>398</v>
      </c>
      <c r="AX33" s="490" t="s">
        <v>398</v>
      </c>
      <c r="AY33" s="461">
        <v>56</v>
      </c>
      <c r="AZ33" s="461">
        <v>4</v>
      </c>
      <c r="BA33" s="461">
        <v>10</v>
      </c>
      <c r="BB33" s="490" t="s">
        <v>398</v>
      </c>
      <c r="BC33" s="567"/>
      <c r="BD33" s="492">
        <v>11</v>
      </c>
    </row>
    <row r="34" spans="1:63" s="461" customFormat="1" ht="26.15" customHeight="1">
      <c r="A34" s="490"/>
      <c r="B34" s="492">
        <v>12</v>
      </c>
      <c r="C34" s="565"/>
      <c r="D34" s="566">
        <v>3525</v>
      </c>
      <c r="E34" s="566">
        <v>2238</v>
      </c>
      <c r="F34" s="490" t="s">
        <v>398</v>
      </c>
      <c r="G34" s="461">
        <v>180</v>
      </c>
      <c r="H34" s="490" t="s">
        <v>398</v>
      </c>
      <c r="I34" s="461">
        <v>360</v>
      </c>
      <c r="J34" s="490" t="s">
        <v>398</v>
      </c>
      <c r="K34" s="461">
        <v>664</v>
      </c>
      <c r="L34" s="490" t="s">
        <v>398</v>
      </c>
      <c r="M34" s="461">
        <v>92</v>
      </c>
      <c r="N34" s="490" t="s">
        <v>398</v>
      </c>
      <c r="O34" s="490" t="s">
        <v>398</v>
      </c>
      <c r="P34" s="490">
        <v>616</v>
      </c>
      <c r="Q34" s="490">
        <v>135</v>
      </c>
      <c r="R34" s="490">
        <v>100</v>
      </c>
      <c r="S34" s="490" t="s">
        <v>398</v>
      </c>
      <c r="T34" s="461">
        <v>18</v>
      </c>
      <c r="U34" s="566">
        <v>1231</v>
      </c>
      <c r="V34" s="461">
        <v>121</v>
      </c>
      <c r="W34" s="461">
        <v>80</v>
      </c>
      <c r="X34" s="490">
        <v>68</v>
      </c>
      <c r="Y34" s="461">
        <v>622</v>
      </c>
      <c r="Z34" s="490">
        <v>3</v>
      </c>
      <c r="AA34" s="490">
        <v>0</v>
      </c>
      <c r="AB34" s="490" t="s">
        <v>398</v>
      </c>
      <c r="AC34" s="490" t="s">
        <v>398</v>
      </c>
      <c r="AD34" s="461">
        <v>48</v>
      </c>
      <c r="AE34" s="490" t="s">
        <v>398</v>
      </c>
      <c r="AF34" s="490">
        <v>148</v>
      </c>
      <c r="AG34" s="490" t="s">
        <v>398</v>
      </c>
      <c r="AH34" s="461">
        <v>130</v>
      </c>
      <c r="AI34" s="490">
        <v>37</v>
      </c>
      <c r="AJ34" s="490">
        <v>461</v>
      </c>
      <c r="AK34" s="490">
        <v>44</v>
      </c>
      <c r="AL34" s="490">
        <v>9</v>
      </c>
      <c r="AM34" s="461">
        <v>468</v>
      </c>
      <c r="AN34" s="461">
        <v>229</v>
      </c>
      <c r="AO34" s="490">
        <v>15</v>
      </c>
      <c r="AP34" s="490">
        <v>175</v>
      </c>
      <c r="AQ34" s="490">
        <v>44</v>
      </c>
      <c r="AR34" s="490">
        <v>111</v>
      </c>
      <c r="AS34" s="490">
        <v>360</v>
      </c>
      <c r="AT34" s="490">
        <v>126</v>
      </c>
      <c r="AU34" s="490">
        <v>74</v>
      </c>
      <c r="AV34" s="490" t="s">
        <v>398</v>
      </c>
      <c r="AW34" s="490" t="s">
        <v>398</v>
      </c>
      <c r="AX34" s="490" t="s">
        <v>398</v>
      </c>
      <c r="AY34" s="461">
        <v>60</v>
      </c>
      <c r="AZ34" s="461">
        <v>4</v>
      </c>
      <c r="BA34" s="461">
        <v>10</v>
      </c>
      <c r="BB34" s="490">
        <v>4</v>
      </c>
      <c r="BC34" s="568"/>
      <c r="BD34" s="492">
        <v>12</v>
      </c>
    </row>
    <row r="35" spans="1:63" s="461" customFormat="1" ht="26.15" customHeight="1">
      <c r="B35" s="492">
        <v>13</v>
      </c>
      <c r="C35" s="565"/>
      <c r="D35" s="566">
        <v>3566</v>
      </c>
      <c r="E35" s="566">
        <v>2280</v>
      </c>
      <c r="F35" s="490" t="s">
        <v>398</v>
      </c>
      <c r="G35" s="461">
        <v>192</v>
      </c>
      <c r="H35" s="490" t="s">
        <v>398</v>
      </c>
      <c r="I35" s="461">
        <v>374</v>
      </c>
      <c r="J35" s="490" t="s">
        <v>398</v>
      </c>
      <c r="K35" s="461">
        <v>688</v>
      </c>
      <c r="L35" s="490" t="s">
        <v>398</v>
      </c>
      <c r="M35" s="461">
        <v>93</v>
      </c>
      <c r="N35" s="490" t="s">
        <v>398</v>
      </c>
      <c r="O35" s="490" t="s">
        <v>398</v>
      </c>
      <c r="P35" s="490">
        <v>626</v>
      </c>
      <c r="Q35" s="490">
        <v>150</v>
      </c>
      <c r="R35" s="490">
        <v>106</v>
      </c>
      <c r="S35" s="490" t="s">
        <v>398</v>
      </c>
      <c r="T35" s="461">
        <v>19</v>
      </c>
      <c r="U35" s="566">
        <v>1234</v>
      </c>
      <c r="V35" s="461">
        <v>129</v>
      </c>
      <c r="W35" s="461">
        <v>84</v>
      </c>
      <c r="X35" s="490">
        <v>75</v>
      </c>
      <c r="Y35" s="461">
        <v>636</v>
      </c>
      <c r="Z35" s="490">
        <v>3</v>
      </c>
      <c r="AA35" s="490">
        <v>1</v>
      </c>
      <c r="AB35" s="490" t="s">
        <v>398</v>
      </c>
      <c r="AC35" s="490" t="s">
        <v>398</v>
      </c>
      <c r="AD35" s="461">
        <v>51</v>
      </c>
      <c r="AE35" s="490" t="s">
        <v>398</v>
      </c>
      <c r="AF35" s="490">
        <v>152</v>
      </c>
      <c r="AG35" s="490" t="s">
        <v>398</v>
      </c>
      <c r="AH35" s="461">
        <v>136</v>
      </c>
      <c r="AI35" s="490">
        <v>42</v>
      </c>
      <c r="AJ35" s="490">
        <v>474</v>
      </c>
      <c r="AK35" s="490">
        <v>46</v>
      </c>
      <c r="AL35" s="490">
        <v>11</v>
      </c>
      <c r="AM35" s="461">
        <v>459</v>
      </c>
      <c r="AN35" s="461">
        <v>237</v>
      </c>
      <c r="AO35" s="490">
        <v>14</v>
      </c>
      <c r="AP35" s="490">
        <v>176</v>
      </c>
      <c r="AQ35" s="490">
        <v>47</v>
      </c>
      <c r="AR35" s="490">
        <v>116</v>
      </c>
      <c r="AS35" s="490">
        <v>366</v>
      </c>
      <c r="AT35" s="490">
        <v>125</v>
      </c>
      <c r="AU35" s="490">
        <v>77</v>
      </c>
      <c r="AV35" s="490" t="s">
        <v>398</v>
      </c>
      <c r="AW35" s="490" t="s">
        <v>398</v>
      </c>
      <c r="AX35" s="490" t="s">
        <v>398</v>
      </c>
      <c r="AY35" s="461">
        <v>58</v>
      </c>
      <c r="AZ35" s="461">
        <v>3</v>
      </c>
      <c r="BA35" s="461">
        <v>9</v>
      </c>
      <c r="BB35" s="490">
        <v>4</v>
      </c>
      <c r="BC35" s="567"/>
      <c r="BD35" s="492">
        <v>13</v>
      </c>
    </row>
    <row r="36" spans="1:63" s="461" customFormat="1" ht="26.15" customHeight="1">
      <c r="A36" s="490"/>
      <c r="B36" s="492">
        <v>14</v>
      </c>
      <c r="C36" s="565"/>
      <c r="D36" s="566">
        <v>3590</v>
      </c>
      <c r="E36" s="566">
        <v>2315</v>
      </c>
      <c r="F36" s="490" t="s">
        <v>398</v>
      </c>
      <c r="G36" s="461">
        <v>205</v>
      </c>
      <c r="H36" s="490" t="s">
        <v>398</v>
      </c>
      <c r="I36" s="461">
        <v>401</v>
      </c>
      <c r="J36" s="490" t="s">
        <v>398</v>
      </c>
      <c r="K36" s="461">
        <v>699</v>
      </c>
      <c r="L36" s="490" t="s">
        <v>398</v>
      </c>
      <c r="M36" s="461">
        <v>83</v>
      </c>
      <c r="N36" s="490" t="s">
        <v>398</v>
      </c>
      <c r="O36" s="490" t="s">
        <v>398</v>
      </c>
      <c r="P36" s="490">
        <v>606</v>
      </c>
      <c r="Q36" s="490">
        <v>185</v>
      </c>
      <c r="R36" s="490">
        <v>110</v>
      </c>
      <c r="S36" s="490" t="s">
        <v>398</v>
      </c>
      <c r="T36" s="461">
        <v>11</v>
      </c>
      <c r="U36" s="566">
        <v>1200</v>
      </c>
      <c r="V36" s="461">
        <v>141</v>
      </c>
      <c r="W36" s="461">
        <v>79</v>
      </c>
      <c r="X36" s="490">
        <v>90</v>
      </c>
      <c r="Y36" s="461">
        <v>623</v>
      </c>
      <c r="Z36" s="490">
        <v>2</v>
      </c>
      <c r="AA36" s="490">
        <v>5</v>
      </c>
      <c r="AB36" s="490" t="s">
        <v>398</v>
      </c>
      <c r="AC36" s="490" t="s">
        <v>398</v>
      </c>
      <c r="AD36" s="461">
        <v>48</v>
      </c>
      <c r="AE36" s="490" t="s">
        <v>398</v>
      </c>
      <c r="AF36" s="490">
        <v>150</v>
      </c>
      <c r="AG36" s="490" t="s">
        <v>398</v>
      </c>
      <c r="AH36" s="461">
        <v>140</v>
      </c>
      <c r="AI36" s="490">
        <v>47</v>
      </c>
      <c r="AJ36" s="490">
        <v>473</v>
      </c>
      <c r="AK36" s="490">
        <v>47</v>
      </c>
      <c r="AL36" s="490">
        <v>9</v>
      </c>
      <c r="AM36" s="461">
        <v>441</v>
      </c>
      <c r="AN36" s="461">
        <v>235</v>
      </c>
      <c r="AO36" s="490">
        <v>8</v>
      </c>
      <c r="AP36" s="490">
        <v>169</v>
      </c>
      <c r="AQ36" s="490">
        <v>36</v>
      </c>
      <c r="AR36" s="490">
        <v>110</v>
      </c>
      <c r="AS36" s="490">
        <v>381</v>
      </c>
      <c r="AT36" s="490">
        <v>126</v>
      </c>
      <c r="AU36" s="490">
        <v>86</v>
      </c>
      <c r="AV36" s="490" t="s">
        <v>398</v>
      </c>
      <c r="AW36" s="490" t="s">
        <v>398</v>
      </c>
      <c r="AX36" s="490" t="s">
        <v>398</v>
      </c>
      <c r="AY36" s="461">
        <v>51</v>
      </c>
      <c r="AZ36" s="461">
        <v>2</v>
      </c>
      <c r="BA36" s="461">
        <v>8</v>
      </c>
      <c r="BB36" s="490">
        <v>7</v>
      </c>
      <c r="BC36" s="568"/>
      <c r="BD36" s="492">
        <v>14</v>
      </c>
    </row>
    <row r="37" spans="1:63" s="461" customFormat="1" ht="26.15" customHeight="1">
      <c r="B37" s="492">
        <v>15</v>
      </c>
      <c r="C37" s="565"/>
      <c r="D37" s="566">
        <v>3668</v>
      </c>
      <c r="E37" s="566">
        <v>2366</v>
      </c>
      <c r="F37" s="490" t="s">
        <v>398</v>
      </c>
      <c r="G37" s="461">
        <v>217</v>
      </c>
      <c r="H37" s="490" t="s">
        <v>398</v>
      </c>
      <c r="I37" s="461">
        <v>420</v>
      </c>
      <c r="J37" s="490" t="s">
        <v>398</v>
      </c>
      <c r="K37" s="461">
        <v>717</v>
      </c>
      <c r="L37" s="490" t="s">
        <v>398</v>
      </c>
      <c r="M37" s="461">
        <v>89</v>
      </c>
      <c r="N37" s="490" t="s">
        <v>398</v>
      </c>
      <c r="O37" s="490" t="s">
        <v>398</v>
      </c>
      <c r="P37" s="490">
        <v>618</v>
      </c>
      <c r="Q37" s="490">
        <v>204</v>
      </c>
      <c r="R37" s="490">
        <v>123</v>
      </c>
      <c r="S37" s="490" t="s">
        <v>398</v>
      </c>
      <c r="T37" s="461">
        <v>12</v>
      </c>
      <c r="U37" s="566">
        <v>1208</v>
      </c>
      <c r="V37" s="461">
        <v>149</v>
      </c>
      <c r="W37" s="461">
        <v>84</v>
      </c>
      <c r="X37" s="490">
        <v>102</v>
      </c>
      <c r="Y37" s="461">
        <v>640</v>
      </c>
      <c r="Z37" s="490">
        <v>2</v>
      </c>
      <c r="AA37" s="490">
        <v>6</v>
      </c>
      <c r="AB37" s="490" t="s">
        <v>398</v>
      </c>
      <c r="AC37" s="490" t="s">
        <v>398</v>
      </c>
      <c r="AD37" s="461">
        <v>47</v>
      </c>
      <c r="AE37" s="490" t="s">
        <v>398</v>
      </c>
      <c r="AF37" s="490">
        <v>153</v>
      </c>
      <c r="AG37" s="490" t="s">
        <v>398</v>
      </c>
      <c r="AH37" s="461">
        <v>144</v>
      </c>
      <c r="AI37" s="490">
        <v>55</v>
      </c>
      <c r="AJ37" s="490">
        <v>497</v>
      </c>
      <c r="AK37" s="490">
        <v>54</v>
      </c>
      <c r="AL37" s="490">
        <v>15</v>
      </c>
      <c r="AM37" s="461">
        <v>437</v>
      </c>
      <c r="AN37" s="461">
        <v>234</v>
      </c>
      <c r="AO37" s="490">
        <v>11</v>
      </c>
      <c r="AP37" s="490">
        <v>172</v>
      </c>
      <c r="AQ37" s="490">
        <v>38</v>
      </c>
      <c r="AR37" s="490">
        <v>113</v>
      </c>
      <c r="AS37" s="490">
        <v>406</v>
      </c>
      <c r="AT37" s="490">
        <v>131</v>
      </c>
      <c r="AU37" s="490">
        <v>89</v>
      </c>
      <c r="AV37" s="490" t="s">
        <v>398</v>
      </c>
      <c r="AW37" s="490" t="s">
        <v>398</v>
      </c>
      <c r="AX37" s="490" t="s">
        <v>398</v>
      </c>
      <c r="AY37" s="461">
        <v>54</v>
      </c>
      <c r="AZ37" s="461">
        <v>2</v>
      </c>
      <c r="BA37" s="461">
        <v>8</v>
      </c>
      <c r="BB37" s="490">
        <v>9</v>
      </c>
      <c r="BC37" s="567"/>
      <c r="BD37" s="492">
        <v>15</v>
      </c>
    </row>
    <row r="38" spans="1:63" s="461" customFormat="1" ht="26.15" customHeight="1">
      <c r="A38" s="490"/>
      <c r="B38" s="492">
        <v>16</v>
      </c>
      <c r="C38" s="565"/>
      <c r="D38" s="566">
        <v>3738</v>
      </c>
      <c r="E38" s="566">
        <v>2416</v>
      </c>
      <c r="F38" s="490" t="s">
        <v>398</v>
      </c>
      <c r="G38" s="461">
        <v>228</v>
      </c>
      <c r="H38" s="490" t="s">
        <v>398</v>
      </c>
      <c r="I38" s="461">
        <v>434</v>
      </c>
      <c r="J38" s="490" t="s">
        <v>398</v>
      </c>
      <c r="K38" s="461">
        <v>727</v>
      </c>
      <c r="L38" s="490" t="s">
        <v>398</v>
      </c>
      <c r="M38" s="461">
        <v>93</v>
      </c>
      <c r="N38" s="490" t="s">
        <v>398</v>
      </c>
      <c r="O38" s="490" t="s">
        <v>398</v>
      </c>
      <c r="P38" s="490">
        <v>635</v>
      </c>
      <c r="Q38" s="490">
        <v>219</v>
      </c>
      <c r="R38" s="490">
        <v>125</v>
      </c>
      <c r="S38" s="490" t="s">
        <v>398</v>
      </c>
      <c r="T38" s="461">
        <v>13</v>
      </c>
      <c r="U38" s="566">
        <v>1218</v>
      </c>
      <c r="V38" s="461">
        <v>156</v>
      </c>
      <c r="W38" s="461">
        <v>91</v>
      </c>
      <c r="X38" s="490">
        <v>110</v>
      </c>
      <c r="Y38" s="461">
        <v>647</v>
      </c>
      <c r="Z38" s="490">
        <v>3</v>
      </c>
      <c r="AA38" s="490">
        <v>6</v>
      </c>
      <c r="AB38" s="490" t="s">
        <v>398</v>
      </c>
      <c r="AC38" s="490" t="s">
        <v>398</v>
      </c>
      <c r="AD38" s="461">
        <v>48</v>
      </c>
      <c r="AE38" s="490" t="s">
        <v>398</v>
      </c>
      <c r="AF38" s="490">
        <v>155</v>
      </c>
      <c r="AG38" s="490" t="s">
        <v>398</v>
      </c>
      <c r="AH38" s="461">
        <v>146</v>
      </c>
      <c r="AI38" s="490">
        <v>57</v>
      </c>
      <c r="AJ38" s="490">
        <v>507</v>
      </c>
      <c r="AK38" s="490">
        <v>61</v>
      </c>
      <c r="AL38" s="490">
        <v>17</v>
      </c>
      <c r="AM38" s="461">
        <v>437</v>
      </c>
      <c r="AN38" s="461">
        <v>243</v>
      </c>
      <c r="AO38" s="490">
        <v>11</v>
      </c>
      <c r="AP38" s="490">
        <v>175</v>
      </c>
      <c r="AQ38" s="490">
        <v>40</v>
      </c>
      <c r="AR38" s="490">
        <v>115</v>
      </c>
      <c r="AS38" s="490">
        <v>418</v>
      </c>
      <c r="AT38" s="490">
        <v>133</v>
      </c>
      <c r="AU38" s="490">
        <v>94</v>
      </c>
      <c r="AV38" s="490" t="s">
        <v>398</v>
      </c>
      <c r="AW38" s="490" t="s">
        <v>398</v>
      </c>
      <c r="AX38" s="490" t="s">
        <v>398</v>
      </c>
      <c r="AY38" s="461">
        <v>54</v>
      </c>
      <c r="AZ38" s="461">
        <v>2</v>
      </c>
      <c r="BA38" s="461">
        <v>8</v>
      </c>
      <c r="BB38" s="490">
        <v>9</v>
      </c>
      <c r="BC38" s="568"/>
      <c r="BD38" s="492">
        <v>16</v>
      </c>
    </row>
    <row r="39" spans="1:63" s="461" customFormat="1" ht="26.15" customHeight="1">
      <c r="B39" s="492">
        <v>17</v>
      </c>
      <c r="C39" s="565"/>
      <c r="D39" s="566">
        <v>3778</v>
      </c>
      <c r="E39" s="566">
        <v>2438</v>
      </c>
      <c r="F39" s="490" t="s">
        <v>398</v>
      </c>
      <c r="G39" s="461">
        <v>216</v>
      </c>
      <c r="H39" s="490" t="s">
        <v>398</v>
      </c>
      <c r="I39" s="461">
        <v>425</v>
      </c>
      <c r="J39" s="490" t="s">
        <v>398</v>
      </c>
      <c r="K39" s="461">
        <v>726</v>
      </c>
      <c r="L39" s="490" t="s">
        <v>398</v>
      </c>
      <c r="M39" s="461">
        <v>92</v>
      </c>
      <c r="N39" s="490" t="s">
        <v>398</v>
      </c>
      <c r="O39" s="490" t="s">
        <v>398</v>
      </c>
      <c r="P39" s="490">
        <v>639</v>
      </c>
      <c r="Q39" s="490">
        <v>246</v>
      </c>
      <c r="R39" s="490">
        <v>131</v>
      </c>
      <c r="S39" s="490" t="s">
        <v>398</v>
      </c>
      <c r="T39" s="461">
        <v>17</v>
      </c>
      <c r="U39" s="566">
        <v>1200</v>
      </c>
      <c r="V39" s="461">
        <v>154</v>
      </c>
      <c r="W39" s="461">
        <v>86</v>
      </c>
      <c r="X39" s="490">
        <v>111</v>
      </c>
      <c r="Y39" s="461">
        <v>659</v>
      </c>
      <c r="Z39" s="490">
        <v>2</v>
      </c>
      <c r="AA39" s="490">
        <v>4</v>
      </c>
      <c r="AB39" s="490" t="s">
        <v>398</v>
      </c>
      <c r="AC39" s="490" t="s">
        <v>398</v>
      </c>
      <c r="AD39" s="461">
        <v>46</v>
      </c>
      <c r="AE39" s="490" t="s">
        <v>398</v>
      </c>
      <c r="AF39" s="490">
        <v>157</v>
      </c>
      <c r="AG39" s="490" t="s">
        <v>398</v>
      </c>
      <c r="AH39" s="461">
        <v>142</v>
      </c>
      <c r="AI39" s="490">
        <v>62</v>
      </c>
      <c r="AJ39" s="490">
        <v>515</v>
      </c>
      <c r="AK39" s="490">
        <v>61</v>
      </c>
      <c r="AL39" s="490">
        <v>18</v>
      </c>
      <c r="AM39" s="461">
        <v>448</v>
      </c>
      <c r="AN39" s="461">
        <v>252</v>
      </c>
      <c r="AO39" s="490">
        <v>11</v>
      </c>
      <c r="AP39" s="490">
        <v>155</v>
      </c>
      <c r="AQ39" s="490">
        <v>41</v>
      </c>
      <c r="AR39" s="490">
        <v>133</v>
      </c>
      <c r="AS39" s="490">
        <v>442</v>
      </c>
      <c r="AT39" s="490">
        <v>137</v>
      </c>
      <c r="AU39" s="490">
        <v>92</v>
      </c>
      <c r="AV39" s="490" t="s">
        <v>398</v>
      </c>
      <c r="AW39" s="490" t="s">
        <v>398</v>
      </c>
      <c r="AX39" s="490" t="s">
        <v>398</v>
      </c>
      <c r="AY39" s="461">
        <v>59</v>
      </c>
      <c r="AZ39" s="461">
        <v>3</v>
      </c>
      <c r="BA39" s="461">
        <v>9</v>
      </c>
      <c r="BB39" s="490">
        <v>7</v>
      </c>
      <c r="BC39" s="567"/>
      <c r="BD39" s="492">
        <v>17</v>
      </c>
    </row>
    <row r="40" spans="1:63" s="461" customFormat="1" ht="26.15" customHeight="1">
      <c r="A40" s="490"/>
      <c r="B40" s="492">
        <v>18</v>
      </c>
      <c r="C40" s="565"/>
      <c r="D40" s="566">
        <v>3865</v>
      </c>
      <c r="E40" s="566">
        <v>2485</v>
      </c>
      <c r="F40" s="490" t="s">
        <v>398</v>
      </c>
      <c r="G40" s="461">
        <v>225</v>
      </c>
      <c r="H40" s="490" t="s">
        <v>398</v>
      </c>
      <c r="I40" s="461">
        <v>435</v>
      </c>
      <c r="J40" s="490" t="s">
        <v>398</v>
      </c>
      <c r="K40" s="461">
        <v>752</v>
      </c>
      <c r="L40" s="490" t="s">
        <v>398</v>
      </c>
      <c r="M40" s="461">
        <v>96</v>
      </c>
      <c r="N40" s="490" t="s">
        <v>398</v>
      </c>
      <c r="O40" s="490" t="s">
        <v>398</v>
      </c>
      <c r="P40" s="490">
        <v>648</v>
      </c>
      <c r="Q40" s="490">
        <v>258</v>
      </c>
      <c r="R40" s="490">
        <v>142</v>
      </c>
      <c r="S40" s="490" t="s">
        <v>398</v>
      </c>
      <c r="T40" s="461">
        <v>16</v>
      </c>
      <c r="U40" s="566">
        <v>1198</v>
      </c>
      <c r="V40" s="461">
        <v>162</v>
      </c>
      <c r="W40" s="461">
        <v>89</v>
      </c>
      <c r="X40" s="490">
        <v>115</v>
      </c>
      <c r="Y40" s="461">
        <v>673</v>
      </c>
      <c r="Z40" s="490">
        <v>2</v>
      </c>
      <c r="AA40" s="490">
        <v>4</v>
      </c>
      <c r="AB40" s="490" t="s">
        <v>398</v>
      </c>
      <c r="AC40" s="490" t="s">
        <v>398</v>
      </c>
      <c r="AD40" s="461">
        <v>47</v>
      </c>
      <c r="AE40" s="490" t="s">
        <v>398</v>
      </c>
      <c r="AF40" s="490">
        <v>158</v>
      </c>
      <c r="AG40" s="490" t="s">
        <v>398</v>
      </c>
      <c r="AH40" s="461">
        <v>153</v>
      </c>
      <c r="AI40" s="490">
        <v>65</v>
      </c>
      <c r="AJ40" s="490">
        <v>535</v>
      </c>
      <c r="AK40" s="490">
        <v>64</v>
      </c>
      <c r="AL40" s="490">
        <v>20</v>
      </c>
      <c r="AM40" s="461">
        <v>453</v>
      </c>
      <c r="AN40" s="461">
        <v>257</v>
      </c>
      <c r="AO40" s="490">
        <v>12</v>
      </c>
      <c r="AP40" s="490">
        <v>159</v>
      </c>
      <c r="AQ40" s="490">
        <v>42</v>
      </c>
      <c r="AR40" s="490">
        <v>133</v>
      </c>
      <c r="AS40" s="490">
        <v>460</v>
      </c>
      <c r="AT40" s="490">
        <v>133</v>
      </c>
      <c r="AU40" s="490">
        <v>97</v>
      </c>
      <c r="AV40" s="490" t="s">
        <v>398</v>
      </c>
      <c r="AW40" s="490" t="s">
        <v>398</v>
      </c>
      <c r="AX40" s="490" t="s">
        <v>398</v>
      </c>
      <c r="AY40" s="461">
        <v>59</v>
      </c>
      <c r="AZ40" s="461">
        <v>3</v>
      </c>
      <c r="BA40" s="461">
        <v>9</v>
      </c>
      <c r="BB40" s="490">
        <v>7</v>
      </c>
      <c r="BC40" s="568"/>
      <c r="BD40" s="492">
        <v>18</v>
      </c>
    </row>
    <row r="41" spans="1:63" s="461" customFormat="1" ht="26.15" customHeight="1" thickBot="1">
      <c r="A41" s="569"/>
      <c r="B41" s="570">
        <v>19</v>
      </c>
      <c r="C41" s="571"/>
      <c r="D41" s="572">
        <v>3930</v>
      </c>
      <c r="E41" s="572">
        <v>2524</v>
      </c>
      <c r="F41" s="573" t="s">
        <v>398</v>
      </c>
      <c r="G41" s="569">
        <v>230</v>
      </c>
      <c r="H41" s="573" t="s">
        <v>398</v>
      </c>
      <c r="I41" s="569">
        <v>448</v>
      </c>
      <c r="J41" s="573" t="s">
        <v>398</v>
      </c>
      <c r="K41" s="569">
        <v>771</v>
      </c>
      <c r="L41" s="573" t="s">
        <v>398</v>
      </c>
      <c r="M41" s="569">
        <v>99</v>
      </c>
      <c r="N41" s="573" t="s">
        <v>398</v>
      </c>
      <c r="O41" s="573" t="s">
        <v>398</v>
      </c>
      <c r="P41" s="573">
        <v>652</v>
      </c>
      <c r="Q41" s="573">
        <v>273</v>
      </c>
      <c r="R41" s="573">
        <v>150</v>
      </c>
      <c r="S41" s="573" t="s">
        <v>398</v>
      </c>
      <c r="T41" s="569">
        <v>16</v>
      </c>
      <c r="U41" s="572">
        <v>1188</v>
      </c>
      <c r="V41" s="569">
        <v>169</v>
      </c>
      <c r="W41" s="569">
        <v>90</v>
      </c>
      <c r="X41" s="573">
        <v>116</v>
      </c>
      <c r="Y41" s="569">
        <v>691</v>
      </c>
      <c r="Z41" s="573">
        <v>2</v>
      </c>
      <c r="AA41" s="573">
        <v>5</v>
      </c>
      <c r="AB41" s="573" t="s">
        <v>398</v>
      </c>
      <c r="AC41" s="573" t="s">
        <v>398</v>
      </c>
      <c r="AD41" s="569">
        <v>48</v>
      </c>
      <c r="AE41" s="573" t="s">
        <v>398</v>
      </c>
      <c r="AF41" s="573">
        <v>162</v>
      </c>
      <c r="AG41" s="573" t="s">
        <v>398</v>
      </c>
      <c r="AH41" s="569">
        <v>160</v>
      </c>
      <c r="AI41" s="573">
        <v>66</v>
      </c>
      <c r="AJ41" s="573">
        <v>552</v>
      </c>
      <c r="AK41" s="573">
        <v>67</v>
      </c>
      <c r="AL41" s="573">
        <v>23</v>
      </c>
      <c r="AM41" s="569">
        <v>453</v>
      </c>
      <c r="AN41" s="569">
        <v>262</v>
      </c>
      <c r="AO41" s="573">
        <v>11</v>
      </c>
      <c r="AP41" s="573">
        <v>156</v>
      </c>
      <c r="AQ41" s="573">
        <v>44</v>
      </c>
      <c r="AR41" s="573">
        <v>134</v>
      </c>
      <c r="AS41" s="573">
        <v>474</v>
      </c>
      <c r="AT41" s="573">
        <v>134</v>
      </c>
      <c r="AU41" s="573">
        <v>97</v>
      </c>
      <c r="AV41" s="573" t="s">
        <v>398</v>
      </c>
      <c r="AW41" s="573" t="s">
        <v>398</v>
      </c>
      <c r="AX41" s="573" t="s">
        <v>398</v>
      </c>
      <c r="AY41" s="569">
        <v>57</v>
      </c>
      <c r="AZ41" s="569">
        <v>3</v>
      </c>
      <c r="BA41" s="569">
        <v>9</v>
      </c>
      <c r="BB41" s="573">
        <v>6</v>
      </c>
      <c r="BC41" s="574"/>
      <c r="BD41" s="570">
        <v>19</v>
      </c>
      <c r="BE41" s="569"/>
    </row>
    <row r="42" spans="1:63" s="461" customFormat="1" ht="26.15" customHeight="1" thickTop="1">
      <c r="A42" s="461" t="s">
        <v>160</v>
      </c>
      <c r="B42" s="492">
        <v>20</v>
      </c>
      <c r="C42" s="565" t="s">
        <v>159</v>
      </c>
      <c r="D42" s="566">
        <v>3960</v>
      </c>
      <c r="E42" s="566">
        <v>2541</v>
      </c>
      <c r="F42" s="461">
        <v>253</v>
      </c>
      <c r="G42" s="490" t="s">
        <v>398</v>
      </c>
      <c r="H42" s="490">
        <v>477</v>
      </c>
      <c r="I42" s="490" t="s">
        <v>398</v>
      </c>
      <c r="J42" s="461">
        <v>724</v>
      </c>
      <c r="K42" s="490" t="s">
        <v>398</v>
      </c>
      <c r="L42" s="490">
        <v>46</v>
      </c>
      <c r="M42" s="461">
        <v>128</v>
      </c>
      <c r="N42" s="490">
        <v>96</v>
      </c>
      <c r="O42" s="461">
        <v>17</v>
      </c>
      <c r="P42" s="461">
        <v>642</v>
      </c>
      <c r="Q42" s="461">
        <v>301</v>
      </c>
      <c r="R42" s="461">
        <v>161</v>
      </c>
      <c r="S42" s="490">
        <v>19</v>
      </c>
      <c r="T42" s="490" t="s">
        <v>398</v>
      </c>
      <c r="U42" s="575">
        <v>1125</v>
      </c>
      <c r="V42" s="490">
        <v>168</v>
      </c>
      <c r="W42" s="490" t="s">
        <v>398</v>
      </c>
      <c r="X42" s="461">
        <v>139</v>
      </c>
      <c r="Y42" s="490">
        <v>624</v>
      </c>
      <c r="Z42" s="461">
        <v>9</v>
      </c>
      <c r="AA42" s="461">
        <v>10</v>
      </c>
      <c r="AB42" s="490">
        <v>16</v>
      </c>
      <c r="AC42" s="461">
        <v>31</v>
      </c>
      <c r="AD42" s="490" t="s">
        <v>398</v>
      </c>
      <c r="AE42" s="461">
        <v>61</v>
      </c>
      <c r="AF42" s="490">
        <v>164</v>
      </c>
      <c r="AG42" s="490">
        <v>141</v>
      </c>
      <c r="AH42" s="490" t="s">
        <v>398</v>
      </c>
      <c r="AI42" s="461">
        <v>76</v>
      </c>
      <c r="AJ42" s="461">
        <v>540</v>
      </c>
      <c r="AK42" s="490">
        <v>72</v>
      </c>
      <c r="AL42" s="461">
        <v>33</v>
      </c>
      <c r="AM42" s="461">
        <v>437</v>
      </c>
      <c r="AN42" s="461">
        <v>261</v>
      </c>
      <c r="AO42" s="490">
        <v>19</v>
      </c>
      <c r="AP42" s="461">
        <v>170</v>
      </c>
      <c r="AQ42" s="461">
        <v>22</v>
      </c>
      <c r="AR42" s="461">
        <v>108</v>
      </c>
      <c r="AS42" s="461">
        <v>422</v>
      </c>
      <c r="AT42" s="461">
        <v>122</v>
      </c>
      <c r="AU42" s="461">
        <v>89</v>
      </c>
      <c r="AV42" s="461">
        <v>2</v>
      </c>
      <c r="AW42" s="461">
        <v>0</v>
      </c>
      <c r="AX42" s="461">
        <v>2</v>
      </c>
      <c r="AY42" s="461">
        <v>50</v>
      </c>
      <c r="AZ42" s="461">
        <v>4</v>
      </c>
      <c r="BA42" s="461">
        <v>13</v>
      </c>
      <c r="BB42" s="490">
        <v>11</v>
      </c>
      <c r="BC42" s="567" t="s">
        <v>160</v>
      </c>
      <c r="BD42" s="492">
        <v>20</v>
      </c>
      <c r="BE42" s="461" t="s">
        <v>159</v>
      </c>
    </row>
    <row r="43" spans="1:63" s="461" customFormat="1" ht="26.15" customHeight="1">
      <c r="B43" s="492">
        <v>21</v>
      </c>
      <c r="C43" s="565"/>
      <c r="D43" s="566">
        <v>4004</v>
      </c>
      <c r="E43" s="566">
        <v>2570</v>
      </c>
      <c r="F43" s="461">
        <v>255</v>
      </c>
      <c r="G43" s="490" t="s">
        <v>398</v>
      </c>
      <c r="H43" s="490">
        <v>481</v>
      </c>
      <c r="I43" s="490" t="s">
        <v>398</v>
      </c>
      <c r="J43" s="461">
        <v>733</v>
      </c>
      <c r="K43" s="490" t="s">
        <v>398</v>
      </c>
      <c r="L43" s="490">
        <v>50</v>
      </c>
      <c r="M43" s="461">
        <v>132</v>
      </c>
      <c r="N43" s="490">
        <v>102</v>
      </c>
      <c r="O43" s="461">
        <v>17</v>
      </c>
      <c r="P43" s="461">
        <v>652</v>
      </c>
      <c r="Q43" s="461">
        <v>309</v>
      </c>
      <c r="R43" s="461">
        <v>164</v>
      </c>
      <c r="S43" s="490">
        <v>19</v>
      </c>
      <c r="T43" s="490" t="s">
        <v>398</v>
      </c>
      <c r="U43" s="575">
        <v>1122</v>
      </c>
      <c r="V43" s="490">
        <v>176</v>
      </c>
      <c r="W43" s="490" t="s">
        <v>398</v>
      </c>
      <c r="X43" s="461">
        <v>146</v>
      </c>
      <c r="Y43" s="490">
        <v>636</v>
      </c>
      <c r="Z43" s="461">
        <v>9</v>
      </c>
      <c r="AA43" s="461">
        <v>11</v>
      </c>
      <c r="AB43" s="490">
        <v>16</v>
      </c>
      <c r="AC43" s="461">
        <v>31</v>
      </c>
      <c r="AD43" s="490" t="s">
        <v>398</v>
      </c>
      <c r="AE43" s="461">
        <v>63</v>
      </c>
      <c r="AF43" s="490">
        <v>169</v>
      </c>
      <c r="AG43" s="490">
        <v>144</v>
      </c>
      <c r="AH43" s="490" t="s">
        <v>398</v>
      </c>
      <c r="AI43" s="461">
        <v>81</v>
      </c>
      <c r="AJ43" s="461">
        <v>545</v>
      </c>
      <c r="AK43" s="490">
        <v>77</v>
      </c>
      <c r="AL43" s="461">
        <v>33</v>
      </c>
      <c r="AM43" s="461">
        <v>433</v>
      </c>
      <c r="AN43" s="461">
        <v>261</v>
      </c>
      <c r="AO43" s="490">
        <v>19</v>
      </c>
      <c r="AP43" s="461">
        <v>167</v>
      </c>
      <c r="AQ43" s="461">
        <v>21</v>
      </c>
      <c r="AR43" s="461">
        <v>105</v>
      </c>
      <c r="AS43" s="461">
        <v>430</v>
      </c>
      <c r="AT43" s="461">
        <v>126</v>
      </c>
      <c r="AU43" s="461">
        <v>91</v>
      </c>
      <c r="AV43" s="461">
        <v>2</v>
      </c>
      <c r="AW43" s="461">
        <v>1</v>
      </c>
      <c r="AX43" s="461">
        <v>2</v>
      </c>
      <c r="AY43" s="461">
        <v>50</v>
      </c>
      <c r="AZ43" s="461">
        <v>4</v>
      </c>
      <c r="BA43" s="461">
        <v>13</v>
      </c>
      <c r="BB43" s="490">
        <v>11</v>
      </c>
      <c r="BC43" s="567"/>
      <c r="BD43" s="492">
        <v>21</v>
      </c>
    </row>
    <row r="44" spans="1:63" s="461" customFormat="1" ht="26.15" customHeight="1">
      <c r="B44" s="492">
        <v>22</v>
      </c>
      <c r="C44" s="565"/>
      <c r="D44" s="566">
        <v>4055</v>
      </c>
      <c r="E44" s="566">
        <v>2602</v>
      </c>
      <c r="F44" s="461">
        <v>260</v>
      </c>
      <c r="G44" s="490" t="s">
        <v>398</v>
      </c>
      <c r="H44" s="490">
        <v>485</v>
      </c>
      <c r="I44" s="490" t="s">
        <v>398</v>
      </c>
      <c r="J44" s="461">
        <v>737</v>
      </c>
      <c r="K44" s="490" t="s">
        <v>398</v>
      </c>
      <c r="L44" s="490">
        <v>52</v>
      </c>
      <c r="M44" s="461">
        <v>133</v>
      </c>
      <c r="N44" s="490">
        <v>109</v>
      </c>
      <c r="O44" s="461">
        <v>17</v>
      </c>
      <c r="P44" s="461">
        <v>660</v>
      </c>
      <c r="Q44" s="461">
        <v>322</v>
      </c>
      <c r="R44" s="461">
        <v>169</v>
      </c>
      <c r="S44" s="490">
        <v>19</v>
      </c>
      <c r="T44" s="490" t="s">
        <v>398</v>
      </c>
      <c r="U44" s="575">
        <v>1130</v>
      </c>
      <c r="V44" s="490">
        <v>179</v>
      </c>
      <c r="W44" s="490" t="s">
        <v>398</v>
      </c>
      <c r="X44" s="461">
        <v>150</v>
      </c>
      <c r="Y44" s="490">
        <v>643</v>
      </c>
      <c r="Z44" s="461">
        <v>9</v>
      </c>
      <c r="AA44" s="461">
        <v>12</v>
      </c>
      <c r="AB44" s="490">
        <v>16</v>
      </c>
      <c r="AC44" s="461">
        <v>31</v>
      </c>
      <c r="AD44" s="490" t="s">
        <v>398</v>
      </c>
      <c r="AE44" s="461">
        <v>62</v>
      </c>
      <c r="AF44" s="490">
        <v>170</v>
      </c>
      <c r="AG44" s="490">
        <v>144</v>
      </c>
      <c r="AH44" s="490" t="s">
        <v>398</v>
      </c>
      <c r="AI44" s="461">
        <v>81</v>
      </c>
      <c r="AJ44" s="461">
        <v>549</v>
      </c>
      <c r="AK44" s="490">
        <v>78</v>
      </c>
      <c r="AL44" s="461">
        <v>34</v>
      </c>
      <c r="AM44" s="461">
        <v>438</v>
      </c>
      <c r="AN44" s="461">
        <v>260</v>
      </c>
      <c r="AO44" s="490">
        <v>19</v>
      </c>
      <c r="AP44" s="461">
        <v>162</v>
      </c>
      <c r="AQ44" s="461">
        <v>22</v>
      </c>
      <c r="AR44" s="461">
        <v>104</v>
      </c>
      <c r="AS44" s="461">
        <v>441</v>
      </c>
      <c r="AT44" s="461">
        <v>122</v>
      </c>
      <c r="AU44" s="461">
        <v>91</v>
      </c>
      <c r="AV44" s="461">
        <v>2</v>
      </c>
      <c r="AW44" s="461">
        <v>1</v>
      </c>
      <c r="AX44" s="461">
        <v>2</v>
      </c>
      <c r="AY44" s="461">
        <v>47</v>
      </c>
      <c r="AZ44" s="461">
        <v>5</v>
      </c>
      <c r="BA44" s="461">
        <v>12</v>
      </c>
      <c r="BB44" s="490">
        <v>11</v>
      </c>
      <c r="BC44" s="567"/>
      <c r="BD44" s="492">
        <v>22</v>
      </c>
    </row>
    <row r="45" spans="1:63" s="461" customFormat="1" ht="26.15" customHeight="1">
      <c r="B45" s="492">
        <v>23</v>
      </c>
      <c r="C45" s="565"/>
      <c r="D45" s="566">
        <v>4081</v>
      </c>
      <c r="E45" s="566">
        <v>2630</v>
      </c>
      <c r="F45" s="461">
        <v>274</v>
      </c>
      <c r="G45" s="490" t="s">
        <v>398</v>
      </c>
      <c r="H45" s="490">
        <v>479</v>
      </c>
      <c r="I45" s="490" t="s">
        <v>398</v>
      </c>
      <c r="J45" s="461">
        <v>714</v>
      </c>
      <c r="K45" s="490" t="s">
        <v>398</v>
      </c>
      <c r="L45" s="490">
        <v>48</v>
      </c>
      <c r="M45" s="461">
        <v>134</v>
      </c>
      <c r="N45" s="490">
        <v>128</v>
      </c>
      <c r="O45" s="461">
        <v>19</v>
      </c>
      <c r="P45" s="461">
        <v>653</v>
      </c>
      <c r="Q45" s="461">
        <v>307</v>
      </c>
      <c r="R45" s="461">
        <v>162</v>
      </c>
      <c r="S45" s="490">
        <v>15</v>
      </c>
      <c r="T45" s="490" t="s">
        <v>398</v>
      </c>
      <c r="U45" s="575">
        <v>1076</v>
      </c>
      <c r="V45" s="490">
        <v>191</v>
      </c>
      <c r="W45" s="490" t="s">
        <v>398</v>
      </c>
      <c r="X45" s="461">
        <v>156</v>
      </c>
      <c r="Y45" s="490">
        <v>607</v>
      </c>
      <c r="Z45" s="461">
        <v>12</v>
      </c>
      <c r="AA45" s="461">
        <v>11</v>
      </c>
      <c r="AB45" s="490">
        <v>25</v>
      </c>
      <c r="AC45" s="461">
        <v>25</v>
      </c>
      <c r="AD45" s="490" t="s">
        <v>398</v>
      </c>
      <c r="AE45" s="461">
        <v>56</v>
      </c>
      <c r="AF45" s="490">
        <v>164</v>
      </c>
      <c r="AG45" s="490">
        <v>140</v>
      </c>
      <c r="AH45" s="490" t="s">
        <v>398</v>
      </c>
      <c r="AI45" s="461">
        <v>81</v>
      </c>
      <c r="AJ45" s="461">
        <v>541</v>
      </c>
      <c r="AK45" s="490">
        <v>88</v>
      </c>
      <c r="AL45" s="461">
        <v>46</v>
      </c>
      <c r="AM45" s="461">
        <v>435</v>
      </c>
      <c r="AN45" s="461">
        <v>259</v>
      </c>
      <c r="AO45" s="490">
        <v>15</v>
      </c>
      <c r="AP45" s="461">
        <v>156</v>
      </c>
      <c r="AQ45" s="461">
        <v>17</v>
      </c>
      <c r="AR45" s="461">
        <v>103</v>
      </c>
      <c r="AS45" s="461">
        <v>444</v>
      </c>
      <c r="AT45" s="461">
        <v>116</v>
      </c>
      <c r="AU45" s="461">
        <v>87</v>
      </c>
      <c r="AV45" s="461">
        <v>2</v>
      </c>
      <c r="AW45" s="461">
        <v>4</v>
      </c>
      <c r="AX45" s="461">
        <v>2</v>
      </c>
      <c r="AY45" s="461">
        <v>51</v>
      </c>
      <c r="AZ45" s="461">
        <v>5</v>
      </c>
      <c r="BA45" s="461">
        <v>10</v>
      </c>
      <c r="BB45" s="490">
        <v>9</v>
      </c>
      <c r="BC45" s="567"/>
      <c r="BD45" s="492">
        <v>23</v>
      </c>
    </row>
    <row r="46" spans="1:63" s="461" customFormat="1" ht="26.15" customHeight="1">
      <c r="B46" s="492">
        <v>24</v>
      </c>
      <c r="C46" s="565"/>
      <c r="D46" s="566">
        <v>4114</v>
      </c>
      <c r="E46" s="566">
        <v>2664</v>
      </c>
      <c r="F46" s="461">
        <v>274</v>
      </c>
      <c r="G46" s="490" t="s">
        <v>398</v>
      </c>
      <c r="H46" s="490">
        <v>488</v>
      </c>
      <c r="I46" s="490" t="s">
        <v>398</v>
      </c>
      <c r="J46" s="461">
        <v>719</v>
      </c>
      <c r="K46" s="490" t="s">
        <v>398</v>
      </c>
      <c r="L46" s="490">
        <v>53</v>
      </c>
      <c r="M46" s="461">
        <v>137</v>
      </c>
      <c r="N46" s="490">
        <v>134</v>
      </c>
      <c r="O46" s="461">
        <v>19</v>
      </c>
      <c r="P46" s="461">
        <v>656</v>
      </c>
      <c r="Q46" s="461">
        <v>313</v>
      </c>
      <c r="R46" s="461">
        <v>163</v>
      </c>
      <c r="S46" s="490">
        <v>15</v>
      </c>
      <c r="T46" s="490" t="s">
        <v>398</v>
      </c>
      <c r="U46" s="575">
        <v>1071</v>
      </c>
      <c r="V46" s="490">
        <v>194</v>
      </c>
      <c r="W46" s="490" t="s">
        <v>398</v>
      </c>
      <c r="X46" s="461">
        <v>160</v>
      </c>
      <c r="Y46" s="490">
        <v>607</v>
      </c>
      <c r="Z46" s="461">
        <v>12</v>
      </c>
      <c r="AA46" s="461">
        <v>12</v>
      </c>
      <c r="AB46" s="490">
        <v>27</v>
      </c>
      <c r="AC46" s="461">
        <v>25</v>
      </c>
      <c r="AD46" s="490" t="s">
        <v>398</v>
      </c>
      <c r="AE46" s="461">
        <v>57</v>
      </c>
      <c r="AF46" s="490">
        <v>161</v>
      </c>
      <c r="AG46" s="490">
        <v>142</v>
      </c>
      <c r="AH46" s="490" t="s">
        <v>398</v>
      </c>
      <c r="AI46" s="461">
        <v>85</v>
      </c>
      <c r="AJ46" s="461">
        <v>542</v>
      </c>
      <c r="AK46" s="490">
        <v>92</v>
      </c>
      <c r="AL46" s="461">
        <v>46</v>
      </c>
      <c r="AM46" s="461">
        <v>437</v>
      </c>
      <c r="AN46" s="461">
        <v>256</v>
      </c>
      <c r="AO46" s="490">
        <v>15</v>
      </c>
      <c r="AP46" s="461">
        <v>151</v>
      </c>
      <c r="AQ46" s="461">
        <v>16</v>
      </c>
      <c r="AR46" s="461">
        <v>101</v>
      </c>
      <c r="AS46" s="461">
        <v>446</v>
      </c>
      <c r="AT46" s="461">
        <v>116</v>
      </c>
      <c r="AU46" s="461">
        <v>86</v>
      </c>
      <c r="AV46" s="461">
        <v>2</v>
      </c>
      <c r="AW46" s="461">
        <v>4</v>
      </c>
      <c r="AX46" s="461">
        <v>2</v>
      </c>
      <c r="AY46" s="461">
        <v>49</v>
      </c>
      <c r="AZ46" s="461">
        <v>5</v>
      </c>
      <c r="BA46" s="461">
        <v>8</v>
      </c>
      <c r="BB46" s="490">
        <v>8</v>
      </c>
      <c r="BC46" s="567"/>
      <c r="BD46" s="492">
        <v>24</v>
      </c>
    </row>
    <row r="47" spans="1:63" s="461" customFormat="1" ht="26.15" customHeight="1">
      <c r="B47" s="492">
        <v>25</v>
      </c>
      <c r="C47" s="565"/>
      <c r="D47" s="566">
        <v>4149</v>
      </c>
      <c r="E47" s="566">
        <v>2703</v>
      </c>
      <c r="F47" s="461">
        <v>278</v>
      </c>
      <c r="G47" s="490" t="s">
        <v>398</v>
      </c>
      <c r="H47" s="490">
        <v>488</v>
      </c>
      <c r="I47" s="490" t="s">
        <v>398</v>
      </c>
      <c r="J47" s="461">
        <v>722</v>
      </c>
      <c r="K47" s="490" t="s">
        <v>398</v>
      </c>
      <c r="L47" s="490">
        <v>58</v>
      </c>
      <c r="M47" s="461">
        <v>136</v>
      </c>
      <c r="N47" s="490">
        <v>143</v>
      </c>
      <c r="O47" s="461">
        <v>19</v>
      </c>
      <c r="P47" s="461">
        <v>651</v>
      </c>
      <c r="Q47" s="461">
        <v>316</v>
      </c>
      <c r="R47" s="461">
        <v>165</v>
      </c>
      <c r="S47" s="490">
        <v>15</v>
      </c>
      <c r="T47" s="490" t="s">
        <v>398</v>
      </c>
      <c r="U47" s="575">
        <v>1052</v>
      </c>
      <c r="V47" s="490">
        <v>192</v>
      </c>
      <c r="W47" s="490" t="s">
        <v>398</v>
      </c>
      <c r="X47" s="461">
        <v>164</v>
      </c>
      <c r="Y47" s="490">
        <v>604</v>
      </c>
      <c r="Z47" s="461">
        <v>12</v>
      </c>
      <c r="AA47" s="461">
        <v>12</v>
      </c>
      <c r="AB47" s="490">
        <v>27</v>
      </c>
      <c r="AC47" s="461">
        <v>25</v>
      </c>
      <c r="AD47" s="490" t="s">
        <v>398</v>
      </c>
      <c r="AE47" s="461">
        <v>56</v>
      </c>
      <c r="AF47" s="490">
        <v>161</v>
      </c>
      <c r="AG47" s="490">
        <v>144</v>
      </c>
      <c r="AH47" s="490" t="s">
        <v>398</v>
      </c>
      <c r="AI47" s="461">
        <v>86</v>
      </c>
      <c r="AJ47" s="461">
        <v>547</v>
      </c>
      <c r="AK47" s="490">
        <v>89</v>
      </c>
      <c r="AL47" s="461">
        <v>45</v>
      </c>
      <c r="AM47" s="461">
        <v>436</v>
      </c>
      <c r="AN47" s="461">
        <v>255</v>
      </c>
      <c r="AO47" s="490">
        <v>14</v>
      </c>
      <c r="AP47" s="461">
        <v>149</v>
      </c>
      <c r="AQ47" s="461">
        <v>15</v>
      </c>
      <c r="AR47" s="461">
        <v>94</v>
      </c>
      <c r="AS47" s="461">
        <v>447</v>
      </c>
      <c r="AT47" s="461">
        <v>113</v>
      </c>
      <c r="AU47" s="461">
        <v>88</v>
      </c>
      <c r="AV47" s="461">
        <v>2</v>
      </c>
      <c r="AW47" s="461">
        <v>4</v>
      </c>
      <c r="AX47" s="461">
        <v>2</v>
      </c>
      <c r="AY47" s="461">
        <v>54</v>
      </c>
      <c r="AZ47" s="461">
        <v>6</v>
      </c>
      <c r="BA47" s="461">
        <v>12</v>
      </c>
      <c r="BB47" s="490">
        <v>11</v>
      </c>
      <c r="BC47" s="567"/>
      <c r="BD47" s="492">
        <v>25</v>
      </c>
    </row>
    <row r="48" spans="1:63" s="461" customFormat="1" ht="26.15" customHeight="1">
      <c r="B48" s="492">
        <v>26</v>
      </c>
      <c r="C48" s="565"/>
      <c r="D48" s="566">
        <v>4148</v>
      </c>
      <c r="E48" s="566">
        <v>2720</v>
      </c>
      <c r="F48" s="461">
        <v>265</v>
      </c>
      <c r="G48" s="490" t="s">
        <v>398</v>
      </c>
      <c r="H48" s="490">
        <v>507</v>
      </c>
      <c r="I48" s="490" t="s">
        <v>398</v>
      </c>
      <c r="J48" s="490">
        <v>740</v>
      </c>
      <c r="K48" s="490" t="s">
        <v>398</v>
      </c>
      <c r="L48" s="490">
        <v>75</v>
      </c>
      <c r="M48" s="461">
        <v>136</v>
      </c>
      <c r="N48" s="490">
        <v>178</v>
      </c>
      <c r="O48" s="490">
        <v>21</v>
      </c>
      <c r="P48" s="461">
        <v>640</v>
      </c>
      <c r="Q48" s="490">
        <v>349</v>
      </c>
      <c r="R48" s="461">
        <v>181</v>
      </c>
      <c r="S48" s="490">
        <v>12</v>
      </c>
      <c r="T48" s="490" t="s">
        <v>398</v>
      </c>
      <c r="U48" s="575">
        <v>1051</v>
      </c>
      <c r="V48" s="461">
        <v>212</v>
      </c>
      <c r="W48" s="490" t="s">
        <v>398</v>
      </c>
      <c r="X48" s="490">
        <v>173</v>
      </c>
      <c r="Y48" s="490">
        <v>572</v>
      </c>
      <c r="Z48" s="575">
        <v>13</v>
      </c>
      <c r="AA48" s="490">
        <v>14</v>
      </c>
      <c r="AB48" s="490">
        <v>27</v>
      </c>
      <c r="AC48" s="461">
        <v>15</v>
      </c>
      <c r="AD48" s="490" t="s">
        <v>398</v>
      </c>
      <c r="AE48" s="490">
        <v>57</v>
      </c>
      <c r="AF48" s="461">
        <v>152</v>
      </c>
      <c r="AG48" s="461">
        <v>140</v>
      </c>
      <c r="AH48" s="490" t="s">
        <v>398</v>
      </c>
      <c r="AI48" s="490">
        <v>82</v>
      </c>
      <c r="AJ48" s="461">
        <v>546</v>
      </c>
      <c r="AK48" s="490">
        <v>81</v>
      </c>
      <c r="AL48" s="461">
        <v>40</v>
      </c>
      <c r="AM48" s="490">
        <v>425</v>
      </c>
      <c r="AN48" s="490">
        <v>263</v>
      </c>
      <c r="AO48" s="490">
        <v>16</v>
      </c>
      <c r="AP48" s="461">
        <v>130</v>
      </c>
      <c r="AQ48" s="461">
        <v>19</v>
      </c>
      <c r="AR48" s="490">
        <v>92</v>
      </c>
      <c r="AS48" s="461">
        <v>429</v>
      </c>
      <c r="AT48" s="461">
        <v>87</v>
      </c>
      <c r="AU48" s="461">
        <v>88</v>
      </c>
      <c r="AV48" s="490">
        <v>1</v>
      </c>
      <c r="AW48" s="461">
        <v>1</v>
      </c>
      <c r="AX48" s="461">
        <v>4</v>
      </c>
      <c r="AY48" s="461">
        <v>52</v>
      </c>
      <c r="AZ48" s="461">
        <v>5</v>
      </c>
      <c r="BA48" s="461">
        <v>10</v>
      </c>
      <c r="BB48" s="461">
        <v>10</v>
      </c>
      <c r="BC48" s="567"/>
      <c r="BD48" s="492">
        <v>26</v>
      </c>
      <c r="BI48" s="490"/>
      <c r="BK48" s="492"/>
    </row>
    <row r="49" spans="1:70" s="461" customFormat="1" ht="26.15" customHeight="1">
      <c r="B49" s="492">
        <v>27</v>
      </c>
      <c r="C49" s="565"/>
      <c r="D49" s="566">
        <v>4180</v>
      </c>
      <c r="E49" s="566">
        <v>2730</v>
      </c>
      <c r="F49" s="461">
        <v>266</v>
      </c>
      <c r="G49" s="490" t="s">
        <v>398</v>
      </c>
      <c r="H49" s="490">
        <v>508</v>
      </c>
      <c r="I49" s="490" t="s">
        <v>398</v>
      </c>
      <c r="J49" s="490">
        <v>744</v>
      </c>
      <c r="K49" s="490" t="s">
        <v>398</v>
      </c>
      <c r="L49" s="490">
        <v>76</v>
      </c>
      <c r="M49" s="490">
        <v>138</v>
      </c>
      <c r="N49" s="490">
        <v>181</v>
      </c>
      <c r="O49" s="490">
        <v>22</v>
      </c>
      <c r="P49" s="461">
        <v>641</v>
      </c>
      <c r="Q49" s="490">
        <v>363</v>
      </c>
      <c r="R49" s="490">
        <v>184</v>
      </c>
      <c r="S49" s="461">
        <v>12</v>
      </c>
      <c r="T49" s="490" t="s">
        <v>398</v>
      </c>
      <c r="U49" s="575">
        <v>1049</v>
      </c>
      <c r="V49" s="461">
        <v>226</v>
      </c>
      <c r="W49" s="490" t="s">
        <v>398</v>
      </c>
      <c r="X49" s="490">
        <v>181</v>
      </c>
      <c r="Y49" s="490">
        <v>566</v>
      </c>
      <c r="Z49" s="575">
        <v>13</v>
      </c>
      <c r="AA49" s="461">
        <v>14</v>
      </c>
      <c r="AB49" s="490">
        <v>29</v>
      </c>
      <c r="AC49" s="490">
        <v>16</v>
      </c>
      <c r="AD49" s="490" t="s">
        <v>398</v>
      </c>
      <c r="AE49" s="490">
        <v>57</v>
      </c>
      <c r="AF49" s="461">
        <v>157</v>
      </c>
      <c r="AG49" s="490">
        <v>138</v>
      </c>
      <c r="AH49" s="490" t="s">
        <v>398</v>
      </c>
      <c r="AI49" s="490">
        <v>84</v>
      </c>
      <c r="AJ49" s="461">
        <v>553</v>
      </c>
      <c r="AK49" s="490">
        <v>81</v>
      </c>
      <c r="AL49" s="490">
        <v>40</v>
      </c>
      <c r="AM49" s="461">
        <v>430</v>
      </c>
      <c r="AN49" s="461">
        <v>265</v>
      </c>
      <c r="AO49" s="490">
        <v>16</v>
      </c>
      <c r="AP49" s="490">
        <v>126</v>
      </c>
      <c r="AQ49" s="461">
        <v>18</v>
      </c>
      <c r="AR49" s="490">
        <v>86</v>
      </c>
      <c r="AS49" s="461">
        <v>436</v>
      </c>
      <c r="AT49" s="490">
        <v>85</v>
      </c>
      <c r="AU49" s="490">
        <v>88</v>
      </c>
      <c r="AV49" s="490">
        <v>1</v>
      </c>
      <c r="AW49" s="461">
        <v>2</v>
      </c>
      <c r="AX49" s="461">
        <v>4</v>
      </c>
      <c r="AY49" s="490">
        <v>54</v>
      </c>
      <c r="AZ49" s="461">
        <v>6</v>
      </c>
      <c r="BA49" s="461">
        <v>11</v>
      </c>
      <c r="BB49" s="461">
        <v>11</v>
      </c>
      <c r="BC49" s="567"/>
      <c r="BD49" s="492">
        <v>27</v>
      </c>
      <c r="BI49" s="490"/>
      <c r="BK49" s="492"/>
    </row>
    <row r="50" spans="1:70" s="461" customFormat="1" ht="26.15" customHeight="1">
      <c r="B50" s="492">
        <v>28</v>
      </c>
      <c r="C50" s="565"/>
      <c r="D50" s="566">
        <v>4225</v>
      </c>
      <c r="E50" s="566">
        <v>2755</v>
      </c>
      <c r="F50" s="461">
        <v>267</v>
      </c>
      <c r="G50" s="490" t="s">
        <v>398</v>
      </c>
      <c r="H50" s="490">
        <v>511</v>
      </c>
      <c r="I50" s="490" t="s">
        <v>398</v>
      </c>
      <c r="J50" s="490">
        <v>749</v>
      </c>
      <c r="K50" s="490" t="s">
        <v>398</v>
      </c>
      <c r="L50" s="490">
        <v>79</v>
      </c>
      <c r="M50" s="490">
        <v>138</v>
      </c>
      <c r="N50" s="490">
        <v>185</v>
      </c>
      <c r="O50" s="490">
        <v>22</v>
      </c>
      <c r="P50" s="461">
        <v>643</v>
      </c>
      <c r="Q50" s="490">
        <v>363</v>
      </c>
      <c r="R50" s="490">
        <v>185</v>
      </c>
      <c r="S50" s="461">
        <v>12</v>
      </c>
      <c r="T50" s="490" t="s">
        <v>398</v>
      </c>
      <c r="U50" s="575">
        <v>1050</v>
      </c>
      <c r="V50" s="461">
        <v>233</v>
      </c>
      <c r="W50" s="490" t="s">
        <v>398</v>
      </c>
      <c r="X50" s="490">
        <v>187</v>
      </c>
      <c r="Y50" s="490">
        <v>566</v>
      </c>
      <c r="Z50" s="575">
        <v>13</v>
      </c>
      <c r="AA50" s="461">
        <v>16</v>
      </c>
      <c r="AB50" s="490">
        <v>31</v>
      </c>
      <c r="AC50" s="490">
        <v>15</v>
      </c>
      <c r="AD50" s="490" t="s">
        <v>398</v>
      </c>
      <c r="AE50" s="490">
        <v>57</v>
      </c>
      <c r="AF50" s="461">
        <v>154</v>
      </c>
      <c r="AG50" s="490">
        <v>139</v>
      </c>
      <c r="AH50" s="490" t="s">
        <v>398</v>
      </c>
      <c r="AI50" s="490">
        <v>88</v>
      </c>
      <c r="AJ50" s="461">
        <v>562</v>
      </c>
      <c r="AK50" s="490">
        <v>84</v>
      </c>
      <c r="AL50" s="490">
        <v>38</v>
      </c>
      <c r="AM50" s="461">
        <v>427</v>
      </c>
      <c r="AN50" s="461">
        <v>267</v>
      </c>
      <c r="AO50" s="490">
        <v>17</v>
      </c>
      <c r="AP50" s="490">
        <v>125</v>
      </c>
      <c r="AQ50" s="461">
        <v>18</v>
      </c>
      <c r="AR50" s="490">
        <v>87</v>
      </c>
      <c r="AS50" s="461">
        <v>446</v>
      </c>
      <c r="AT50" s="490">
        <v>83</v>
      </c>
      <c r="AU50" s="490">
        <v>87</v>
      </c>
      <c r="AV50" s="490">
        <v>1</v>
      </c>
      <c r="AW50" s="461">
        <v>2</v>
      </c>
      <c r="AX50" s="461">
        <v>5</v>
      </c>
      <c r="AY50" s="490">
        <v>54</v>
      </c>
      <c r="AZ50" s="461">
        <v>6</v>
      </c>
      <c r="BA50" s="461">
        <v>11</v>
      </c>
      <c r="BB50" s="461">
        <v>11</v>
      </c>
      <c r="BC50" s="567"/>
      <c r="BD50" s="492">
        <v>28</v>
      </c>
      <c r="BI50" s="490"/>
      <c r="BK50" s="492"/>
    </row>
    <row r="51" spans="1:70" s="461" customFormat="1" ht="26.15" customHeight="1">
      <c r="B51" s="492">
        <v>29</v>
      </c>
      <c r="C51" s="565"/>
      <c r="D51" s="566">
        <v>4261</v>
      </c>
      <c r="E51" s="566">
        <v>2763</v>
      </c>
      <c r="F51" s="461">
        <v>283</v>
      </c>
      <c r="G51" s="490" t="s">
        <v>398</v>
      </c>
      <c r="H51" s="490">
        <v>526</v>
      </c>
      <c r="I51" s="490" t="s">
        <v>398</v>
      </c>
      <c r="J51" s="490">
        <v>751</v>
      </c>
      <c r="K51" s="490" t="s">
        <v>398</v>
      </c>
      <c r="L51" s="490">
        <v>94</v>
      </c>
      <c r="M51" s="490">
        <v>145</v>
      </c>
      <c r="N51" s="490">
        <v>220</v>
      </c>
      <c r="O51" s="490">
        <v>24</v>
      </c>
      <c r="P51" s="461">
        <v>642</v>
      </c>
      <c r="Q51" s="490">
        <v>374</v>
      </c>
      <c r="R51" s="490">
        <v>179</v>
      </c>
      <c r="S51" s="461">
        <v>17</v>
      </c>
      <c r="T51" s="490" t="s">
        <v>398</v>
      </c>
      <c r="U51" s="575">
        <v>1014</v>
      </c>
      <c r="V51" s="461">
        <v>249</v>
      </c>
      <c r="W51" s="490" t="s">
        <v>398</v>
      </c>
      <c r="X51" s="490">
        <v>188</v>
      </c>
      <c r="Y51" s="490">
        <v>552</v>
      </c>
      <c r="Z51" s="575">
        <v>10</v>
      </c>
      <c r="AA51" s="461">
        <v>21</v>
      </c>
      <c r="AB51" s="490">
        <v>38</v>
      </c>
      <c r="AC51" s="490">
        <v>15</v>
      </c>
      <c r="AD51" s="490" t="s">
        <v>398</v>
      </c>
      <c r="AE51" s="490">
        <v>65</v>
      </c>
      <c r="AF51" s="461">
        <v>163</v>
      </c>
      <c r="AG51" s="490">
        <v>142</v>
      </c>
      <c r="AH51" s="490" t="s">
        <v>398</v>
      </c>
      <c r="AI51" s="490">
        <v>89</v>
      </c>
      <c r="AJ51" s="461">
        <v>549</v>
      </c>
      <c r="AK51" s="490">
        <v>85</v>
      </c>
      <c r="AL51" s="490">
        <v>37</v>
      </c>
      <c r="AM51" s="461">
        <v>427</v>
      </c>
      <c r="AN51" s="461">
        <v>264</v>
      </c>
      <c r="AO51" s="490">
        <v>16</v>
      </c>
      <c r="AP51" s="490">
        <v>120</v>
      </c>
      <c r="AQ51" s="461">
        <v>19</v>
      </c>
      <c r="AR51" s="490">
        <v>85</v>
      </c>
      <c r="AS51" s="461">
        <v>414</v>
      </c>
      <c r="AT51" s="490">
        <v>86</v>
      </c>
      <c r="AU51" s="490">
        <v>81</v>
      </c>
      <c r="AV51" s="490">
        <v>2</v>
      </c>
      <c r="AW51" s="461">
        <v>4</v>
      </c>
      <c r="AX51" s="461">
        <v>7</v>
      </c>
      <c r="AY51" s="490">
        <v>56</v>
      </c>
      <c r="AZ51" s="461">
        <v>6</v>
      </c>
      <c r="BA51" s="461">
        <v>12</v>
      </c>
      <c r="BB51" s="461">
        <v>10</v>
      </c>
      <c r="BC51" s="567"/>
      <c r="BD51" s="492">
        <v>29</v>
      </c>
      <c r="BI51" s="490"/>
      <c r="BK51" s="492"/>
    </row>
    <row r="52" spans="1:70" s="461" customFormat="1" ht="26.15" customHeight="1">
      <c r="B52" s="492">
        <v>30</v>
      </c>
      <c r="C52" s="565"/>
      <c r="D52" s="566">
        <v>4328</v>
      </c>
      <c r="E52" s="566">
        <v>2815</v>
      </c>
      <c r="F52" s="461">
        <v>283</v>
      </c>
      <c r="G52" s="490" t="s">
        <v>398</v>
      </c>
      <c r="H52" s="490">
        <v>533</v>
      </c>
      <c r="I52" s="490" t="s">
        <v>398</v>
      </c>
      <c r="J52" s="490">
        <v>759</v>
      </c>
      <c r="K52" s="490" t="s">
        <v>398</v>
      </c>
      <c r="L52" s="490">
        <v>100</v>
      </c>
      <c r="M52" s="490">
        <v>148</v>
      </c>
      <c r="N52" s="490">
        <v>223</v>
      </c>
      <c r="O52" s="490">
        <v>25</v>
      </c>
      <c r="P52" s="461">
        <v>650</v>
      </c>
      <c r="Q52" s="490">
        <v>378</v>
      </c>
      <c r="R52" s="490">
        <v>179</v>
      </c>
      <c r="S52" s="461">
        <v>17</v>
      </c>
      <c r="T52" s="490" t="s">
        <v>398</v>
      </c>
      <c r="U52" s="575">
        <v>1007</v>
      </c>
      <c r="V52" s="461">
        <v>258</v>
      </c>
      <c r="W52" s="490" t="s">
        <v>398</v>
      </c>
      <c r="X52" s="490">
        <v>196</v>
      </c>
      <c r="Y52" s="490">
        <v>565</v>
      </c>
      <c r="Z52" s="575">
        <v>10</v>
      </c>
      <c r="AA52" s="461">
        <v>23</v>
      </c>
      <c r="AB52" s="490">
        <v>41</v>
      </c>
      <c r="AC52" s="490">
        <v>16</v>
      </c>
      <c r="AD52" s="490" t="s">
        <v>398</v>
      </c>
      <c r="AE52" s="490">
        <v>64</v>
      </c>
      <c r="AF52" s="461">
        <v>161</v>
      </c>
      <c r="AG52" s="490">
        <v>144</v>
      </c>
      <c r="AH52" s="490" t="s">
        <v>398</v>
      </c>
      <c r="AI52" s="490">
        <v>92</v>
      </c>
      <c r="AJ52" s="461">
        <v>560</v>
      </c>
      <c r="AK52" s="490">
        <v>89</v>
      </c>
      <c r="AL52" s="490">
        <v>40</v>
      </c>
      <c r="AM52" s="461">
        <v>426</v>
      </c>
      <c r="AN52" s="461">
        <v>264</v>
      </c>
      <c r="AO52" s="490">
        <v>16</v>
      </c>
      <c r="AP52" s="490">
        <v>118</v>
      </c>
      <c r="AQ52" s="461">
        <v>19</v>
      </c>
      <c r="AR52" s="490">
        <v>86</v>
      </c>
      <c r="AS52" s="461">
        <v>419</v>
      </c>
      <c r="AT52" s="490">
        <v>88</v>
      </c>
      <c r="AU52" s="490">
        <v>81</v>
      </c>
      <c r="AV52" s="490">
        <v>2</v>
      </c>
      <c r="AW52" s="461">
        <v>4</v>
      </c>
      <c r="AX52" s="461">
        <v>7</v>
      </c>
      <c r="AY52" s="490">
        <v>55</v>
      </c>
      <c r="AZ52" s="461">
        <v>6</v>
      </c>
      <c r="BA52" s="461">
        <v>11</v>
      </c>
      <c r="BB52" s="461">
        <v>11</v>
      </c>
      <c r="BC52" s="567"/>
      <c r="BD52" s="492">
        <v>30</v>
      </c>
      <c r="BI52" s="490"/>
      <c r="BK52" s="492"/>
    </row>
    <row r="53" spans="1:70" s="461" customFormat="1" ht="26.15" customHeight="1">
      <c r="A53" s="461" t="s">
        <v>162</v>
      </c>
      <c r="B53" s="492" t="s">
        <v>399</v>
      </c>
      <c r="C53" s="565" t="s">
        <v>159</v>
      </c>
      <c r="D53" s="566">
        <v>4378</v>
      </c>
      <c r="E53" s="566">
        <v>2843</v>
      </c>
      <c r="F53" s="461">
        <v>284</v>
      </c>
      <c r="G53" s="490" t="s">
        <v>398</v>
      </c>
      <c r="H53" s="490">
        <v>541</v>
      </c>
      <c r="I53" s="490" t="s">
        <v>398</v>
      </c>
      <c r="J53" s="490">
        <v>759</v>
      </c>
      <c r="K53" s="490" t="s">
        <v>398</v>
      </c>
      <c r="L53" s="490">
        <v>104</v>
      </c>
      <c r="M53" s="490">
        <v>149</v>
      </c>
      <c r="N53" s="490">
        <v>230</v>
      </c>
      <c r="O53" s="490">
        <v>26</v>
      </c>
      <c r="P53" s="461">
        <v>659</v>
      </c>
      <c r="Q53" s="490">
        <v>384</v>
      </c>
      <c r="R53" s="490">
        <v>180</v>
      </c>
      <c r="S53" s="461">
        <v>18</v>
      </c>
      <c r="T53" s="490" t="s">
        <v>398</v>
      </c>
      <c r="U53" s="575">
        <v>1004</v>
      </c>
      <c r="V53" s="461">
        <v>267</v>
      </c>
      <c r="W53" s="490" t="s">
        <v>398</v>
      </c>
      <c r="X53" s="490">
        <v>198</v>
      </c>
      <c r="Y53" s="490">
        <v>571</v>
      </c>
      <c r="Z53" s="575">
        <v>10</v>
      </c>
      <c r="AA53" s="461">
        <v>24</v>
      </c>
      <c r="AB53" s="490">
        <v>43</v>
      </c>
      <c r="AC53" s="490">
        <v>16</v>
      </c>
      <c r="AD53" s="490" t="s">
        <v>398</v>
      </c>
      <c r="AE53" s="490">
        <v>62</v>
      </c>
      <c r="AF53" s="461">
        <v>164</v>
      </c>
      <c r="AG53" s="490">
        <v>143</v>
      </c>
      <c r="AH53" s="490" t="s">
        <v>398</v>
      </c>
      <c r="AI53" s="490">
        <v>94</v>
      </c>
      <c r="AJ53" s="461">
        <v>566</v>
      </c>
      <c r="AK53" s="490">
        <v>92</v>
      </c>
      <c r="AL53" s="490">
        <v>42</v>
      </c>
      <c r="AM53" s="461">
        <v>431</v>
      </c>
      <c r="AN53" s="461">
        <v>268</v>
      </c>
      <c r="AO53" s="490">
        <v>17</v>
      </c>
      <c r="AP53" s="490">
        <v>116</v>
      </c>
      <c r="AQ53" s="461">
        <v>20</v>
      </c>
      <c r="AR53" s="490">
        <v>84</v>
      </c>
      <c r="AS53" s="461">
        <v>422</v>
      </c>
      <c r="AT53" s="490">
        <v>88</v>
      </c>
      <c r="AU53" s="490">
        <v>85</v>
      </c>
      <c r="AV53" s="490">
        <v>2</v>
      </c>
      <c r="AW53" s="461">
        <v>5</v>
      </c>
      <c r="AX53" s="461">
        <v>7</v>
      </c>
      <c r="AY53" s="490">
        <v>57</v>
      </c>
      <c r="AZ53" s="461">
        <v>6</v>
      </c>
      <c r="BA53" s="461">
        <v>11</v>
      </c>
      <c r="BB53" s="461">
        <v>13</v>
      </c>
      <c r="BC53" s="567" t="s">
        <v>162</v>
      </c>
      <c r="BD53" s="492" t="s">
        <v>399</v>
      </c>
      <c r="BE53" s="461" t="s">
        <v>159</v>
      </c>
      <c r="BI53" s="490"/>
      <c r="BK53" s="492"/>
    </row>
    <row r="54" spans="1:70" s="461" customFormat="1" ht="26.15" customHeight="1">
      <c r="B54" s="492">
        <v>2</v>
      </c>
      <c r="C54" s="565"/>
      <c r="D54" s="566">
        <v>4383</v>
      </c>
      <c r="E54" s="566">
        <v>2834</v>
      </c>
      <c r="F54" s="461">
        <v>275</v>
      </c>
      <c r="G54" s="490" t="s">
        <v>398</v>
      </c>
      <c r="H54" s="490">
        <v>525</v>
      </c>
      <c r="I54" s="490" t="s">
        <v>398</v>
      </c>
      <c r="J54" s="490">
        <v>753</v>
      </c>
      <c r="K54" s="490" t="s">
        <v>398</v>
      </c>
      <c r="L54" s="490">
        <v>107</v>
      </c>
      <c r="M54" s="490">
        <v>113</v>
      </c>
      <c r="N54" s="490">
        <v>233</v>
      </c>
      <c r="O54" s="490">
        <v>28</v>
      </c>
      <c r="P54" s="461">
        <v>659</v>
      </c>
      <c r="Q54" s="490">
        <v>392</v>
      </c>
      <c r="R54" s="490">
        <v>186</v>
      </c>
      <c r="S54" s="461">
        <v>22</v>
      </c>
      <c r="T54" s="490" t="s">
        <v>398</v>
      </c>
      <c r="U54" s="575">
        <v>973</v>
      </c>
      <c r="V54" s="461">
        <v>282</v>
      </c>
      <c r="W54" s="490" t="s">
        <v>398</v>
      </c>
      <c r="X54" s="490">
        <v>199</v>
      </c>
      <c r="Y54" s="490">
        <v>537</v>
      </c>
      <c r="Z54" s="575">
        <v>10</v>
      </c>
      <c r="AA54" s="461">
        <v>26</v>
      </c>
      <c r="AB54" s="490">
        <v>46</v>
      </c>
      <c r="AC54" s="490">
        <v>13</v>
      </c>
      <c r="AD54" s="490" t="s">
        <v>398</v>
      </c>
      <c r="AE54" s="490">
        <v>70</v>
      </c>
      <c r="AF54" s="461">
        <v>165</v>
      </c>
      <c r="AG54" s="490">
        <v>136</v>
      </c>
      <c r="AH54" s="490" t="s">
        <v>398</v>
      </c>
      <c r="AI54" s="490">
        <v>102</v>
      </c>
      <c r="AJ54" s="461">
        <v>563</v>
      </c>
      <c r="AK54" s="490">
        <v>83</v>
      </c>
      <c r="AL54" s="490">
        <v>45</v>
      </c>
      <c r="AM54" s="461">
        <v>429</v>
      </c>
      <c r="AN54" s="461">
        <v>274</v>
      </c>
      <c r="AO54" s="490">
        <v>20</v>
      </c>
      <c r="AP54" s="490">
        <v>111</v>
      </c>
      <c r="AQ54" s="461">
        <v>13</v>
      </c>
      <c r="AR54" s="490">
        <v>73</v>
      </c>
      <c r="AS54" s="461">
        <v>415</v>
      </c>
      <c r="AT54" s="490">
        <v>87</v>
      </c>
      <c r="AU54" s="490">
        <v>77</v>
      </c>
      <c r="AV54" s="490">
        <v>2</v>
      </c>
      <c r="AW54" s="461">
        <v>8</v>
      </c>
      <c r="AX54" s="461">
        <v>4</v>
      </c>
      <c r="AY54" s="490">
        <v>50</v>
      </c>
      <c r="AZ54" s="461">
        <v>6</v>
      </c>
      <c r="BA54" s="461">
        <v>11</v>
      </c>
      <c r="BB54" s="461">
        <v>12</v>
      </c>
      <c r="BC54" s="567"/>
      <c r="BD54" s="492">
        <v>2</v>
      </c>
      <c r="BI54" s="490"/>
      <c r="BK54" s="492"/>
    </row>
    <row r="55" spans="1:70" s="461" customFormat="1" ht="26.15" customHeight="1">
      <c r="B55" s="492">
        <v>3</v>
      </c>
      <c r="C55" s="565"/>
      <c r="D55" s="566">
        <v>4470</v>
      </c>
      <c r="E55" s="566">
        <v>2887</v>
      </c>
      <c r="F55" s="461">
        <v>278</v>
      </c>
      <c r="G55" s="490" t="s">
        <v>398</v>
      </c>
      <c r="H55" s="490">
        <v>524</v>
      </c>
      <c r="I55" s="490" t="s">
        <v>398</v>
      </c>
      <c r="J55" s="490">
        <v>754</v>
      </c>
      <c r="K55" s="490" t="s">
        <v>398</v>
      </c>
      <c r="L55" s="490">
        <v>108</v>
      </c>
      <c r="M55" s="490">
        <v>117</v>
      </c>
      <c r="N55" s="490">
        <v>239</v>
      </c>
      <c r="O55" s="490">
        <v>28</v>
      </c>
      <c r="P55" s="461">
        <v>666</v>
      </c>
      <c r="Q55" s="490">
        <v>400</v>
      </c>
      <c r="R55" s="490">
        <v>186</v>
      </c>
      <c r="S55" s="461">
        <v>21</v>
      </c>
      <c r="T55" s="490" t="s">
        <v>398</v>
      </c>
      <c r="U55" s="575">
        <v>972</v>
      </c>
      <c r="V55" s="461">
        <v>288</v>
      </c>
      <c r="W55" s="490" t="s">
        <v>398</v>
      </c>
      <c r="X55" s="490">
        <v>202</v>
      </c>
      <c r="Y55" s="490">
        <v>538</v>
      </c>
      <c r="Z55" s="575">
        <v>10</v>
      </c>
      <c r="AA55" s="461">
        <v>26</v>
      </c>
      <c r="AB55" s="490">
        <v>47</v>
      </c>
      <c r="AC55" s="490">
        <v>13</v>
      </c>
      <c r="AD55" s="490" t="s">
        <v>398</v>
      </c>
      <c r="AE55" s="490">
        <v>69</v>
      </c>
      <c r="AF55" s="461">
        <v>173</v>
      </c>
      <c r="AG55" s="490">
        <v>136</v>
      </c>
      <c r="AH55" s="490" t="s">
        <v>398</v>
      </c>
      <c r="AI55" s="490">
        <v>101</v>
      </c>
      <c r="AJ55" s="461">
        <v>564</v>
      </c>
      <c r="AK55" s="490">
        <v>87</v>
      </c>
      <c r="AL55" s="490">
        <v>53</v>
      </c>
      <c r="AM55" s="461">
        <v>432</v>
      </c>
      <c r="AN55" s="461">
        <v>270</v>
      </c>
      <c r="AO55" s="490">
        <v>23</v>
      </c>
      <c r="AP55" s="490">
        <v>111</v>
      </c>
      <c r="AQ55" s="461">
        <v>13</v>
      </c>
      <c r="AR55" s="490">
        <v>72</v>
      </c>
      <c r="AS55" s="461">
        <v>418</v>
      </c>
      <c r="AT55" s="490">
        <v>87</v>
      </c>
      <c r="AU55" s="490">
        <v>82</v>
      </c>
      <c r="AV55" s="490">
        <v>3</v>
      </c>
      <c r="AW55" s="461">
        <v>8</v>
      </c>
      <c r="AX55" s="461">
        <v>4</v>
      </c>
      <c r="AY55" s="490">
        <v>49</v>
      </c>
      <c r="AZ55" s="461">
        <v>7</v>
      </c>
      <c r="BA55" s="461">
        <v>12</v>
      </c>
      <c r="BB55" s="461">
        <v>13</v>
      </c>
      <c r="BC55" s="567"/>
      <c r="BD55" s="492">
        <v>3</v>
      </c>
      <c r="BI55" s="490"/>
      <c r="BK55" s="492"/>
    </row>
    <row r="56" spans="1:70" s="461" customFormat="1" ht="26.15" customHeight="1">
      <c r="B56" s="492">
        <v>4</v>
      </c>
      <c r="C56" s="565"/>
      <c r="D56" s="566">
        <v>4495</v>
      </c>
      <c r="E56" s="566">
        <v>2899</v>
      </c>
      <c r="F56" s="461">
        <v>274</v>
      </c>
      <c r="G56" s="490" t="s">
        <v>398</v>
      </c>
      <c r="H56" s="490">
        <v>524</v>
      </c>
      <c r="I56" s="490" t="s">
        <v>398</v>
      </c>
      <c r="J56" s="490">
        <v>747</v>
      </c>
      <c r="K56" s="490" t="s">
        <v>398</v>
      </c>
      <c r="L56" s="490">
        <v>107</v>
      </c>
      <c r="M56" s="490">
        <v>121</v>
      </c>
      <c r="N56" s="490">
        <v>237</v>
      </c>
      <c r="O56" s="490">
        <v>28</v>
      </c>
      <c r="P56" s="490">
        <v>675</v>
      </c>
      <c r="Q56" s="490">
        <v>401</v>
      </c>
      <c r="R56" s="490">
        <v>185</v>
      </c>
      <c r="S56" s="461">
        <v>19</v>
      </c>
      <c r="T56" s="490" t="s">
        <v>398</v>
      </c>
      <c r="U56" s="575">
        <v>966</v>
      </c>
      <c r="V56" s="490">
        <v>305</v>
      </c>
      <c r="W56" s="490" t="s">
        <v>398</v>
      </c>
      <c r="X56" s="461">
        <v>212</v>
      </c>
      <c r="Y56" s="490">
        <v>539</v>
      </c>
      <c r="Z56" s="575">
        <v>10</v>
      </c>
      <c r="AA56" s="461">
        <v>25</v>
      </c>
      <c r="AB56" s="490">
        <v>47</v>
      </c>
      <c r="AC56" s="490">
        <v>12</v>
      </c>
      <c r="AD56" s="490" t="s">
        <v>398</v>
      </c>
      <c r="AE56" s="490">
        <v>71</v>
      </c>
      <c r="AF56" s="575">
        <v>174</v>
      </c>
      <c r="AG56" s="461">
        <v>135</v>
      </c>
      <c r="AH56" s="490" t="s">
        <v>398</v>
      </c>
      <c r="AI56" s="490">
        <v>102</v>
      </c>
      <c r="AJ56" s="490">
        <v>560</v>
      </c>
      <c r="AK56" s="490">
        <v>87</v>
      </c>
      <c r="AL56" s="490">
        <v>57</v>
      </c>
      <c r="AM56" s="461">
        <v>429</v>
      </c>
      <c r="AN56" s="490">
        <v>270</v>
      </c>
      <c r="AO56" s="490">
        <v>24</v>
      </c>
      <c r="AP56" s="490">
        <v>107</v>
      </c>
      <c r="AQ56" s="461">
        <v>13</v>
      </c>
      <c r="AR56" s="490">
        <v>69</v>
      </c>
      <c r="AS56" s="490">
        <v>418</v>
      </c>
      <c r="AT56" s="461">
        <v>84</v>
      </c>
      <c r="AU56" s="461">
        <v>79</v>
      </c>
      <c r="AV56" s="490">
        <v>3</v>
      </c>
      <c r="AW56" s="490">
        <v>8</v>
      </c>
      <c r="AX56" s="461">
        <v>6</v>
      </c>
      <c r="AY56" s="490">
        <v>50</v>
      </c>
      <c r="AZ56" s="461">
        <v>7</v>
      </c>
      <c r="BA56" s="490">
        <v>12</v>
      </c>
      <c r="BB56" s="576">
        <v>13</v>
      </c>
      <c r="BC56" s="490"/>
      <c r="BD56" s="492">
        <v>4</v>
      </c>
      <c r="BF56" s="490"/>
      <c r="BJ56" s="567"/>
      <c r="BK56" s="492">
        <v>4</v>
      </c>
      <c r="BP56" s="490"/>
      <c r="BR56" s="492"/>
    </row>
    <row r="57" spans="1:70" s="461" customFormat="1" ht="26.15" customHeight="1">
      <c r="B57" s="492">
        <v>5</v>
      </c>
      <c r="C57" s="565"/>
      <c r="D57" s="566">
        <v>4602</v>
      </c>
      <c r="E57" s="566">
        <v>2945</v>
      </c>
      <c r="F57" s="461">
        <v>288</v>
      </c>
      <c r="G57" s="490" t="s">
        <v>398</v>
      </c>
      <c r="H57" s="490">
        <v>528</v>
      </c>
      <c r="I57" s="490" t="s">
        <v>398</v>
      </c>
      <c r="J57" s="490">
        <v>747</v>
      </c>
      <c r="K57" s="490" t="s">
        <v>398</v>
      </c>
      <c r="L57" s="490">
        <v>123</v>
      </c>
      <c r="M57" s="490">
        <v>120</v>
      </c>
      <c r="N57" s="490">
        <v>254</v>
      </c>
      <c r="O57" s="490">
        <v>32</v>
      </c>
      <c r="P57" s="490">
        <v>684</v>
      </c>
      <c r="Q57" s="490">
        <v>411</v>
      </c>
      <c r="R57" s="490">
        <v>183</v>
      </c>
      <c r="S57" s="461">
        <v>23</v>
      </c>
      <c r="T57" s="490" t="s">
        <v>398</v>
      </c>
      <c r="U57" s="575">
        <v>951</v>
      </c>
      <c r="V57" s="490">
        <v>323</v>
      </c>
      <c r="W57" s="490" t="s">
        <v>398</v>
      </c>
      <c r="X57" s="461">
        <v>220</v>
      </c>
      <c r="Y57" s="490">
        <v>533</v>
      </c>
      <c r="Z57" s="575">
        <v>8</v>
      </c>
      <c r="AA57" s="461">
        <v>30</v>
      </c>
      <c r="AB57" s="490">
        <v>48</v>
      </c>
      <c r="AC57" s="490">
        <v>9</v>
      </c>
      <c r="AD57" s="490" t="s">
        <v>398</v>
      </c>
      <c r="AE57" s="490">
        <v>62</v>
      </c>
      <c r="AF57" s="575">
        <v>187</v>
      </c>
      <c r="AG57" s="461">
        <v>136</v>
      </c>
      <c r="AH57" s="490" t="s">
        <v>398</v>
      </c>
      <c r="AI57" s="490">
        <v>94</v>
      </c>
      <c r="AJ57" s="490">
        <v>562</v>
      </c>
      <c r="AK57" s="490">
        <v>105</v>
      </c>
      <c r="AL57" s="490">
        <v>70</v>
      </c>
      <c r="AM57" s="461">
        <v>427</v>
      </c>
      <c r="AN57" s="490">
        <v>268</v>
      </c>
      <c r="AO57" s="490">
        <v>22</v>
      </c>
      <c r="AP57" s="490">
        <v>108</v>
      </c>
      <c r="AQ57" s="461">
        <v>15</v>
      </c>
      <c r="AR57" s="490">
        <v>78</v>
      </c>
      <c r="AS57" s="490">
        <v>398</v>
      </c>
      <c r="AT57" s="461">
        <v>70</v>
      </c>
      <c r="AU57" s="461">
        <v>72</v>
      </c>
      <c r="AV57" s="490">
        <v>5</v>
      </c>
      <c r="AW57" s="490">
        <v>8</v>
      </c>
      <c r="AX57" s="461">
        <v>10</v>
      </c>
      <c r="AY57" s="490">
        <v>60</v>
      </c>
      <c r="AZ57" s="461">
        <v>8</v>
      </c>
      <c r="BA57" s="490">
        <v>11</v>
      </c>
      <c r="BB57" s="576">
        <v>13</v>
      </c>
      <c r="BC57" s="490"/>
      <c r="BD57" s="492">
        <v>5</v>
      </c>
      <c r="BF57" s="490"/>
      <c r="BJ57" s="567"/>
      <c r="BK57" s="492">
        <v>4</v>
      </c>
      <c r="BP57" s="490"/>
      <c r="BR57" s="492"/>
    </row>
    <row r="58" spans="1:70" s="461" customFormat="1" ht="26.15" customHeight="1">
      <c r="B58" s="492">
        <v>6</v>
      </c>
      <c r="C58" s="565"/>
      <c r="D58" s="566">
        <v>4592</v>
      </c>
      <c r="E58" s="566">
        <v>2919</v>
      </c>
      <c r="F58" s="461">
        <v>291</v>
      </c>
      <c r="G58" s="490" t="s">
        <v>398</v>
      </c>
      <c r="H58" s="490">
        <v>538</v>
      </c>
      <c r="I58" s="490" t="s">
        <v>398</v>
      </c>
      <c r="J58" s="490">
        <v>751</v>
      </c>
      <c r="K58" s="490" t="s">
        <v>398</v>
      </c>
      <c r="L58" s="490">
        <v>128</v>
      </c>
      <c r="M58" s="490">
        <v>125</v>
      </c>
      <c r="N58" s="490">
        <v>261</v>
      </c>
      <c r="O58" s="490">
        <v>32</v>
      </c>
      <c r="P58" s="490">
        <v>686</v>
      </c>
      <c r="Q58" s="490">
        <v>421</v>
      </c>
      <c r="R58" s="490">
        <v>184</v>
      </c>
      <c r="S58" s="461">
        <v>23</v>
      </c>
      <c r="T58" s="490" t="s">
        <v>398</v>
      </c>
      <c r="U58" s="575">
        <v>945</v>
      </c>
      <c r="V58" s="490">
        <v>340</v>
      </c>
      <c r="W58" s="490" t="s">
        <v>398</v>
      </c>
      <c r="X58" s="461">
        <v>230</v>
      </c>
      <c r="Y58" s="490">
        <v>525</v>
      </c>
      <c r="Z58" s="575">
        <v>8</v>
      </c>
      <c r="AA58" s="461">
        <v>31</v>
      </c>
      <c r="AB58" s="490">
        <v>47</v>
      </c>
      <c r="AC58" s="490">
        <v>9</v>
      </c>
      <c r="AD58" s="490" t="s">
        <v>398</v>
      </c>
      <c r="AE58" s="490">
        <v>59</v>
      </c>
      <c r="AF58" s="575">
        <v>187</v>
      </c>
      <c r="AG58" s="461">
        <v>137</v>
      </c>
      <c r="AH58" s="490" t="s">
        <v>398</v>
      </c>
      <c r="AI58" s="490">
        <v>97</v>
      </c>
      <c r="AJ58" s="490">
        <v>561</v>
      </c>
      <c r="AK58" s="490">
        <v>107</v>
      </c>
      <c r="AL58" s="490">
        <v>72</v>
      </c>
      <c r="AM58" s="461">
        <v>425</v>
      </c>
      <c r="AN58" s="490">
        <v>266</v>
      </c>
      <c r="AO58" s="490">
        <v>20</v>
      </c>
      <c r="AP58" s="490">
        <v>101</v>
      </c>
      <c r="AQ58" s="461">
        <v>14</v>
      </c>
      <c r="AR58" s="490">
        <v>74</v>
      </c>
      <c r="AS58" s="490">
        <v>404</v>
      </c>
      <c r="AT58" s="461">
        <v>68</v>
      </c>
      <c r="AU58" s="461">
        <v>72</v>
      </c>
      <c r="AV58" s="490">
        <v>5</v>
      </c>
      <c r="AW58" s="490">
        <v>8</v>
      </c>
      <c r="AX58" s="461">
        <v>10</v>
      </c>
      <c r="AY58" s="490">
        <v>59</v>
      </c>
      <c r="AZ58" s="461">
        <v>8</v>
      </c>
      <c r="BA58" s="490">
        <v>11</v>
      </c>
      <c r="BB58" s="576">
        <v>13</v>
      </c>
      <c r="BC58" s="490"/>
      <c r="BD58" s="492">
        <v>6</v>
      </c>
      <c r="BF58" s="490"/>
      <c r="BK58" s="492"/>
      <c r="BP58" s="490"/>
      <c r="BR58" s="492"/>
    </row>
    <row r="59" spans="1:70" s="461" customFormat="1" ht="13.5" customHeight="1">
      <c r="A59" s="459"/>
      <c r="B59" s="491"/>
      <c r="C59" s="470"/>
      <c r="D59" s="459"/>
      <c r="E59" s="459"/>
      <c r="F59" s="459"/>
      <c r="G59" s="459"/>
      <c r="H59" s="459"/>
      <c r="I59" s="459"/>
      <c r="J59" s="459"/>
      <c r="K59" s="459"/>
      <c r="L59" s="459"/>
      <c r="M59" s="459"/>
      <c r="N59" s="459"/>
      <c r="O59" s="459"/>
      <c r="P59" s="462"/>
      <c r="Q59" s="462"/>
      <c r="R59" s="462"/>
      <c r="S59" s="459"/>
      <c r="T59" s="459"/>
      <c r="U59" s="459"/>
      <c r="V59" s="459"/>
      <c r="W59" s="459"/>
      <c r="X59" s="459"/>
      <c r="Y59" s="459"/>
      <c r="Z59" s="459"/>
      <c r="AA59" s="459"/>
      <c r="AB59" s="459"/>
      <c r="AC59" s="459"/>
      <c r="AD59" s="459"/>
      <c r="AE59" s="459"/>
      <c r="AF59" s="459"/>
      <c r="AG59" s="459"/>
      <c r="AH59" s="459"/>
      <c r="AI59" s="459"/>
      <c r="AJ59" s="459"/>
      <c r="AK59" s="459"/>
      <c r="AL59" s="459"/>
      <c r="AM59" s="459"/>
      <c r="AN59" s="459"/>
      <c r="AO59" s="459"/>
      <c r="AP59" s="459"/>
      <c r="AQ59" s="459"/>
      <c r="AR59" s="459"/>
      <c r="AS59" s="459"/>
      <c r="AT59" s="459"/>
      <c r="AU59" s="462"/>
      <c r="AV59" s="459"/>
      <c r="AW59" s="459"/>
      <c r="AX59" s="459"/>
      <c r="AY59" s="459"/>
      <c r="AZ59" s="459"/>
      <c r="BA59" s="459"/>
      <c r="BB59" s="462"/>
      <c r="BC59" s="489"/>
      <c r="BD59" s="491"/>
      <c r="BE59" s="459"/>
    </row>
    <row r="60" spans="1:70" s="461" customFormat="1" ht="14">
      <c r="A60" s="461" t="s">
        <v>462</v>
      </c>
    </row>
    <row r="61" spans="1:70" s="461" customFormat="1" ht="14">
      <c r="A61" s="461" t="s">
        <v>401</v>
      </c>
    </row>
    <row r="62" spans="1:70" ht="14">
      <c r="A62" s="461" t="s">
        <v>402</v>
      </c>
      <c r="AU62" s="490"/>
      <c r="BC62" s="461"/>
    </row>
    <row r="63" spans="1:70" ht="14">
      <c r="A63" s="461" t="s">
        <v>403</v>
      </c>
      <c r="BB63" s="490"/>
      <c r="BC63" s="461"/>
      <c r="BE63" s="490" t="s">
        <v>164</v>
      </c>
    </row>
    <row r="64" spans="1:70" ht="14">
      <c r="A64" s="461" t="s">
        <v>404</v>
      </c>
    </row>
    <row r="68" spans="4:54">
      <c r="D68" s="577"/>
      <c r="E68" s="577"/>
      <c r="F68" s="577"/>
      <c r="G68" s="577"/>
      <c r="H68" s="577"/>
      <c r="I68" s="577"/>
      <c r="J68" s="577"/>
      <c r="K68" s="577"/>
      <c r="L68" s="577"/>
      <c r="M68" s="577"/>
      <c r="N68" s="577"/>
      <c r="O68" s="577"/>
      <c r="P68" s="577"/>
      <c r="Q68" s="577"/>
      <c r="R68" s="577"/>
      <c r="S68" s="577"/>
      <c r="T68" s="577"/>
      <c r="U68" s="577"/>
      <c r="V68" s="577"/>
      <c r="W68" s="577"/>
      <c r="X68" s="577"/>
      <c r="Y68" s="577"/>
      <c r="Z68" s="577"/>
      <c r="AA68" s="577"/>
      <c r="AB68" s="577"/>
      <c r="AC68" s="577"/>
      <c r="AD68" s="577"/>
      <c r="AE68" s="577"/>
      <c r="AF68" s="577"/>
      <c r="AG68" s="577"/>
      <c r="AH68" s="577"/>
      <c r="AI68" s="577"/>
      <c r="AJ68" s="577"/>
      <c r="AK68" s="577"/>
      <c r="AL68" s="577"/>
      <c r="AM68" s="577"/>
      <c r="AN68" s="577"/>
      <c r="AO68" s="577"/>
      <c r="AP68" s="577"/>
      <c r="AQ68" s="577"/>
      <c r="AR68" s="577"/>
      <c r="AS68" s="577"/>
      <c r="AT68" s="577"/>
      <c r="AU68" s="577"/>
      <c r="AV68" s="577"/>
      <c r="AW68" s="577"/>
      <c r="AX68" s="577"/>
      <c r="AY68" s="577"/>
      <c r="AZ68" s="577"/>
      <c r="BA68" s="577"/>
      <c r="BB68" s="577"/>
    </row>
  </sheetData>
  <phoneticPr fontId="3"/>
  <printOptions horizontalCentered="1"/>
  <pageMargins left="0.59055118110236227" right="0.59055118110236227" top="0.39370078740157483" bottom="0.39370078740157483" header="0.51181102362204722" footer="0.51181102362204722"/>
  <pageSetup paperSize="9" scale="28" orientation="portrait" r:id="rId1"/>
  <headerFooter alignWithMargins="0"/>
  <colBreaks count="1" manualBreakCount="1">
    <brk id="27" max="59"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59110-A533-4FFF-AD0E-07CDC55C74F2}">
  <sheetPr>
    <pageSetUpPr fitToPage="1"/>
  </sheetPr>
  <dimension ref="A1:AE120"/>
  <sheetViews>
    <sheetView view="pageBreakPreview" zoomScaleNormal="100" workbookViewId="0">
      <pane xSplit="4" ySplit="5" topLeftCell="E6" activePane="bottomRight" state="frozen"/>
      <selection activeCell="X13" sqref="X13"/>
      <selection pane="topRight" activeCell="X13" sqref="X13"/>
      <selection pane="bottomLeft" activeCell="X13" sqref="X13"/>
      <selection pane="bottomRight"/>
    </sheetView>
  </sheetViews>
  <sheetFormatPr defaultColWidth="9" defaultRowHeight="11"/>
  <cols>
    <col min="1" max="1" width="1.6328125" style="578" customWidth="1"/>
    <col min="2" max="2" width="2.453125" style="578" customWidth="1"/>
    <col min="3" max="3" width="17.6328125" style="578" customWidth="1"/>
    <col min="4" max="4" width="1.6328125" style="578" customWidth="1"/>
    <col min="5" max="5" width="9.7265625" style="578" customWidth="1"/>
    <col min="6" max="9" width="10.6328125" style="578" customWidth="1"/>
    <col min="10" max="15" width="6.6328125" style="578" customWidth="1"/>
    <col min="16" max="16384" width="9" style="578"/>
  </cols>
  <sheetData>
    <row r="1" spans="1:31" ht="13.5" customHeight="1">
      <c r="E1" s="578" t="s">
        <v>463</v>
      </c>
    </row>
    <row r="2" spans="1:31" ht="13.5" customHeight="1">
      <c r="H2" s="579"/>
      <c r="I2" s="580" t="s">
        <v>464</v>
      </c>
      <c r="O2" s="580"/>
    </row>
    <row r="3" spans="1:31" s="583" customFormat="1" ht="18.75" customHeight="1">
      <c r="A3" s="1067"/>
      <c r="B3" s="581"/>
      <c r="C3" s="581"/>
      <c r="D3" s="582"/>
      <c r="E3" s="1203" t="s">
        <v>465</v>
      </c>
      <c r="F3" s="1206" t="s">
        <v>466</v>
      </c>
      <c r="G3" s="1207"/>
      <c r="H3" s="1207"/>
      <c r="I3" s="1207"/>
      <c r="J3" s="1208"/>
      <c r="K3" s="1208"/>
      <c r="L3" s="1209"/>
      <c r="M3" s="1209"/>
      <c r="N3" s="1209"/>
      <c r="O3" s="1209"/>
      <c r="Q3" s="584"/>
    </row>
    <row r="4" spans="1:31" s="583" customFormat="1" ht="21.75" customHeight="1">
      <c r="A4" s="1068"/>
      <c r="C4" s="1210"/>
      <c r="D4" s="585"/>
      <c r="E4" s="1204"/>
      <c r="F4" s="1203" t="s">
        <v>372</v>
      </c>
      <c r="G4" s="1203" t="s">
        <v>467</v>
      </c>
      <c r="H4" s="1203" t="s">
        <v>468</v>
      </c>
      <c r="I4" s="1199" t="s">
        <v>469</v>
      </c>
      <c r="J4" s="1201"/>
      <c r="K4" s="1201"/>
      <c r="L4" s="1202"/>
      <c r="M4" s="1202"/>
      <c r="N4" s="1202"/>
      <c r="O4" s="1202"/>
      <c r="Q4" s="586"/>
    </row>
    <row r="5" spans="1:31" s="583" customFormat="1" ht="81.75" customHeight="1">
      <c r="A5" s="1069"/>
      <c r="B5" s="587"/>
      <c r="C5" s="1211"/>
      <c r="D5" s="588"/>
      <c r="E5" s="1205"/>
      <c r="F5" s="1205"/>
      <c r="G5" s="1205"/>
      <c r="H5" s="1205"/>
      <c r="I5" s="1200"/>
      <c r="J5" s="1201"/>
      <c r="K5" s="1201"/>
      <c r="L5" s="598"/>
      <c r="M5" s="598"/>
      <c r="N5" s="598"/>
      <c r="O5" s="598"/>
    </row>
    <row r="6" spans="1:31" s="531" customFormat="1" ht="25.5" customHeight="1">
      <c r="A6" s="1070"/>
      <c r="B6" s="1164" t="s">
        <v>179</v>
      </c>
      <c r="C6" s="1164"/>
      <c r="D6" s="532"/>
      <c r="E6" s="533">
        <v>3507</v>
      </c>
      <c r="F6" s="533">
        <v>3444</v>
      </c>
      <c r="G6" s="533">
        <v>1736</v>
      </c>
      <c r="H6" s="533">
        <v>2598</v>
      </c>
      <c r="I6" s="533">
        <v>1858</v>
      </c>
      <c r="J6" s="589"/>
      <c r="K6" s="589"/>
      <c r="L6" s="589"/>
      <c r="M6" s="589"/>
      <c r="N6" s="589"/>
      <c r="O6" s="589"/>
      <c r="P6" s="533"/>
      <c r="Q6" s="589"/>
      <c r="R6" s="533"/>
      <c r="S6" s="533"/>
      <c r="T6" s="533"/>
      <c r="U6" s="533"/>
      <c r="V6" s="533"/>
      <c r="W6" s="533"/>
      <c r="X6" s="533"/>
      <c r="Y6" s="533"/>
      <c r="Z6" s="533"/>
      <c r="AA6" s="533"/>
      <c r="AB6" s="533"/>
      <c r="AC6" s="533"/>
      <c r="AD6" s="533"/>
      <c r="AE6" s="590"/>
    </row>
    <row r="7" spans="1:31" s="372" customFormat="1" ht="25.5" customHeight="1">
      <c r="A7" s="1071"/>
      <c r="B7" s="1155" t="s">
        <v>180</v>
      </c>
      <c r="C7" s="1155"/>
      <c r="D7" s="537"/>
      <c r="E7" s="538">
        <v>688</v>
      </c>
      <c r="F7" s="542">
        <v>668</v>
      </c>
      <c r="G7" s="542">
        <v>373</v>
      </c>
      <c r="H7" s="542">
        <v>506</v>
      </c>
      <c r="I7" s="542">
        <v>376</v>
      </c>
      <c r="J7" s="542"/>
      <c r="K7" s="542"/>
      <c r="L7" s="542"/>
      <c r="M7" s="542"/>
      <c r="N7" s="542"/>
      <c r="O7" s="542"/>
      <c r="P7" s="589"/>
      <c r="Q7" s="589"/>
      <c r="R7" s="542"/>
      <c r="S7" s="542"/>
      <c r="T7" s="542"/>
      <c r="U7" s="542"/>
      <c r="V7" s="542"/>
      <c r="W7" s="542"/>
      <c r="X7" s="542"/>
      <c r="Y7" s="542"/>
      <c r="Z7" s="542"/>
      <c r="AA7" s="542"/>
      <c r="AB7" s="542"/>
      <c r="AC7" s="542"/>
      <c r="AD7" s="542"/>
      <c r="AE7" s="543"/>
    </row>
    <row r="8" spans="1:31" s="373" customFormat="1" ht="13">
      <c r="A8" s="1072"/>
      <c r="B8" s="389"/>
      <c r="C8" s="394" t="s">
        <v>181</v>
      </c>
      <c r="D8" s="541"/>
      <c r="E8" s="538">
        <v>31</v>
      </c>
      <c r="F8" s="542">
        <v>31</v>
      </c>
      <c r="G8" s="542">
        <v>17</v>
      </c>
      <c r="H8" s="542">
        <v>24</v>
      </c>
      <c r="I8" s="542">
        <v>15</v>
      </c>
      <c r="J8" s="542"/>
      <c r="K8" s="542"/>
      <c r="L8" s="542"/>
      <c r="M8" s="542"/>
      <c r="N8" s="542"/>
      <c r="O8" s="542"/>
      <c r="P8" s="589"/>
      <c r="Q8" s="589"/>
      <c r="R8" s="548"/>
      <c r="S8" s="548"/>
      <c r="T8" s="548"/>
      <c r="U8" s="542"/>
      <c r="V8" s="548"/>
      <c r="W8" s="548"/>
      <c r="X8" s="548"/>
      <c r="Y8" s="548"/>
      <c r="Z8" s="548"/>
      <c r="AA8" s="548"/>
      <c r="AB8" s="548"/>
      <c r="AC8" s="548"/>
      <c r="AD8" s="548"/>
      <c r="AE8" s="591"/>
    </row>
    <row r="9" spans="1:31" s="373" customFormat="1" ht="13">
      <c r="A9" s="1072"/>
      <c r="B9" s="389"/>
      <c r="C9" s="394" t="s">
        <v>182</v>
      </c>
      <c r="D9" s="541"/>
      <c r="E9" s="538">
        <v>73</v>
      </c>
      <c r="F9" s="542">
        <v>73</v>
      </c>
      <c r="G9" s="542">
        <v>33</v>
      </c>
      <c r="H9" s="542">
        <v>49</v>
      </c>
      <c r="I9" s="542">
        <v>37</v>
      </c>
      <c r="J9" s="542"/>
      <c r="K9" s="542"/>
      <c r="L9" s="542"/>
      <c r="M9" s="542"/>
      <c r="N9" s="542"/>
      <c r="O9" s="542"/>
      <c r="P9" s="589"/>
      <c r="Q9" s="589"/>
      <c r="R9" s="548"/>
      <c r="S9" s="548"/>
      <c r="T9" s="548"/>
      <c r="U9" s="548"/>
      <c r="V9" s="548"/>
      <c r="W9" s="548"/>
      <c r="X9" s="548"/>
      <c r="Y9" s="548"/>
      <c r="Z9" s="548"/>
      <c r="AA9" s="548"/>
      <c r="AB9" s="548"/>
      <c r="AC9" s="548"/>
      <c r="AD9" s="548"/>
      <c r="AE9" s="591"/>
    </row>
    <row r="10" spans="1:31" s="373" customFormat="1" ht="13">
      <c r="A10" s="1072"/>
      <c r="B10" s="389"/>
      <c r="C10" s="394" t="s">
        <v>183</v>
      </c>
      <c r="D10" s="541"/>
      <c r="E10" s="538">
        <v>99</v>
      </c>
      <c r="F10" s="542">
        <v>92</v>
      </c>
      <c r="G10" s="542">
        <v>54</v>
      </c>
      <c r="H10" s="542">
        <v>63</v>
      </c>
      <c r="I10" s="542">
        <v>47</v>
      </c>
      <c r="J10" s="542"/>
      <c r="K10" s="542"/>
      <c r="L10" s="542"/>
      <c r="M10" s="542"/>
      <c r="N10" s="542"/>
      <c r="O10" s="542"/>
      <c r="P10" s="589"/>
      <c r="Q10" s="589"/>
      <c r="R10" s="548"/>
      <c r="S10" s="548"/>
      <c r="T10" s="548"/>
      <c r="U10" s="548"/>
      <c r="V10" s="548"/>
      <c r="W10" s="548"/>
      <c r="X10" s="548"/>
      <c r="Y10" s="548"/>
      <c r="Z10" s="548"/>
      <c r="AA10" s="548"/>
      <c r="AB10" s="548"/>
      <c r="AC10" s="548"/>
      <c r="AD10" s="548"/>
      <c r="AE10" s="591"/>
    </row>
    <row r="11" spans="1:31" s="373" customFormat="1" ht="13">
      <c r="A11" s="1072"/>
      <c r="B11" s="389"/>
      <c r="C11" s="394" t="s">
        <v>184</v>
      </c>
      <c r="D11" s="541"/>
      <c r="E11" s="538">
        <v>75</v>
      </c>
      <c r="F11" s="542">
        <v>75</v>
      </c>
      <c r="G11" s="542">
        <v>32</v>
      </c>
      <c r="H11" s="542">
        <v>58</v>
      </c>
      <c r="I11" s="542">
        <v>34</v>
      </c>
      <c r="J11" s="542"/>
      <c r="K11" s="542"/>
      <c r="L11" s="542"/>
      <c r="M11" s="542"/>
      <c r="N11" s="542"/>
      <c r="O11" s="542"/>
      <c r="P11" s="589"/>
      <c r="Q11" s="589"/>
      <c r="R11" s="548"/>
      <c r="S11" s="548"/>
      <c r="T11" s="548"/>
      <c r="U11" s="548"/>
      <c r="V11" s="548"/>
      <c r="W11" s="548"/>
      <c r="X11" s="548"/>
      <c r="Y11" s="548"/>
      <c r="Z11" s="548"/>
      <c r="AA11" s="548"/>
      <c r="AB11" s="548"/>
      <c r="AC11" s="548"/>
      <c r="AD11" s="548"/>
      <c r="AE11" s="591"/>
    </row>
    <row r="12" spans="1:31" s="373" customFormat="1" ht="13">
      <c r="A12" s="1072"/>
      <c r="B12" s="389"/>
      <c r="C12" s="394" t="s">
        <v>185</v>
      </c>
      <c r="D12" s="541"/>
      <c r="E12" s="538">
        <v>63</v>
      </c>
      <c r="F12" s="542">
        <v>63</v>
      </c>
      <c r="G12" s="542">
        <v>26</v>
      </c>
      <c r="H12" s="542">
        <v>47</v>
      </c>
      <c r="I12" s="542">
        <v>33</v>
      </c>
      <c r="J12" s="542"/>
      <c r="K12" s="542"/>
      <c r="L12" s="542"/>
      <c r="M12" s="542"/>
      <c r="N12" s="542"/>
      <c r="O12" s="542"/>
      <c r="P12" s="589"/>
      <c r="Q12" s="589"/>
      <c r="R12" s="548"/>
      <c r="S12" s="548"/>
      <c r="T12" s="548"/>
      <c r="U12" s="548"/>
      <c r="V12" s="548"/>
      <c r="W12" s="548"/>
      <c r="X12" s="548"/>
      <c r="Y12" s="548"/>
      <c r="Z12" s="548"/>
      <c r="AA12" s="548"/>
      <c r="AB12" s="548"/>
      <c r="AC12" s="548"/>
      <c r="AD12" s="548"/>
      <c r="AE12" s="591"/>
    </row>
    <row r="13" spans="1:31" s="373" customFormat="1" ht="13">
      <c r="A13" s="1072"/>
      <c r="B13" s="389"/>
      <c r="C13" s="394" t="s">
        <v>186</v>
      </c>
      <c r="D13" s="541"/>
      <c r="E13" s="538">
        <v>36</v>
      </c>
      <c r="F13" s="542">
        <v>36</v>
      </c>
      <c r="G13" s="542">
        <v>20</v>
      </c>
      <c r="H13" s="542">
        <v>28</v>
      </c>
      <c r="I13" s="542">
        <v>24</v>
      </c>
      <c r="J13" s="542"/>
      <c r="K13" s="542"/>
      <c r="L13" s="542"/>
      <c r="M13" s="542"/>
      <c r="N13" s="542"/>
      <c r="O13" s="542"/>
      <c r="P13" s="589"/>
      <c r="Q13" s="589"/>
      <c r="R13" s="548"/>
      <c r="S13" s="548"/>
      <c r="T13" s="548"/>
      <c r="U13" s="548"/>
      <c r="V13" s="548"/>
      <c r="W13" s="548"/>
      <c r="X13" s="548"/>
      <c r="Y13" s="548"/>
      <c r="Z13" s="548"/>
      <c r="AA13" s="548"/>
      <c r="AB13" s="548"/>
      <c r="AC13" s="548"/>
      <c r="AD13" s="548"/>
      <c r="AE13" s="591"/>
    </row>
    <row r="14" spans="1:31" s="373" customFormat="1" ht="13">
      <c r="A14" s="1072"/>
      <c r="B14" s="389"/>
      <c r="C14" s="394" t="s">
        <v>187</v>
      </c>
      <c r="D14" s="541"/>
      <c r="E14" s="538">
        <v>138</v>
      </c>
      <c r="F14" s="542">
        <v>129</v>
      </c>
      <c r="G14" s="542">
        <v>82</v>
      </c>
      <c r="H14" s="542">
        <v>101</v>
      </c>
      <c r="I14" s="542">
        <v>80</v>
      </c>
      <c r="J14" s="542"/>
      <c r="K14" s="542"/>
      <c r="L14" s="542"/>
      <c r="M14" s="542"/>
      <c r="N14" s="542"/>
      <c r="O14" s="542"/>
      <c r="P14" s="589"/>
      <c r="Q14" s="589"/>
      <c r="R14" s="548"/>
      <c r="S14" s="548"/>
      <c r="T14" s="548"/>
      <c r="U14" s="548"/>
      <c r="V14" s="548"/>
      <c r="W14" s="548"/>
      <c r="X14" s="548"/>
      <c r="Y14" s="548"/>
      <c r="Z14" s="548"/>
      <c r="AA14" s="548"/>
      <c r="AB14" s="548"/>
      <c r="AC14" s="548"/>
      <c r="AD14" s="548"/>
      <c r="AE14" s="591"/>
    </row>
    <row r="15" spans="1:31" s="373" customFormat="1" ht="13">
      <c r="A15" s="1072"/>
      <c r="B15" s="389"/>
      <c r="C15" s="394" t="s">
        <v>188</v>
      </c>
      <c r="D15" s="541"/>
      <c r="E15" s="538">
        <v>77</v>
      </c>
      <c r="F15" s="542">
        <v>74</v>
      </c>
      <c r="G15" s="542">
        <v>54</v>
      </c>
      <c r="H15" s="542">
        <v>59</v>
      </c>
      <c r="I15" s="542">
        <v>48</v>
      </c>
      <c r="J15" s="542"/>
      <c r="K15" s="542"/>
      <c r="L15" s="542"/>
      <c r="M15" s="542"/>
      <c r="N15" s="542"/>
      <c r="O15" s="542"/>
      <c r="P15" s="589"/>
      <c r="Q15" s="589"/>
      <c r="R15" s="548"/>
      <c r="S15" s="548"/>
      <c r="T15" s="548"/>
      <c r="U15" s="548"/>
      <c r="V15" s="548"/>
      <c r="W15" s="548"/>
      <c r="X15" s="548"/>
      <c r="Y15" s="548"/>
      <c r="Z15" s="548"/>
      <c r="AA15" s="548"/>
      <c r="AB15" s="548"/>
      <c r="AC15" s="548"/>
      <c r="AD15" s="548"/>
      <c r="AE15" s="591"/>
    </row>
    <row r="16" spans="1:31" s="373" customFormat="1" ht="13">
      <c r="A16" s="1072"/>
      <c r="B16" s="389"/>
      <c r="C16" s="394" t="s">
        <v>189</v>
      </c>
      <c r="D16" s="541"/>
      <c r="E16" s="538">
        <v>54</v>
      </c>
      <c r="F16" s="542">
        <v>53</v>
      </c>
      <c r="G16" s="542">
        <v>32</v>
      </c>
      <c r="H16" s="542">
        <v>43</v>
      </c>
      <c r="I16" s="542">
        <v>34</v>
      </c>
      <c r="J16" s="542"/>
      <c r="K16" s="542"/>
      <c r="L16" s="542"/>
      <c r="M16" s="542"/>
      <c r="N16" s="542"/>
      <c r="O16" s="542"/>
      <c r="P16" s="589"/>
      <c r="Q16" s="589"/>
      <c r="R16" s="548"/>
      <c r="S16" s="548"/>
      <c r="T16" s="548"/>
      <c r="U16" s="548"/>
      <c r="V16" s="548"/>
      <c r="W16" s="548"/>
      <c r="X16" s="548"/>
      <c r="Y16" s="548"/>
      <c r="Z16" s="548"/>
      <c r="AA16" s="548"/>
      <c r="AB16" s="548"/>
      <c r="AC16" s="548"/>
      <c r="AD16" s="548"/>
      <c r="AE16" s="591"/>
    </row>
    <row r="17" spans="1:31" s="373" customFormat="1" ht="13">
      <c r="A17" s="1072"/>
      <c r="B17" s="389"/>
      <c r="C17" s="394" t="s">
        <v>190</v>
      </c>
      <c r="D17" s="541"/>
      <c r="E17" s="538">
        <v>42</v>
      </c>
      <c r="F17" s="542">
        <v>42</v>
      </c>
      <c r="G17" s="542">
        <v>23</v>
      </c>
      <c r="H17" s="542">
        <v>34</v>
      </c>
      <c r="I17" s="542">
        <v>24</v>
      </c>
      <c r="J17" s="542"/>
      <c r="K17" s="542"/>
      <c r="L17" s="542"/>
      <c r="M17" s="542"/>
      <c r="N17" s="542"/>
      <c r="O17" s="542"/>
      <c r="P17" s="589"/>
      <c r="Q17" s="589"/>
      <c r="R17" s="548"/>
      <c r="S17" s="548"/>
      <c r="T17" s="548"/>
      <c r="U17" s="548"/>
      <c r="V17" s="548"/>
      <c r="W17" s="548"/>
      <c r="X17" s="548"/>
      <c r="Y17" s="548"/>
      <c r="Z17" s="548"/>
      <c r="AA17" s="548"/>
      <c r="AB17" s="548"/>
      <c r="AC17" s="548"/>
      <c r="AD17" s="548"/>
      <c r="AE17" s="591"/>
    </row>
    <row r="18" spans="1:31" s="372" customFormat="1" ht="25.5" customHeight="1">
      <c r="A18" s="1071"/>
      <c r="B18" s="1155" t="s">
        <v>191</v>
      </c>
      <c r="C18" s="1155"/>
      <c r="D18" s="537"/>
      <c r="E18" s="538">
        <v>181</v>
      </c>
      <c r="F18" s="542">
        <v>177</v>
      </c>
      <c r="G18" s="542">
        <v>78</v>
      </c>
      <c r="H18" s="542">
        <v>122</v>
      </c>
      <c r="I18" s="542">
        <v>93</v>
      </c>
      <c r="J18" s="542"/>
      <c r="K18" s="542"/>
      <c r="L18" s="542"/>
      <c r="M18" s="542"/>
      <c r="N18" s="542"/>
      <c r="O18" s="542"/>
      <c r="P18" s="589"/>
      <c r="Q18" s="589"/>
      <c r="R18" s="542"/>
      <c r="S18" s="542"/>
      <c r="T18" s="542"/>
      <c r="U18" s="542"/>
      <c r="V18" s="542"/>
      <c r="W18" s="542"/>
      <c r="X18" s="542"/>
      <c r="Y18" s="542"/>
      <c r="Z18" s="542"/>
      <c r="AA18" s="542"/>
      <c r="AB18" s="542"/>
      <c r="AC18" s="542"/>
      <c r="AD18" s="542"/>
      <c r="AE18" s="543"/>
    </row>
    <row r="19" spans="1:31" s="373" customFormat="1" ht="13">
      <c r="A19" s="1072"/>
      <c r="B19" s="389"/>
      <c r="C19" s="389" t="s">
        <v>192</v>
      </c>
      <c r="D19" s="537"/>
      <c r="E19" s="538">
        <v>181</v>
      </c>
      <c r="F19" s="542">
        <v>177</v>
      </c>
      <c r="G19" s="542">
        <v>78</v>
      </c>
      <c r="H19" s="542">
        <v>122</v>
      </c>
      <c r="I19" s="542">
        <v>93</v>
      </c>
      <c r="J19" s="542"/>
      <c r="K19" s="542"/>
      <c r="L19" s="542"/>
      <c r="M19" s="542"/>
      <c r="N19" s="542"/>
      <c r="O19" s="542"/>
      <c r="P19" s="589"/>
      <c r="Q19" s="589"/>
      <c r="R19" s="548"/>
      <c r="S19" s="548"/>
      <c r="T19" s="548"/>
      <c r="U19" s="548"/>
      <c r="V19" s="548"/>
      <c r="W19" s="548"/>
      <c r="X19" s="548"/>
      <c r="Y19" s="548"/>
      <c r="Z19" s="548"/>
      <c r="AA19" s="548"/>
      <c r="AB19" s="548"/>
      <c r="AC19" s="548"/>
      <c r="AD19" s="548"/>
      <c r="AE19" s="591"/>
    </row>
    <row r="20" spans="1:31" s="372" customFormat="1" ht="25.5" customHeight="1">
      <c r="A20" s="1071"/>
      <c r="B20" s="1155" t="s">
        <v>325</v>
      </c>
      <c r="C20" s="1155"/>
      <c r="D20" s="537"/>
      <c r="E20" s="538">
        <v>172</v>
      </c>
      <c r="F20" s="542">
        <v>169</v>
      </c>
      <c r="G20" s="542">
        <v>88</v>
      </c>
      <c r="H20" s="542">
        <v>147</v>
      </c>
      <c r="I20" s="542">
        <v>95</v>
      </c>
      <c r="J20" s="542"/>
      <c r="K20" s="542"/>
      <c r="L20" s="542"/>
      <c r="M20" s="542"/>
      <c r="N20" s="542"/>
      <c r="O20" s="542"/>
      <c r="P20" s="589"/>
      <c r="Q20" s="589"/>
      <c r="R20" s="542"/>
      <c r="S20" s="542"/>
      <c r="T20" s="542"/>
      <c r="U20" s="542"/>
      <c r="V20" s="542"/>
      <c r="W20" s="542"/>
      <c r="X20" s="542"/>
      <c r="Y20" s="542"/>
      <c r="Z20" s="542"/>
      <c r="AA20" s="542"/>
      <c r="AB20" s="542"/>
      <c r="AC20" s="542"/>
      <c r="AD20" s="542"/>
      <c r="AE20" s="543"/>
    </row>
    <row r="21" spans="1:31" s="373" customFormat="1" ht="13">
      <c r="A21" s="1072"/>
      <c r="B21" s="395"/>
      <c r="C21" s="389" t="s">
        <v>194</v>
      </c>
      <c r="D21" s="537"/>
      <c r="E21" s="538">
        <v>172</v>
      </c>
      <c r="F21" s="542">
        <v>169</v>
      </c>
      <c r="G21" s="542">
        <v>88</v>
      </c>
      <c r="H21" s="542">
        <v>147</v>
      </c>
      <c r="I21" s="542">
        <v>95</v>
      </c>
      <c r="J21" s="542"/>
      <c r="K21" s="542"/>
      <c r="L21" s="542"/>
      <c r="M21" s="542"/>
      <c r="N21" s="542"/>
      <c r="O21" s="542"/>
      <c r="P21" s="589"/>
      <c r="Q21" s="589"/>
      <c r="R21" s="548"/>
      <c r="S21" s="548"/>
      <c r="T21" s="548"/>
      <c r="U21" s="548"/>
      <c r="V21" s="548"/>
      <c r="W21" s="548"/>
      <c r="X21" s="548"/>
      <c r="Y21" s="548"/>
      <c r="Z21" s="548"/>
      <c r="AA21" s="548"/>
      <c r="AB21" s="548"/>
      <c r="AC21" s="548"/>
      <c r="AD21" s="548"/>
      <c r="AE21" s="591"/>
    </row>
    <row r="22" spans="1:31" s="372" customFormat="1" ht="25.5" customHeight="1">
      <c r="A22" s="1071"/>
      <c r="B22" s="1155" t="s">
        <v>195</v>
      </c>
      <c r="C22" s="1155"/>
      <c r="D22" s="537"/>
      <c r="E22" s="538">
        <v>271</v>
      </c>
      <c r="F22" s="542">
        <v>266</v>
      </c>
      <c r="G22" s="542">
        <v>128</v>
      </c>
      <c r="H22" s="542">
        <v>201</v>
      </c>
      <c r="I22" s="542">
        <v>150</v>
      </c>
      <c r="J22" s="542"/>
      <c r="K22" s="542"/>
      <c r="L22" s="542"/>
      <c r="M22" s="542"/>
      <c r="N22" s="542"/>
      <c r="O22" s="542"/>
      <c r="P22" s="589"/>
      <c r="Q22" s="589"/>
      <c r="R22" s="542"/>
      <c r="S22" s="542"/>
      <c r="T22" s="542"/>
      <c r="U22" s="542"/>
      <c r="V22" s="542"/>
      <c r="W22" s="542"/>
      <c r="X22" s="542"/>
      <c r="Y22" s="542"/>
      <c r="Z22" s="542"/>
      <c r="AA22" s="542"/>
      <c r="AB22" s="542"/>
      <c r="AC22" s="542"/>
      <c r="AD22" s="542"/>
      <c r="AE22" s="543"/>
    </row>
    <row r="23" spans="1:31" s="373" customFormat="1" ht="13">
      <c r="A23" s="1072"/>
      <c r="B23" s="395"/>
      <c r="C23" s="389" t="s">
        <v>196</v>
      </c>
      <c r="D23" s="537"/>
      <c r="E23" s="538">
        <v>271</v>
      </c>
      <c r="F23" s="542">
        <v>266</v>
      </c>
      <c r="G23" s="542">
        <v>128</v>
      </c>
      <c r="H23" s="542">
        <v>201</v>
      </c>
      <c r="I23" s="542">
        <v>150</v>
      </c>
      <c r="J23" s="542"/>
      <c r="K23" s="542"/>
      <c r="L23" s="542"/>
      <c r="M23" s="542"/>
      <c r="N23" s="542"/>
      <c r="O23" s="542"/>
      <c r="P23" s="589"/>
      <c r="Q23" s="589"/>
      <c r="R23" s="548"/>
      <c r="S23" s="548"/>
      <c r="T23" s="548"/>
      <c r="U23" s="548"/>
      <c r="V23" s="548"/>
      <c r="W23" s="548"/>
      <c r="X23" s="548"/>
      <c r="Y23" s="548"/>
      <c r="Z23" s="548"/>
      <c r="AA23" s="548"/>
      <c r="AB23" s="548"/>
      <c r="AC23" s="548"/>
      <c r="AD23" s="548"/>
      <c r="AE23" s="591"/>
    </row>
    <row r="24" spans="1:31" s="372" customFormat="1" ht="25.5" customHeight="1">
      <c r="A24" s="1071"/>
      <c r="B24" s="1155" t="s">
        <v>197</v>
      </c>
      <c r="C24" s="1155"/>
      <c r="D24" s="537"/>
      <c r="E24" s="538">
        <v>318</v>
      </c>
      <c r="F24" s="542">
        <v>314</v>
      </c>
      <c r="G24" s="542">
        <v>193</v>
      </c>
      <c r="H24" s="542">
        <v>250</v>
      </c>
      <c r="I24" s="542">
        <v>188</v>
      </c>
      <c r="J24" s="542"/>
      <c r="K24" s="542"/>
      <c r="L24" s="542"/>
      <c r="M24" s="542"/>
      <c r="N24" s="542"/>
      <c r="O24" s="542"/>
      <c r="P24" s="589"/>
      <c r="Q24" s="589"/>
      <c r="R24" s="542"/>
      <c r="S24" s="542"/>
      <c r="T24" s="542"/>
      <c r="U24" s="542"/>
      <c r="V24" s="542"/>
      <c r="W24" s="542"/>
      <c r="X24" s="542"/>
      <c r="Y24" s="542"/>
      <c r="Z24" s="542"/>
      <c r="AA24" s="542"/>
      <c r="AB24" s="542"/>
      <c r="AC24" s="542"/>
      <c r="AD24" s="542"/>
      <c r="AE24" s="543"/>
    </row>
    <row r="25" spans="1:31" s="373" customFormat="1" ht="13">
      <c r="A25" s="1072"/>
      <c r="B25" s="389"/>
      <c r="C25" s="389" t="s">
        <v>198</v>
      </c>
      <c r="D25" s="537"/>
      <c r="E25" s="538">
        <v>69</v>
      </c>
      <c r="F25" s="542">
        <v>67</v>
      </c>
      <c r="G25" s="542">
        <v>39</v>
      </c>
      <c r="H25" s="542">
        <v>53</v>
      </c>
      <c r="I25" s="542">
        <v>36</v>
      </c>
      <c r="J25" s="542"/>
      <c r="K25" s="542"/>
      <c r="L25" s="542"/>
      <c r="M25" s="542"/>
      <c r="N25" s="542"/>
      <c r="O25" s="542"/>
      <c r="P25" s="589"/>
      <c r="Q25" s="589"/>
      <c r="R25" s="548"/>
      <c r="S25" s="548"/>
      <c r="T25" s="548"/>
      <c r="U25" s="548"/>
      <c r="V25" s="548"/>
      <c r="W25" s="548"/>
      <c r="X25" s="548"/>
      <c r="Y25" s="548"/>
      <c r="Z25" s="548"/>
      <c r="AA25" s="548"/>
      <c r="AB25" s="548"/>
      <c r="AC25" s="548"/>
      <c r="AD25" s="548"/>
      <c r="AE25" s="591"/>
    </row>
    <row r="26" spans="1:31" s="373" customFormat="1" ht="13">
      <c r="A26" s="1072"/>
      <c r="B26" s="389"/>
      <c r="C26" s="389" t="s">
        <v>199</v>
      </c>
      <c r="D26" s="537"/>
      <c r="E26" s="538">
        <v>37</v>
      </c>
      <c r="F26" s="542">
        <v>37</v>
      </c>
      <c r="G26" s="542">
        <v>27</v>
      </c>
      <c r="H26" s="542">
        <v>30</v>
      </c>
      <c r="I26" s="542">
        <v>24</v>
      </c>
      <c r="J26" s="542"/>
      <c r="K26" s="542"/>
      <c r="L26" s="542"/>
      <c r="M26" s="542"/>
      <c r="N26" s="542"/>
      <c r="O26" s="542"/>
      <c r="P26" s="589"/>
      <c r="Q26" s="589"/>
      <c r="R26" s="548"/>
      <c r="S26" s="548"/>
      <c r="T26" s="548"/>
      <c r="U26" s="548"/>
      <c r="V26" s="548"/>
      <c r="W26" s="548"/>
      <c r="X26" s="548"/>
      <c r="Y26" s="548"/>
      <c r="Z26" s="548"/>
      <c r="AA26" s="548"/>
      <c r="AB26" s="548"/>
      <c r="AC26" s="548"/>
      <c r="AD26" s="548"/>
      <c r="AE26" s="591"/>
    </row>
    <row r="27" spans="1:31" s="373" customFormat="1" ht="13">
      <c r="A27" s="1072"/>
      <c r="B27" s="389"/>
      <c r="C27" s="389" t="s">
        <v>200</v>
      </c>
      <c r="D27" s="537"/>
      <c r="E27" s="538">
        <v>34</v>
      </c>
      <c r="F27" s="542">
        <v>34</v>
      </c>
      <c r="G27" s="542">
        <v>24</v>
      </c>
      <c r="H27" s="542">
        <v>28</v>
      </c>
      <c r="I27" s="542">
        <v>22</v>
      </c>
      <c r="J27" s="542"/>
      <c r="K27" s="542"/>
      <c r="L27" s="542"/>
      <c r="M27" s="542"/>
      <c r="N27" s="542"/>
      <c r="O27" s="542"/>
      <c r="P27" s="589"/>
      <c r="Q27" s="589"/>
      <c r="R27" s="548"/>
      <c r="S27" s="548"/>
      <c r="T27" s="548"/>
      <c r="U27" s="548"/>
      <c r="V27" s="548"/>
      <c r="W27" s="548"/>
      <c r="X27" s="548"/>
      <c r="Y27" s="548"/>
      <c r="Z27" s="548"/>
      <c r="AA27" s="548"/>
      <c r="AB27" s="548"/>
      <c r="AC27" s="548"/>
      <c r="AD27" s="548"/>
      <c r="AE27" s="591"/>
    </row>
    <row r="28" spans="1:31" s="373" customFormat="1" ht="13">
      <c r="A28" s="1072"/>
      <c r="B28" s="389"/>
      <c r="C28" s="389" t="s">
        <v>201</v>
      </c>
      <c r="D28" s="537"/>
      <c r="E28" s="538">
        <v>54</v>
      </c>
      <c r="F28" s="542">
        <v>54</v>
      </c>
      <c r="G28" s="542">
        <v>31</v>
      </c>
      <c r="H28" s="542">
        <v>46</v>
      </c>
      <c r="I28" s="542">
        <v>36</v>
      </c>
      <c r="J28" s="542"/>
      <c r="K28" s="542"/>
      <c r="L28" s="542"/>
      <c r="M28" s="542"/>
      <c r="N28" s="542"/>
      <c r="O28" s="542"/>
      <c r="P28" s="589"/>
      <c r="Q28" s="589"/>
      <c r="R28" s="548"/>
      <c r="S28" s="548"/>
      <c r="T28" s="548"/>
      <c r="U28" s="548"/>
      <c r="V28" s="548"/>
      <c r="W28" s="548"/>
      <c r="X28" s="548"/>
      <c r="Y28" s="548"/>
      <c r="Z28" s="548"/>
      <c r="AA28" s="548"/>
      <c r="AB28" s="548"/>
      <c r="AC28" s="548"/>
      <c r="AD28" s="548"/>
      <c r="AE28" s="591"/>
    </row>
    <row r="29" spans="1:31" s="373" customFormat="1" ht="13">
      <c r="A29" s="1072"/>
      <c r="B29" s="395"/>
      <c r="C29" s="389" t="s">
        <v>202</v>
      </c>
      <c r="D29" s="537"/>
      <c r="E29" s="538">
        <v>58</v>
      </c>
      <c r="F29" s="542">
        <v>56</v>
      </c>
      <c r="G29" s="542">
        <v>32</v>
      </c>
      <c r="H29" s="542">
        <v>42</v>
      </c>
      <c r="I29" s="542">
        <v>34</v>
      </c>
      <c r="J29" s="542"/>
      <c r="K29" s="542"/>
      <c r="L29" s="542"/>
      <c r="M29" s="542"/>
      <c r="N29" s="542"/>
      <c r="O29" s="542"/>
      <c r="P29" s="589"/>
      <c r="Q29" s="589"/>
      <c r="R29" s="548"/>
      <c r="S29" s="548"/>
      <c r="T29" s="548"/>
      <c r="U29" s="548"/>
      <c r="V29" s="548"/>
      <c r="W29" s="548"/>
      <c r="X29" s="548"/>
      <c r="Y29" s="548"/>
      <c r="Z29" s="548"/>
      <c r="AA29" s="548"/>
      <c r="AB29" s="548"/>
      <c r="AC29" s="548"/>
      <c r="AD29" s="548"/>
      <c r="AE29" s="591"/>
    </row>
    <row r="30" spans="1:31" s="373" customFormat="1" ht="13.5" customHeight="1">
      <c r="A30" s="1072"/>
      <c r="B30" s="395"/>
      <c r="C30" s="389" t="s">
        <v>203</v>
      </c>
      <c r="D30" s="537"/>
      <c r="E30" s="538">
        <v>56</v>
      </c>
      <c r="F30" s="542">
        <v>56</v>
      </c>
      <c r="G30" s="542">
        <v>34</v>
      </c>
      <c r="H30" s="542">
        <v>41</v>
      </c>
      <c r="I30" s="542">
        <v>32</v>
      </c>
      <c r="J30" s="542"/>
      <c r="K30" s="542"/>
      <c r="L30" s="542"/>
      <c r="M30" s="542"/>
      <c r="N30" s="542"/>
      <c r="O30" s="542"/>
      <c r="P30" s="589"/>
      <c r="Q30" s="589"/>
      <c r="R30" s="548"/>
      <c r="S30" s="548"/>
      <c r="T30" s="548"/>
      <c r="U30" s="548"/>
      <c r="V30" s="548"/>
      <c r="W30" s="548"/>
      <c r="X30" s="548"/>
      <c r="Y30" s="548"/>
      <c r="Z30" s="548"/>
      <c r="AA30" s="548"/>
      <c r="AB30" s="548"/>
      <c r="AC30" s="548"/>
      <c r="AD30" s="548"/>
      <c r="AE30" s="591"/>
    </row>
    <row r="31" spans="1:31" s="373" customFormat="1" ht="13">
      <c r="A31" s="1072"/>
      <c r="B31" s="395"/>
      <c r="C31" s="389" t="s">
        <v>204</v>
      </c>
      <c r="D31" s="537"/>
      <c r="E31" s="538">
        <v>10</v>
      </c>
      <c r="F31" s="542">
        <v>10</v>
      </c>
      <c r="G31" s="542">
        <v>6</v>
      </c>
      <c r="H31" s="542">
        <v>10</v>
      </c>
      <c r="I31" s="542">
        <v>4</v>
      </c>
      <c r="J31" s="542"/>
      <c r="K31" s="542"/>
      <c r="L31" s="542"/>
      <c r="M31" s="542"/>
      <c r="N31" s="542"/>
      <c r="O31" s="542"/>
      <c r="P31" s="589"/>
      <c r="Q31" s="589"/>
      <c r="R31" s="548"/>
      <c r="S31" s="548"/>
      <c r="T31" s="548"/>
      <c r="U31" s="548"/>
      <c r="V31" s="548"/>
      <c r="W31" s="548"/>
      <c r="X31" s="548"/>
      <c r="Y31" s="548"/>
      <c r="Z31" s="548"/>
      <c r="AA31" s="548"/>
      <c r="AB31" s="548"/>
      <c r="AC31" s="548"/>
      <c r="AD31" s="548"/>
      <c r="AE31" s="591"/>
    </row>
    <row r="32" spans="1:31" s="372" customFormat="1" ht="25.5" customHeight="1">
      <c r="A32" s="1071"/>
      <c r="B32" s="1155" t="s">
        <v>205</v>
      </c>
      <c r="C32" s="1155"/>
      <c r="D32" s="537"/>
      <c r="E32" s="538">
        <v>232</v>
      </c>
      <c r="F32" s="542">
        <v>231</v>
      </c>
      <c r="G32" s="542">
        <v>111</v>
      </c>
      <c r="H32" s="542">
        <v>172</v>
      </c>
      <c r="I32" s="542">
        <v>115</v>
      </c>
      <c r="J32" s="542"/>
      <c r="K32" s="542"/>
      <c r="L32" s="542"/>
      <c r="M32" s="542"/>
      <c r="N32" s="542"/>
      <c r="O32" s="542"/>
      <c r="P32" s="589"/>
      <c r="Q32" s="589"/>
      <c r="R32" s="542"/>
      <c r="S32" s="542"/>
      <c r="T32" s="542"/>
      <c r="U32" s="542"/>
      <c r="V32" s="542"/>
      <c r="W32" s="542"/>
      <c r="X32" s="542"/>
      <c r="Y32" s="542"/>
      <c r="Z32" s="542"/>
      <c r="AA32" s="542"/>
      <c r="AB32" s="542"/>
      <c r="AC32" s="542"/>
      <c r="AD32" s="542"/>
      <c r="AE32" s="543"/>
    </row>
    <row r="33" spans="1:31" s="373" customFormat="1" ht="13">
      <c r="A33" s="1072"/>
      <c r="B33" s="389"/>
      <c r="C33" s="389" t="s">
        <v>206</v>
      </c>
      <c r="D33" s="537"/>
      <c r="E33" s="538">
        <v>58</v>
      </c>
      <c r="F33" s="542">
        <v>58</v>
      </c>
      <c r="G33" s="542">
        <v>27</v>
      </c>
      <c r="H33" s="542">
        <v>44</v>
      </c>
      <c r="I33" s="542">
        <v>29</v>
      </c>
      <c r="J33" s="542"/>
      <c r="K33" s="542"/>
      <c r="L33" s="542"/>
      <c r="M33" s="542"/>
      <c r="N33" s="542"/>
      <c r="O33" s="542"/>
      <c r="P33" s="589"/>
      <c r="Q33" s="589"/>
      <c r="R33" s="548"/>
      <c r="S33" s="548"/>
      <c r="T33" s="548"/>
      <c r="U33" s="548"/>
      <c r="V33" s="548"/>
      <c r="W33" s="548"/>
      <c r="X33" s="548"/>
      <c r="Y33" s="548"/>
      <c r="Z33" s="548"/>
      <c r="AA33" s="548"/>
      <c r="AB33" s="548"/>
      <c r="AC33" s="548"/>
      <c r="AD33" s="548"/>
      <c r="AE33" s="591"/>
    </row>
    <row r="34" spans="1:31" s="373" customFormat="1" ht="13">
      <c r="A34" s="1072"/>
      <c r="B34" s="389"/>
      <c r="C34" s="389" t="s">
        <v>207</v>
      </c>
      <c r="D34" s="537"/>
      <c r="E34" s="538">
        <v>92</v>
      </c>
      <c r="F34" s="542">
        <v>91</v>
      </c>
      <c r="G34" s="542">
        <v>47</v>
      </c>
      <c r="H34" s="542">
        <v>65</v>
      </c>
      <c r="I34" s="542">
        <v>42</v>
      </c>
      <c r="J34" s="542"/>
      <c r="K34" s="542"/>
      <c r="L34" s="542"/>
      <c r="M34" s="542"/>
      <c r="N34" s="542"/>
      <c r="O34" s="542"/>
      <c r="P34" s="589"/>
      <c r="Q34" s="589"/>
      <c r="R34" s="548"/>
      <c r="S34" s="548"/>
      <c r="T34" s="548"/>
      <c r="U34" s="548"/>
      <c r="V34" s="548"/>
      <c r="W34" s="548"/>
      <c r="X34" s="548"/>
      <c r="Y34" s="548"/>
      <c r="Z34" s="548"/>
      <c r="AA34" s="548"/>
      <c r="AB34" s="548"/>
      <c r="AC34" s="548"/>
      <c r="AD34" s="548"/>
      <c r="AE34" s="591"/>
    </row>
    <row r="35" spans="1:31" s="373" customFormat="1" ht="13">
      <c r="A35" s="1072"/>
      <c r="B35" s="389"/>
      <c r="C35" s="389" t="s">
        <v>208</v>
      </c>
      <c r="D35" s="537"/>
      <c r="E35" s="538">
        <v>32</v>
      </c>
      <c r="F35" s="542">
        <v>32</v>
      </c>
      <c r="G35" s="542">
        <v>18</v>
      </c>
      <c r="H35" s="542">
        <v>26</v>
      </c>
      <c r="I35" s="542">
        <v>16</v>
      </c>
      <c r="J35" s="542"/>
      <c r="K35" s="542"/>
      <c r="L35" s="542"/>
      <c r="M35" s="542"/>
      <c r="N35" s="542"/>
      <c r="O35" s="542"/>
      <c r="P35" s="589"/>
      <c r="Q35" s="589"/>
      <c r="R35" s="548"/>
      <c r="S35" s="548"/>
      <c r="T35" s="548"/>
      <c r="U35" s="548"/>
      <c r="V35" s="548"/>
      <c r="W35" s="548"/>
      <c r="X35" s="548"/>
      <c r="Y35" s="548"/>
      <c r="Z35" s="548"/>
      <c r="AA35" s="548"/>
      <c r="AB35" s="548"/>
      <c r="AC35" s="548"/>
      <c r="AD35" s="548"/>
      <c r="AE35" s="591"/>
    </row>
    <row r="36" spans="1:31" s="373" customFormat="1" ht="13">
      <c r="A36" s="1072"/>
      <c r="B36" s="389"/>
      <c r="C36" s="389" t="s">
        <v>209</v>
      </c>
      <c r="D36" s="537"/>
      <c r="E36" s="538">
        <v>34</v>
      </c>
      <c r="F36" s="542">
        <v>34</v>
      </c>
      <c r="G36" s="542">
        <v>12</v>
      </c>
      <c r="H36" s="542">
        <v>25</v>
      </c>
      <c r="I36" s="542">
        <v>19</v>
      </c>
      <c r="J36" s="542"/>
      <c r="K36" s="542"/>
      <c r="L36" s="542"/>
      <c r="M36" s="542"/>
      <c r="N36" s="542"/>
      <c r="O36" s="542"/>
      <c r="P36" s="589"/>
      <c r="Q36" s="589"/>
      <c r="R36" s="548"/>
      <c r="S36" s="548"/>
      <c r="T36" s="548"/>
      <c r="U36" s="548"/>
      <c r="V36" s="548"/>
      <c r="W36" s="548"/>
      <c r="X36" s="548"/>
      <c r="Y36" s="548"/>
      <c r="Z36" s="548"/>
      <c r="AA36" s="548"/>
      <c r="AB36" s="548"/>
      <c r="AC36" s="548"/>
      <c r="AD36" s="548"/>
      <c r="AE36" s="591"/>
    </row>
    <row r="37" spans="1:31" s="373" customFormat="1" ht="13">
      <c r="A37" s="1072"/>
      <c r="B37" s="389"/>
      <c r="C37" s="389" t="s">
        <v>210</v>
      </c>
      <c r="D37" s="537"/>
      <c r="E37" s="538">
        <v>16</v>
      </c>
      <c r="F37" s="542">
        <v>16</v>
      </c>
      <c r="G37" s="542">
        <v>7</v>
      </c>
      <c r="H37" s="542">
        <v>12</v>
      </c>
      <c r="I37" s="542">
        <v>9</v>
      </c>
      <c r="J37" s="542"/>
      <c r="K37" s="542"/>
      <c r="L37" s="542"/>
      <c r="M37" s="542"/>
      <c r="N37" s="542"/>
      <c r="O37" s="542"/>
      <c r="P37" s="589"/>
      <c r="Q37" s="589"/>
      <c r="R37" s="548"/>
      <c r="S37" s="548"/>
      <c r="T37" s="548"/>
      <c r="U37" s="548"/>
      <c r="V37" s="548"/>
      <c r="W37" s="548"/>
      <c r="X37" s="548"/>
      <c r="Y37" s="548"/>
      <c r="Z37" s="548"/>
      <c r="AA37" s="548"/>
      <c r="AB37" s="548"/>
      <c r="AC37" s="548"/>
      <c r="AD37" s="548"/>
      <c r="AE37" s="591"/>
    </row>
    <row r="38" spans="1:31" s="372" customFormat="1" ht="25.5" customHeight="1">
      <c r="A38" s="1071"/>
      <c r="B38" s="1155" t="s">
        <v>211</v>
      </c>
      <c r="C38" s="1155"/>
      <c r="D38" s="537"/>
      <c r="E38" s="538">
        <v>101</v>
      </c>
      <c r="F38" s="542">
        <v>101</v>
      </c>
      <c r="G38" s="542">
        <v>47</v>
      </c>
      <c r="H38" s="542">
        <v>77</v>
      </c>
      <c r="I38" s="542">
        <v>57</v>
      </c>
      <c r="J38" s="542"/>
      <c r="K38" s="542"/>
      <c r="L38" s="542"/>
      <c r="M38" s="542"/>
      <c r="N38" s="542"/>
      <c r="O38" s="542"/>
      <c r="P38" s="589"/>
      <c r="Q38" s="589"/>
      <c r="R38" s="542"/>
      <c r="S38" s="542"/>
      <c r="T38" s="542"/>
      <c r="U38" s="542"/>
      <c r="V38" s="542"/>
      <c r="W38" s="542"/>
      <c r="X38" s="542"/>
      <c r="Y38" s="542"/>
      <c r="Z38" s="542"/>
      <c r="AA38" s="542"/>
      <c r="AB38" s="542"/>
      <c r="AC38" s="542"/>
      <c r="AD38" s="542"/>
      <c r="AE38" s="543"/>
    </row>
    <row r="39" spans="1:31" s="373" customFormat="1" ht="13">
      <c r="A39" s="1072"/>
      <c r="B39" s="389"/>
      <c r="C39" s="389" t="s">
        <v>212</v>
      </c>
      <c r="D39" s="537"/>
      <c r="E39" s="538">
        <v>50</v>
      </c>
      <c r="F39" s="542">
        <v>50</v>
      </c>
      <c r="G39" s="542">
        <v>25</v>
      </c>
      <c r="H39" s="542">
        <v>40</v>
      </c>
      <c r="I39" s="542">
        <v>31</v>
      </c>
      <c r="J39" s="542"/>
      <c r="K39" s="542"/>
      <c r="L39" s="542"/>
      <c r="M39" s="542"/>
      <c r="N39" s="542"/>
      <c r="O39" s="542"/>
      <c r="P39" s="589"/>
      <c r="Q39" s="589"/>
      <c r="R39" s="548"/>
      <c r="S39" s="548"/>
      <c r="T39" s="548"/>
      <c r="U39" s="548"/>
      <c r="V39" s="548"/>
      <c r="W39" s="548"/>
      <c r="X39" s="548"/>
      <c r="Y39" s="548"/>
      <c r="Z39" s="548"/>
      <c r="AA39" s="548"/>
      <c r="AB39" s="548"/>
      <c r="AC39" s="548"/>
      <c r="AD39" s="548"/>
      <c r="AE39" s="591"/>
    </row>
    <row r="40" spans="1:31" s="373" customFormat="1" ht="13">
      <c r="A40" s="1072"/>
      <c r="B40" s="389"/>
      <c r="C40" s="389" t="s">
        <v>213</v>
      </c>
      <c r="D40" s="537"/>
      <c r="E40" s="538">
        <v>9</v>
      </c>
      <c r="F40" s="542">
        <v>9</v>
      </c>
      <c r="G40" s="542">
        <v>5</v>
      </c>
      <c r="H40" s="542">
        <v>7</v>
      </c>
      <c r="I40" s="542">
        <v>6</v>
      </c>
      <c r="J40" s="542"/>
      <c r="K40" s="542"/>
      <c r="L40" s="542"/>
      <c r="M40" s="542"/>
      <c r="N40" s="542"/>
      <c r="O40" s="542"/>
      <c r="P40" s="589"/>
      <c r="Q40" s="589"/>
      <c r="R40" s="548"/>
      <c r="S40" s="548"/>
      <c r="T40" s="548"/>
      <c r="U40" s="548"/>
      <c r="V40" s="548"/>
      <c r="W40" s="548"/>
      <c r="X40" s="548"/>
      <c r="Y40" s="548"/>
      <c r="Z40" s="548"/>
      <c r="AA40" s="548"/>
      <c r="AB40" s="548"/>
      <c r="AC40" s="548"/>
      <c r="AD40" s="548"/>
      <c r="AE40" s="591"/>
    </row>
    <row r="41" spans="1:31" s="373" customFormat="1" ht="13">
      <c r="A41" s="1072"/>
      <c r="B41" s="389"/>
      <c r="C41" s="389" t="s">
        <v>214</v>
      </c>
      <c r="D41" s="537"/>
      <c r="E41" s="538">
        <v>8</v>
      </c>
      <c r="F41" s="542">
        <v>8</v>
      </c>
      <c r="G41" s="542">
        <v>2</v>
      </c>
      <c r="H41" s="542">
        <v>4</v>
      </c>
      <c r="I41" s="542">
        <v>3</v>
      </c>
      <c r="J41" s="542"/>
      <c r="K41" s="542"/>
      <c r="L41" s="542"/>
      <c r="M41" s="542"/>
      <c r="N41" s="542"/>
      <c r="O41" s="542"/>
      <c r="P41" s="589"/>
      <c r="Q41" s="589"/>
      <c r="R41" s="548"/>
      <c r="S41" s="548"/>
      <c r="T41" s="548"/>
      <c r="U41" s="548"/>
      <c r="V41" s="548"/>
      <c r="W41" s="548"/>
      <c r="X41" s="548"/>
      <c r="Y41" s="548"/>
      <c r="Z41" s="548"/>
      <c r="AA41" s="548"/>
      <c r="AB41" s="548"/>
      <c r="AC41" s="548"/>
      <c r="AD41" s="548"/>
      <c r="AE41" s="591"/>
    </row>
    <row r="42" spans="1:31" s="373" customFormat="1" ht="13">
      <c r="A42" s="1072"/>
      <c r="B42" s="389"/>
      <c r="C42" s="389" t="s">
        <v>215</v>
      </c>
      <c r="D42" s="537"/>
      <c r="E42" s="538">
        <v>16</v>
      </c>
      <c r="F42" s="542">
        <v>16</v>
      </c>
      <c r="G42" s="542">
        <v>6</v>
      </c>
      <c r="H42" s="542">
        <v>11</v>
      </c>
      <c r="I42" s="542">
        <v>8</v>
      </c>
      <c r="J42" s="542"/>
      <c r="K42" s="542"/>
      <c r="L42" s="542"/>
      <c r="M42" s="542"/>
      <c r="N42" s="542"/>
      <c r="O42" s="542"/>
      <c r="P42" s="589"/>
      <c r="Q42" s="589"/>
      <c r="R42" s="548"/>
      <c r="S42" s="548"/>
      <c r="T42" s="548"/>
      <c r="U42" s="548"/>
      <c r="V42" s="548"/>
      <c r="W42" s="548"/>
      <c r="X42" s="548"/>
      <c r="Y42" s="548"/>
      <c r="Z42" s="548"/>
      <c r="AA42" s="548"/>
      <c r="AB42" s="548"/>
      <c r="AC42" s="548"/>
      <c r="AD42" s="548"/>
      <c r="AE42" s="591"/>
    </row>
    <row r="43" spans="1:31" s="373" customFormat="1" ht="13">
      <c r="A43" s="1072"/>
      <c r="B43" s="395"/>
      <c r="C43" s="389" t="s">
        <v>216</v>
      </c>
      <c r="D43" s="537"/>
      <c r="E43" s="538">
        <v>9</v>
      </c>
      <c r="F43" s="542">
        <v>9</v>
      </c>
      <c r="G43" s="542">
        <v>4</v>
      </c>
      <c r="H43" s="542">
        <v>8</v>
      </c>
      <c r="I43" s="542">
        <v>4</v>
      </c>
      <c r="J43" s="542"/>
      <c r="K43" s="542"/>
      <c r="L43" s="542"/>
      <c r="M43" s="542"/>
      <c r="N43" s="542"/>
      <c r="O43" s="542"/>
      <c r="P43" s="589"/>
      <c r="Q43" s="589"/>
      <c r="R43" s="548"/>
      <c r="S43" s="548"/>
      <c r="T43" s="548"/>
      <c r="U43" s="548"/>
      <c r="V43" s="548"/>
      <c r="W43" s="548"/>
      <c r="X43" s="548"/>
      <c r="Y43" s="548"/>
      <c r="Z43" s="548"/>
      <c r="AA43" s="548"/>
      <c r="AB43" s="548"/>
      <c r="AC43" s="548"/>
      <c r="AD43" s="548"/>
      <c r="AE43" s="591"/>
    </row>
    <row r="44" spans="1:31" s="373" customFormat="1" ht="13">
      <c r="A44" s="1072"/>
      <c r="B44" s="395"/>
      <c r="C44" s="389" t="s">
        <v>217</v>
      </c>
      <c r="D44" s="537"/>
      <c r="E44" s="538">
        <v>5</v>
      </c>
      <c r="F44" s="542">
        <v>5</v>
      </c>
      <c r="G44" s="542">
        <v>2</v>
      </c>
      <c r="H44" s="542">
        <v>4</v>
      </c>
      <c r="I44" s="542">
        <v>2</v>
      </c>
      <c r="J44" s="542"/>
      <c r="K44" s="542"/>
      <c r="L44" s="542"/>
      <c r="M44" s="542"/>
      <c r="N44" s="542"/>
      <c r="O44" s="542"/>
      <c r="P44" s="589"/>
      <c r="Q44" s="589"/>
      <c r="R44" s="548"/>
      <c r="S44" s="548"/>
      <c r="T44" s="548"/>
      <c r="U44" s="548"/>
      <c r="V44" s="548"/>
      <c r="W44" s="548"/>
      <c r="X44" s="548"/>
      <c r="Y44" s="548"/>
      <c r="Z44" s="548"/>
      <c r="AA44" s="548"/>
      <c r="AB44" s="548"/>
      <c r="AC44" s="548"/>
      <c r="AD44" s="548"/>
      <c r="AE44" s="591"/>
    </row>
    <row r="45" spans="1:31" s="373" customFormat="1" ht="13">
      <c r="A45" s="1072"/>
      <c r="B45" s="395"/>
      <c r="C45" s="389" t="s">
        <v>218</v>
      </c>
      <c r="D45" s="537"/>
      <c r="E45" s="538">
        <v>4</v>
      </c>
      <c r="F45" s="542">
        <v>4</v>
      </c>
      <c r="G45" s="542">
        <v>3</v>
      </c>
      <c r="H45" s="542">
        <v>3</v>
      </c>
      <c r="I45" s="542">
        <v>3</v>
      </c>
      <c r="J45" s="542"/>
      <c r="K45" s="542"/>
      <c r="L45" s="542"/>
      <c r="M45" s="542"/>
      <c r="N45" s="542"/>
      <c r="O45" s="542"/>
      <c r="P45" s="589"/>
      <c r="Q45" s="589"/>
      <c r="R45" s="548"/>
      <c r="S45" s="548"/>
      <c r="T45" s="548"/>
      <c r="U45" s="548"/>
      <c r="V45" s="548"/>
      <c r="W45" s="548"/>
      <c r="X45" s="548"/>
      <c r="Y45" s="548"/>
      <c r="Z45" s="548"/>
      <c r="AA45" s="548"/>
      <c r="AB45" s="548"/>
      <c r="AC45" s="548"/>
      <c r="AD45" s="548"/>
      <c r="AE45" s="591"/>
    </row>
    <row r="46" spans="1:31" s="373" customFormat="1" ht="13">
      <c r="A46" s="1072"/>
      <c r="B46" s="395"/>
      <c r="C46" s="389" t="s">
        <v>219</v>
      </c>
      <c r="D46" s="537"/>
      <c r="E46" s="550">
        <v>0</v>
      </c>
      <c r="F46" s="539">
        <v>0</v>
      </c>
      <c r="G46" s="539">
        <v>0</v>
      </c>
      <c r="H46" s="539">
        <v>0</v>
      </c>
      <c r="I46" s="539">
        <v>0</v>
      </c>
      <c r="J46" s="539"/>
      <c r="K46" s="539"/>
      <c r="L46" s="539"/>
      <c r="M46" s="539"/>
      <c r="N46" s="539"/>
      <c r="O46" s="539"/>
      <c r="P46" s="589"/>
      <c r="Q46" s="589"/>
      <c r="R46" s="548"/>
      <c r="S46" s="548"/>
      <c r="T46" s="548"/>
      <c r="U46" s="548"/>
      <c r="V46" s="548"/>
      <c r="W46" s="548"/>
      <c r="X46" s="548"/>
      <c r="Y46" s="548"/>
      <c r="Z46" s="548"/>
      <c r="AA46" s="548"/>
      <c r="AB46" s="548"/>
      <c r="AC46" s="548"/>
      <c r="AD46" s="548"/>
      <c r="AE46" s="591"/>
    </row>
    <row r="47" spans="1:31" s="372" customFormat="1" ht="25.5" customHeight="1">
      <c r="A47" s="1071"/>
      <c r="B47" s="1155" t="s">
        <v>220</v>
      </c>
      <c r="C47" s="1155"/>
      <c r="D47" s="537"/>
      <c r="E47" s="538">
        <v>45</v>
      </c>
      <c r="F47" s="542">
        <v>45</v>
      </c>
      <c r="G47" s="542">
        <v>20</v>
      </c>
      <c r="H47" s="542">
        <v>31</v>
      </c>
      <c r="I47" s="542">
        <v>20</v>
      </c>
      <c r="J47" s="542"/>
      <c r="K47" s="542"/>
      <c r="L47" s="542"/>
      <c r="M47" s="542"/>
      <c r="N47" s="542"/>
      <c r="O47" s="542"/>
      <c r="P47" s="589"/>
      <c r="Q47" s="589"/>
      <c r="R47" s="542"/>
      <c r="S47" s="542"/>
      <c r="T47" s="542"/>
      <c r="U47" s="542"/>
      <c r="V47" s="542"/>
      <c r="W47" s="542"/>
      <c r="X47" s="542"/>
      <c r="Y47" s="542"/>
      <c r="Z47" s="542"/>
      <c r="AA47" s="542"/>
      <c r="AB47" s="542"/>
      <c r="AC47" s="542"/>
      <c r="AD47" s="542"/>
      <c r="AE47" s="543"/>
    </row>
    <row r="48" spans="1:31" s="373" customFormat="1" ht="13">
      <c r="A48" s="1072"/>
      <c r="B48" s="389"/>
      <c r="C48" s="389" t="s">
        <v>221</v>
      </c>
      <c r="D48" s="537"/>
      <c r="E48" s="538">
        <v>31</v>
      </c>
      <c r="F48" s="542">
        <v>31</v>
      </c>
      <c r="G48" s="542">
        <v>15</v>
      </c>
      <c r="H48" s="542">
        <v>22</v>
      </c>
      <c r="I48" s="542">
        <v>14</v>
      </c>
      <c r="J48" s="542"/>
      <c r="K48" s="542"/>
      <c r="L48" s="542"/>
      <c r="M48" s="542"/>
      <c r="N48" s="542"/>
      <c r="O48" s="542"/>
      <c r="P48" s="589"/>
      <c r="Q48" s="589"/>
      <c r="R48" s="548"/>
      <c r="S48" s="548"/>
      <c r="T48" s="548"/>
      <c r="U48" s="548"/>
      <c r="V48" s="548"/>
      <c r="W48" s="548"/>
      <c r="X48" s="548"/>
      <c r="Y48" s="548"/>
      <c r="Z48" s="548"/>
      <c r="AA48" s="548"/>
      <c r="AB48" s="548"/>
      <c r="AC48" s="548"/>
      <c r="AD48" s="548"/>
      <c r="AE48" s="591"/>
    </row>
    <row r="49" spans="1:31" s="373" customFormat="1" ht="13">
      <c r="A49" s="1072"/>
      <c r="B49" s="389"/>
      <c r="C49" s="389" t="s">
        <v>222</v>
      </c>
      <c r="D49" s="537"/>
      <c r="E49" s="538">
        <v>2</v>
      </c>
      <c r="F49" s="542">
        <v>2</v>
      </c>
      <c r="G49" s="542"/>
      <c r="H49" s="542">
        <v>2</v>
      </c>
      <c r="I49" s="542">
        <v>1</v>
      </c>
      <c r="J49" s="542"/>
      <c r="K49" s="542"/>
      <c r="L49" s="542"/>
      <c r="M49" s="542"/>
      <c r="N49" s="542"/>
      <c r="O49" s="542"/>
      <c r="P49" s="589"/>
      <c r="Q49" s="589"/>
      <c r="R49" s="548"/>
      <c r="S49" s="548"/>
      <c r="T49" s="548"/>
      <c r="U49" s="548"/>
      <c r="V49" s="548"/>
      <c r="W49" s="548"/>
      <c r="X49" s="548"/>
      <c r="Y49" s="548"/>
      <c r="Z49" s="548"/>
      <c r="AA49" s="548"/>
      <c r="AB49" s="548"/>
      <c r="AC49" s="548"/>
      <c r="AD49" s="548"/>
      <c r="AE49" s="591"/>
    </row>
    <row r="50" spans="1:31" s="373" customFormat="1" ht="13">
      <c r="A50" s="1072"/>
      <c r="B50" s="389"/>
      <c r="C50" s="389" t="s">
        <v>223</v>
      </c>
      <c r="D50" s="537"/>
      <c r="E50" s="538">
        <v>4</v>
      </c>
      <c r="F50" s="542">
        <v>4</v>
      </c>
      <c r="G50" s="542">
        <v>1</v>
      </c>
      <c r="H50" s="542">
        <v>3</v>
      </c>
      <c r="I50" s="542">
        <v>1</v>
      </c>
      <c r="J50" s="542"/>
      <c r="K50" s="542"/>
      <c r="L50" s="542"/>
      <c r="M50" s="542"/>
      <c r="N50" s="542"/>
      <c r="O50" s="542"/>
      <c r="P50" s="589"/>
      <c r="Q50" s="589"/>
      <c r="R50" s="548"/>
      <c r="S50" s="548"/>
      <c r="T50" s="548"/>
      <c r="U50" s="548"/>
      <c r="V50" s="548"/>
      <c r="W50" s="548"/>
      <c r="X50" s="548"/>
      <c r="Y50" s="548"/>
      <c r="Z50" s="548"/>
      <c r="AA50" s="548"/>
      <c r="AB50" s="548"/>
      <c r="AC50" s="548"/>
      <c r="AD50" s="548"/>
      <c r="AE50" s="591"/>
    </row>
    <row r="51" spans="1:31" s="373" customFormat="1" ht="13">
      <c r="A51" s="1072"/>
      <c r="B51" s="389"/>
      <c r="C51" s="389" t="s">
        <v>224</v>
      </c>
      <c r="D51" s="537"/>
      <c r="E51" s="538">
        <v>3</v>
      </c>
      <c r="F51" s="542">
        <v>3</v>
      </c>
      <c r="G51" s="542">
        <v>1</v>
      </c>
      <c r="H51" s="542">
        <v>1</v>
      </c>
      <c r="I51" s="542">
        <v>1</v>
      </c>
      <c r="J51" s="542"/>
      <c r="K51" s="542"/>
      <c r="L51" s="542"/>
      <c r="M51" s="542"/>
      <c r="N51" s="542"/>
      <c r="O51" s="542"/>
      <c r="P51" s="589"/>
      <c r="Q51" s="589"/>
      <c r="R51" s="548"/>
      <c r="S51" s="548"/>
      <c r="T51" s="548"/>
      <c r="U51" s="548"/>
      <c r="V51" s="548"/>
      <c r="W51" s="548"/>
      <c r="X51" s="548"/>
      <c r="Y51" s="548"/>
      <c r="Z51" s="548"/>
      <c r="AA51" s="548"/>
      <c r="AB51" s="548"/>
      <c r="AC51" s="548"/>
      <c r="AD51" s="548"/>
      <c r="AE51" s="591"/>
    </row>
    <row r="52" spans="1:31" s="373" customFormat="1" ht="13">
      <c r="A52" s="1072"/>
      <c r="B52" s="389"/>
      <c r="C52" s="389" t="s">
        <v>225</v>
      </c>
      <c r="D52" s="537"/>
      <c r="E52" s="538">
        <v>5</v>
      </c>
      <c r="F52" s="542">
        <v>5</v>
      </c>
      <c r="G52" s="542">
        <v>3</v>
      </c>
      <c r="H52" s="542">
        <v>3</v>
      </c>
      <c r="I52" s="542">
        <v>3</v>
      </c>
      <c r="J52" s="542"/>
      <c r="K52" s="542"/>
      <c r="L52" s="542"/>
      <c r="M52" s="542"/>
      <c r="N52" s="542"/>
      <c r="O52" s="542"/>
      <c r="P52" s="589"/>
      <c r="Q52" s="589"/>
      <c r="R52" s="548"/>
      <c r="S52" s="548"/>
      <c r="T52" s="548"/>
      <c r="U52" s="548"/>
      <c r="V52" s="548"/>
      <c r="W52" s="548"/>
      <c r="X52" s="548"/>
      <c r="Y52" s="548"/>
      <c r="Z52" s="548"/>
      <c r="AA52" s="548"/>
      <c r="AB52" s="548"/>
      <c r="AC52" s="548"/>
      <c r="AD52" s="548"/>
      <c r="AE52" s="591"/>
    </row>
    <row r="53" spans="1:31" s="372" customFormat="1" ht="25.5" customHeight="1">
      <c r="A53" s="1071"/>
      <c r="B53" s="1155" t="s">
        <v>226</v>
      </c>
      <c r="C53" s="1155"/>
      <c r="D53" s="537"/>
      <c r="E53" s="538">
        <v>64</v>
      </c>
      <c r="F53" s="542">
        <v>63</v>
      </c>
      <c r="G53" s="542">
        <v>26</v>
      </c>
      <c r="H53" s="542">
        <v>48</v>
      </c>
      <c r="I53" s="542">
        <v>28</v>
      </c>
      <c r="J53" s="542"/>
      <c r="K53" s="542"/>
      <c r="L53" s="542"/>
      <c r="M53" s="542"/>
      <c r="N53" s="542"/>
      <c r="O53" s="542"/>
      <c r="P53" s="589"/>
      <c r="Q53" s="589"/>
      <c r="R53" s="542"/>
      <c r="S53" s="542"/>
      <c r="T53" s="542"/>
      <c r="U53" s="542"/>
      <c r="V53" s="542"/>
      <c r="W53" s="542"/>
      <c r="X53" s="542"/>
      <c r="Y53" s="542"/>
      <c r="Z53" s="542"/>
      <c r="AA53" s="542"/>
      <c r="AB53" s="542"/>
      <c r="AC53" s="542"/>
      <c r="AD53" s="542"/>
      <c r="AE53" s="543"/>
    </row>
    <row r="54" spans="1:31" s="373" customFormat="1" ht="13">
      <c r="A54" s="1072"/>
      <c r="B54" s="389"/>
      <c r="C54" s="389" t="s">
        <v>227</v>
      </c>
      <c r="D54" s="537"/>
      <c r="E54" s="538">
        <v>45</v>
      </c>
      <c r="F54" s="542">
        <v>44</v>
      </c>
      <c r="G54" s="542">
        <v>22</v>
      </c>
      <c r="H54" s="542">
        <v>34</v>
      </c>
      <c r="I54" s="542">
        <v>20</v>
      </c>
      <c r="J54" s="542"/>
      <c r="K54" s="542"/>
      <c r="L54" s="542"/>
      <c r="M54" s="542"/>
      <c r="N54" s="542"/>
      <c r="O54" s="542"/>
      <c r="P54" s="589"/>
      <c r="Q54" s="589"/>
      <c r="R54" s="548"/>
      <c r="S54" s="548"/>
      <c r="T54" s="548"/>
      <c r="U54" s="548"/>
      <c r="V54" s="548"/>
      <c r="W54" s="548"/>
      <c r="X54" s="548"/>
      <c r="Y54" s="548"/>
      <c r="Z54" s="548"/>
      <c r="AA54" s="548"/>
      <c r="AB54" s="548"/>
      <c r="AC54" s="548"/>
      <c r="AD54" s="548"/>
      <c r="AE54" s="591"/>
    </row>
    <row r="55" spans="1:31" s="373" customFormat="1" ht="13">
      <c r="A55" s="1072"/>
      <c r="B55" s="389"/>
      <c r="C55" s="389" t="s">
        <v>228</v>
      </c>
      <c r="D55" s="537"/>
      <c r="E55" s="538">
        <v>4</v>
      </c>
      <c r="F55" s="542">
        <v>4</v>
      </c>
      <c r="G55" s="542">
        <v>1</v>
      </c>
      <c r="H55" s="542">
        <v>3</v>
      </c>
      <c r="I55" s="542">
        <v>2</v>
      </c>
      <c r="J55" s="542"/>
      <c r="K55" s="542"/>
      <c r="L55" s="542"/>
      <c r="M55" s="542"/>
      <c r="N55" s="542"/>
      <c r="O55" s="542"/>
      <c r="P55" s="589"/>
      <c r="Q55" s="589"/>
      <c r="R55" s="548"/>
      <c r="S55" s="548"/>
      <c r="T55" s="548"/>
      <c r="U55" s="548"/>
      <c r="V55" s="548"/>
      <c r="W55" s="548"/>
      <c r="X55" s="548"/>
      <c r="Y55" s="548"/>
      <c r="Z55" s="548"/>
      <c r="AA55" s="548"/>
      <c r="AB55" s="548"/>
      <c r="AC55" s="548"/>
      <c r="AD55" s="548"/>
      <c r="AE55" s="591"/>
    </row>
    <row r="56" spans="1:31" s="373" customFormat="1" ht="13">
      <c r="A56" s="1072"/>
      <c r="B56" s="395"/>
      <c r="C56" s="389" t="s">
        <v>229</v>
      </c>
      <c r="D56" s="537"/>
      <c r="E56" s="538">
        <v>4</v>
      </c>
      <c r="F56" s="542">
        <v>4</v>
      </c>
      <c r="G56" s="542">
        <v>1</v>
      </c>
      <c r="H56" s="542">
        <v>4</v>
      </c>
      <c r="I56" s="542"/>
      <c r="J56" s="542"/>
      <c r="K56" s="542"/>
      <c r="L56" s="542"/>
      <c r="M56" s="542"/>
      <c r="N56" s="542"/>
      <c r="O56" s="542"/>
      <c r="P56" s="589"/>
      <c r="Q56" s="589"/>
      <c r="R56" s="548"/>
      <c r="S56" s="548"/>
      <c r="T56" s="548"/>
      <c r="U56" s="548"/>
      <c r="V56" s="548"/>
      <c r="W56" s="548"/>
      <c r="X56" s="548"/>
      <c r="Y56" s="548"/>
      <c r="Z56" s="548"/>
      <c r="AA56" s="548"/>
      <c r="AB56" s="548"/>
      <c r="AC56" s="548"/>
      <c r="AD56" s="548"/>
      <c r="AE56" s="591"/>
    </row>
    <row r="57" spans="1:31" s="373" customFormat="1" ht="13">
      <c r="A57" s="1072"/>
      <c r="B57" s="395"/>
      <c r="C57" s="389" t="s">
        <v>230</v>
      </c>
      <c r="D57" s="537"/>
      <c r="E57" s="538">
        <v>11</v>
      </c>
      <c r="F57" s="542">
        <v>11</v>
      </c>
      <c r="G57" s="542">
        <v>2</v>
      </c>
      <c r="H57" s="542">
        <v>7</v>
      </c>
      <c r="I57" s="542">
        <v>6</v>
      </c>
      <c r="J57" s="542"/>
      <c r="K57" s="542"/>
      <c r="L57" s="542"/>
      <c r="M57" s="542"/>
      <c r="N57" s="542"/>
      <c r="O57" s="542"/>
      <c r="P57" s="589"/>
      <c r="Q57" s="589"/>
      <c r="R57" s="548"/>
      <c r="S57" s="548"/>
      <c r="T57" s="548"/>
      <c r="U57" s="548"/>
      <c r="V57" s="548"/>
      <c r="W57" s="548"/>
      <c r="X57" s="548"/>
      <c r="Y57" s="548"/>
      <c r="Z57" s="548"/>
      <c r="AA57" s="548"/>
      <c r="AB57" s="548"/>
      <c r="AC57" s="548"/>
      <c r="AD57" s="548"/>
      <c r="AE57" s="591"/>
    </row>
    <row r="58" spans="1:31" s="372" customFormat="1" ht="25.5" customHeight="1">
      <c r="A58" s="1071"/>
      <c r="B58" s="1155" t="s">
        <v>231</v>
      </c>
      <c r="C58" s="1155"/>
      <c r="D58" s="537"/>
      <c r="E58" s="538">
        <v>189</v>
      </c>
      <c r="F58" s="542">
        <v>186</v>
      </c>
      <c r="G58" s="542">
        <v>66</v>
      </c>
      <c r="H58" s="542">
        <v>117</v>
      </c>
      <c r="I58" s="542">
        <v>79</v>
      </c>
      <c r="J58" s="542"/>
      <c r="K58" s="542"/>
      <c r="L58" s="542"/>
      <c r="M58" s="542"/>
      <c r="N58" s="542"/>
      <c r="O58" s="542"/>
      <c r="P58" s="589"/>
      <c r="Q58" s="589"/>
      <c r="R58" s="542"/>
      <c r="S58" s="542"/>
      <c r="T58" s="542"/>
      <c r="U58" s="542"/>
      <c r="V58" s="542"/>
      <c r="W58" s="542"/>
      <c r="X58" s="542"/>
      <c r="Y58" s="542"/>
      <c r="Z58" s="542"/>
      <c r="AA58" s="542"/>
      <c r="AB58" s="542"/>
      <c r="AC58" s="542"/>
      <c r="AD58" s="542"/>
      <c r="AE58" s="543"/>
    </row>
    <row r="59" spans="1:31" s="373" customFormat="1" ht="13">
      <c r="A59" s="1072"/>
      <c r="B59" s="389"/>
      <c r="C59" s="389" t="s">
        <v>232</v>
      </c>
      <c r="D59" s="537"/>
      <c r="E59" s="538">
        <v>107</v>
      </c>
      <c r="F59" s="542">
        <v>105</v>
      </c>
      <c r="G59" s="542">
        <v>48</v>
      </c>
      <c r="H59" s="542">
        <v>80</v>
      </c>
      <c r="I59" s="542">
        <v>55</v>
      </c>
      <c r="J59" s="542"/>
      <c r="K59" s="542"/>
      <c r="L59" s="542"/>
      <c r="M59" s="542"/>
      <c r="N59" s="542"/>
      <c r="O59" s="542"/>
      <c r="P59" s="589"/>
      <c r="Q59" s="589"/>
      <c r="R59" s="548"/>
      <c r="S59" s="548"/>
      <c r="T59" s="548"/>
      <c r="U59" s="548"/>
      <c r="V59" s="548"/>
      <c r="W59" s="548"/>
      <c r="X59" s="548"/>
      <c r="Y59" s="548"/>
      <c r="Z59" s="548"/>
      <c r="AA59" s="548"/>
      <c r="AB59" s="548"/>
      <c r="AC59" s="548"/>
      <c r="AD59" s="548"/>
      <c r="AE59" s="591"/>
    </row>
    <row r="60" spans="1:31" s="373" customFormat="1" ht="13">
      <c r="A60" s="1072"/>
      <c r="B60" s="395"/>
      <c r="C60" s="389" t="s">
        <v>233</v>
      </c>
      <c r="D60" s="537"/>
      <c r="E60" s="538">
        <v>65</v>
      </c>
      <c r="F60" s="542">
        <v>64</v>
      </c>
      <c r="G60" s="542">
        <v>15</v>
      </c>
      <c r="H60" s="542">
        <v>32</v>
      </c>
      <c r="I60" s="542">
        <v>22</v>
      </c>
      <c r="J60" s="542"/>
      <c r="K60" s="542"/>
      <c r="L60" s="542"/>
      <c r="M60" s="542"/>
      <c r="N60" s="542"/>
      <c r="O60" s="542"/>
      <c r="P60" s="589"/>
      <c r="Q60" s="589"/>
      <c r="R60" s="548"/>
      <c r="S60" s="548"/>
      <c r="T60" s="548"/>
      <c r="U60" s="548"/>
      <c r="V60" s="548"/>
      <c r="W60" s="548"/>
      <c r="X60" s="548"/>
      <c r="Y60" s="548"/>
      <c r="Z60" s="548"/>
      <c r="AA60" s="548"/>
      <c r="AB60" s="548"/>
      <c r="AC60" s="548"/>
      <c r="AD60" s="548"/>
      <c r="AE60" s="591"/>
    </row>
    <row r="61" spans="1:31" s="373" customFormat="1" ht="13">
      <c r="A61" s="1072"/>
      <c r="B61" s="395"/>
      <c r="C61" s="389" t="s">
        <v>234</v>
      </c>
      <c r="D61" s="537"/>
      <c r="E61" s="538">
        <v>17</v>
      </c>
      <c r="F61" s="542">
        <v>17</v>
      </c>
      <c r="G61" s="542">
        <v>3</v>
      </c>
      <c r="H61" s="542">
        <v>5</v>
      </c>
      <c r="I61" s="542">
        <v>2</v>
      </c>
      <c r="J61" s="542"/>
      <c r="K61" s="542"/>
      <c r="L61" s="542"/>
      <c r="M61" s="542"/>
      <c r="N61" s="542"/>
      <c r="O61" s="542"/>
      <c r="P61" s="589"/>
      <c r="Q61" s="589"/>
      <c r="R61" s="548"/>
      <c r="S61" s="548"/>
      <c r="T61" s="548"/>
      <c r="U61" s="548"/>
      <c r="V61" s="548"/>
      <c r="W61" s="548"/>
      <c r="X61" s="548"/>
      <c r="Y61" s="548"/>
      <c r="Z61" s="548"/>
      <c r="AA61" s="548"/>
      <c r="AB61" s="548"/>
      <c r="AC61" s="548"/>
      <c r="AD61" s="548"/>
      <c r="AE61" s="591"/>
    </row>
    <row r="62" spans="1:31" s="372" customFormat="1" ht="25.5" customHeight="1">
      <c r="A62" s="1071"/>
      <c r="B62" s="1155" t="s">
        <v>235</v>
      </c>
      <c r="C62" s="1155"/>
      <c r="D62" s="537"/>
      <c r="E62" s="538">
        <v>118</v>
      </c>
      <c r="F62" s="542">
        <v>118</v>
      </c>
      <c r="G62" s="542">
        <v>50</v>
      </c>
      <c r="H62" s="542">
        <v>78</v>
      </c>
      <c r="I62" s="542">
        <v>48</v>
      </c>
      <c r="J62" s="542"/>
      <c r="K62" s="542"/>
      <c r="L62" s="542"/>
      <c r="M62" s="542"/>
      <c r="N62" s="542"/>
      <c r="O62" s="542"/>
      <c r="P62" s="589"/>
      <c r="Q62" s="589"/>
      <c r="R62" s="542"/>
      <c r="S62" s="542"/>
      <c r="T62" s="542"/>
      <c r="U62" s="542"/>
      <c r="V62" s="542"/>
      <c r="W62" s="542"/>
      <c r="X62" s="542"/>
      <c r="Y62" s="542"/>
      <c r="Z62" s="542"/>
      <c r="AA62" s="542"/>
      <c r="AB62" s="542"/>
      <c r="AC62" s="542"/>
      <c r="AD62" s="542"/>
      <c r="AE62" s="543"/>
    </row>
    <row r="63" spans="1:31" s="373" customFormat="1" ht="13">
      <c r="A63" s="1072"/>
      <c r="B63" s="395"/>
      <c r="C63" s="389" t="s">
        <v>236</v>
      </c>
      <c r="D63" s="537"/>
      <c r="E63" s="538">
        <v>41</v>
      </c>
      <c r="F63" s="542">
        <v>41</v>
      </c>
      <c r="G63" s="542">
        <v>16</v>
      </c>
      <c r="H63" s="542">
        <v>27</v>
      </c>
      <c r="I63" s="542">
        <v>15</v>
      </c>
      <c r="J63" s="542"/>
      <c r="K63" s="542"/>
      <c r="L63" s="542"/>
      <c r="M63" s="542"/>
      <c r="N63" s="542"/>
      <c r="O63" s="542"/>
      <c r="P63" s="589"/>
      <c r="Q63" s="589"/>
      <c r="R63" s="548"/>
      <c r="S63" s="548"/>
      <c r="T63" s="548"/>
      <c r="U63" s="548"/>
      <c r="V63" s="548"/>
      <c r="W63" s="548"/>
      <c r="X63" s="548"/>
      <c r="Y63" s="548"/>
      <c r="Z63" s="548"/>
      <c r="AA63" s="548"/>
      <c r="AB63" s="548"/>
      <c r="AC63" s="548"/>
      <c r="AD63" s="548"/>
      <c r="AE63" s="591"/>
    </row>
    <row r="64" spans="1:31" s="373" customFormat="1" ht="13">
      <c r="A64" s="1072"/>
      <c r="B64" s="395"/>
      <c r="C64" s="389" t="s">
        <v>237</v>
      </c>
      <c r="D64" s="537"/>
      <c r="E64" s="538">
        <v>50</v>
      </c>
      <c r="F64" s="542">
        <v>50</v>
      </c>
      <c r="G64" s="542">
        <v>26</v>
      </c>
      <c r="H64" s="542">
        <v>35</v>
      </c>
      <c r="I64" s="542">
        <v>24</v>
      </c>
      <c r="J64" s="542"/>
      <c r="K64" s="542"/>
      <c r="L64" s="542"/>
      <c r="M64" s="542"/>
      <c r="N64" s="542"/>
      <c r="O64" s="542"/>
      <c r="P64" s="589"/>
      <c r="Q64" s="589"/>
      <c r="R64" s="548"/>
      <c r="S64" s="548"/>
      <c r="T64" s="548"/>
      <c r="U64" s="548"/>
      <c r="V64" s="548"/>
      <c r="W64" s="548"/>
      <c r="X64" s="548"/>
      <c r="Y64" s="548"/>
      <c r="Z64" s="548"/>
      <c r="AA64" s="548"/>
      <c r="AB64" s="548"/>
      <c r="AC64" s="548"/>
      <c r="AD64" s="548"/>
      <c r="AE64" s="591"/>
    </row>
    <row r="65" spans="1:31" s="373" customFormat="1" ht="13">
      <c r="A65" s="1072"/>
      <c r="B65" s="395"/>
      <c r="C65" s="389" t="s">
        <v>238</v>
      </c>
      <c r="D65" s="537"/>
      <c r="E65" s="538">
        <v>27</v>
      </c>
      <c r="F65" s="542">
        <v>27</v>
      </c>
      <c r="G65" s="542">
        <v>8</v>
      </c>
      <c r="H65" s="542">
        <v>16</v>
      </c>
      <c r="I65" s="542">
        <v>9</v>
      </c>
      <c r="J65" s="542"/>
      <c r="K65" s="542"/>
      <c r="L65" s="542"/>
      <c r="M65" s="542"/>
      <c r="N65" s="542"/>
      <c r="O65" s="542"/>
      <c r="P65" s="589"/>
      <c r="Q65" s="589"/>
      <c r="R65" s="548"/>
      <c r="S65" s="548"/>
      <c r="T65" s="548"/>
      <c r="U65" s="548"/>
      <c r="V65" s="548"/>
      <c r="W65" s="548"/>
      <c r="X65" s="548"/>
      <c r="Y65" s="548"/>
      <c r="Z65" s="548"/>
      <c r="AA65" s="548"/>
      <c r="AB65" s="548"/>
      <c r="AC65" s="548"/>
      <c r="AD65" s="548"/>
      <c r="AE65" s="591"/>
    </row>
    <row r="66" spans="1:31" s="372" customFormat="1" ht="25.5" customHeight="1">
      <c r="A66" s="1071"/>
      <c r="B66" s="1155" t="s">
        <v>239</v>
      </c>
      <c r="C66" s="1155"/>
      <c r="D66" s="537"/>
      <c r="E66" s="538">
        <v>121</v>
      </c>
      <c r="F66" s="542">
        <v>119</v>
      </c>
      <c r="G66" s="542">
        <v>53</v>
      </c>
      <c r="H66" s="542">
        <v>87</v>
      </c>
      <c r="I66" s="542">
        <v>62</v>
      </c>
      <c r="J66" s="542"/>
      <c r="K66" s="542"/>
      <c r="L66" s="542"/>
      <c r="M66" s="542"/>
      <c r="N66" s="542"/>
      <c r="O66" s="542"/>
      <c r="P66" s="589"/>
      <c r="Q66" s="589"/>
      <c r="R66" s="542"/>
      <c r="S66" s="542"/>
      <c r="T66" s="542"/>
      <c r="U66" s="542"/>
      <c r="V66" s="542"/>
      <c r="W66" s="542"/>
      <c r="X66" s="542"/>
      <c r="Y66" s="542"/>
      <c r="Z66" s="542"/>
      <c r="AA66" s="542"/>
      <c r="AB66" s="542"/>
      <c r="AC66" s="542"/>
      <c r="AD66" s="542"/>
      <c r="AE66" s="543"/>
    </row>
    <row r="67" spans="1:31" s="373" customFormat="1" ht="13">
      <c r="A67" s="1072"/>
      <c r="B67" s="389"/>
      <c r="C67" s="389" t="s">
        <v>240</v>
      </c>
      <c r="D67" s="537"/>
      <c r="E67" s="538">
        <v>111</v>
      </c>
      <c r="F67" s="542">
        <v>109</v>
      </c>
      <c r="G67" s="542">
        <v>50</v>
      </c>
      <c r="H67" s="542">
        <v>79</v>
      </c>
      <c r="I67" s="542">
        <v>56</v>
      </c>
      <c r="J67" s="542"/>
      <c r="K67" s="542"/>
      <c r="L67" s="542"/>
      <c r="M67" s="542"/>
      <c r="N67" s="542"/>
      <c r="O67" s="542"/>
      <c r="P67" s="589"/>
      <c r="Q67" s="589"/>
      <c r="R67" s="548"/>
      <c r="S67" s="548"/>
      <c r="T67" s="548"/>
      <c r="U67" s="548"/>
      <c r="V67" s="548"/>
      <c r="W67" s="548"/>
      <c r="X67" s="548"/>
      <c r="Y67" s="548"/>
      <c r="Z67" s="548"/>
      <c r="AA67" s="548"/>
      <c r="AB67" s="548"/>
      <c r="AC67" s="548"/>
      <c r="AD67" s="548"/>
      <c r="AE67" s="591"/>
    </row>
    <row r="68" spans="1:31" s="373" customFormat="1" ht="13">
      <c r="A68" s="1072"/>
      <c r="B68" s="395"/>
      <c r="C68" s="389" t="s">
        <v>241</v>
      </c>
      <c r="D68" s="537"/>
      <c r="E68" s="538">
        <v>10</v>
      </c>
      <c r="F68" s="542">
        <v>10</v>
      </c>
      <c r="G68" s="542">
        <v>3</v>
      </c>
      <c r="H68" s="542">
        <v>8</v>
      </c>
      <c r="I68" s="542">
        <v>6</v>
      </c>
      <c r="J68" s="542"/>
      <c r="K68" s="542"/>
      <c r="L68" s="542"/>
      <c r="M68" s="542"/>
      <c r="N68" s="542"/>
      <c r="O68" s="542"/>
      <c r="P68" s="589"/>
      <c r="Q68" s="589"/>
      <c r="R68" s="548"/>
      <c r="S68" s="548"/>
      <c r="T68" s="548"/>
      <c r="U68" s="548"/>
      <c r="V68" s="548"/>
      <c r="W68" s="548"/>
      <c r="X68" s="548"/>
      <c r="Y68" s="548"/>
      <c r="Z68" s="548"/>
      <c r="AA68" s="548"/>
      <c r="AB68" s="548"/>
      <c r="AC68" s="548"/>
      <c r="AD68" s="548"/>
      <c r="AE68" s="591"/>
    </row>
    <row r="69" spans="1:31" s="372" customFormat="1" ht="25.5" customHeight="1">
      <c r="A69" s="1071"/>
      <c r="B69" s="1155" t="s">
        <v>242</v>
      </c>
      <c r="C69" s="1155"/>
      <c r="D69" s="537"/>
      <c r="E69" s="538">
        <v>203</v>
      </c>
      <c r="F69" s="542">
        <v>200</v>
      </c>
      <c r="G69" s="542">
        <v>101</v>
      </c>
      <c r="H69" s="542">
        <v>159</v>
      </c>
      <c r="I69" s="542">
        <v>96</v>
      </c>
      <c r="J69" s="542"/>
      <c r="K69" s="542"/>
      <c r="L69" s="542"/>
      <c r="M69" s="542"/>
      <c r="N69" s="542"/>
      <c r="O69" s="542"/>
      <c r="P69" s="589"/>
      <c r="Q69" s="589"/>
      <c r="R69" s="542"/>
      <c r="S69" s="542"/>
      <c r="T69" s="542"/>
      <c r="U69" s="542"/>
      <c r="V69" s="542"/>
      <c r="W69" s="542"/>
      <c r="X69" s="542"/>
      <c r="Y69" s="542"/>
      <c r="Z69" s="542"/>
      <c r="AA69" s="542"/>
      <c r="AB69" s="542"/>
      <c r="AC69" s="542"/>
      <c r="AD69" s="542"/>
      <c r="AE69" s="543"/>
    </row>
    <row r="70" spans="1:31" s="373" customFormat="1" ht="13">
      <c r="A70" s="1072"/>
      <c r="B70" s="389"/>
      <c r="C70" s="389" t="s">
        <v>243</v>
      </c>
      <c r="D70" s="537"/>
      <c r="E70" s="538">
        <v>93</v>
      </c>
      <c r="F70" s="542">
        <v>91</v>
      </c>
      <c r="G70" s="542">
        <v>48</v>
      </c>
      <c r="H70" s="542">
        <v>77</v>
      </c>
      <c r="I70" s="542">
        <v>49</v>
      </c>
      <c r="J70" s="542"/>
      <c r="K70" s="542"/>
      <c r="L70" s="542"/>
      <c r="M70" s="542"/>
      <c r="N70" s="542"/>
      <c r="O70" s="542"/>
      <c r="P70" s="589"/>
      <c r="Q70" s="589"/>
      <c r="R70" s="548"/>
      <c r="S70" s="548"/>
      <c r="T70" s="548"/>
      <c r="U70" s="548"/>
      <c r="V70" s="548"/>
      <c r="W70" s="548"/>
      <c r="X70" s="548"/>
      <c r="Y70" s="548"/>
      <c r="Z70" s="548"/>
      <c r="AA70" s="548"/>
      <c r="AB70" s="548"/>
      <c r="AC70" s="548"/>
      <c r="AD70" s="548"/>
      <c r="AE70" s="591"/>
    </row>
    <row r="71" spans="1:31" s="373" customFormat="1" ht="13">
      <c r="A71" s="1072"/>
      <c r="B71" s="389"/>
      <c r="C71" s="389" t="s">
        <v>244</v>
      </c>
      <c r="D71" s="537"/>
      <c r="E71" s="538">
        <v>31</v>
      </c>
      <c r="F71" s="542">
        <v>31</v>
      </c>
      <c r="G71" s="542">
        <v>16</v>
      </c>
      <c r="H71" s="542">
        <v>26</v>
      </c>
      <c r="I71" s="542">
        <v>16</v>
      </c>
      <c r="J71" s="542"/>
      <c r="K71" s="542"/>
      <c r="L71" s="542"/>
      <c r="M71" s="542"/>
      <c r="N71" s="542"/>
      <c r="O71" s="542"/>
      <c r="P71" s="589"/>
      <c r="Q71" s="589"/>
      <c r="R71" s="548"/>
      <c r="S71" s="548"/>
      <c r="T71" s="548"/>
      <c r="U71" s="548"/>
      <c r="V71" s="548"/>
      <c r="W71" s="548"/>
      <c r="X71" s="548"/>
      <c r="Y71" s="548"/>
      <c r="Z71" s="548"/>
      <c r="AA71" s="548"/>
      <c r="AB71" s="548"/>
      <c r="AC71" s="548"/>
      <c r="AD71" s="548"/>
      <c r="AE71" s="591"/>
    </row>
    <row r="72" spans="1:31" s="373" customFormat="1" ht="13">
      <c r="A72" s="1072"/>
      <c r="B72" s="389"/>
      <c r="C72" s="389" t="s">
        <v>245</v>
      </c>
      <c r="D72" s="537"/>
      <c r="E72" s="538">
        <v>29</v>
      </c>
      <c r="F72" s="542">
        <v>28</v>
      </c>
      <c r="G72" s="542">
        <v>14</v>
      </c>
      <c r="H72" s="542">
        <v>18</v>
      </c>
      <c r="I72" s="542">
        <v>13</v>
      </c>
      <c r="J72" s="542"/>
      <c r="K72" s="542"/>
      <c r="L72" s="542"/>
      <c r="M72" s="542"/>
      <c r="N72" s="542"/>
      <c r="O72" s="542"/>
      <c r="P72" s="589"/>
      <c r="Q72" s="589"/>
      <c r="R72" s="548"/>
      <c r="S72" s="548"/>
      <c r="T72" s="548"/>
      <c r="U72" s="548"/>
      <c r="V72" s="548"/>
      <c r="W72" s="548"/>
      <c r="X72" s="548"/>
      <c r="Y72" s="548"/>
      <c r="Z72" s="548"/>
      <c r="AA72" s="548"/>
      <c r="AB72" s="548"/>
      <c r="AC72" s="548"/>
      <c r="AD72" s="548"/>
      <c r="AE72" s="591"/>
    </row>
    <row r="73" spans="1:31" s="373" customFormat="1" ht="13">
      <c r="A73" s="1072"/>
      <c r="B73" s="389"/>
      <c r="C73" s="389" t="s">
        <v>246</v>
      </c>
      <c r="D73" s="537"/>
      <c r="E73" s="538">
        <v>24</v>
      </c>
      <c r="F73" s="542">
        <v>24</v>
      </c>
      <c r="G73" s="542">
        <v>12</v>
      </c>
      <c r="H73" s="542">
        <v>20</v>
      </c>
      <c r="I73" s="542">
        <v>9</v>
      </c>
      <c r="J73" s="542"/>
      <c r="K73" s="542"/>
      <c r="L73" s="542"/>
      <c r="M73" s="542"/>
      <c r="N73" s="542"/>
      <c r="O73" s="542"/>
      <c r="P73" s="589"/>
      <c r="Q73" s="589"/>
      <c r="R73" s="548"/>
      <c r="S73" s="548"/>
      <c r="T73" s="548"/>
      <c r="U73" s="548"/>
      <c r="V73" s="548"/>
      <c r="W73" s="548"/>
      <c r="X73" s="548"/>
      <c r="Y73" s="548"/>
      <c r="Z73" s="548"/>
      <c r="AA73" s="548"/>
      <c r="AB73" s="548"/>
      <c r="AC73" s="548"/>
      <c r="AD73" s="548"/>
      <c r="AE73" s="591"/>
    </row>
    <row r="74" spans="1:31" s="373" customFormat="1" ht="13">
      <c r="A74" s="1072"/>
      <c r="B74" s="389"/>
      <c r="C74" s="389" t="s">
        <v>247</v>
      </c>
      <c r="D74" s="537"/>
      <c r="E74" s="538">
        <v>11</v>
      </c>
      <c r="F74" s="542">
        <v>11</v>
      </c>
      <c r="G74" s="542">
        <v>6</v>
      </c>
      <c r="H74" s="542">
        <v>9</v>
      </c>
      <c r="I74" s="542">
        <v>4</v>
      </c>
      <c r="J74" s="542"/>
      <c r="K74" s="542"/>
      <c r="L74" s="542"/>
      <c r="M74" s="542"/>
      <c r="N74" s="542"/>
      <c r="O74" s="542"/>
      <c r="P74" s="589"/>
      <c r="Q74" s="589"/>
      <c r="R74" s="548"/>
      <c r="S74" s="548"/>
      <c r="T74" s="548"/>
      <c r="U74" s="548"/>
      <c r="V74" s="548"/>
      <c r="W74" s="548"/>
      <c r="X74" s="548"/>
      <c r="Y74" s="548"/>
      <c r="Z74" s="548"/>
      <c r="AA74" s="548"/>
      <c r="AB74" s="548"/>
      <c r="AC74" s="548"/>
      <c r="AD74" s="548"/>
      <c r="AE74" s="591"/>
    </row>
    <row r="75" spans="1:31" s="373" customFormat="1" ht="13">
      <c r="A75" s="1072"/>
      <c r="B75" s="389"/>
      <c r="C75" s="389" t="s">
        <v>248</v>
      </c>
      <c r="D75" s="537"/>
      <c r="E75" s="538">
        <v>15</v>
      </c>
      <c r="F75" s="542">
        <v>15</v>
      </c>
      <c r="G75" s="542">
        <v>5</v>
      </c>
      <c r="H75" s="542">
        <v>9</v>
      </c>
      <c r="I75" s="542">
        <v>5</v>
      </c>
      <c r="J75" s="542"/>
      <c r="K75" s="542"/>
      <c r="L75" s="542"/>
      <c r="M75" s="542"/>
      <c r="N75" s="542"/>
      <c r="O75" s="542"/>
      <c r="P75" s="589"/>
      <c r="Q75" s="589"/>
      <c r="R75" s="548"/>
      <c r="S75" s="548"/>
      <c r="T75" s="548"/>
      <c r="U75" s="548"/>
      <c r="V75" s="548"/>
      <c r="W75" s="548"/>
      <c r="X75" s="548"/>
      <c r="Y75" s="548"/>
      <c r="Z75" s="548"/>
      <c r="AA75" s="548"/>
      <c r="AB75" s="548"/>
      <c r="AC75" s="548"/>
      <c r="AD75" s="548"/>
      <c r="AE75" s="591"/>
    </row>
    <row r="76" spans="1:31" s="372" customFormat="1" ht="25.5" customHeight="1">
      <c r="A76" s="1071"/>
      <c r="B76" s="1155" t="s">
        <v>249</v>
      </c>
      <c r="C76" s="1155"/>
      <c r="D76" s="537"/>
      <c r="E76" s="538">
        <v>109</v>
      </c>
      <c r="F76" s="542">
        <v>108</v>
      </c>
      <c r="G76" s="542">
        <v>56</v>
      </c>
      <c r="H76" s="542">
        <v>86</v>
      </c>
      <c r="I76" s="542">
        <v>67</v>
      </c>
      <c r="J76" s="542"/>
      <c r="K76" s="542"/>
      <c r="L76" s="542"/>
      <c r="M76" s="542"/>
      <c r="N76" s="542"/>
      <c r="O76" s="542"/>
      <c r="P76" s="589"/>
      <c r="Q76" s="589"/>
      <c r="R76" s="542"/>
      <c r="S76" s="542"/>
      <c r="T76" s="542"/>
      <c r="U76" s="542"/>
      <c r="V76" s="542"/>
      <c r="W76" s="542"/>
      <c r="X76" s="542"/>
      <c r="Y76" s="542"/>
      <c r="Z76" s="542"/>
      <c r="AA76" s="542"/>
      <c r="AB76" s="542"/>
      <c r="AC76" s="542"/>
      <c r="AD76" s="542"/>
      <c r="AE76" s="543"/>
    </row>
    <row r="77" spans="1:31" s="373" customFormat="1" ht="13">
      <c r="A77" s="1072"/>
      <c r="B77" s="395"/>
      <c r="C77" s="389" t="s">
        <v>250</v>
      </c>
      <c r="D77" s="537"/>
      <c r="E77" s="538">
        <v>52</v>
      </c>
      <c r="F77" s="542">
        <v>51</v>
      </c>
      <c r="G77" s="542">
        <v>30</v>
      </c>
      <c r="H77" s="542">
        <v>43</v>
      </c>
      <c r="I77" s="542">
        <v>37</v>
      </c>
      <c r="J77" s="542"/>
      <c r="K77" s="542"/>
      <c r="L77" s="542"/>
      <c r="M77" s="542"/>
      <c r="N77" s="542"/>
      <c r="O77" s="542"/>
      <c r="P77" s="589"/>
      <c r="Q77" s="589"/>
      <c r="R77" s="548"/>
      <c r="S77" s="548"/>
      <c r="T77" s="548"/>
      <c r="U77" s="548"/>
      <c r="V77" s="548"/>
      <c r="W77" s="548"/>
      <c r="X77" s="548"/>
      <c r="Y77" s="548"/>
      <c r="Z77" s="548"/>
      <c r="AA77" s="548"/>
      <c r="AB77" s="548"/>
      <c r="AC77" s="548"/>
      <c r="AD77" s="548"/>
      <c r="AE77" s="591"/>
    </row>
    <row r="78" spans="1:31" s="373" customFormat="1" ht="13">
      <c r="A78" s="1072"/>
      <c r="B78" s="395"/>
      <c r="C78" s="389" t="s">
        <v>251</v>
      </c>
      <c r="D78" s="537"/>
      <c r="E78" s="538">
        <v>31</v>
      </c>
      <c r="F78" s="542">
        <v>31</v>
      </c>
      <c r="G78" s="542">
        <v>16</v>
      </c>
      <c r="H78" s="542">
        <v>26</v>
      </c>
      <c r="I78" s="542">
        <v>16</v>
      </c>
      <c r="J78" s="542"/>
      <c r="K78" s="542"/>
      <c r="L78" s="542"/>
      <c r="M78" s="542"/>
      <c r="N78" s="542"/>
      <c r="O78" s="542"/>
      <c r="P78" s="589"/>
      <c r="Q78" s="589"/>
      <c r="R78" s="548"/>
      <c r="S78" s="548"/>
      <c r="T78" s="548"/>
      <c r="U78" s="548"/>
      <c r="V78" s="548"/>
      <c r="W78" s="548"/>
      <c r="X78" s="548"/>
      <c r="Y78" s="548"/>
      <c r="Z78" s="548"/>
      <c r="AA78" s="548"/>
      <c r="AB78" s="548"/>
      <c r="AC78" s="548"/>
      <c r="AD78" s="548"/>
      <c r="AE78" s="591"/>
    </row>
    <row r="79" spans="1:31" s="373" customFormat="1" ht="13">
      <c r="A79" s="1072"/>
      <c r="B79" s="395"/>
      <c r="C79" s="389" t="s">
        <v>252</v>
      </c>
      <c r="D79" s="537"/>
      <c r="E79" s="538">
        <v>16</v>
      </c>
      <c r="F79" s="542">
        <v>16</v>
      </c>
      <c r="G79" s="542">
        <v>6</v>
      </c>
      <c r="H79" s="542">
        <v>11</v>
      </c>
      <c r="I79" s="542">
        <v>10</v>
      </c>
      <c r="J79" s="542"/>
      <c r="K79" s="542"/>
      <c r="L79" s="542"/>
      <c r="M79" s="542"/>
      <c r="N79" s="542"/>
      <c r="O79" s="542"/>
      <c r="P79" s="589"/>
      <c r="Q79" s="589"/>
      <c r="R79" s="548"/>
      <c r="S79" s="548"/>
      <c r="T79" s="548"/>
      <c r="U79" s="548"/>
      <c r="V79" s="548"/>
      <c r="W79" s="548"/>
      <c r="X79" s="548"/>
      <c r="Y79" s="548"/>
      <c r="Z79" s="548"/>
      <c r="AA79" s="548"/>
      <c r="AB79" s="548"/>
      <c r="AC79" s="548"/>
      <c r="AD79" s="548"/>
      <c r="AE79" s="591"/>
    </row>
    <row r="80" spans="1:31" s="373" customFormat="1" ht="13">
      <c r="A80" s="1072"/>
      <c r="B80" s="395"/>
      <c r="C80" s="389" t="s">
        <v>253</v>
      </c>
      <c r="D80" s="537"/>
      <c r="E80" s="538">
        <v>4</v>
      </c>
      <c r="F80" s="542">
        <v>4</v>
      </c>
      <c r="G80" s="542"/>
      <c r="H80" s="542">
        <v>3</v>
      </c>
      <c r="I80" s="542">
        <v>1</v>
      </c>
      <c r="J80" s="542"/>
      <c r="K80" s="542"/>
      <c r="L80" s="542"/>
      <c r="M80" s="542"/>
      <c r="N80" s="542"/>
      <c r="O80" s="542"/>
      <c r="P80" s="589"/>
      <c r="Q80" s="589"/>
      <c r="R80" s="548"/>
      <c r="S80" s="548"/>
      <c r="T80" s="548"/>
      <c r="U80" s="548"/>
      <c r="V80" s="548"/>
      <c r="W80" s="548"/>
      <c r="X80" s="548"/>
      <c r="Y80" s="548"/>
      <c r="Z80" s="548"/>
      <c r="AA80" s="548"/>
      <c r="AB80" s="548"/>
      <c r="AC80" s="548"/>
      <c r="AD80" s="548"/>
      <c r="AE80" s="591"/>
    </row>
    <row r="81" spans="1:31" s="373" customFormat="1" ht="13">
      <c r="A81" s="1072"/>
      <c r="B81" s="395"/>
      <c r="C81" s="389" t="s">
        <v>254</v>
      </c>
      <c r="D81" s="537"/>
      <c r="E81" s="538">
        <v>6</v>
      </c>
      <c r="F81" s="542">
        <v>6</v>
      </c>
      <c r="G81" s="542">
        <v>4</v>
      </c>
      <c r="H81" s="542">
        <v>3</v>
      </c>
      <c r="I81" s="542">
        <v>3</v>
      </c>
      <c r="J81" s="542"/>
      <c r="K81" s="542"/>
      <c r="L81" s="542"/>
      <c r="M81" s="542"/>
      <c r="N81" s="542"/>
      <c r="O81" s="542"/>
      <c r="P81" s="589"/>
      <c r="Q81" s="589"/>
      <c r="R81" s="548"/>
      <c r="S81" s="548"/>
      <c r="T81" s="548"/>
      <c r="U81" s="548"/>
      <c r="V81" s="548"/>
      <c r="W81" s="548"/>
      <c r="X81" s="548"/>
      <c r="Y81" s="548"/>
      <c r="Z81" s="548"/>
      <c r="AA81" s="548"/>
      <c r="AB81" s="548"/>
      <c r="AC81" s="548"/>
      <c r="AD81" s="548"/>
      <c r="AE81" s="591"/>
    </row>
    <row r="82" spans="1:31" s="372" customFormat="1" ht="25.5" customHeight="1">
      <c r="A82" s="1071"/>
      <c r="B82" s="1155" t="s">
        <v>255</v>
      </c>
      <c r="C82" s="1155"/>
      <c r="D82" s="537"/>
      <c r="E82" s="538">
        <v>244</v>
      </c>
      <c r="F82" s="542">
        <v>238</v>
      </c>
      <c r="G82" s="542">
        <v>129</v>
      </c>
      <c r="H82" s="542">
        <v>189</v>
      </c>
      <c r="I82" s="542">
        <v>139</v>
      </c>
      <c r="J82" s="542"/>
      <c r="K82" s="542"/>
      <c r="L82" s="542"/>
      <c r="M82" s="542"/>
      <c r="N82" s="542"/>
      <c r="O82" s="542"/>
      <c r="P82" s="589"/>
      <c r="Q82" s="589"/>
      <c r="R82" s="542"/>
      <c r="S82" s="542"/>
      <c r="T82" s="542"/>
      <c r="U82" s="542"/>
      <c r="V82" s="542"/>
      <c r="W82" s="542"/>
      <c r="X82" s="542"/>
      <c r="Y82" s="542"/>
      <c r="Z82" s="542"/>
      <c r="AA82" s="542"/>
      <c r="AB82" s="542"/>
      <c r="AC82" s="542"/>
      <c r="AD82" s="542"/>
      <c r="AE82" s="543"/>
    </row>
    <row r="83" spans="1:31" s="373" customFormat="1" ht="13">
      <c r="A83" s="1072"/>
      <c r="B83" s="395"/>
      <c r="C83" s="389" t="s">
        <v>256</v>
      </c>
      <c r="D83" s="537"/>
      <c r="E83" s="538">
        <v>117</v>
      </c>
      <c r="F83" s="542">
        <v>114</v>
      </c>
      <c r="G83" s="542">
        <v>56</v>
      </c>
      <c r="H83" s="542">
        <v>86</v>
      </c>
      <c r="I83" s="542">
        <v>59</v>
      </c>
      <c r="J83" s="542"/>
      <c r="K83" s="542"/>
      <c r="L83" s="542"/>
      <c r="M83" s="542"/>
      <c r="N83" s="542"/>
      <c r="O83" s="542"/>
      <c r="P83" s="589"/>
      <c r="Q83" s="589"/>
      <c r="R83" s="548"/>
      <c r="S83" s="548"/>
      <c r="T83" s="548"/>
      <c r="U83" s="548"/>
      <c r="V83" s="548"/>
      <c r="W83" s="548"/>
      <c r="X83" s="548"/>
      <c r="Y83" s="548"/>
      <c r="Z83" s="548"/>
      <c r="AA83" s="548"/>
      <c r="AB83" s="548"/>
      <c r="AC83" s="548"/>
      <c r="AD83" s="548"/>
      <c r="AE83" s="591"/>
    </row>
    <row r="84" spans="1:31" s="373" customFormat="1" ht="13">
      <c r="A84" s="1072"/>
      <c r="B84" s="395"/>
      <c r="C84" s="389" t="s">
        <v>257</v>
      </c>
      <c r="D84" s="537"/>
      <c r="E84" s="538">
        <v>35</v>
      </c>
      <c r="F84" s="542">
        <v>33</v>
      </c>
      <c r="G84" s="542">
        <v>21</v>
      </c>
      <c r="H84" s="542">
        <v>29</v>
      </c>
      <c r="I84" s="542">
        <v>23</v>
      </c>
      <c r="J84" s="542"/>
      <c r="K84" s="542"/>
      <c r="L84" s="542"/>
      <c r="M84" s="542"/>
      <c r="N84" s="542"/>
      <c r="O84" s="542"/>
      <c r="P84" s="589"/>
      <c r="Q84" s="589"/>
      <c r="R84" s="548"/>
      <c r="S84" s="548"/>
      <c r="T84" s="548"/>
      <c r="U84" s="548"/>
      <c r="V84" s="548"/>
      <c r="W84" s="548"/>
      <c r="X84" s="548"/>
      <c r="Y84" s="548"/>
      <c r="Z84" s="548"/>
      <c r="AA84" s="548"/>
      <c r="AB84" s="548"/>
      <c r="AC84" s="548"/>
      <c r="AD84" s="548"/>
      <c r="AE84" s="591"/>
    </row>
    <row r="85" spans="1:31" s="373" customFormat="1" ht="13">
      <c r="A85" s="1072"/>
      <c r="B85" s="395"/>
      <c r="C85" s="389" t="s">
        <v>258</v>
      </c>
      <c r="D85" s="537"/>
      <c r="E85" s="538">
        <v>58</v>
      </c>
      <c r="F85" s="542">
        <v>57</v>
      </c>
      <c r="G85" s="542">
        <v>30</v>
      </c>
      <c r="H85" s="542">
        <v>48</v>
      </c>
      <c r="I85" s="542">
        <v>34</v>
      </c>
      <c r="J85" s="542"/>
      <c r="K85" s="542"/>
      <c r="L85" s="542"/>
      <c r="M85" s="542"/>
      <c r="N85" s="542"/>
      <c r="O85" s="542"/>
      <c r="P85" s="589"/>
      <c r="Q85" s="589"/>
      <c r="R85" s="548"/>
      <c r="S85" s="548"/>
      <c r="T85" s="548"/>
      <c r="U85" s="548"/>
      <c r="V85" s="548"/>
      <c r="W85" s="548"/>
      <c r="X85" s="548"/>
      <c r="Y85" s="548"/>
      <c r="Z85" s="548"/>
      <c r="AA85" s="548"/>
      <c r="AB85" s="548"/>
      <c r="AC85" s="548"/>
      <c r="AD85" s="548"/>
      <c r="AE85" s="591"/>
    </row>
    <row r="86" spans="1:31" s="373" customFormat="1" ht="13">
      <c r="A86" s="1072"/>
      <c r="B86" s="395"/>
      <c r="C86" s="389" t="s">
        <v>259</v>
      </c>
      <c r="D86" s="537"/>
      <c r="E86" s="538">
        <v>34</v>
      </c>
      <c r="F86" s="542">
        <v>34</v>
      </c>
      <c r="G86" s="542">
        <v>22</v>
      </c>
      <c r="H86" s="542">
        <v>26</v>
      </c>
      <c r="I86" s="542">
        <v>23</v>
      </c>
      <c r="J86" s="542"/>
      <c r="K86" s="542"/>
      <c r="L86" s="542"/>
      <c r="M86" s="542"/>
      <c r="N86" s="542"/>
      <c r="O86" s="542"/>
      <c r="P86" s="589"/>
      <c r="Q86" s="589"/>
      <c r="R86" s="548"/>
      <c r="S86" s="548"/>
      <c r="T86" s="548"/>
      <c r="U86" s="548"/>
      <c r="V86" s="548"/>
      <c r="W86" s="548"/>
      <c r="X86" s="548"/>
      <c r="Y86" s="548"/>
      <c r="Z86" s="548"/>
      <c r="AA86" s="548"/>
      <c r="AB86" s="548"/>
      <c r="AC86" s="548"/>
      <c r="AD86" s="548"/>
      <c r="AE86" s="591"/>
    </row>
    <row r="87" spans="1:31" s="372" customFormat="1" ht="25.5" customHeight="1">
      <c r="A87" s="1071"/>
      <c r="B87" s="1155" t="s">
        <v>260</v>
      </c>
      <c r="C87" s="1155"/>
      <c r="D87" s="537"/>
      <c r="E87" s="538">
        <v>350</v>
      </c>
      <c r="F87" s="542">
        <v>341</v>
      </c>
      <c r="G87" s="542">
        <v>160</v>
      </c>
      <c r="H87" s="542">
        <v>248</v>
      </c>
      <c r="I87" s="542">
        <v>184</v>
      </c>
      <c r="J87" s="542"/>
      <c r="K87" s="542"/>
      <c r="L87" s="542"/>
      <c r="M87" s="542"/>
      <c r="N87" s="542"/>
      <c r="O87" s="542"/>
      <c r="P87" s="589"/>
      <c r="Q87" s="589"/>
      <c r="R87" s="542"/>
      <c r="S87" s="542"/>
      <c r="T87" s="542"/>
      <c r="U87" s="542"/>
      <c r="V87" s="542"/>
      <c r="W87" s="542"/>
      <c r="X87" s="542"/>
      <c r="Y87" s="542"/>
      <c r="Z87" s="542"/>
      <c r="AA87" s="542"/>
      <c r="AB87" s="542"/>
      <c r="AC87" s="542"/>
      <c r="AD87" s="542"/>
      <c r="AE87" s="543"/>
    </row>
    <row r="88" spans="1:31" s="373" customFormat="1" ht="13">
      <c r="A88" s="1072"/>
      <c r="B88" s="395"/>
      <c r="C88" s="389" t="s">
        <v>261</v>
      </c>
      <c r="D88" s="537"/>
      <c r="E88" s="538">
        <v>163</v>
      </c>
      <c r="F88" s="542">
        <v>158</v>
      </c>
      <c r="G88" s="542">
        <v>80</v>
      </c>
      <c r="H88" s="542">
        <v>112</v>
      </c>
      <c r="I88" s="542">
        <v>87</v>
      </c>
      <c r="J88" s="542"/>
      <c r="K88" s="542"/>
      <c r="L88" s="542"/>
      <c r="M88" s="542"/>
      <c r="N88" s="542"/>
      <c r="O88" s="542"/>
      <c r="P88" s="589"/>
      <c r="Q88" s="589"/>
      <c r="R88" s="548"/>
      <c r="S88" s="548"/>
      <c r="T88" s="548"/>
      <c r="U88" s="548"/>
      <c r="V88" s="548"/>
      <c r="W88" s="548"/>
      <c r="X88" s="548"/>
      <c r="Y88" s="548"/>
      <c r="Z88" s="548"/>
      <c r="AA88" s="548"/>
      <c r="AB88" s="548"/>
      <c r="AC88" s="548"/>
      <c r="AD88" s="548"/>
      <c r="AE88" s="591"/>
    </row>
    <row r="89" spans="1:31" s="373" customFormat="1" ht="13">
      <c r="A89" s="1072"/>
      <c r="B89" s="395"/>
      <c r="C89" s="389" t="s">
        <v>262</v>
      </c>
      <c r="D89" s="537"/>
      <c r="E89" s="538">
        <v>35</v>
      </c>
      <c r="F89" s="542">
        <v>34</v>
      </c>
      <c r="G89" s="542">
        <v>16</v>
      </c>
      <c r="H89" s="542">
        <v>25</v>
      </c>
      <c r="I89" s="542">
        <v>16</v>
      </c>
      <c r="J89" s="542"/>
      <c r="K89" s="542"/>
      <c r="L89" s="542"/>
      <c r="M89" s="542"/>
      <c r="N89" s="542"/>
      <c r="O89" s="542"/>
      <c r="P89" s="589"/>
      <c r="Q89" s="589"/>
      <c r="R89" s="548"/>
      <c r="S89" s="548"/>
      <c r="T89" s="548"/>
      <c r="U89" s="548"/>
      <c r="V89" s="548"/>
      <c r="W89" s="548"/>
      <c r="X89" s="548"/>
      <c r="Y89" s="548"/>
      <c r="Z89" s="548"/>
      <c r="AA89" s="548"/>
      <c r="AB89" s="548"/>
      <c r="AC89" s="548"/>
      <c r="AD89" s="548"/>
      <c r="AE89" s="591"/>
    </row>
    <row r="90" spans="1:31" s="373" customFormat="1" ht="13">
      <c r="A90" s="1072"/>
      <c r="B90" s="395"/>
      <c r="C90" s="389" t="s">
        <v>263</v>
      </c>
      <c r="D90" s="537"/>
      <c r="E90" s="538">
        <v>68</v>
      </c>
      <c r="F90" s="542">
        <v>67</v>
      </c>
      <c r="G90" s="542">
        <v>32</v>
      </c>
      <c r="H90" s="542">
        <v>51</v>
      </c>
      <c r="I90" s="542">
        <v>36</v>
      </c>
      <c r="J90" s="542"/>
      <c r="K90" s="542"/>
      <c r="L90" s="542"/>
      <c r="M90" s="542"/>
      <c r="N90" s="542"/>
      <c r="O90" s="542"/>
      <c r="P90" s="589"/>
      <c r="Q90" s="589"/>
      <c r="R90" s="548"/>
      <c r="S90" s="548"/>
      <c r="T90" s="548"/>
      <c r="U90" s="548"/>
      <c r="V90" s="548"/>
      <c r="W90" s="548"/>
      <c r="X90" s="548"/>
      <c r="Y90" s="548"/>
      <c r="Z90" s="548"/>
      <c r="AA90" s="548"/>
      <c r="AB90" s="548"/>
      <c r="AC90" s="548"/>
      <c r="AD90" s="548"/>
      <c r="AE90" s="591"/>
    </row>
    <row r="91" spans="1:31" s="373" customFormat="1" ht="13">
      <c r="A91" s="1072"/>
      <c r="B91" s="395"/>
      <c r="C91" s="389" t="s">
        <v>264</v>
      </c>
      <c r="D91" s="537"/>
      <c r="E91" s="538">
        <v>67</v>
      </c>
      <c r="F91" s="542">
        <v>65</v>
      </c>
      <c r="G91" s="542">
        <v>25</v>
      </c>
      <c r="H91" s="542">
        <v>49</v>
      </c>
      <c r="I91" s="542">
        <v>36</v>
      </c>
      <c r="J91" s="542"/>
      <c r="K91" s="542"/>
      <c r="L91" s="542"/>
      <c r="M91" s="542"/>
      <c r="N91" s="542"/>
      <c r="O91" s="542"/>
      <c r="P91" s="589"/>
      <c r="Q91" s="589"/>
      <c r="R91" s="548"/>
      <c r="S91" s="548"/>
      <c r="T91" s="548"/>
      <c r="U91" s="548"/>
      <c r="V91" s="548"/>
      <c r="W91" s="548"/>
      <c r="X91" s="548"/>
      <c r="Y91" s="548"/>
      <c r="Z91" s="548"/>
      <c r="AA91" s="548"/>
      <c r="AB91" s="548"/>
      <c r="AC91" s="548"/>
      <c r="AD91" s="548"/>
      <c r="AE91" s="591"/>
    </row>
    <row r="92" spans="1:31" s="373" customFormat="1" ht="13">
      <c r="A92" s="1072"/>
      <c r="B92" s="395"/>
      <c r="C92" s="389" t="s">
        <v>265</v>
      </c>
      <c r="D92" s="537"/>
      <c r="E92" s="538">
        <v>17</v>
      </c>
      <c r="F92" s="542">
        <v>17</v>
      </c>
      <c r="G92" s="542">
        <v>7</v>
      </c>
      <c r="H92" s="542">
        <v>11</v>
      </c>
      <c r="I92" s="542">
        <v>9</v>
      </c>
      <c r="J92" s="542"/>
      <c r="K92" s="542"/>
      <c r="L92" s="542"/>
      <c r="M92" s="542"/>
      <c r="N92" s="542"/>
      <c r="O92" s="542"/>
      <c r="P92" s="589"/>
      <c r="Q92" s="589"/>
      <c r="R92" s="548"/>
      <c r="S92" s="548"/>
      <c r="T92" s="548"/>
      <c r="U92" s="548"/>
      <c r="V92" s="548"/>
      <c r="W92" s="548"/>
      <c r="X92" s="548"/>
      <c r="Y92" s="548"/>
      <c r="Z92" s="548"/>
      <c r="AA92" s="548"/>
      <c r="AB92" s="548"/>
      <c r="AC92" s="548"/>
      <c r="AD92" s="548"/>
      <c r="AE92" s="591"/>
    </row>
    <row r="93" spans="1:31" s="372" customFormat="1" ht="25.5" customHeight="1">
      <c r="A93" s="1071"/>
      <c r="B93" s="1155" t="s">
        <v>266</v>
      </c>
      <c r="C93" s="1155"/>
      <c r="D93" s="537"/>
      <c r="E93" s="538">
        <v>101</v>
      </c>
      <c r="F93" s="542">
        <v>100</v>
      </c>
      <c r="G93" s="542">
        <v>57</v>
      </c>
      <c r="H93" s="542">
        <v>80</v>
      </c>
      <c r="I93" s="542">
        <v>61</v>
      </c>
      <c r="J93" s="542"/>
      <c r="K93" s="542"/>
      <c r="L93" s="542"/>
      <c r="M93" s="542"/>
      <c r="N93" s="542"/>
      <c r="O93" s="542"/>
      <c r="P93" s="589"/>
      <c r="Q93" s="589"/>
      <c r="R93" s="542"/>
      <c r="S93" s="542"/>
      <c r="T93" s="542"/>
      <c r="U93" s="542"/>
      <c r="V93" s="542"/>
      <c r="W93" s="542"/>
      <c r="X93" s="542"/>
      <c r="Y93" s="542"/>
      <c r="Z93" s="542"/>
      <c r="AA93" s="542"/>
      <c r="AB93" s="542"/>
      <c r="AC93" s="542"/>
      <c r="AD93" s="542"/>
      <c r="AE93" s="543"/>
    </row>
    <row r="94" spans="1:31" s="373" customFormat="1" ht="13">
      <c r="A94" s="1072"/>
      <c r="B94" s="395"/>
      <c r="C94" s="389" t="s">
        <v>329</v>
      </c>
      <c r="D94" s="537"/>
      <c r="E94" s="538">
        <v>37</v>
      </c>
      <c r="F94" s="542">
        <v>37</v>
      </c>
      <c r="G94" s="542">
        <v>18</v>
      </c>
      <c r="H94" s="542">
        <v>29</v>
      </c>
      <c r="I94" s="542">
        <v>22</v>
      </c>
      <c r="J94" s="542"/>
      <c r="K94" s="542"/>
      <c r="L94" s="542"/>
      <c r="M94" s="542"/>
      <c r="N94" s="542"/>
      <c r="O94" s="542"/>
      <c r="P94" s="589"/>
      <c r="Q94" s="589"/>
      <c r="R94" s="548"/>
      <c r="S94" s="548"/>
      <c r="T94" s="548"/>
      <c r="U94" s="548"/>
      <c r="V94" s="548"/>
      <c r="W94" s="548"/>
      <c r="X94" s="548"/>
      <c r="Y94" s="548"/>
      <c r="Z94" s="548"/>
      <c r="AA94" s="548"/>
      <c r="AB94" s="548"/>
      <c r="AC94" s="548"/>
      <c r="AD94" s="548"/>
      <c r="AE94" s="591"/>
    </row>
    <row r="95" spans="1:31" s="373" customFormat="1" ht="13">
      <c r="A95" s="1072"/>
      <c r="B95" s="395"/>
      <c r="C95" s="389" t="s">
        <v>330</v>
      </c>
      <c r="D95" s="537"/>
      <c r="E95" s="538">
        <v>64</v>
      </c>
      <c r="F95" s="542">
        <v>63</v>
      </c>
      <c r="G95" s="542">
        <v>39</v>
      </c>
      <c r="H95" s="542">
        <v>51</v>
      </c>
      <c r="I95" s="542">
        <v>39</v>
      </c>
      <c r="J95" s="542"/>
      <c r="K95" s="542"/>
      <c r="L95" s="542"/>
      <c r="M95" s="542"/>
      <c r="N95" s="542"/>
      <c r="O95" s="542"/>
      <c r="P95" s="589"/>
      <c r="Q95" s="589"/>
      <c r="R95" s="548"/>
      <c r="S95" s="548"/>
      <c r="T95" s="548"/>
      <c r="U95" s="548"/>
      <c r="V95" s="548"/>
      <c r="W95" s="548"/>
      <c r="X95" s="548"/>
      <c r="Y95" s="548"/>
      <c r="Z95" s="548"/>
      <c r="AA95" s="548"/>
      <c r="AB95" s="548"/>
      <c r="AC95" s="548"/>
      <c r="AD95" s="548"/>
      <c r="AE95" s="591"/>
    </row>
    <row r="96" spans="1:31" s="373" customFormat="1" ht="25.5" customHeight="1">
      <c r="A96" s="1072"/>
      <c r="B96" s="1155" t="s">
        <v>269</v>
      </c>
      <c r="C96" s="1155"/>
      <c r="D96" s="537"/>
      <c r="E96" s="538"/>
      <c r="F96" s="542"/>
      <c r="G96" s="542"/>
      <c r="H96" s="542"/>
      <c r="I96" s="542"/>
      <c r="J96" s="542"/>
      <c r="K96" s="542"/>
      <c r="L96" s="542"/>
      <c r="M96" s="542"/>
      <c r="N96" s="542"/>
      <c r="O96" s="542"/>
      <c r="P96" s="548"/>
      <c r="Q96" s="548"/>
      <c r="R96" s="548"/>
      <c r="S96" s="548"/>
      <c r="T96" s="548"/>
      <c r="U96" s="548"/>
      <c r="V96" s="548"/>
      <c r="W96" s="548"/>
      <c r="X96" s="548"/>
      <c r="Y96" s="548"/>
      <c r="Z96" s="548"/>
      <c r="AA96" s="548"/>
      <c r="AB96" s="548"/>
      <c r="AC96" s="548"/>
      <c r="AD96" s="548"/>
      <c r="AE96" s="591"/>
    </row>
    <row r="97" spans="1:31" s="410" customFormat="1" ht="25.5" customHeight="1">
      <c r="A97" s="414"/>
      <c r="B97" s="1155" t="s">
        <v>270</v>
      </c>
      <c r="C97" s="1155"/>
      <c r="D97" s="417"/>
      <c r="E97" s="592">
        <v>372</v>
      </c>
      <c r="F97" s="592">
        <v>366</v>
      </c>
      <c r="G97" s="592">
        <v>185</v>
      </c>
      <c r="H97" s="592">
        <v>281</v>
      </c>
      <c r="I97" s="592">
        <v>211</v>
      </c>
      <c r="J97" s="592"/>
      <c r="K97" s="592"/>
      <c r="L97" s="592"/>
      <c r="M97" s="592"/>
      <c r="N97" s="592"/>
      <c r="O97" s="592"/>
      <c r="P97" s="592"/>
      <c r="Q97" s="592"/>
      <c r="R97" s="592"/>
      <c r="S97" s="592"/>
      <c r="T97" s="592"/>
      <c r="U97" s="592"/>
      <c r="V97" s="592"/>
      <c r="W97" s="592"/>
      <c r="X97" s="592"/>
      <c r="Y97" s="592"/>
      <c r="Z97" s="592"/>
      <c r="AA97" s="592"/>
      <c r="AB97" s="592"/>
      <c r="AC97" s="592"/>
      <c r="AD97" s="592"/>
      <c r="AE97" s="593"/>
    </row>
    <row r="98" spans="1:31" s="410" customFormat="1" ht="25.5" customHeight="1">
      <c r="A98" s="414"/>
      <c r="B98" s="1155" t="s">
        <v>470</v>
      </c>
      <c r="C98" s="1155"/>
      <c r="D98" s="417"/>
      <c r="E98" s="592">
        <v>318</v>
      </c>
      <c r="F98" s="592">
        <v>314</v>
      </c>
      <c r="G98" s="592">
        <v>193</v>
      </c>
      <c r="H98" s="592">
        <v>250</v>
      </c>
      <c r="I98" s="592">
        <v>188</v>
      </c>
      <c r="J98" s="592"/>
      <c r="K98" s="592"/>
      <c r="L98" s="592"/>
      <c r="M98" s="592"/>
      <c r="N98" s="592"/>
      <c r="O98" s="592"/>
      <c r="P98" s="592"/>
      <c r="Q98" s="592"/>
      <c r="R98" s="592"/>
      <c r="S98" s="592"/>
      <c r="T98" s="592"/>
      <c r="U98" s="592"/>
      <c r="V98" s="592"/>
      <c r="W98" s="592"/>
      <c r="X98" s="592"/>
      <c r="Y98" s="592"/>
      <c r="Z98" s="592"/>
      <c r="AA98" s="592"/>
      <c r="AB98" s="592"/>
      <c r="AC98" s="592"/>
      <c r="AD98" s="592"/>
      <c r="AE98" s="593"/>
    </row>
    <row r="99" spans="1:31" s="410" customFormat="1" ht="25.5" customHeight="1">
      <c r="A99" s="414"/>
      <c r="B99" s="1155" t="s">
        <v>272</v>
      </c>
      <c r="C99" s="1155"/>
      <c r="D99" s="417"/>
      <c r="E99" s="592">
        <v>537</v>
      </c>
      <c r="F99" s="592">
        <v>526</v>
      </c>
      <c r="G99" s="592">
        <v>270</v>
      </c>
      <c r="H99" s="592">
        <v>423</v>
      </c>
      <c r="I99" s="592">
        <v>296</v>
      </c>
      <c r="J99" s="592"/>
      <c r="K99" s="592"/>
      <c r="L99" s="592"/>
      <c r="M99" s="592"/>
      <c r="N99" s="592"/>
      <c r="O99" s="592"/>
      <c r="P99" s="592"/>
      <c r="Q99" s="592"/>
      <c r="R99" s="592"/>
      <c r="S99" s="592"/>
      <c r="T99" s="592"/>
      <c r="U99" s="592"/>
      <c r="V99" s="592"/>
      <c r="W99" s="592"/>
      <c r="X99" s="592"/>
      <c r="Y99" s="592"/>
      <c r="Z99" s="592"/>
      <c r="AA99" s="592"/>
      <c r="AB99" s="592"/>
      <c r="AC99" s="592"/>
      <c r="AD99" s="592"/>
      <c r="AE99" s="593"/>
    </row>
    <row r="100" spans="1:31" s="395" customFormat="1" ht="14">
      <c r="A100" s="411"/>
      <c r="B100" s="396"/>
      <c r="C100" s="389" t="s">
        <v>273</v>
      </c>
      <c r="D100" s="416"/>
      <c r="E100" s="592">
        <v>293</v>
      </c>
      <c r="F100" s="592">
        <v>288</v>
      </c>
      <c r="G100" s="592">
        <v>141</v>
      </c>
      <c r="H100" s="592">
        <v>234</v>
      </c>
      <c r="I100" s="592">
        <v>157</v>
      </c>
      <c r="J100" s="592"/>
      <c r="K100" s="592"/>
      <c r="L100" s="592"/>
      <c r="M100" s="592"/>
      <c r="N100" s="592"/>
      <c r="O100" s="592"/>
      <c r="P100" s="592"/>
      <c r="Q100" s="592"/>
      <c r="R100" s="592"/>
      <c r="S100" s="592"/>
      <c r="T100" s="592"/>
      <c r="U100" s="592"/>
      <c r="V100" s="592"/>
      <c r="W100" s="592"/>
      <c r="X100" s="592"/>
      <c r="Y100" s="592"/>
      <c r="Z100" s="592"/>
      <c r="AA100" s="592"/>
      <c r="AB100" s="592"/>
      <c r="AC100" s="592"/>
      <c r="AD100" s="592"/>
      <c r="AE100" s="593"/>
    </row>
    <row r="101" spans="1:31" s="395" customFormat="1" ht="14">
      <c r="A101" s="411"/>
      <c r="B101" s="396"/>
      <c r="C101" s="389" t="s">
        <v>274</v>
      </c>
      <c r="D101" s="416"/>
      <c r="E101" s="592">
        <v>244</v>
      </c>
      <c r="F101" s="592">
        <v>238</v>
      </c>
      <c r="G101" s="592">
        <v>129</v>
      </c>
      <c r="H101" s="592">
        <v>189</v>
      </c>
      <c r="I101" s="592">
        <v>139</v>
      </c>
      <c r="J101" s="592"/>
      <c r="K101" s="592"/>
      <c r="L101" s="592"/>
      <c r="M101" s="592"/>
      <c r="N101" s="592"/>
      <c r="O101" s="592"/>
      <c r="P101" s="592"/>
      <c r="Q101" s="592"/>
      <c r="R101" s="592"/>
      <c r="S101" s="592"/>
      <c r="T101" s="592"/>
      <c r="U101" s="592"/>
      <c r="V101" s="592"/>
      <c r="W101" s="592"/>
      <c r="X101" s="592"/>
      <c r="Y101" s="592"/>
      <c r="Z101" s="592"/>
      <c r="AA101" s="592"/>
      <c r="AB101" s="592"/>
      <c r="AC101" s="592"/>
      <c r="AD101" s="592"/>
      <c r="AE101" s="593"/>
    </row>
    <row r="102" spans="1:31" s="410" customFormat="1" ht="26.15" customHeight="1">
      <c r="A102" s="414"/>
      <c r="B102" s="1155" t="s">
        <v>275</v>
      </c>
      <c r="C102" s="1155"/>
      <c r="D102" s="417"/>
      <c r="E102" s="592">
        <v>688</v>
      </c>
      <c r="F102" s="592">
        <v>668</v>
      </c>
      <c r="G102" s="592">
        <v>373</v>
      </c>
      <c r="H102" s="592">
        <v>506</v>
      </c>
      <c r="I102" s="592">
        <v>376</v>
      </c>
      <c r="J102" s="592"/>
      <c r="K102" s="592"/>
      <c r="L102" s="592"/>
      <c r="M102" s="592"/>
      <c r="N102" s="592"/>
      <c r="O102" s="592"/>
      <c r="P102" s="592"/>
      <c r="Q102" s="592"/>
      <c r="R102" s="592"/>
      <c r="S102" s="592"/>
      <c r="T102" s="592"/>
      <c r="U102" s="592"/>
      <c r="V102" s="592"/>
      <c r="W102" s="592"/>
      <c r="X102" s="592"/>
      <c r="Y102" s="592"/>
      <c r="Z102" s="592"/>
      <c r="AA102" s="592"/>
      <c r="AB102" s="592"/>
      <c r="AC102" s="592"/>
      <c r="AD102" s="592"/>
      <c r="AE102" s="593"/>
    </row>
    <row r="103" spans="1:31" s="410" customFormat="1" ht="26.15" customHeight="1">
      <c r="A103" s="414"/>
      <c r="B103" s="1155" t="s">
        <v>471</v>
      </c>
      <c r="C103" s="1155"/>
      <c r="D103" s="417"/>
      <c r="E103" s="592">
        <v>232</v>
      </c>
      <c r="F103" s="592">
        <v>231</v>
      </c>
      <c r="G103" s="592">
        <v>111</v>
      </c>
      <c r="H103" s="592">
        <v>172</v>
      </c>
      <c r="I103" s="592">
        <v>115</v>
      </c>
      <c r="J103" s="592"/>
      <c r="K103" s="592"/>
      <c r="L103" s="592"/>
      <c r="M103" s="592"/>
      <c r="N103" s="592"/>
      <c r="O103" s="592"/>
      <c r="P103" s="592"/>
      <c r="Q103" s="592"/>
      <c r="R103" s="592"/>
      <c r="S103" s="592"/>
      <c r="T103" s="592"/>
      <c r="U103" s="592"/>
      <c r="V103" s="592"/>
      <c r="W103" s="592"/>
      <c r="X103" s="592"/>
      <c r="Y103" s="592"/>
      <c r="Z103" s="592"/>
      <c r="AA103" s="592"/>
      <c r="AB103" s="592"/>
      <c r="AC103" s="592"/>
      <c r="AD103" s="592"/>
      <c r="AE103" s="593"/>
    </row>
    <row r="104" spans="1:31" s="410" customFormat="1" ht="26.15" customHeight="1">
      <c r="A104" s="414"/>
      <c r="B104" s="1155" t="s">
        <v>277</v>
      </c>
      <c r="C104" s="1155"/>
      <c r="D104" s="417"/>
      <c r="E104" s="592">
        <v>391</v>
      </c>
      <c r="F104" s="592">
        <v>386</v>
      </c>
      <c r="G104" s="592">
        <v>181</v>
      </c>
      <c r="H104" s="592">
        <v>285</v>
      </c>
      <c r="I104" s="592">
        <v>217</v>
      </c>
      <c r="J104" s="592"/>
      <c r="K104" s="592"/>
      <c r="L104" s="592"/>
      <c r="M104" s="592"/>
      <c r="N104" s="592"/>
      <c r="O104" s="592"/>
      <c r="P104" s="592"/>
      <c r="Q104" s="592"/>
      <c r="R104" s="592"/>
      <c r="S104" s="592"/>
      <c r="T104" s="592"/>
      <c r="U104" s="592"/>
      <c r="V104" s="592"/>
      <c r="W104" s="592"/>
      <c r="X104" s="592"/>
      <c r="Y104" s="592"/>
      <c r="Z104" s="592"/>
      <c r="AA104" s="592"/>
      <c r="AB104" s="592"/>
      <c r="AC104" s="592"/>
      <c r="AD104" s="592"/>
      <c r="AE104" s="593"/>
    </row>
    <row r="105" spans="1:31" s="395" customFormat="1" ht="14">
      <c r="A105" s="411"/>
      <c r="B105" s="396"/>
      <c r="C105" s="389" t="s">
        <v>278</v>
      </c>
      <c r="D105" s="416"/>
      <c r="E105" s="592">
        <v>101</v>
      </c>
      <c r="F105" s="592">
        <v>101</v>
      </c>
      <c r="G105" s="592">
        <v>47</v>
      </c>
      <c r="H105" s="592">
        <v>77</v>
      </c>
      <c r="I105" s="592">
        <v>57</v>
      </c>
      <c r="J105" s="592"/>
      <c r="K105" s="592"/>
      <c r="L105" s="592"/>
      <c r="M105" s="592"/>
      <c r="N105" s="592"/>
      <c r="O105" s="592"/>
      <c r="P105" s="592"/>
      <c r="Q105" s="592"/>
      <c r="R105" s="592"/>
      <c r="S105" s="592"/>
      <c r="T105" s="592"/>
      <c r="U105" s="592"/>
      <c r="V105" s="592"/>
      <c r="W105" s="592"/>
      <c r="X105" s="592"/>
      <c r="Y105" s="592"/>
      <c r="Z105" s="592"/>
      <c r="AA105" s="592"/>
      <c r="AB105" s="592"/>
      <c r="AC105" s="592"/>
      <c r="AD105" s="592"/>
      <c r="AE105" s="593"/>
    </row>
    <row r="106" spans="1:31" s="395" customFormat="1" ht="14">
      <c r="A106" s="411"/>
      <c r="B106" s="396"/>
      <c r="C106" s="389" t="s">
        <v>279</v>
      </c>
      <c r="D106" s="416"/>
      <c r="E106" s="592">
        <v>290</v>
      </c>
      <c r="F106" s="592">
        <v>285</v>
      </c>
      <c r="G106" s="592">
        <v>134</v>
      </c>
      <c r="H106" s="592">
        <v>208</v>
      </c>
      <c r="I106" s="592">
        <v>160</v>
      </c>
      <c r="J106" s="592"/>
      <c r="K106" s="592"/>
      <c r="L106" s="592"/>
      <c r="M106" s="592"/>
      <c r="N106" s="592"/>
      <c r="O106" s="592"/>
      <c r="P106" s="592"/>
      <c r="Q106" s="592"/>
      <c r="R106" s="592"/>
      <c r="S106" s="592"/>
      <c r="T106" s="592"/>
      <c r="U106" s="592"/>
      <c r="V106" s="592"/>
      <c r="W106" s="592"/>
      <c r="X106" s="592"/>
      <c r="Y106" s="592"/>
      <c r="Z106" s="592"/>
      <c r="AA106" s="592"/>
      <c r="AB106" s="592"/>
      <c r="AC106" s="592"/>
      <c r="AD106" s="592"/>
      <c r="AE106" s="593"/>
    </row>
    <row r="107" spans="1:31" s="410" customFormat="1" ht="26.15" customHeight="1">
      <c r="A107" s="414"/>
      <c r="B107" s="1155" t="s">
        <v>280</v>
      </c>
      <c r="C107" s="1155"/>
      <c r="D107" s="417"/>
      <c r="E107" s="592">
        <v>350</v>
      </c>
      <c r="F107" s="592">
        <v>341</v>
      </c>
      <c r="G107" s="592">
        <v>160</v>
      </c>
      <c r="H107" s="592">
        <v>248</v>
      </c>
      <c r="I107" s="592">
        <v>184</v>
      </c>
      <c r="J107" s="592"/>
      <c r="K107" s="592"/>
      <c r="L107" s="592"/>
      <c r="M107" s="592"/>
      <c r="N107" s="592"/>
      <c r="O107" s="592"/>
      <c r="P107" s="592"/>
      <c r="Q107" s="592"/>
      <c r="R107" s="592"/>
      <c r="S107" s="592"/>
      <c r="T107" s="592"/>
      <c r="U107" s="592"/>
      <c r="V107" s="592"/>
      <c r="W107" s="592"/>
      <c r="X107" s="592"/>
      <c r="Y107" s="592"/>
      <c r="Z107" s="592"/>
      <c r="AA107" s="592"/>
      <c r="AB107" s="592"/>
      <c r="AC107" s="592"/>
      <c r="AD107" s="592"/>
      <c r="AE107" s="593"/>
    </row>
    <row r="108" spans="1:31" s="410" customFormat="1" ht="26.15" customHeight="1">
      <c r="A108" s="414"/>
      <c r="B108" s="1155" t="s">
        <v>281</v>
      </c>
      <c r="C108" s="1155"/>
      <c r="D108" s="417"/>
      <c r="E108" s="592">
        <v>321</v>
      </c>
      <c r="F108" s="592">
        <v>318</v>
      </c>
      <c r="G108" s="592">
        <v>151</v>
      </c>
      <c r="H108" s="592">
        <v>237</v>
      </c>
      <c r="I108" s="592">
        <v>144</v>
      </c>
      <c r="J108" s="592"/>
      <c r="K108" s="592"/>
      <c r="L108" s="592"/>
      <c r="M108" s="592"/>
      <c r="N108" s="592"/>
      <c r="O108" s="592"/>
      <c r="P108" s="592"/>
      <c r="Q108" s="592"/>
      <c r="R108" s="592"/>
      <c r="S108" s="592"/>
      <c r="T108" s="592"/>
      <c r="U108" s="592"/>
      <c r="V108" s="592"/>
      <c r="W108" s="592"/>
      <c r="X108" s="592"/>
      <c r="Y108" s="592"/>
      <c r="Z108" s="592"/>
      <c r="AA108" s="592"/>
      <c r="AB108" s="592"/>
      <c r="AC108" s="592"/>
      <c r="AD108" s="592"/>
      <c r="AE108" s="593"/>
    </row>
    <row r="109" spans="1:31" s="395" customFormat="1" ht="14">
      <c r="A109" s="411"/>
      <c r="B109" s="396"/>
      <c r="C109" s="389" t="s">
        <v>282</v>
      </c>
      <c r="D109" s="416"/>
      <c r="E109" s="592">
        <v>118</v>
      </c>
      <c r="F109" s="592">
        <v>118</v>
      </c>
      <c r="G109" s="592">
        <v>50</v>
      </c>
      <c r="H109" s="592">
        <v>78</v>
      </c>
      <c r="I109" s="592">
        <v>48</v>
      </c>
      <c r="J109" s="592"/>
      <c r="K109" s="592"/>
      <c r="L109" s="592"/>
      <c r="M109" s="592"/>
      <c r="N109" s="592"/>
      <c r="O109" s="592"/>
      <c r="P109" s="592"/>
      <c r="Q109" s="592"/>
      <c r="R109" s="592"/>
      <c r="S109" s="592"/>
      <c r="T109" s="592"/>
      <c r="U109" s="592"/>
      <c r="V109" s="592"/>
      <c r="W109" s="592"/>
      <c r="X109" s="592"/>
      <c r="Y109" s="592"/>
      <c r="Z109" s="592"/>
      <c r="AA109" s="592"/>
      <c r="AB109" s="592"/>
      <c r="AC109" s="592"/>
      <c r="AD109" s="592"/>
      <c r="AE109" s="593"/>
    </row>
    <row r="110" spans="1:31" s="395" customFormat="1" ht="14">
      <c r="A110" s="411"/>
      <c r="B110" s="396"/>
      <c r="C110" s="389" t="s">
        <v>283</v>
      </c>
      <c r="D110" s="416"/>
      <c r="E110" s="592">
        <v>203</v>
      </c>
      <c r="F110" s="592">
        <v>200</v>
      </c>
      <c r="G110" s="592">
        <v>101</v>
      </c>
      <c r="H110" s="592">
        <v>159</v>
      </c>
      <c r="I110" s="592">
        <v>96</v>
      </c>
      <c r="J110" s="592"/>
      <c r="K110" s="592"/>
      <c r="L110" s="592"/>
      <c r="M110" s="592"/>
      <c r="N110" s="592"/>
      <c r="O110" s="592"/>
      <c r="P110" s="592"/>
      <c r="Q110" s="592"/>
      <c r="R110" s="592"/>
      <c r="S110" s="592"/>
      <c r="T110" s="592"/>
      <c r="U110" s="592"/>
      <c r="V110" s="592"/>
      <c r="W110" s="592"/>
      <c r="X110" s="592"/>
      <c r="Y110" s="592"/>
      <c r="Z110" s="592"/>
      <c r="AA110" s="592"/>
      <c r="AB110" s="592"/>
      <c r="AC110" s="592"/>
      <c r="AD110" s="592"/>
      <c r="AE110" s="593"/>
    </row>
    <row r="111" spans="1:31" s="410" customFormat="1" ht="26.15" customHeight="1">
      <c r="A111" s="414"/>
      <c r="B111" s="1155" t="s">
        <v>284</v>
      </c>
      <c r="C111" s="1155"/>
      <c r="D111" s="417"/>
      <c r="E111" s="592">
        <v>253</v>
      </c>
      <c r="F111" s="592">
        <v>249</v>
      </c>
      <c r="G111" s="592">
        <v>92</v>
      </c>
      <c r="H111" s="592">
        <v>165</v>
      </c>
      <c r="I111" s="592">
        <v>107</v>
      </c>
      <c r="J111" s="592"/>
      <c r="K111" s="592"/>
      <c r="L111" s="592"/>
      <c r="M111" s="592"/>
      <c r="N111" s="592"/>
      <c r="O111" s="592"/>
      <c r="P111" s="592"/>
      <c r="Q111" s="592"/>
      <c r="R111" s="592"/>
      <c r="S111" s="592"/>
      <c r="T111" s="592"/>
      <c r="U111" s="592"/>
      <c r="V111" s="592"/>
      <c r="W111" s="592"/>
      <c r="X111" s="592"/>
      <c r="Y111" s="592"/>
      <c r="Z111" s="592"/>
      <c r="AA111" s="592"/>
      <c r="AB111" s="592"/>
      <c r="AC111" s="592"/>
      <c r="AD111" s="592"/>
      <c r="AE111" s="593"/>
    </row>
    <row r="112" spans="1:31" s="395" customFormat="1" ht="14">
      <c r="A112" s="411"/>
      <c r="B112" s="396"/>
      <c r="C112" s="389" t="s">
        <v>285</v>
      </c>
      <c r="D112" s="416"/>
      <c r="E112" s="592">
        <v>189</v>
      </c>
      <c r="F112" s="592">
        <v>186</v>
      </c>
      <c r="G112" s="592">
        <v>66</v>
      </c>
      <c r="H112" s="592">
        <v>117</v>
      </c>
      <c r="I112" s="592">
        <v>79</v>
      </c>
      <c r="J112" s="592"/>
      <c r="K112" s="592"/>
      <c r="L112" s="592"/>
      <c r="M112" s="592"/>
      <c r="N112" s="592"/>
      <c r="O112" s="592"/>
      <c r="P112" s="592"/>
      <c r="Q112" s="592"/>
      <c r="R112" s="592"/>
      <c r="S112" s="592"/>
      <c r="T112" s="592"/>
      <c r="U112" s="592"/>
      <c r="V112" s="592"/>
      <c r="W112" s="592"/>
      <c r="X112" s="592"/>
      <c r="Y112" s="592"/>
      <c r="Z112" s="592"/>
      <c r="AA112" s="592"/>
      <c r="AB112" s="592"/>
      <c r="AC112" s="592"/>
      <c r="AD112" s="592"/>
      <c r="AE112" s="593"/>
    </row>
    <row r="113" spans="1:31" s="395" customFormat="1" ht="14">
      <c r="A113" s="411"/>
      <c r="B113" s="396"/>
      <c r="C113" s="389" t="s">
        <v>286</v>
      </c>
      <c r="D113" s="416"/>
      <c r="E113" s="592">
        <v>64</v>
      </c>
      <c r="F113" s="592">
        <v>63</v>
      </c>
      <c r="G113" s="592">
        <v>26</v>
      </c>
      <c r="H113" s="592">
        <v>48</v>
      </c>
      <c r="I113" s="592">
        <v>28</v>
      </c>
      <c r="J113" s="592"/>
      <c r="K113" s="592"/>
      <c r="L113" s="592"/>
      <c r="M113" s="592"/>
      <c r="N113" s="592"/>
      <c r="O113" s="592"/>
      <c r="P113" s="592"/>
      <c r="Q113" s="592"/>
      <c r="R113" s="592"/>
      <c r="S113" s="592"/>
      <c r="T113" s="592"/>
      <c r="U113" s="592"/>
      <c r="V113" s="592"/>
      <c r="W113" s="592"/>
      <c r="X113" s="592"/>
      <c r="Y113" s="592"/>
      <c r="Z113" s="592"/>
      <c r="AA113" s="592"/>
      <c r="AB113" s="592"/>
      <c r="AC113" s="592"/>
      <c r="AD113" s="592"/>
      <c r="AE113" s="593"/>
    </row>
    <row r="114" spans="1:31" s="410" customFormat="1" ht="26.15" customHeight="1">
      <c r="A114" s="418"/>
      <c r="B114" s="1156" t="s">
        <v>472</v>
      </c>
      <c r="C114" s="1156"/>
      <c r="D114" s="420"/>
      <c r="E114" s="594">
        <v>45</v>
      </c>
      <c r="F114" s="594">
        <v>45</v>
      </c>
      <c r="G114" s="594">
        <v>20</v>
      </c>
      <c r="H114" s="594">
        <v>31</v>
      </c>
      <c r="I114" s="594">
        <v>20</v>
      </c>
      <c r="J114" s="592"/>
      <c r="K114" s="592"/>
      <c r="L114" s="592"/>
      <c r="M114" s="592"/>
      <c r="N114" s="592"/>
      <c r="O114" s="592"/>
      <c r="P114" s="592"/>
      <c r="Q114" s="592"/>
      <c r="R114" s="592"/>
      <c r="S114" s="592"/>
      <c r="T114" s="592"/>
      <c r="U114" s="592"/>
      <c r="V114" s="592"/>
      <c r="W114" s="592"/>
      <c r="X114" s="592"/>
      <c r="Y114" s="592"/>
      <c r="Z114" s="592"/>
      <c r="AA114" s="592"/>
      <c r="AB114" s="592"/>
      <c r="AC114" s="592"/>
      <c r="AD114" s="592"/>
      <c r="AE114" s="592"/>
    </row>
    <row r="115" spans="1:31" s="595" customFormat="1" ht="14">
      <c r="H115" s="578"/>
      <c r="I115" s="580" t="s">
        <v>290</v>
      </c>
      <c r="AE115" s="596"/>
    </row>
    <row r="116" spans="1:31">
      <c r="I116" s="580"/>
    </row>
    <row r="118" spans="1:31" s="597" customFormat="1"/>
    <row r="120" spans="1:31">
      <c r="C120" s="597"/>
    </row>
  </sheetData>
  <mergeCells count="42">
    <mergeCell ref="J4:J5"/>
    <mergeCell ref="B47:C47"/>
    <mergeCell ref="K4:K5"/>
    <mergeCell ref="L4:M4"/>
    <mergeCell ref="N4:O4"/>
    <mergeCell ref="B6:C6"/>
    <mergeCell ref="B7:C7"/>
    <mergeCell ref="B18:C18"/>
    <mergeCell ref="E3:E5"/>
    <mergeCell ref="F3:I3"/>
    <mergeCell ref="J3:K3"/>
    <mergeCell ref="L3:O3"/>
    <mergeCell ref="C4:C5"/>
    <mergeCell ref="F4:F5"/>
    <mergeCell ref="G4:G5"/>
    <mergeCell ref="H4:H5"/>
    <mergeCell ref="I4:I5"/>
    <mergeCell ref="B20:C20"/>
    <mergeCell ref="B22:C22"/>
    <mergeCell ref="B24:C24"/>
    <mergeCell ref="B32:C32"/>
    <mergeCell ref="B38:C38"/>
    <mergeCell ref="B98:C98"/>
    <mergeCell ref="B53:C53"/>
    <mergeCell ref="B58:C58"/>
    <mergeCell ref="B62:C62"/>
    <mergeCell ref="B66:C66"/>
    <mergeCell ref="B69:C69"/>
    <mergeCell ref="B76:C76"/>
    <mergeCell ref="B82:C82"/>
    <mergeCell ref="B87:C87"/>
    <mergeCell ref="B93:C93"/>
    <mergeCell ref="B96:C96"/>
    <mergeCell ref="B97:C97"/>
    <mergeCell ref="B111:C111"/>
    <mergeCell ref="B114:C114"/>
    <mergeCell ref="B99:C99"/>
    <mergeCell ref="B102:C102"/>
    <mergeCell ref="B103:C103"/>
    <mergeCell ref="B104:C104"/>
    <mergeCell ref="B107:C107"/>
    <mergeCell ref="B108:C108"/>
  </mergeCells>
  <phoneticPr fontId="3"/>
  <printOptions horizontalCentered="1"/>
  <pageMargins left="0.59055118110236227" right="0.59055118110236227" top="0.78740157480314965" bottom="0.78740157480314965" header="0.51181102362204722" footer="0.51181102362204722"/>
  <pageSetup paperSize="9" scale="36"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A9AC7-19A6-40CE-AA13-FF7B2F2F311B}">
  <sheetPr>
    <pageSetUpPr fitToPage="1"/>
  </sheetPr>
  <dimension ref="B1:S117"/>
  <sheetViews>
    <sheetView view="pageBreakPreview" zoomScale="115" zoomScaleNormal="100" zoomScaleSheetLayoutView="115" workbookViewId="0"/>
  </sheetViews>
  <sheetFormatPr defaultColWidth="9" defaultRowHeight="13"/>
  <cols>
    <col min="1" max="1" width="1.6328125" style="373" customWidth="1"/>
    <col min="2" max="2" width="2.453125" style="373" customWidth="1"/>
    <col min="3" max="3" width="15.6328125" style="373" customWidth="1"/>
    <col min="4" max="4" width="1.6328125" style="373" customWidth="1"/>
    <col min="5" max="5" width="8" style="373" customWidth="1"/>
    <col min="6" max="6" width="7.90625" style="373" customWidth="1"/>
    <col min="7" max="19" width="5.7265625" style="373" customWidth="1"/>
    <col min="20" max="16384" width="9" style="373"/>
  </cols>
  <sheetData>
    <row r="1" spans="2:19">
      <c r="E1" s="373" t="s">
        <v>473</v>
      </c>
    </row>
    <row r="2" spans="2:19">
      <c r="R2" s="378" t="s">
        <v>464</v>
      </c>
      <c r="S2" s="378"/>
    </row>
    <row r="3" spans="2:19" ht="24" customHeight="1">
      <c r="B3" s="1063"/>
      <c r="C3" s="599"/>
      <c r="D3" s="599"/>
      <c r="E3" s="1222" t="s">
        <v>474</v>
      </c>
      <c r="F3" s="1224" t="s">
        <v>475</v>
      </c>
      <c r="G3" s="1226" t="s">
        <v>476</v>
      </c>
      <c r="H3" s="1226"/>
      <c r="I3" s="1226"/>
      <c r="J3" s="1226"/>
      <c r="K3" s="1226"/>
      <c r="L3" s="1226"/>
      <c r="M3" s="1226"/>
      <c r="N3" s="1226"/>
      <c r="O3" s="1227"/>
      <c r="P3" s="1228" t="s">
        <v>477</v>
      </c>
      <c r="Q3" s="1218" t="s">
        <v>478</v>
      </c>
      <c r="R3" s="1220" t="s">
        <v>479</v>
      </c>
      <c r="S3" s="1216"/>
    </row>
    <row r="4" spans="2:19" ht="132.75" customHeight="1">
      <c r="B4" s="1064"/>
      <c r="C4" s="600"/>
      <c r="D4" s="600"/>
      <c r="E4" s="1223"/>
      <c r="F4" s="1225"/>
      <c r="G4" s="601"/>
      <c r="H4" s="381" t="s">
        <v>480</v>
      </c>
      <c r="I4" s="381" t="s">
        <v>481</v>
      </c>
      <c r="J4" s="381" t="s">
        <v>482</v>
      </c>
      <c r="K4" s="381" t="s">
        <v>483</v>
      </c>
      <c r="L4" s="381" t="s">
        <v>484</v>
      </c>
      <c r="M4" s="381" t="s">
        <v>485</v>
      </c>
      <c r="N4" s="381" t="s">
        <v>486</v>
      </c>
      <c r="O4" s="381" t="s">
        <v>487</v>
      </c>
      <c r="P4" s="1229"/>
      <c r="Q4" s="1219"/>
      <c r="R4" s="1221"/>
      <c r="S4" s="1216"/>
    </row>
    <row r="5" spans="2:19" s="531" customFormat="1" ht="25.5" customHeight="1">
      <c r="B5" s="1217" t="s">
        <v>179</v>
      </c>
      <c r="C5" s="1164"/>
      <c r="D5" s="532"/>
      <c r="E5" s="549">
        <v>4592</v>
      </c>
      <c r="F5" s="534">
        <v>3686</v>
      </c>
      <c r="G5" s="534">
        <v>511</v>
      </c>
      <c r="H5" s="534">
        <v>78</v>
      </c>
      <c r="I5" s="534">
        <v>10</v>
      </c>
      <c r="J5" s="534">
        <v>47</v>
      </c>
      <c r="K5" s="534">
        <v>15</v>
      </c>
      <c r="L5" s="534">
        <v>78</v>
      </c>
      <c r="M5" s="534">
        <v>29</v>
      </c>
      <c r="N5" s="534">
        <v>18</v>
      </c>
      <c r="O5" s="534">
        <v>236</v>
      </c>
      <c r="P5" s="534">
        <v>395</v>
      </c>
      <c r="Q5" s="534">
        <v>10</v>
      </c>
      <c r="R5" s="534">
        <v>530</v>
      </c>
      <c r="S5" s="589"/>
    </row>
    <row r="6" spans="2:19" s="372" customFormat="1" ht="25.5" customHeight="1">
      <c r="B6" s="1213" t="s">
        <v>180</v>
      </c>
      <c r="C6" s="1155"/>
      <c r="D6" s="537"/>
      <c r="E6" s="550">
        <v>1069</v>
      </c>
      <c r="F6" s="539">
        <v>833</v>
      </c>
      <c r="G6" s="539">
        <v>98</v>
      </c>
      <c r="H6" s="539">
        <v>14</v>
      </c>
      <c r="I6" s="539">
        <v>2</v>
      </c>
      <c r="J6" s="539">
        <v>8</v>
      </c>
      <c r="K6" s="539">
        <v>6</v>
      </c>
      <c r="L6" s="539">
        <v>14</v>
      </c>
      <c r="M6" s="539">
        <v>7</v>
      </c>
      <c r="N6" s="539">
        <v>3</v>
      </c>
      <c r="O6" s="539">
        <v>44</v>
      </c>
      <c r="P6" s="539">
        <v>138</v>
      </c>
      <c r="Q6" s="539">
        <v>2</v>
      </c>
      <c r="R6" s="539">
        <v>100</v>
      </c>
      <c r="S6" s="542"/>
    </row>
    <row r="7" spans="2:19">
      <c r="B7" s="1065"/>
      <c r="C7" s="394" t="s">
        <v>181</v>
      </c>
      <c r="D7" s="541"/>
      <c r="E7" s="602">
        <v>55</v>
      </c>
      <c r="F7" s="603">
        <v>32</v>
      </c>
      <c r="G7" s="603">
        <v>12</v>
      </c>
      <c r="H7" s="603">
        <v>2</v>
      </c>
      <c r="I7" s="603">
        <v>0</v>
      </c>
      <c r="J7" s="603">
        <v>0</v>
      </c>
      <c r="K7" s="539">
        <v>0</v>
      </c>
      <c r="L7" s="539">
        <v>1</v>
      </c>
      <c r="M7" s="603">
        <v>0</v>
      </c>
      <c r="N7" s="603">
        <v>0</v>
      </c>
      <c r="O7" s="603">
        <v>9</v>
      </c>
      <c r="P7" s="603">
        <v>11</v>
      </c>
      <c r="Q7" s="603">
        <v>0</v>
      </c>
      <c r="R7" s="603">
        <v>15</v>
      </c>
      <c r="S7" s="548"/>
    </row>
    <row r="8" spans="2:19">
      <c r="B8" s="1065"/>
      <c r="C8" s="394" t="s">
        <v>182</v>
      </c>
      <c r="D8" s="541"/>
      <c r="E8" s="602">
        <v>108</v>
      </c>
      <c r="F8" s="603">
        <v>88</v>
      </c>
      <c r="G8" s="603">
        <v>10</v>
      </c>
      <c r="H8" s="603">
        <v>3</v>
      </c>
      <c r="I8" s="603">
        <v>0</v>
      </c>
      <c r="J8" s="603">
        <v>1</v>
      </c>
      <c r="K8" s="539">
        <v>0</v>
      </c>
      <c r="L8" s="539">
        <v>2</v>
      </c>
      <c r="M8" s="603">
        <v>0</v>
      </c>
      <c r="N8" s="603">
        <v>0</v>
      </c>
      <c r="O8" s="603">
        <v>4</v>
      </c>
      <c r="P8" s="603">
        <v>10</v>
      </c>
      <c r="Q8" s="603">
        <v>1</v>
      </c>
      <c r="R8" s="603">
        <v>13</v>
      </c>
      <c r="S8" s="548"/>
    </row>
    <row r="9" spans="2:19">
      <c r="B9" s="1065"/>
      <c r="C9" s="394" t="s">
        <v>183</v>
      </c>
      <c r="D9" s="541"/>
      <c r="E9" s="602">
        <v>224</v>
      </c>
      <c r="F9" s="603">
        <v>178</v>
      </c>
      <c r="G9" s="603">
        <v>15</v>
      </c>
      <c r="H9" s="603">
        <v>2</v>
      </c>
      <c r="I9" s="603">
        <v>1</v>
      </c>
      <c r="J9" s="603">
        <v>3</v>
      </c>
      <c r="K9" s="539">
        <v>2</v>
      </c>
      <c r="L9" s="539">
        <v>3</v>
      </c>
      <c r="M9" s="603">
        <v>2</v>
      </c>
      <c r="N9" s="603">
        <v>0</v>
      </c>
      <c r="O9" s="603">
        <v>2</v>
      </c>
      <c r="P9" s="603">
        <v>31</v>
      </c>
      <c r="Q9" s="603">
        <v>0</v>
      </c>
      <c r="R9" s="603">
        <v>12</v>
      </c>
      <c r="S9" s="548"/>
    </row>
    <row r="10" spans="2:19">
      <c r="B10" s="1065"/>
      <c r="C10" s="394" t="s">
        <v>184</v>
      </c>
      <c r="D10" s="541"/>
      <c r="E10" s="602">
        <v>90</v>
      </c>
      <c r="F10" s="603">
        <v>71</v>
      </c>
      <c r="G10" s="603">
        <v>11</v>
      </c>
      <c r="H10" s="603">
        <v>0</v>
      </c>
      <c r="I10" s="603">
        <v>1</v>
      </c>
      <c r="J10" s="603">
        <v>1</v>
      </c>
      <c r="K10" s="539">
        <v>0</v>
      </c>
      <c r="L10" s="539">
        <v>2</v>
      </c>
      <c r="M10" s="603">
        <v>2</v>
      </c>
      <c r="N10" s="603">
        <v>0</v>
      </c>
      <c r="O10" s="603">
        <v>5</v>
      </c>
      <c r="P10" s="603">
        <v>8</v>
      </c>
      <c r="Q10" s="603">
        <v>0</v>
      </c>
      <c r="R10" s="603">
        <v>10</v>
      </c>
      <c r="S10" s="548"/>
    </row>
    <row r="11" spans="2:19">
      <c r="B11" s="1065"/>
      <c r="C11" s="394" t="s">
        <v>185</v>
      </c>
      <c r="D11" s="541"/>
      <c r="E11" s="602">
        <v>93</v>
      </c>
      <c r="F11" s="603">
        <v>76</v>
      </c>
      <c r="G11" s="603">
        <v>3</v>
      </c>
      <c r="H11" s="603">
        <v>0</v>
      </c>
      <c r="I11" s="603">
        <v>0</v>
      </c>
      <c r="J11" s="603">
        <v>0</v>
      </c>
      <c r="K11" s="539">
        <v>0</v>
      </c>
      <c r="L11" s="539">
        <v>0</v>
      </c>
      <c r="M11" s="603">
        <v>0</v>
      </c>
      <c r="N11" s="603">
        <v>1</v>
      </c>
      <c r="O11" s="603">
        <v>2</v>
      </c>
      <c r="P11" s="603">
        <v>14</v>
      </c>
      <c r="Q11" s="603">
        <v>0</v>
      </c>
      <c r="R11" s="603">
        <v>4</v>
      </c>
      <c r="S11" s="548"/>
    </row>
    <row r="12" spans="2:19">
      <c r="B12" s="1065"/>
      <c r="C12" s="394" t="s">
        <v>186</v>
      </c>
      <c r="D12" s="541"/>
      <c r="E12" s="602">
        <v>42</v>
      </c>
      <c r="F12" s="603">
        <v>31</v>
      </c>
      <c r="G12" s="603">
        <v>3</v>
      </c>
      <c r="H12" s="603">
        <v>1</v>
      </c>
      <c r="I12" s="603">
        <v>0</v>
      </c>
      <c r="J12" s="603">
        <v>0</v>
      </c>
      <c r="K12" s="539">
        <v>0</v>
      </c>
      <c r="L12" s="539">
        <v>0</v>
      </c>
      <c r="M12" s="603">
        <v>0</v>
      </c>
      <c r="N12" s="603">
        <v>0</v>
      </c>
      <c r="O12" s="603">
        <v>2</v>
      </c>
      <c r="P12" s="603">
        <v>8</v>
      </c>
      <c r="Q12" s="603">
        <v>0</v>
      </c>
      <c r="R12" s="603">
        <v>5</v>
      </c>
      <c r="S12" s="548"/>
    </row>
    <row r="13" spans="2:19">
      <c r="B13" s="1065"/>
      <c r="C13" s="394" t="s">
        <v>187</v>
      </c>
      <c r="D13" s="541"/>
      <c r="E13" s="602">
        <v>190</v>
      </c>
      <c r="F13" s="603">
        <v>154</v>
      </c>
      <c r="G13" s="603">
        <v>10</v>
      </c>
      <c r="H13" s="603">
        <v>2</v>
      </c>
      <c r="I13" s="603">
        <v>0</v>
      </c>
      <c r="J13" s="603">
        <v>0</v>
      </c>
      <c r="K13" s="539">
        <v>3</v>
      </c>
      <c r="L13" s="539">
        <v>2</v>
      </c>
      <c r="M13" s="603">
        <v>1</v>
      </c>
      <c r="N13" s="603">
        <v>1</v>
      </c>
      <c r="O13" s="603">
        <v>1</v>
      </c>
      <c r="P13" s="603">
        <v>26</v>
      </c>
      <c r="Q13" s="603">
        <v>1</v>
      </c>
      <c r="R13" s="603">
        <v>7</v>
      </c>
      <c r="S13" s="548"/>
    </row>
    <row r="14" spans="2:19">
      <c r="B14" s="1065"/>
      <c r="C14" s="394" t="s">
        <v>188</v>
      </c>
      <c r="D14" s="541"/>
      <c r="E14" s="602">
        <v>128</v>
      </c>
      <c r="F14" s="603">
        <v>100</v>
      </c>
      <c r="G14" s="603">
        <v>12</v>
      </c>
      <c r="H14" s="603">
        <v>1</v>
      </c>
      <c r="I14" s="603">
        <v>0</v>
      </c>
      <c r="J14" s="603">
        <v>1</v>
      </c>
      <c r="K14" s="539">
        <v>1</v>
      </c>
      <c r="L14" s="539">
        <v>3</v>
      </c>
      <c r="M14" s="603">
        <v>1</v>
      </c>
      <c r="N14" s="603">
        <v>0</v>
      </c>
      <c r="O14" s="603">
        <v>5</v>
      </c>
      <c r="P14" s="603">
        <v>16</v>
      </c>
      <c r="Q14" s="603">
        <v>0</v>
      </c>
      <c r="R14" s="603">
        <v>6</v>
      </c>
      <c r="S14" s="548"/>
    </row>
    <row r="15" spans="2:19">
      <c r="B15" s="1065"/>
      <c r="C15" s="394" t="s">
        <v>189</v>
      </c>
      <c r="D15" s="541"/>
      <c r="E15" s="602">
        <v>77</v>
      </c>
      <c r="F15" s="603">
        <v>60</v>
      </c>
      <c r="G15" s="603">
        <v>9</v>
      </c>
      <c r="H15" s="603">
        <v>2</v>
      </c>
      <c r="I15" s="603">
        <v>0</v>
      </c>
      <c r="J15" s="603">
        <v>1</v>
      </c>
      <c r="K15" s="539">
        <v>0</v>
      </c>
      <c r="L15" s="539">
        <v>1</v>
      </c>
      <c r="M15" s="603">
        <v>1</v>
      </c>
      <c r="N15" s="603">
        <v>0</v>
      </c>
      <c r="O15" s="603">
        <v>4</v>
      </c>
      <c r="P15" s="603">
        <v>8</v>
      </c>
      <c r="Q15" s="603">
        <v>0</v>
      </c>
      <c r="R15" s="603">
        <v>13</v>
      </c>
      <c r="S15" s="548"/>
    </row>
    <row r="16" spans="2:19">
      <c r="B16" s="1065"/>
      <c r="C16" s="394" t="s">
        <v>190</v>
      </c>
      <c r="D16" s="541"/>
      <c r="E16" s="602">
        <v>62</v>
      </c>
      <c r="F16" s="603">
        <v>43</v>
      </c>
      <c r="G16" s="603">
        <v>13</v>
      </c>
      <c r="H16" s="603">
        <v>1</v>
      </c>
      <c r="I16" s="603">
        <v>0</v>
      </c>
      <c r="J16" s="603">
        <v>1</v>
      </c>
      <c r="K16" s="539">
        <v>0</v>
      </c>
      <c r="L16" s="539">
        <v>0</v>
      </c>
      <c r="M16" s="603">
        <v>0</v>
      </c>
      <c r="N16" s="603">
        <v>1</v>
      </c>
      <c r="O16" s="603">
        <v>10</v>
      </c>
      <c r="P16" s="603">
        <v>6</v>
      </c>
      <c r="Q16" s="603">
        <v>0</v>
      </c>
      <c r="R16" s="603">
        <v>15</v>
      </c>
      <c r="S16" s="548"/>
    </row>
    <row r="17" spans="2:19" s="372" customFormat="1" ht="25.5" customHeight="1">
      <c r="B17" s="1213" t="s">
        <v>191</v>
      </c>
      <c r="C17" s="1155"/>
      <c r="D17" s="537"/>
      <c r="E17" s="550">
        <v>224</v>
      </c>
      <c r="F17" s="539">
        <v>187</v>
      </c>
      <c r="G17" s="539">
        <v>28</v>
      </c>
      <c r="H17" s="539">
        <v>4</v>
      </c>
      <c r="I17" s="539">
        <v>1</v>
      </c>
      <c r="J17" s="539">
        <v>5</v>
      </c>
      <c r="K17" s="539">
        <v>0</v>
      </c>
      <c r="L17" s="539">
        <v>6</v>
      </c>
      <c r="M17" s="539">
        <v>1</v>
      </c>
      <c r="N17" s="539">
        <v>1</v>
      </c>
      <c r="O17" s="539">
        <v>10</v>
      </c>
      <c r="P17" s="539">
        <v>9</v>
      </c>
      <c r="Q17" s="539">
        <v>0</v>
      </c>
      <c r="R17" s="539">
        <v>26</v>
      </c>
      <c r="S17" s="542"/>
    </row>
    <row r="18" spans="2:19">
      <c r="B18" s="1065"/>
      <c r="C18" s="389" t="s">
        <v>192</v>
      </c>
      <c r="D18" s="537"/>
      <c r="E18" s="602">
        <v>224</v>
      </c>
      <c r="F18" s="603">
        <v>187</v>
      </c>
      <c r="G18" s="603">
        <v>28</v>
      </c>
      <c r="H18" s="603">
        <v>4</v>
      </c>
      <c r="I18" s="603">
        <v>1</v>
      </c>
      <c r="J18" s="603">
        <v>5</v>
      </c>
      <c r="K18" s="539">
        <v>0</v>
      </c>
      <c r="L18" s="539">
        <v>6</v>
      </c>
      <c r="M18" s="603">
        <v>1</v>
      </c>
      <c r="N18" s="603">
        <v>1</v>
      </c>
      <c r="O18" s="603">
        <v>10</v>
      </c>
      <c r="P18" s="603">
        <v>9</v>
      </c>
      <c r="Q18" s="603">
        <v>0</v>
      </c>
      <c r="R18" s="603">
        <v>26</v>
      </c>
      <c r="S18" s="548"/>
    </row>
    <row r="19" spans="2:19" s="372" customFormat="1" ht="25.5" customHeight="1">
      <c r="B19" s="1213" t="s">
        <v>193</v>
      </c>
      <c r="C19" s="1155"/>
      <c r="D19" s="537"/>
      <c r="E19" s="550">
        <v>209</v>
      </c>
      <c r="F19" s="539">
        <v>165</v>
      </c>
      <c r="G19" s="539">
        <v>24</v>
      </c>
      <c r="H19" s="539">
        <v>5</v>
      </c>
      <c r="I19" s="539">
        <v>1</v>
      </c>
      <c r="J19" s="539">
        <v>1</v>
      </c>
      <c r="K19" s="539">
        <v>0</v>
      </c>
      <c r="L19" s="539">
        <v>3</v>
      </c>
      <c r="M19" s="539">
        <v>3</v>
      </c>
      <c r="N19" s="539">
        <v>1</v>
      </c>
      <c r="O19" s="539">
        <v>10</v>
      </c>
      <c r="P19" s="539">
        <v>20</v>
      </c>
      <c r="Q19" s="539">
        <v>0</v>
      </c>
      <c r="R19" s="539">
        <v>17</v>
      </c>
      <c r="S19" s="542"/>
    </row>
    <row r="20" spans="2:19">
      <c r="B20" s="411"/>
      <c r="C20" s="389" t="s">
        <v>194</v>
      </c>
      <c r="D20" s="537"/>
      <c r="E20" s="602">
        <v>209</v>
      </c>
      <c r="F20" s="603">
        <v>165</v>
      </c>
      <c r="G20" s="603">
        <v>24</v>
      </c>
      <c r="H20" s="603">
        <v>5</v>
      </c>
      <c r="I20" s="603">
        <v>1</v>
      </c>
      <c r="J20" s="603">
        <v>1</v>
      </c>
      <c r="K20" s="539">
        <v>0</v>
      </c>
      <c r="L20" s="539">
        <v>3</v>
      </c>
      <c r="M20" s="603">
        <v>3</v>
      </c>
      <c r="N20" s="603">
        <v>1</v>
      </c>
      <c r="O20" s="603">
        <v>10</v>
      </c>
      <c r="P20" s="603">
        <v>20</v>
      </c>
      <c r="Q20" s="603">
        <v>0</v>
      </c>
      <c r="R20" s="603">
        <v>17</v>
      </c>
      <c r="S20" s="548"/>
    </row>
    <row r="21" spans="2:19" s="372" customFormat="1" ht="25.5" customHeight="1">
      <c r="B21" s="1213" t="s">
        <v>195</v>
      </c>
      <c r="C21" s="1155"/>
      <c r="D21" s="537"/>
      <c r="E21" s="550">
        <v>349</v>
      </c>
      <c r="F21" s="539">
        <v>284</v>
      </c>
      <c r="G21" s="539">
        <v>28</v>
      </c>
      <c r="H21" s="539">
        <v>1</v>
      </c>
      <c r="I21" s="539">
        <v>1</v>
      </c>
      <c r="J21" s="539">
        <v>3</v>
      </c>
      <c r="K21" s="539">
        <v>1</v>
      </c>
      <c r="L21" s="539">
        <v>6</v>
      </c>
      <c r="M21" s="539">
        <v>3</v>
      </c>
      <c r="N21" s="539">
        <v>0</v>
      </c>
      <c r="O21" s="539">
        <v>13</v>
      </c>
      <c r="P21" s="539">
        <v>37</v>
      </c>
      <c r="Q21" s="539">
        <v>1</v>
      </c>
      <c r="R21" s="539">
        <v>34</v>
      </c>
      <c r="S21" s="542"/>
    </row>
    <row r="22" spans="2:19">
      <c r="B22" s="411"/>
      <c r="C22" s="389" t="s">
        <v>196</v>
      </c>
      <c r="D22" s="537"/>
      <c r="E22" s="602">
        <v>349</v>
      </c>
      <c r="F22" s="603">
        <v>284</v>
      </c>
      <c r="G22" s="603">
        <v>28</v>
      </c>
      <c r="H22" s="603">
        <v>1</v>
      </c>
      <c r="I22" s="603">
        <v>1</v>
      </c>
      <c r="J22" s="603">
        <v>3</v>
      </c>
      <c r="K22" s="539">
        <v>1</v>
      </c>
      <c r="L22" s="539">
        <v>6</v>
      </c>
      <c r="M22" s="603">
        <v>3</v>
      </c>
      <c r="N22" s="603">
        <v>0</v>
      </c>
      <c r="O22" s="603">
        <v>13</v>
      </c>
      <c r="P22" s="603">
        <v>37</v>
      </c>
      <c r="Q22" s="603">
        <v>1</v>
      </c>
      <c r="R22" s="603">
        <v>34</v>
      </c>
      <c r="S22" s="548"/>
    </row>
    <row r="23" spans="2:19" s="372" customFormat="1" ht="25.5" customHeight="1">
      <c r="B23" s="1213" t="s">
        <v>197</v>
      </c>
      <c r="C23" s="1155"/>
      <c r="D23" s="537"/>
      <c r="E23" s="550">
        <v>387</v>
      </c>
      <c r="F23" s="539">
        <v>292</v>
      </c>
      <c r="G23" s="539">
        <v>40</v>
      </c>
      <c r="H23" s="539">
        <v>8</v>
      </c>
      <c r="I23" s="539">
        <v>0</v>
      </c>
      <c r="J23" s="539">
        <v>4</v>
      </c>
      <c r="K23" s="539">
        <v>1</v>
      </c>
      <c r="L23" s="539">
        <v>8</v>
      </c>
      <c r="M23" s="539">
        <v>2</v>
      </c>
      <c r="N23" s="539">
        <v>1</v>
      </c>
      <c r="O23" s="539">
        <v>16</v>
      </c>
      <c r="P23" s="539">
        <v>55</v>
      </c>
      <c r="Q23" s="539">
        <v>0</v>
      </c>
      <c r="R23" s="539">
        <v>37</v>
      </c>
      <c r="S23" s="542"/>
    </row>
    <row r="24" spans="2:19">
      <c r="B24" s="1065"/>
      <c r="C24" s="389" t="s">
        <v>198</v>
      </c>
      <c r="D24" s="537"/>
      <c r="E24" s="602">
        <v>83</v>
      </c>
      <c r="F24" s="603">
        <v>67</v>
      </c>
      <c r="G24" s="603">
        <v>8</v>
      </c>
      <c r="H24" s="603">
        <v>1</v>
      </c>
      <c r="I24" s="603">
        <v>0</v>
      </c>
      <c r="J24" s="603">
        <v>2</v>
      </c>
      <c r="K24" s="539">
        <v>0</v>
      </c>
      <c r="L24" s="539">
        <v>2</v>
      </c>
      <c r="M24" s="603">
        <v>1</v>
      </c>
      <c r="N24" s="603">
        <v>0</v>
      </c>
      <c r="O24" s="603">
        <v>2</v>
      </c>
      <c r="P24" s="603">
        <v>8</v>
      </c>
      <c r="Q24" s="603">
        <v>0</v>
      </c>
      <c r="R24" s="603">
        <v>7</v>
      </c>
      <c r="S24" s="548"/>
    </row>
    <row r="25" spans="2:19">
      <c r="B25" s="1065"/>
      <c r="C25" s="389" t="s">
        <v>199</v>
      </c>
      <c r="D25" s="537"/>
      <c r="E25" s="602">
        <v>38</v>
      </c>
      <c r="F25" s="603">
        <v>28</v>
      </c>
      <c r="G25" s="603">
        <v>4</v>
      </c>
      <c r="H25" s="603">
        <v>0</v>
      </c>
      <c r="I25" s="603">
        <v>0</v>
      </c>
      <c r="J25" s="603">
        <v>0</v>
      </c>
      <c r="K25" s="539">
        <v>1</v>
      </c>
      <c r="L25" s="539">
        <v>1</v>
      </c>
      <c r="M25" s="603">
        <v>0</v>
      </c>
      <c r="N25" s="603">
        <v>0</v>
      </c>
      <c r="O25" s="603">
        <v>2</v>
      </c>
      <c r="P25" s="603">
        <v>6</v>
      </c>
      <c r="Q25" s="603">
        <v>0</v>
      </c>
      <c r="R25" s="603">
        <v>4</v>
      </c>
      <c r="S25" s="548"/>
    </row>
    <row r="26" spans="2:19">
      <c r="B26" s="1065"/>
      <c r="C26" s="389" t="s">
        <v>200</v>
      </c>
      <c r="D26" s="537"/>
      <c r="E26" s="602">
        <v>43</v>
      </c>
      <c r="F26" s="603">
        <v>33</v>
      </c>
      <c r="G26" s="603">
        <v>3</v>
      </c>
      <c r="H26" s="603">
        <v>3</v>
      </c>
      <c r="I26" s="603">
        <v>0</v>
      </c>
      <c r="J26" s="603">
        <v>0</v>
      </c>
      <c r="K26" s="539">
        <v>0</v>
      </c>
      <c r="L26" s="539">
        <v>0</v>
      </c>
      <c r="M26" s="603">
        <v>0</v>
      </c>
      <c r="N26" s="603">
        <v>0</v>
      </c>
      <c r="O26" s="603">
        <v>0</v>
      </c>
      <c r="P26" s="603">
        <v>7</v>
      </c>
      <c r="Q26" s="603">
        <v>0</v>
      </c>
      <c r="R26" s="603">
        <v>3</v>
      </c>
      <c r="S26" s="548"/>
    </row>
    <row r="27" spans="2:19">
      <c r="B27" s="1065"/>
      <c r="C27" s="389" t="s">
        <v>201</v>
      </c>
      <c r="D27" s="537"/>
      <c r="E27" s="602">
        <v>72</v>
      </c>
      <c r="F27" s="603">
        <v>54</v>
      </c>
      <c r="G27" s="603">
        <v>7</v>
      </c>
      <c r="H27" s="603">
        <v>1</v>
      </c>
      <c r="I27" s="603">
        <v>0</v>
      </c>
      <c r="J27" s="603">
        <v>2</v>
      </c>
      <c r="K27" s="539">
        <v>0</v>
      </c>
      <c r="L27" s="539">
        <v>0</v>
      </c>
      <c r="M27" s="603">
        <v>1</v>
      </c>
      <c r="N27" s="603">
        <v>0</v>
      </c>
      <c r="O27" s="603">
        <v>3</v>
      </c>
      <c r="P27" s="603">
        <v>11</v>
      </c>
      <c r="Q27" s="603">
        <v>0</v>
      </c>
      <c r="R27" s="603">
        <v>6</v>
      </c>
      <c r="S27" s="548"/>
    </row>
    <row r="28" spans="2:19">
      <c r="B28" s="411"/>
      <c r="C28" s="389" t="s">
        <v>202</v>
      </c>
      <c r="D28" s="537"/>
      <c r="E28" s="602">
        <v>65</v>
      </c>
      <c r="F28" s="603">
        <v>46</v>
      </c>
      <c r="G28" s="603">
        <v>7</v>
      </c>
      <c r="H28" s="603">
        <v>1</v>
      </c>
      <c r="I28" s="603">
        <v>0</v>
      </c>
      <c r="J28" s="603">
        <v>0</v>
      </c>
      <c r="K28" s="539">
        <v>0</v>
      </c>
      <c r="L28" s="539">
        <v>2</v>
      </c>
      <c r="M28" s="603">
        <v>0</v>
      </c>
      <c r="N28" s="603">
        <v>0</v>
      </c>
      <c r="O28" s="603">
        <v>4</v>
      </c>
      <c r="P28" s="603">
        <v>12</v>
      </c>
      <c r="Q28" s="603">
        <v>0</v>
      </c>
      <c r="R28" s="603">
        <v>7</v>
      </c>
      <c r="S28" s="548"/>
    </row>
    <row r="29" spans="2:19" ht="13.5" customHeight="1">
      <c r="B29" s="411"/>
      <c r="C29" s="389" t="s">
        <v>203</v>
      </c>
      <c r="D29" s="537"/>
      <c r="E29" s="602">
        <v>73</v>
      </c>
      <c r="F29" s="603">
        <v>55</v>
      </c>
      <c r="G29" s="603">
        <v>10</v>
      </c>
      <c r="H29" s="603">
        <v>1</v>
      </c>
      <c r="I29" s="603">
        <v>0</v>
      </c>
      <c r="J29" s="603">
        <v>0</v>
      </c>
      <c r="K29" s="539">
        <v>0</v>
      </c>
      <c r="L29" s="539">
        <v>3</v>
      </c>
      <c r="M29" s="603">
        <v>0</v>
      </c>
      <c r="N29" s="603">
        <v>1</v>
      </c>
      <c r="O29" s="603">
        <v>5</v>
      </c>
      <c r="P29" s="603">
        <v>8</v>
      </c>
      <c r="Q29" s="603">
        <v>0</v>
      </c>
      <c r="R29" s="603">
        <v>5</v>
      </c>
      <c r="S29" s="548"/>
    </row>
    <row r="30" spans="2:19">
      <c r="B30" s="411"/>
      <c r="C30" s="389" t="s">
        <v>204</v>
      </c>
      <c r="D30" s="537"/>
      <c r="E30" s="602">
        <v>13</v>
      </c>
      <c r="F30" s="603">
        <v>9</v>
      </c>
      <c r="G30" s="603">
        <v>1</v>
      </c>
      <c r="H30" s="603">
        <v>1</v>
      </c>
      <c r="I30" s="603">
        <v>0</v>
      </c>
      <c r="J30" s="603">
        <v>0</v>
      </c>
      <c r="K30" s="539">
        <v>0</v>
      </c>
      <c r="L30" s="539">
        <v>0</v>
      </c>
      <c r="M30" s="603">
        <v>0</v>
      </c>
      <c r="N30" s="603">
        <v>0</v>
      </c>
      <c r="O30" s="603">
        <v>0</v>
      </c>
      <c r="P30" s="603">
        <v>3</v>
      </c>
      <c r="Q30" s="603">
        <v>0</v>
      </c>
      <c r="R30" s="603">
        <v>5</v>
      </c>
      <c r="S30" s="548"/>
    </row>
    <row r="31" spans="2:19" s="372" customFormat="1" ht="25.5" customHeight="1">
      <c r="B31" s="1213" t="s">
        <v>205</v>
      </c>
      <c r="C31" s="1155"/>
      <c r="D31" s="537"/>
      <c r="E31" s="550">
        <v>298</v>
      </c>
      <c r="F31" s="539">
        <v>248</v>
      </c>
      <c r="G31" s="539">
        <v>44</v>
      </c>
      <c r="H31" s="539">
        <v>5</v>
      </c>
      <c r="I31" s="539">
        <v>1</v>
      </c>
      <c r="J31" s="539">
        <v>1</v>
      </c>
      <c r="K31" s="539">
        <v>1</v>
      </c>
      <c r="L31" s="539">
        <v>9</v>
      </c>
      <c r="M31" s="539">
        <v>3</v>
      </c>
      <c r="N31" s="539">
        <v>2</v>
      </c>
      <c r="O31" s="539">
        <v>22</v>
      </c>
      <c r="P31" s="539">
        <v>6</v>
      </c>
      <c r="Q31" s="539">
        <v>1</v>
      </c>
      <c r="R31" s="539">
        <v>42</v>
      </c>
      <c r="S31" s="542"/>
    </row>
    <row r="32" spans="2:19">
      <c r="B32" s="1065"/>
      <c r="C32" s="389" t="s">
        <v>206</v>
      </c>
      <c r="D32" s="537"/>
      <c r="E32" s="602">
        <v>67</v>
      </c>
      <c r="F32" s="603">
        <v>54</v>
      </c>
      <c r="G32" s="603">
        <v>13</v>
      </c>
      <c r="H32" s="603">
        <v>2</v>
      </c>
      <c r="I32" s="603">
        <v>1</v>
      </c>
      <c r="J32" s="603">
        <v>1</v>
      </c>
      <c r="K32" s="539">
        <v>0</v>
      </c>
      <c r="L32" s="539">
        <v>2</v>
      </c>
      <c r="M32" s="603">
        <v>1</v>
      </c>
      <c r="N32" s="603">
        <v>1</v>
      </c>
      <c r="O32" s="603">
        <v>5</v>
      </c>
      <c r="P32" s="603">
        <v>0</v>
      </c>
      <c r="Q32" s="603">
        <v>0</v>
      </c>
      <c r="R32" s="603">
        <v>11</v>
      </c>
      <c r="S32" s="548"/>
    </row>
    <row r="33" spans="2:19">
      <c r="B33" s="1065"/>
      <c r="C33" s="389" t="s">
        <v>207</v>
      </c>
      <c r="D33" s="537"/>
      <c r="E33" s="602">
        <v>121</v>
      </c>
      <c r="F33" s="603">
        <v>107</v>
      </c>
      <c r="G33" s="603">
        <v>12</v>
      </c>
      <c r="H33" s="603">
        <v>0</v>
      </c>
      <c r="I33" s="603">
        <v>0</v>
      </c>
      <c r="J33" s="603">
        <v>0</v>
      </c>
      <c r="K33" s="539">
        <v>0</v>
      </c>
      <c r="L33" s="539">
        <v>3</v>
      </c>
      <c r="M33" s="603">
        <v>1</v>
      </c>
      <c r="N33" s="603">
        <v>1</v>
      </c>
      <c r="O33" s="603">
        <v>7</v>
      </c>
      <c r="P33" s="603">
        <v>2</v>
      </c>
      <c r="Q33" s="603">
        <v>1</v>
      </c>
      <c r="R33" s="603">
        <v>14</v>
      </c>
      <c r="S33" s="548"/>
    </row>
    <row r="34" spans="2:19">
      <c r="B34" s="1065"/>
      <c r="C34" s="389" t="s">
        <v>208</v>
      </c>
      <c r="D34" s="537"/>
      <c r="E34" s="602">
        <v>48</v>
      </c>
      <c r="F34" s="603">
        <v>36</v>
      </c>
      <c r="G34" s="603">
        <v>9</v>
      </c>
      <c r="H34" s="603">
        <v>3</v>
      </c>
      <c r="I34" s="603">
        <v>0</v>
      </c>
      <c r="J34" s="603">
        <v>0</v>
      </c>
      <c r="K34" s="539">
        <v>1</v>
      </c>
      <c r="L34" s="539">
        <v>3</v>
      </c>
      <c r="M34" s="603">
        <v>0</v>
      </c>
      <c r="N34" s="603">
        <v>0</v>
      </c>
      <c r="O34" s="603">
        <v>2</v>
      </c>
      <c r="P34" s="603">
        <v>3</v>
      </c>
      <c r="Q34" s="603">
        <v>0</v>
      </c>
      <c r="R34" s="603">
        <v>7</v>
      </c>
      <c r="S34" s="548"/>
    </row>
    <row r="35" spans="2:19">
      <c r="B35" s="1065"/>
      <c r="C35" s="389" t="s">
        <v>209</v>
      </c>
      <c r="D35" s="537"/>
      <c r="E35" s="602">
        <v>44</v>
      </c>
      <c r="F35" s="603">
        <v>37</v>
      </c>
      <c r="G35" s="603">
        <v>6</v>
      </c>
      <c r="H35" s="603">
        <v>0</v>
      </c>
      <c r="I35" s="603">
        <v>0</v>
      </c>
      <c r="J35" s="603">
        <v>0</v>
      </c>
      <c r="K35" s="539">
        <v>0</v>
      </c>
      <c r="L35" s="539">
        <v>1</v>
      </c>
      <c r="M35" s="603">
        <v>0</v>
      </c>
      <c r="N35" s="603">
        <v>0</v>
      </c>
      <c r="O35" s="603">
        <v>5</v>
      </c>
      <c r="P35" s="603">
        <v>1</v>
      </c>
      <c r="Q35" s="603">
        <v>0</v>
      </c>
      <c r="R35" s="603">
        <v>6</v>
      </c>
      <c r="S35" s="548"/>
    </row>
    <row r="36" spans="2:19">
      <c r="B36" s="1065"/>
      <c r="C36" s="389" t="s">
        <v>210</v>
      </c>
      <c r="D36" s="537"/>
      <c r="E36" s="602">
        <v>18</v>
      </c>
      <c r="F36" s="603">
        <v>14</v>
      </c>
      <c r="G36" s="603">
        <v>4</v>
      </c>
      <c r="H36" s="603">
        <v>0</v>
      </c>
      <c r="I36" s="603">
        <v>0</v>
      </c>
      <c r="J36" s="603">
        <v>0</v>
      </c>
      <c r="K36" s="539">
        <v>0</v>
      </c>
      <c r="L36" s="539">
        <v>0</v>
      </c>
      <c r="M36" s="603">
        <v>1</v>
      </c>
      <c r="N36" s="603">
        <v>0</v>
      </c>
      <c r="O36" s="603">
        <v>3</v>
      </c>
      <c r="P36" s="603">
        <v>0</v>
      </c>
      <c r="Q36" s="603">
        <v>0</v>
      </c>
      <c r="R36" s="603">
        <v>4</v>
      </c>
      <c r="S36" s="548"/>
    </row>
    <row r="37" spans="2:19" s="372" customFormat="1" ht="25.5" customHeight="1">
      <c r="B37" s="1213" t="s">
        <v>211</v>
      </c>
      <c r="C37" s="1155"/>
      <c r="D37" s="537"/>
      <c r="E37" s="550">
        <v>129</v>
      </c>
      <c r="F37" s="539">
        <v>103</v>
      </c>
      <c r="G37" s="539">
        <v>13</v>
      </c>
      <c r="H37" s="539">
        <v>1</v>
      </c>
      <c r="I37" s="539">
        <v>0</v>
      </c>
      <c r="J37" s="539">
        <v>1</v>
      </c>
      <c r="K37" s="539">
        <v>0</v>
      </c>
      <c r="L37" s="539">
        <v>2</v>
      </c>
      <c r="M37" s="539">
        <v>0</v>
      </c>
      <c r="N37" s="539">
        <v>0</v>
      </c>
      <c r="O37" s="539">
        <v>9</v>
      </c>
      <c r="P37" s="539">
        <v>13</v>
      </c>
      <c r="Q37" s="539">
        <v>0</v>
      </c>
      <c r="R37" s="539">
        <v>21</v>
      </c>
      <c r="S37" s="542"/>
    </row>
    <row r="38" spans="2:19">
      <c r="B38" s="1065"/>
      <c r="C38" s="389" t="s">
        <v>212</v>
      </c>
      <c r="D38" s="537"/>
      <c r="E38" s="602">
        <v>62</v>
      </c>
      <c r="F38" s="603">
        <v>52</v>
      </c>
      <c r="G38" s="603">
        <v>4</v>
      </c>
      <c r="H38" s="603">
        <v>0</v>
      </c>
      <c r="I38" s="603">
        <v>0</v>
      </c>
      <c r="J38" s="603">
        <v>0</v>
      </c>
      <c r="K38" s="539">
        <v>0</v>
      </c>
      <c r="L38" s="539">
        <v>1</v>
      </c>
      <c r="M38" s="603">
        <v>0</v>
      </c>
      <c r="N38" s="603">
        <v>0</v>
      </c>
      <c r="O38" s="603">
        <v>3</v>
      </c>
      <c r="P38" s="603">
        <v>6</v>
      </c>
      <c r="Q38" s="603">
        <v>0</v>
      </c>
      <c r="R38" s="603">
        <v>6</v>
      </c>
      <c r="S38" s="548"/>
    </row>
    <row r="39" spans="2:19">
      <c r="B39" s="1065"/>
      <c r="C39" s="389" t="s">
        <v>213</v>
      </c>
      <c r="D39" s="537"/>
      <c r="E39" s="602">
        <v>7</v>
      </c>
      <c r="F39" s="603">
        <v>4</v>
      </c>
      <c r="G39" s="603">
        <v>0</v>
      </c>
      <c r="H39" s="603">
        <v>0</v>
      </c>
      <c r="I39" s="603">
        <v>0</v>
      </c>
      <c r="J39" s="603">
        <v>0</v>
      </c>
      <c r="K39" s="539">
        <v>0</v>
      </c>
      <c r="L39" s="539">
        <v>0</v>
      </c>
      <c r="M39" s="603">
        <v>0</v>
      </c>
      <c r="N39" s="603">
        <v>0</v>
      </c>
      <c r="O39" s="603">
        <v>0</v>
      </c>
      <c r="P39" s="603">
        <v>3</v>
      </c>
      <c r="Q39" s="603">
        <v>0</v>
      </c>
      <c r="R39" s="603">
        <v>2</v>
      </c>
      <c r="S39" s="548"/>
    </row>
    <row r="40" spans="2:19">
      <c r="B40" s="1065"/>
      <c r="C40" s="389" t="s">
        <v>214</v>
      </c>
      <c r="D40" s="537"/>
      <c r="E40" s="602">
        <v>11</v>
      </c>
      <c r="F40" s="603">
        <v>9</v>
      </c>
      <c r="G40" s="603">
        <v>1</v>
      </c>
      <c r="H40" s="603">
        <v>0</v>
      </c>
      <c r="I40" s="603">
        <v>0</v>
      </c>
      <c r="J40" s="603">
        <v>0</v>
      </c>
      <c r="K40" s="539">
        <v>0</v>
      </c>
      <c r="L40" s="539">
        <v>0</v>
      </c>
      <c r="M40" s="603">
        <v>0</v>
      </c>
      <c r="N40" s="603">
        <v>0</v>
      </c>
      <c r="O40" s="603">
        <v>1</v>
      </c>
      <c r="P40" s="603">
        <v>1</v>
      </c>
      <c r="Q40" s="603">
        <v>0</v>
      </c>
      <c r="R40" s="603">
        <v>3</v>
      </c>
      <c r="S40" s="548"/>
    </row>
    <row r="41" spans="2:19">
      <c r="B41" s="1065"/>
      <c r="C41" s="389" t="s">
        <v>215</v>
      </c>
      <c r="D41" s="537"/>
      <c r="E41" s="602">
        <v>24</v>
      </c>
      <c r="F41" s="603">
        <v>20</v>
      </c>
      <c r="G41" s="603">
        <v>4</v>
      </c>
      <c r="H41" s="603">
        <v>1</v>
      </c>
      <c r="I41" s="603">
        <v>0</v>
      </c>
      <c r="J41" s="603">
        <v>0</v>
      </c>
      <c r="K41" s="539">
        <v>0</v>
      </c>
      <c r="L41" s="539">
        <v>1</v>
      </c>
      <c r="M41" s="603">
        <v>0</v>
      </c>
      <c r="N41" s="603">
        <v>0</v>
      </c>
      <c r="O41" s="603">
        <v>2</v>
      </c>
      <c r="P41" s="603">
        <v>0</v>
      </c>
      <c r="Q41" s="603">
        <v>0</v>
      </c>
      <c r="R41" s="603">
        <v>3</v>
      </c>
      <c r="S41" s="548"/>
    </row>
    <row r="42" spans="2:19">
      <c r="B42" s="411"/>
      <c r="C42" s="389" t="s">
        <v>216</v>
      </c>
      <c r="D42" s="537"/>
      <c r="E42" s="602">
        <v>12</v>
      </c>
      <c r="F42" s="603">
        <v>9</v>
      </c>
      <c r="G42" s="603">
        <v>2</v>
      </c>
      <c r="H42" s="603">
        <v>0</v>
      </c>
      <c r="I42" s="603">
        <v>0</v>
      </c>
      <c r="J42" s="603">
        <v>0</v>
      </c>
      <c r="K42" s="539">
        <v>0</v>
      </c>
      <c r="L42" s="539">
        <v>0</v>
      </c>
      <c r="M42" s="603">
        <v>0</v>
      </c>
      <c r="N42" s="603">
        <v>0</v>
      </c>
      <c r="O42" s="603">
        <v>2</v>
      </c>
      <c r="P42" s="603">
        <v>1</v>
      </c>
      <c r="Q42" s="603">
        <v>0</v>
      </c>
      <c r="R42" s="603">
        <v>3</v>
      </c>
      <c r="S42" s="548"/>
    </row>
    <row r="43" spans="2:19">
      <c r="B43" s="411"/>
      <c r="C43" s="389" t="s">
        <v>217</v>
      </c>
      <c r="D43" s="537"/>
      <c r="E43" s="602">
        <v>5</v>
      </c>
      <c r="F43" s="603">
        <v>2</v>
      </c>
      <c r="G43" s="603">
        <v>2</v>
      </c>
      <c r="H43" s="603">
        <v>0</v>
      </c>
      <c r="I43" s="603">
        <v>0</v>
      </c>
      <c r="J43" s="603">
        <v>1</v>
      </c>
      <c r="K43" s="539">
        <v>0</v>
      </c>
      <c r="L43" s="539">
        <v>0</v>
      </c>
      <c r="M43" s="603">
        <v>0</v>
      </c>
      <c r="N43" s="603">
        <v>0</v>
      </c>
      <c r="O43" s="603">
        <v>1</v>
      </c>
      <c r="P43" s="603">
        <v>1</v>
      </c>
      <c r="Q43" s="603">
        <v>0</v>
      </c>
      <c r="R43" s="603">
        <v>1</v>
      </c>
      <c r="S43" s="548"/>
    </row>
    <row r="44" spans="2:19">
      <c r="B44" s="411"/>
      <c r="C44" s="389" t="s">
        <v>218</v>
      </c>
      <c r="D44" s="537"/>
      <c r="E44" s="602">
        <v>7</v>
      </c>
      <c r="F44" s="603">
        <v>6</v>
      </c>
      <c r="G44" s="603">
        <v>0</v>
      </c>
      <c r="H44" s="603">
        <v>0</v>
      </c>
      <c r="I44" s="603">
        <v>0</v>
      </c>
      <c r="J44" s="603">
        <v>0</v>
      </c>
      <c r="K44" s="539">
        <v>0</v>
      </c>
      <c r="L44" s="539">
        <v>0</v>
      </c>
      <c r="M44" s="603">
        <v>0</v>
      </c>
      <c r="N44" s="603">
        <v>0</v>
      </c>
      <c r="O44" s="603">
        <v>0</v>
      </c>
      <c r="P44" s="603">
        <v>1</v>
      </c>
      <c r="Q44" s="603">
        <v>0</v>
      </c>
      <c r="R44" s="603">
        <v>2</v>
      </c>
      <c r="S44" s="548"/>
    </row>
    <row r="45" spans="2:19">
      <c r="B45" s="411"/>
      <c r="C45" s="389" t="s">
        <v>219</v>
      </c>
      <c r="D45" s="537"/>
      <c r="E45" s="602">
        <v>1</v>
      </c>
      <c r="F45" s="603">
        <v>1</v>
      </c>
      <c r="G45" s="603">
        <v>0</v>
      </c>
      <c r="H45" s="603">
        <v>0</v>
      </c>
      <c r="I45" s="603">
        <v>0</v>
      </c>
      <c r="J45" s="603">
        <v>0</v>
      </c>
      <c r="K45" s="539">
        <v>0</v>
      </c>
      <c r="L45" s="539">
        <v>0</v>
      </c>
      <c r="M45" s="603">
        <v>0</v>
      </c>
      <c r="N45" s="603">
        <v>0</v>
      </c>
      <c r="O45" s="603">
        <v>0</v>
      </c>
      <c r="P45" s="603">
        <v>0</v>
      </c>
      <c r="Q45" s="603">
        <v>0</v>
      </c>
      <c r="R45" s="603">
        <v>1</v>
      </c>
      <c r="S45" s="548"/>
    </row>
    <row r="46" spans="2:19" s="372" customFormat="1" ht="25.5" customHeight="1">
      <c r="B46" s="1213" t="s">
        <v>220</v>
      </c>
      <c r="C46" s="1155"/>
      <c r="D46" s="537"/>
      <c r="E46" s="550">
        <v>84</v>
      </c>
      <c r="F46" s="539">
        <v>73</v>
      </c>
      <c r="G46" s="539">
        <v>9</v>
      </c>
      <c r="H46" s="539">
        <v>3</v>
      </c>
      <c r="I46" s="539">
        <v>0</v>
      </c>
      <c r="J46" s="539">
        <v>0</v>
      </c>
      <c r="K46" s="539">
        <v>0</v>
      </c>
      <c r="L46" s="539">
        <v>0</v>
      </c>
      <c r="M46" s="539">
        <v>3</v>
      </c>
      <c r="N46" s="539">
        <v>1</v>
      </c>
      <c r="O46" s="539">
        <v>2</v>
      </c>
      <c r="P46" s="539">
        <v>2</v>
      </c>
      <c r="Q46" s="539">
        <v>1</v>
      </c>
      <c r="R46" s="539">
        <v>11</v>
      </c>
      <c r="S46" s="542"/>
    </row>
    <row r="47" spans="2:19">
      <c r="B47" s="1065"/>
      <c r="C47" s="389" t="s">
        <v>221</v>
      </c>
      <c r="D47" s="537"/>
      <c r="E47" s="602">
        <v>59</v>
      </c>
      <c r="F47" s="603">
        <v>53</v>
      </c>
      <c r="G47" s="603">
        <v>4</v>
      </c>
      <c r="H47" s="603">
        <v>1</v>
      </c>
      <c r="I47" s="603">
        <v>0</v>
      </c>
      <c r="J47" s="603">
        <v>0</v>
      </c>
      <c r="K47" s="539">
        <v>0</v>
      </c>
      <c r="L47" s="539">
        <v>0</v>
      </c>
      <c r="M47" s="603">
        <v>0</v>
      </c>
      <c r="N47" s="603">
        <v>1</v>
      </c>
      <c r="O47" s="603">
        <v>2</v>
      </c>
      <c r="P47" s="603">
        <v>2</v>
      </c>
      <c r="Q47" s="603">
        <v>1</v>
      </c>
      <c r="R47" s="603">
        <v>6</v>
      </c>
      <c r="S47" s="548"/>
    </row>
    <row r="48" spans="2:19">
      <c r="B48" s="1065"/>
      <c r="C48" s="389" t="s">
        <v>222</v>
      </c>
      <c r="D48" s="537"/>
      <c r="E48" s="602">
        <v>4</v>
      </c>
      <c r="F48" s="603">
        <v>3</v>
      </c>
      <c r="G48" s="603">
        <v>1</v>
      </c>
      <c r="H48" s="603">
        <v>0</v>
      </c>
      <c r="I48" s="603">
        <v>0</v>
      </c>
      <c r="J48" s="603">
        <v>0</v>
      </c>
      <c r="K48" s="539">
        <v>0</v>
      </c>
      <c r="L48" s="539">
        <v>0</v>
      </c>
      <c r="M48" s="603">
        <v>1</v>
      </c>
      <c r="N48" s="603">
        <v>0</v>
      </c>
      <c r="O48" s="603">
        <v>0</v>
      </c>
      <c r="P48" s="603">
        <v>0</v>
      </c>
      <c r="Q48" s="603">
        <v>0</v>
      </c>
      <c r="R48" s="603">
        <v>0</v>
      </c>
      <c r="S48" s="548"/>
    </row>
    <row r="49" spans="2:19">
      <c r="B49" s="1065"/>
      <c r="C49" s="389" t="s">
        <v>223</v>
      </c>
      <c r="D49" s="537"/>
      <c r="E49" s="602">
        <v>6</v>
      </c>
      <c r="F49" s="603">
        <v>6</v>
      </c>
      <c r="G49" s="603">
        <v>0</v>
      </c>
      <c r="H49" s="603">
        <v>0</v>
      </c>
      <c r="I49" s="603">
        <v>0</v>
      </c>
      <c r="J49" s="603">
        <v>0</v>
      </c>
      <c r="K49" s="539">
        <v>0</v>
      </c>
      <c r="L49" s="539">
        <v>0</v>
      </c>
      <c r="M49" s="603">
        <v>0</v>
      </c>
      <c r="N49" s="603">
        <v>0</v>
      </c>
      <c r="O49" s="603">
        <v>0</v>
      </c>
      <c r="P49" s="603">
        <v>0</v>
      </c>
      <c r="Q49" s="603">
        <v>0</v>
      </c>
      <c r="R49" s="603">
        <v>2</v>
      </c>
      <c r="S49" s="548"/>
    </row>
    <row r="50" spans="2:19">
      <c r="B50" s="1065"/>
      <c r="C50" s="389" t="s">
        <v>224</v>
      </c>
      <c r="D50" s="537"/>
      <c r="E50" s="602">
        <v>5</v>
      </c>
      <c r="F50" s="603">
        <v>4</v>
      </c>
      <c r="G50" s="603">
        <v>1</v>
      </c>
      <c r="H50" s="603">
        <v>1</v>
      </c>
      <c r="I50" s="603">
        <v>0</v>
      </c>
      <c r="J50" s="603">
        <v>0</v>
      </c>
      <c r="K50" s="539">
        <v>0</v>
      </c>
      <c r="L50" s="539">
        <v>0</v>
      </c>
      <c r="M50" s="603">
        <v>0</v>
      </c>
      <c r="N50" s="603">
        <v>0</v>
      </c>
      <c r="O50" s="603">
        <v>0</v>
      </c>
      <c r="P50" s="603">
        <v>0</v>
      </c>
      <c r="Q50" s="603">
        <v>0</v>
      </c>
      <c r="R50" s="603">
        <v>1</v>
      </c>
      <c r="S50" s="548"/>
    </row>
    <row r="51" spans="2:19">
      <c r="B51" s="1065"/>
      <c r="C51" s="389" t="s">
        <v>225</v>
      </c>
      <c r="D51" s="537"/>
      <c r="E51" s="602">
        <v>10</v>
      </c>
      <c r="F51" s="603">
        <v>7</v>
      </c>
      <c r="G51" s="603">
        <v>3</v>
      </c>
      <c r="H51" s="603">
        <v>1</v>
      </c>
      <c r="I51" s="603">
        <v>0</v>
      </c>
      <c r="J51" s="603">
        <v>0</v>
      </c>
      <c r="K51" s="539">
        <v>0</v>
      </c>
      <c r="L51" s="539">
        <v>0</v>
      </c>
      <c r="M51" s="603">
        <v>2</v>
      </c>
      <c r="N51" s="603">
        <v>0</v>
      </c>
      <c r="O51" s="603">
        <v>0</v>
      </c>
      <c r="P51" s="603">
        <v>0</v>
      </c>
      <c r="Q51" s="603">
        <v>0</v>
      </c>
      <c r="R51" s="603">
        <v>2</v>
      </c>
      <c r="S51" s="548"/>
    </row>
    <row r="52" spans="2:19" s="372" customFormat="1" ht="25.5" customHeight="1">
      <c r="B52" s="1213" t="s">
        <v>226</v>
      </c>
      <c r="C52" s="1155"/>
      <c r="D52" s="537"/>
      <c r="E52" s="550">
        <v>87</v>
      </c>
      <c r="F52" s="539">
        <v>71</v>
      </c>
      <c r="G52" s="539">
        <v>15</v>
      </c>
      <c r="H52" s="539">
        <v>3</v>
      </c>
      <c r="I52" s="539">
        <v>0</v>
      </c>
      <c r="J52" s="539">
        <v>2</v>
      </c>
      <c r="K52" s="539">
        <v>1</v>
      </c>
      <c r="L52" s="539">
        <v>0</v>
      </c>
      <c r="M52" s="539">
        <v>0</v>
      </c>
      <c r="N52" s="539">
        <v>1</v>
      </c>
      <c r="O52" s="539">
        <v>8</v>
      </c>
      <c r="P52" s="539">
        <v>1</v>
      </c>
      <c r="Q52" s="539">
        <v>0</v>
      </c>
      <c r="R52" s="539">
        <v>19</v>
      </c>
      <c r="S52" s="542"/>
    </row>
    <row r="53" spans="2:19">
      <c r="B53" s="1065"/>
      <c r="C53" s="389" t="s">
        <v>227</v>
      </c>
      <c r="D53" s="537"/>
      <c r="E53" s="602">
        <v>49</v>
      </c>
      <c r="F53" s="603">
        <v>41</v>
      </c>
      <c r="G53" s="603">
        <v>8</v>
      </c>
      <c r="H53" s="603">
        <v>2</v>
      </c>
      <c r="I53" s="603">
        <v>0</v>
      </c>
      <c r="J53" s="603">
        <v>1</v>
      </c>
      <c r="K53" s="539">
        <v>1</v>
      </c>
      <c r="L53" s="539">
        <v>0</v>
      </c>
      <c r="M53" s="603">
        <v>0</v>
      </c>
      <c r="N53" s="603">
        <v>1</v>
      </c>
      <c r="O53" s="603">
        <v>3</v>
      </c>
      <c r="P53" s="603">
        <v>0</v>
      </c>
      <c r="Q53" s="603">
        <v>0</v>
      </c>
      <c r="R53" s="603">
        <v>7</v>
      </c>
      <c r="S53" s="548"/>
    </row>
    <row r="54" spans="2:19">
      <c r="B54" s="1065"/>
      <c r="C54" s="389" t="s">
        <v>228</v>
      </c>
      <c r="D54" s="537"/>
      <c r="E54" s="602">
        <v>8</v>
      </c>
      <c r="F54" s="603">
        <v>6</v>
      </c>
      <c r="G54" s="603">
        <v>2</v>
      </c>
      <c r="H54" s="603">
        <v>0</v>
      </c>
      <c r="I54" s="603">
        <v>0</v>
      </c>
      <c r="J54" s="603">
        <v>0</v>
      </c>
      <c r="K54" s="539">
        <v>0</v>
      </c>
      <c r="L54" s="539">
        <v>0</v>
      </c>
      <c r="M54" s="603">
        <v>0</v>
      </c>
      <c r="N54" s="603">
        <v>0</v>
      </c>
      <c r="O54" s="603">
        <v>2</v>
      </c>
      <c r="P54" s="603">
        <v>0</v>
      </c>
      <c r="Q54" s="603">
        <v>0</v>
      </c>
      <c r="R54" s="603">
        <v>4</v>
      </c>
      <c r="S54" s="548"/>
    </row>
    <row r="55" spans="2:19">
      <c r="B55" s="411"/>
      <c r="C55" s="389" t="s">
        <v>229</v>
      </c>
      <c r="D55" s="537"/>
      <c r="E55" s="602">
        <v>8</v>
      </c>
      <c r="F55" s="603">
        <v>6</v>
      </c>
      <c r="G55" s="603">
        <v>2</v>
      </c>
      <c r="H55" s="603">
        <v>0</v>
      </c>
      <c r="I55" s="603">
        <v>0</v>
      </c>
      <c r="J55" s="603">
        <v>1</v>
      </c>
      <c r="K55" s="539">
        <v>0</v>
      </c>
      <c r="L55" s="539">
        <v>0</v>
      </c>
      <c r="M55" s="603">
        <v>0</v>
      </c>
      <c r="N55" s="603">
        <v>0</v>
      </c>
      <c r="O55" s="603">
        <v>1</v>
      </c>
      <c r="P55" s="603">
        <v>0</v>
      </c>
      <c r="Q55" s="603">
        <v>0</v>
      </c>
      <c r="R55" s="603">
        <v>3</v>
      </c>
      <c r="S55" s="548"/>
    </row>
    <row r="56" spans="2:19">
      <c r="B56" s="411"/>
      <c r="C56" s="389" t="s">
        <v>230</v>
      </c>
      <c r="D56" s="537"/>
      <c r="E56" s="602">
        <v>22</v>
      </c>
      <c r="F56" s="603">
        <v>18</v>
      </c>
      <c r="G56" s="603">
        <v>3</v>
      </c>
      <c r="H56" s="603">
        <v>1</v>
      </c>
      <c r="I56" s="603">
        <v>0</v>
      </c>
      <c r="J56" s="603">
        <v>0</v>
      </c>
      <c r="K56" s="539">
        <v>0</v>
      </c>
      <c r="L56" s="539">
        <v>0</v>
      </c>
      <c r="M56" s="603">
        <v>0</v>
      </c>
      <c r="N56" s="603">
        <v>0</v>
      </c>
      <c r="O56" s="603">
        <v>2</v>
      </c>
      <c r="P56" s="603">
        <v>1</v>
      </c>
      <c r="Q56" s="603">
        <v>0</v>
      </c>
      <c r="R56" s="603">
        <v>5</v>
      </c>
      <c r="S56" s="548"/>
    </row>
    <row r="57" spans="2:19" s="372" customFormat="1" ht="25.5" customHeight="1">
      <c r="B57" s="1213" t="s">
        <v>231</v>
      </c>
      <c r="C57" s="1155"/>
      <c r="D57" s="537"/>
      <c r="E57" s="550">
        <v>268</v>
      </c>
      <c r="F57" s="539">
        <v>223</v>
      </c>
      <c r="G57" s="539">
        <v>35</v>
      </c>
      <c r="H57" s="539">
        <v>10</v>
      </c>
      <c r="I57" s="539">
        <v>2</v>
      </c>
      <c r="J57" s="539">
        <v>2</v>
      </c>
      <c r="K57" s="539">
        <v>0</v>
      </c>
      <c r="L57" s="539">
        <v>4</v>
      </c>
      <c r="M57" s="539">
        <v>2</v>
      </c>
      <c r="N57" s="539">
        <v>1</v>
      </c>
      <c r="O57" s="539">
        <v>14</v>
      </c>
      <c r="P57" s="539">
        <v>10</v>
      </c>
      <c r="Q57" s="539">
        <v>1</v>
      </c>
      <c r="R57" s="539">
        <v>40</v>
      </c>
      <c r="S57" s="542"/>
    </row>
    <row r="58" spans="2:19">
      <c r="B58" s="1065"/>
      <c r="C58" s="389" t="s">
        <v>232</v>
      </c>
      <c r="D58" s="537"/>
      <c r="E58" s="602">
        <v>154</v>
      </c>
      <c r="F58" s="603">
        <v>127</v>
      </c>
      <c r="G58" s="603">
        <v>19</v>
      </c>
      <c r="H58" s="603">
        <v>5</v>
      </c>
      <c r="I58" s="603">
        <v>2</v>
      </c>
      <c r="J58" s="603">
        <v>1</v>
      </c>
      <c r="K58" s="539">
        <v>0</v>
      </c>
      <c r="L58" s="539">
        <v>3</v>
      </c>
      <c r="M58" s="603">
        <v>0</v>
      </c>
      <c r="N58" s="603">
        <v>1</v>
      </c>
      <c r="O58" s="603">
        <v>7</v>
      </c>
      <c r="P58" s="603">
        <v>8</v>
      </c>
      <c r="Q58" s="603">
        <v>0</v>
      </c>
      <c r="R58" s="603">
        <v>21</v>
      </c>
      <c r="S58" s="548"/>
    </row>
    <row r="59" spans="2:19">
      <c r="B59" s="411"/>
      <c r="C59" s="389" t="s">
        <v>233</v>
      </c>
      <c r="D59" s="537"/>
      <c r="E59" s="602">
        <v>93</v>
      </c>
      <c r="F59" s="603">
        <v>80</v>
      </c>
      <c r="G59" s="603">
        <v>12</v>
      </c>
      <c r="H59" s="603">
        <v>4</v>
      </c>
      <c r="I59" s="603">
        <v>0</v>
      </c>
      <c r="J59" s="603">
        <v>1</v>
      </c>
      <c r="K59" s="539">
        <v>0</v>
      </c>
      <c r="L59" s="539">
        <v>1</v>
      </c>
      <c r="M59" s="603">
        <v>1</v>
      </c>
      <c r="N59" s="603">
        <v>0</v>
      </c>
      <c r="O59" s="603">
        <v>5</v>
      </c>
      <c r="P59" s="603">
        <v>1</v>
      </c>
      <c r="Q59" s="603">
        <v>1</v>
      </c>
      <c r="R59" s="603">
        <v>15</v>
      </c>
      <c r="S59" s="548"/>
    </row>
    <row r="60" spans="2:19">
      <c r="B60" s="411"/>
      <c r="C60" s="389" t="s">
        <v>234</v>
      </c>
      <c r="D60" s="537"/>
      <c r="E60" s="602">
        <v>21</v>
      </c>
      <c r="F60" s="603">
        <v>16</v>
      </c>
      <c r="G60" s="603">
        <v>4</v>
      </c>
      <c r="H60" s="603">
        <v>1</v>
      </c>
      <c r="I60" s="603">
        <v>0</v>
      </c>
      <c r="J60" s="603">
        <v>0</v>
      </c>
      <c r="K60" s="539">
        <v>0</v>
      </c>
      <c r="L60" s="539">
        <v>0</v>
      </c>
      <c r="M60" s="603">
        <v>1</v>
      </c>
      <c r="N60" s="603">
        <v>0</v>
      </c>
      <c r="O60" s="603">
        <v>2</v>
      </c>
      <c r="P60" s="603">
        <v>1</v>
      </c>
      <c r="Q60" s="603">
        <v>0</v>
      </c>
      <c r="R60" s="603">
        <v>4</v>
      </c>
      <c r="S60" s="548"/>
    </row>
    <row r="61" spans="2:19" s="372" customFormat="1" ht="25.5" customHeight="1">
      <c r="B61" s="1213" t="s">
        <v>235</v>
      </c>
      <c r="C61" s="1155"/>
      <c r="D61" s="537"/>
      <c r="E61" s="550">
        <v>123</v>
      </c>
      <c r="F61" s="539">
        <v>103</v>
      </c>
      <c r="G61" s="539">
        <v>17</v>
      </c>
      <c r="H61" s="539">
        <v>1</v>
      </c>
      <c r="I61" s="539">
        <v>0</v>
      </c>
      <c r="J61" s="539">
        <v>4</v>
      </c>
      <c r="K61" s="539">
        <v>0</v>
      </c>
      <c r="L61" s="539">
        <v>2</v>
      </c>
      <c r="M61" s="539">
        <v>0</v>
      </c>
      <c r="N61" s="539">
        <v>0</v>
      </c>
      <c r="O61" s="539">
        <v>10</v>
      </c>
      <c r="P61" s="539">
        <v>3</v>
      </c>
      <c r="Q61" s="539">
        <v>0</v>
      </c>
      <c r="R61" s="539">
        <v>24</v>
      </c>
      <c r="S61" s="542"/>
    </row>
    <row r="62" spans="2:19">
      <c r="B62" s="411"/>
      <c r="C62" s="389" t="s">
        <v>236</v>
      </c>
      <c r="D62" s="537"/>
      <c r="E62" s="602">
        <v>37</v>
      </c>
      <c r="F62" s="603">
        <v>30</v>
      </c>
      <c r="G62" s="603">
        <v>7</v>
      </c>
      <c r="H62" s="603">
        <v>0</v>
      </c>
      <c r="I62" s="603">
        <v>0</v>
      </c>
      <c r="J62" s="603">
        <v>2</v>
      </c>
      <c r="K62" s="539">
        <v>0</v>
      </c>
      <c r="L62" s="539">
        <v>1</v>
      </c>
      <c r="M62" s="603">
        <v>0</v>
      </c>
      <c r="N62" s="603">
        <v>0</v>
      </c>
      <c r="O62" s="603">
        <v>4</v>
      </c>
      <c r="P62" s="603">
        <v>0</v>
      </c>
      <c r="Q62" s="603">
        <v>0</v>
      </c>
      <c r="R62" s="603">
        <v>7</v>
      </c>
      <c r="S62" s="548"/>
    </row>
    <row r="63" spans="2:19">
      <c r="B63" s="411"/>
      <c r="C63" s="389" t="s">
        <v>237</v>
      </c>
      <c r="D63" s="537"/>
      <c r="E63" s="602">
        <v>51</v>
      </c>
      <c r="F63" s="603">
        <v>41</v>
      </c>
      <c r="G63" s="603">
        <v>8</v>
      </c>
      <c r="H63" s="603">
        <v>0</v>
      </c>
      <c r="I63" s="603">
        <v>0</v>
      </c>
      <c r="J63" s="603">
        <v>1</v>
      </c>
      <c r="K63" s="539">
        <v>0</v>
      </c>
      <c r="L63" s="539">
        <v>1</v>
      </c>
      <c r="M63" s="603">
        <v>0</v>
      </c>
      <c r="N63" s="603">
        <v>0</v>
      </c>
      <c r="O63" s="603">
        <v>6</v>
      </c>
      <c r="P63" s="603">
        <v>2</v>
      </c>
      <c r="Q63" s="603">
        <v>0</v>
      </c>
      <c r="R63" s="603">
        <v>9</v>
      </c>
      <c r="S63" s="548"/>
    </row>
    <row r="64" spans="2:19">
      <c r="B64" s="411"/>
      <c r="C64" s="389" t="s">
        <v>238</v>
      </c>
      <c r="D64" s="537"/>
      <c r="E64" s="602">
        <v>35</v>
      </c>
      <c r="F64" s="603">
        <v>32</v>
      </c>
      <c r="G64" s="603">
        <v>2</v>
      </c>
      <c r="H64" s="603">
        <v>1</v>
      </c>
      <c r="I64" s="603">
        <v>0</v>
      </c>
      <c r="J64" s="603">
        <v>1</v>
      </c>
      <c r="K64" s="539">
        <v>0</v>
      </c>
      <c r="L64" s="539">
        <v>0</v>
      </c>
      <c r="M64" s="603">
        <v>0</v>
      </c>
      <c r="N64" s="603">
        <v>0</v>
      </c>
      <c r="O64" s="603">
        <v>0</v>
      </c>
      <c r="P64" s="603">
        <v>1</v>
      </c>
      <c r="Q64" s="603">
        <v>0</v>
      </c>
      <c r="R64" s="603">
        <v>8</v>
      </c>
      <c r="S64" s="548"/>
    </row>
    <row r="65" spans="2:19" s="372" customFormat="1" ht="25.5" customHeight="1">
      <c r="B65" s="1213" t="s">
        <v>239</v>
      </c>
      <c r="C65" s="1155"/>
      <c r="D65" s="537"/>
      <c r="E65" s="550">
        <v>144</v>
      </c>
      <c r="F65" s="539">
        <v>117</v>
      </c>
      <c r="G65" s="539">
        <v>13</v>
      </c>
      <c r="H65" s="539">
        <v>1</v>
      </c>
      <c r="I65" s="539">
        <v>0</v>
      </c>
      <c r="J65" s="539">
        <v>1</v>
      </c>
      <c r="K65" s="539">
        <v>0</v>
      </c>
      <c r="L65" s="539">
        <v>3</v>
      </c>
      <c r="M65" s="539">
        <v>0</v>
      </c>
      <c r="N65" s="539">
        <v>1</v>
      </c>
      <c r="O65" s="539">
        <v>7</v>
      </c>
      <c r="P65" s="539">
        <v>14</v>
      </c>
      <c r="Q65" s="539">
        <v>2</v>
      </c>
      <c r="R65" s="539">
        <v>16</v>
      </c>
      <c r="S65" s="542"/>
    </row>
    <row r="66" spans="2:19">
      <c r="B66" s="1065"/>
      <c r="C66" s="389" t="s">
        <v>240</v>
      </c>
      <c r="D66" s="537"/>
      <c r="E66" s="602">
        <v>134</v>
      </c>
      <c r="F66" s="603">
        <v>109</v>
      </c>
      <c r="G66" s="603">
        <v>12</v>
      </c>
      <c r="H66" s="603">
        <v>1</v>
      </c>
      <c r="I66" s="603">
        <v>0</v>
      </c>
      <c r="J66" s="603">
        <v>0</v>
      </c>
      <c r="K66" s="539">
        <v>0</v>
      </c>
      <c r="L66" s="539">
        <v>3</v>
      </c>
      <c r="M66" s="603">
        <v>0</v>
      </c>
      <c r="N66" s="603">
        <v>1</v>
      </c>
      <c r="O66" s="603">
        <v>7</v>
      </c>
      <c r="P66" s="603">
        <v>13</v>
      </c>
      <c r="Q66" s="603">
        <v>2</v>
      </c>
      <c r="R66" s="603">
        <v>15</v>
      </c>
      <c r="S66" s="548"/>
    </row>
    <row r="67" spans="2:19">
      <c r="B67" s="411"/>
      <c r="C67" s="389" t="s">
        <v>241</v>
      </c>
      <c r="D67" s="537"/>
      <c r="E67" s="602">
        <v>10</v>
      </c>
      <c r="F67" s="603">
        <v>8</v>
      </c>
      <c r="G67" s="603">
        <v>1</v>
      </c>
      <c r="H67" s="603">
        <v>0</v>
      </c>
      <c r="I67" s="603">
        <v>0</v>
      </c>
      <c r="J67" s="603">
        <v>1</v>
      </c>
      <c r="K67" s="539">
        <v>0</v>
      </c>
      <c r="L67" s="539">
        <v>0</v>
      </c>
      <c r="M67" s="603">
        <v>0</v>
      </c>
      <c r="N67" s="603">
        <v>0</v>
      </c>
      <c r="O67" s="603">
        <v>0</v>
      </c>
      <c r="P67" s="603">
        <v>1</v>
      </c>
      <c r="Q67" s="603">
        <v>0</v>
      </c>
      <c r="R67" s="603">
        <v>1</v>
      </c>
      <c r="S67" s="548"/>
    </row>
    <row r="68" spans="2:19" s="372" customFormat="1" ht="25.5" customHeight="1">
      <c r="B68" s="1213" t="s">
        <v>242</v>
      </c>
      <c r="C68" s="1155"/>
      <c r="D68" s="537"/>
      <c r="E68" s="550">
        <v>214</v>
      </c>
      <c r="F68" s="539">
        <v>166</v>
      </c>
      <c r="G68" s="539">
        <v>30</v>
      </c>
      <c r="H68" s="539">
        <v>5</v>
      </c>
      <c r="I68" s="539">
        <v>0</v>
      </c>
      <c r="J68" s="539">
        <v>2</v>
      </c>
      <c r="K68" s="539">
        <v>0</v>
      </c>
      <c r="L68" s="539">
        <v>5</v>
      </c>
      <c r="M68" s="539">
        <v>2</v>
      </c>
      <c r="N68" s="539">
        <v>0</v>
      </c>
      <c r="O68" s="539">
        <v>16</v>
      </c>
      <c r="P68" s="539">
        <v>18</v>
      </c>
      <c r="Q68" s="539">
        <v>0</v>
      </c>
      <c r="R68" s="539">
        <v>38</v>
      </c>
      <c r="S68" s="542"/>
    </row>
    <row r="69" spans="2:19">
      <c r="B69" s="1065"/>
      <c r="C69" s="389" t="s">
        <v>243</v>
      </c>
      <c r="D69" s="537"/>
      <c r="E69" s="602">
        <v>84</v>
      </c>
      <c r="F69" s="603">
        <v>66</v>
      </c>
      <c r="G69" s="603">
        <v>10</v>
      </c>
      <c r="H69" s="603">
        <v>1</v>
      </c>
      <c r="I69" s="603">
        <v>0</v>
      </c>
      <c r="J69" s="603">
        <v>0</v>
      </c>
      <c r="K69" s="539">
        <v>0</v>
      </c>
      <c r="L69" s="539">
        <v>2</v>
      </c>
      <c r="M69" s="603">
        <v>2</v>
      </c>
      <c r="N69" s="603">
        <v>0</v>
      </c>
      <c r="O69" s="603">
        <v>5</v>
      </c>
      <c r="P69" s="603">
        <v>8</v>
      </c>
      <c r="Q69" s="603">
        <v>0</v>
      </c>
      <c r="R69" s="603">
        <v>12</v>
      </c>
      <c r="S69" s="548"/>
    </row>
    <row r="70" spans="2:19">
      <c r="B70" s="1065"/>
      <c r="C70" s="389" t="s">
        <v>244</v>
      </c>
      <c r="D70" s="537"/>
      <c r="E70" s="602">
        <v>36</v>
      </c>
      <c r="F70" s="603">
        <v>30</v>
      </c>
      <c r="G70" s="603">
        <v>5</v>
      </c>
      <c r="H70" s="603">
        <v>1</v>
      </c>
      <c r="I70" s="603">
        <v>0</v>
      </c>
      <c r="J70" s="603">
        <v>0</v>
      </c>
      <c r="K70" s="539">
        <v>0</v>
      </c>
      <c r="L70" s="539">
        <v>1</v>
      </c>
      <c r="M70" s="603">
        <v>0</v>
      </c>
      <c r="N70" s="603">
        <v>0</v>
      </c>
      <c r="O70" s="603">
        <v>3</v>
      </c>
      <c r="P70" s="603">
        <v>1</v>
      </c>
      <c r="Q70" s="603">
        <v>0</v>
      </c>
      <c r="R70" s="603">
        <v>8</v>
      </c>
      <c r="S70" s="548"/>
    </row>
    <row r="71" spans="2:19">
      <c r="B71" s="1065"/>
      <c r="C71" s="389" t="s">
        <v>245</v>
      </c>
      <c r="D71" s="537"/>
      <c r="E71" s="602">
        <v>30</v>
      </c>
      <c r="F71" s="603">
        <v>18</v>
      </c>
      <c r="G71" s="603">
        <v>8</v>
      </c>
      <c r="H71" s="603">
        <v>3</v>
      </c>
      <c r="I71" s="603">
        <v>0</v>
      </c>
      <c r="J71" s="603">
        <v>1</v>
      </c>
      <c r="K71" s="539">
        <v>0</v>
      </c>
      <c r="L71" s="539">
        <v>2</v>
      </c>
      <c r="M71" s="603">
        <v>0</v>
      </c>
      <c r="N71" s="603">
        <v>0</v>
      </c>
      <c r="O71" s="603">
        <v>2</v>
      </c>
      <c r="P71" s="603">
        <v>4</v>
      </c>
      <c r="Q71" s="603">
        <v>0</v>
      </c>
      <c r="R71" s="603">
        <v>6</v>
      </c>
      <c r="S71" s="548"/>
    </row>
    <row r="72" spans="2:19">
      <c r="B72" s="1065"/>
      <c r="C72" s="389" t="s">
        <v>246</v>
      </c>
      <c r="D72" s="537"/>
      <c r="E72" s="602">
        <v>29</v>
      </c>
      <c r="F72" s="603">
        <v>26</v>
      </c>
      <c r="G72" s="603">
        <v>1</v>
      </c>
      <c r="H72" s="603">
        <v>0</v>
      </c>
      <c r="I72" s="603">
        <v>0</v>
      </c>
      <c r="J72" s="603">
        <v>0</v>
      </c>
      <c r="K72" s="539">
        <v>0</v>
      </c>
      <c r="L72" s="539">
        <v>0</v>
      </c>
      <c r="M72" s="603">
        <v>0</v>
      </c>
      <c r="N72" s="603">
        <v>0</v>
      </c>
      <c r="O72" s="603">
        <v>1</v>
      </c>
      <c r="P72" s="603">
        <v>2</v>
      </c>
      <c r="Q72" s="603">
        <v>0</v>
      </c>
      <c r="R72" s="603">
        <v>4</v>
      </c>
      <c r="S72" s="548"/>
    </row>
    <row r="73" spans="2:19">
      <c r="B73" s="1065"/>
      <c r="C73" s="389" t="s">
        <v>247</v>
      </c>
      <c r="D73" s="537"/>
      <c r="E73" s="602">
        <v>15</v>
      </c>
      <c r="F73" s="603">
        <v>10</v>
      </c>
      <c r="G73" s="603">
        <v>3</v>
      </c>
      <c r="H73" s="603">
        <v>0</v>
      </c>
      <c r="I73" s="603">
        <v>0</v>
      </c>
      <c r="J73" s="603">
        <v>1</v>
      </c>
      <c r="K73" s="539">
        <v>0</v>
      </c>
      <c r="L73" s="539">
        <v>0</v>
      </c>
      <c r="M73" s="603">
        <v>0</v>
      </c>
      <c r="N73" s="603">
        <v>0</v>
      </c>
      <c r="O73" s="603">
        <v>2</v>
      </c>
      <c r="P73" s="603">
        <v>2</v>
      </c>
      <c r="Q73" s="603">
        <v>0</v>
      </c>
      <c r="R73" s="603">
        <v>4</v>
      </c>
      <c r="S73" s="548"/>
    </row>
    <row r="74" spans="2:19">
      <c r="B74" s="1065"/>
      <c r="C74" s="389" t="s">
        <v>248</v>
      </c>
      <c r="D74" s="537"/>
      <c r="E74" s="602">
        <v>20</v>
      </c>
      <c r="F74" s="603">
        <v>16</v>
      </c>
      <c r="G74" s="603">
        <v>3</v>
      </c>
      <c r="H74" s="603">
        <v>0</v>
      </c>
      <c r="I74" s="603">
        <v>0</v>
      </c>
      <c r="J74" s="603">
        <v>0</v>
      </c>
      <c r="K74" s="539">
        <v>0</v>
      </c>
      <c r="L74" s="539">
        <v>0</v>
      </c>
      <c r="M74" s="603">
        <v>0</v>
      </c>
      <c r="N74" s="603">
        <v>0</v>
      </c>
      <c r="O74" s="603">
        <v>3</v>
      </c>
      <c r="P74" s="603">
        <v>1</v>
      </c>
      <c r="Q74" s="603">
        <v>0</v>
      </c>
      <c r="R74" s="603">
        <v>4</v>
      </c>
      <c r="S74" s="548"/>
    </row>
    <row r="75" spans="2:19" s="372" customFormat="1" ht="25.5" customHeight="1">
      <c r="B75" s="1213" t="s">
        <v>249</v>
      </c>
      <c r="C75" s="1155"/>
      <c r="D75" s="537"/>
      <c r="E75" s="550">
        <v>136</v>
      </c>
      <c r="F75" s="539">
        <v>113</v>
      </c>
      <c r="G75" s="539">
        <v>16</v>
      </c>
      <c r="H75" s="539">
        <v>3</v>
      </c>
      <c r="I75" s="539">
        <v>0</v>
      </c>
      <c r="J75" s="539">
        <v>2</v>
      </c>
      <c r="K75" s="539">
        <v>0</v>
      </c>
      <c r="L75" s="539">
        <v>2</v>
      </c>
      <c r="M75" s="539">
        <v>0</v>
      </c>
      <c r="N75" s="539">
        <v>1</v>
      </c>
      <c r="O75" s="539">
        <v>8</v>
      </c>
      <c r="P75" s="539">
        <v>7</v>
      </c>
      <c r="Q75" s="539">
        <v>0</v>
      </c>
      <c r="R75" s="539">
        <v>18</v>
      </c>
      <c r="S75" s="542"/>
    </row>
    <row r="76" spans="2:19">
      <c r="B76" s="411"/>
      <c r="C76" s="389" t="s">
        <v>250</v>
      </c>
      <c r="D76" s="537"/>
      <c r="E76" s="602">
        <v>65</v>
      </c>
      <c r="F76" s="603">
        <v>55</v>
      </c>
      <c r="G76" s="603">
        <v>6</v>
      </c>
      <c r="H76" s="603">
        <v>1</v>
      </c>
      <c r="I76" s="603">
        <v>0</v>
      </c>
      <c r="J76" s="603">
        <v>1</v>
      </c>
      <c r="K76" s="539">
        <v>0</v>
      </c>
      <c r="L76" s="539">
        <v>1</v>
      </c>
      <c r="M76" s="603">
        <v>0</v>
      </c>
      <c r="N76" s="603">
        <v>1</v>
      </c>
      <c r="O76" s="603">
        <v>2</v>
      </c>
      <c r="P76" s="603">
        <v>4</v>
      </c>
      <c r="Q76" s="603">
        <v>0</v>
      </c>
      <c r="R76" s="603">
        <v>4</v>
      </c>
      <c r="S76" s="548"/>
    </row>
    <row r="77" spans="2:19">
      <c r="B77" s="411"/>
      <c r="C77" s="389" t="s">
        <v>251</v>
      </c>
      <c r="D77" s="537"/>
      <c r="E77" s="602">
        <v>43</v>
      </c>
      <c r="F77" s="603">
        <v>36</v>
      </c>
      <c r="G77" s="603">
        <v>5</v>
      </c>
      <c r="H77" s="603">
        <v>1</v>
      </c>
      <c r="I77" s="603">
        <v>0</v>
      </c>
      <c r="J77" s="603">
        <v>1</v>
      </c>
      <c r="K77" s="539">
        <v>0</v>
      </c>
      <c r="L77" s="539">
        <v>0</v>
      </c>
      <c r="M77" s="603">
        <v>0</v>
      </c>
      <c r="N77" s="603">
        <v>0</v>
      </c>
      <c r="O77" s="603">
        <v>3</v>
      </c>
      <c r="P77" s="603">
        <v>2</v>
      </c>
      <c r="Q77" s="603">
        <v>0</v>
      </c>
      <c r="R77" s="603">
        <v>7</v>
      </c>
      <c r="S77" s="548"/>
    </row>
    <row r="78" spans="2:19">
      <c r="B78" s="411"/>
      <c r="C78" s="389" t="s">
        <v>252</v>
      </c>
      <c r="D78" s="537"/>
      <c r="E78" s="602">
        <v>15</v>
      </c>
      <c r="F78" s="603">
        <v>13</v>
      </c>
      <c r="G78" s="603">
        <v>2</v>
      </c>
      <c r="H78" s="603">
        <v>0</v>
      </c>
      <c r="I78" s="603">
        <v>0</v>
      </c>
      <c r="J78" s="603">
        <v>0</v>
      </c>
      <c r="K78" s="539">
        <v>0</v>
      </c>
      <c r="L78" s="539">
        <v>0</v>
      </c>
      <c r="M78" s="603">
        <v>0</v>
      </c>
      <c r="N78" s="603">
        <v>0</v>
      </c>
      <c r="O78" s="603">
        <v>2</v>
      </c>
      <c r="P78" s="603">
        <v>0</v>
      </c>
      <c r="Q78" s="603">
        <v>0</v>
      </c>
      <c r="R78" s="603">
        <v>3</v>
      </c>
      <c r="S78" s="548"/>
    </row>
    <row r="79" spans="2:19">
      <c r="B79" s="411"/>
      <c r="C79" s="389" t="s">
        <v>253</v>
      </c>
      <c r="D79" s="537"/>
      <c r="E79" s="602">
        <v>8</v>
      </c>
      <c r="F79" s="603">
        <v>5</v>
      </c>
      <c r="G79" s="603">
        <v>2</v>
      </c>
      <c r="H79" s="603">
        <v>1</v>
      </c>
      <c r="I79" s="603">
        <v>0</v>
      </c>
      <c r="J79" s="603">
        <v>0</v>
      </c>
      <c r="K79" s="539">
        <v>0</v>
      </c>
      <c r="L79" s="539">
        <v>1</v>
      </c>
      <c r="M79" s="603">
        <v>0</v>
      </c>
      <c r="N79" s="603">
        <v>0</v>
      </c>
      <c r="O79" s="603">
        <v>0</v>
      </c>
      <c r="P79" s="603">
        <v>1</v>
      </c>
      <c r="Q79" s="603">
        <v>0</v>
      </c>
      <c r="R79" s="603">
        <v>2</v>
      </c>
      <c r="S79" s="548"/>
    </row>
    <row r="80" spans="2:19">
      <c r="B80" s="411"/>
      <c r="C80" s="389" t="s">
        <v>254</v>
      </c>
      <c r="D80" s="537"/>
      <c r="E80" s="602">
        <v>5</v>
      </c>
      <c r="F80" s="603">
        <v>4</v>
      </c>
      <c r="G80" s="603">
        <v>1</v>
      </c>
      <c r="H80" s="603">
        <v>0</v>
      </c>
      <c r="I80" s="603">
        <v>0</v>
      </c>
      <c r="J80" s="603">
        <v>0</v>
      </c>
      <c r="K80" s="539">
        <v>0</v>
      </c>
      <c r="L80" s="539">
        <v>0</v>
      </c>
      <c r="M80" s="603">
        <v>0</v>
      </c>
      <c r="N80" s="603">
        <v>0</v>
      </c>
      <c r="O80" s="603">
        <v>1</v>
      </c>
      <c r="P80" s="603">
        <v>0</v>
      </c>
      <c r="Q80" s="603">
        <v>0</v>
      </c>
      <c r="R80" s="603">
        <v>2</v>
      </c>
      <c r="S80" s="548"/>
    </row>
    <row r="81" spans="2:19" s="372" customFormat="1" ht="25.5" customHeight="1">
      <c r="B81" s="1213" t="s">
        <v>255</v>
      </c>
      <c r="C81" s="1155"/>
      <c r="D81" s="537"/>
      <c r="E81" s="550">
        <v>292</v>
      </c>
      <c r="F81" s="539">
        <v>247</v>
      </c>
      <c r="G81" s="539">
        <v>26</v>
      </c>
      <c r="H81" s="539">
        <v>4</v>
      </c>
      <c r="I81" s="539">
        <v>0</v>
      </c>
      <c r="J81" s="539">
        <v>3</v>
      </c>
      <c r="K81" s="539">
        <v>1</v>
      </c>
      <c r="L81" s="539">
        <v>1</v>
      </c>
      <c r="M81" s="539">
        <v>0</v>
      </c>
      <c r="N81" s="539">
        <v>2</v>
      </c>
      <c r="O81" s="539">
        <v>15</v>
      </c>
      <c r="P81" s="539">
        <v>19</v>
      </c>
      <c r="Q81" s="539">
        <v>0</v>
      </c>
      <c r="R81" s="539">
        <v>20</v>
      </c>
      <c r="S81" s="542"/>
    </row>
    <row r="82" spans="2:19">
      <c r="B82" s="411"/>
      <c r="C82" s="389" t="s">
        <v>256</v>
      </c>
      <c r="D82" s="537"/>
      <c r="E82" s="602">
        <v>134</v>
      </c>
      <c r="F82" s="603">
        <v>115</v>
      </c>
      <c r="G82" s="603">
        <v>12</v>
      </c>
      <c r="H82" s="603">
        <v>2</v>
      </c>
      <c r="I82" s="603">
        <v>0</v>
      </c>
      <c r="J82" s="603">
        <v>1</v>
      </c>
      <c r="K82" s="539">
        <v>0</v>
      </c>
      <c r="L82" s="539">
        <v>0</v>
      </c>
      <c r="M82" s="603">
        <v>0</v>
      </c>
      <c r="N82" s="603">
        <v>1</v>
      </c>
      <c r="O82" s="603">
        <v>8</v>
      </c>
      <c r="P82" s="603">
        <v>7</v>
      </c>
      <c r="Q82" s="603">
        <v>0</v>
      </c>
      <c r="R82" s="603">
        <v>11</v>
      </c>
      <c r="S82" s="548"/>
    </row>
    <row r="83" spans="2:19">
      <c r="B83" s="411"/>
      <c r="C83" s="389" t="s">
        <v>257</v>
      </c>
      <c r="D83" s="537"/>
      <c r="E83" s="602">
        <v>48</v>
      </c>
      <c r="F83" s="603">
        <v>38</v>
      </c>
      <c r="G83" s="603">
        <v>4</v>
      </c>
      <c r="H83" s="603">
        <v>1</v>
      </c>
      <c r="I83" s="603">
        <v>0</v>
      </c>
      <c r="J83" s="603">
        <v>0</v>
      </c>
      <c r="K83" s="539">
        <v>1</v>
      </c>
      <c r="L83" s="539">
        <v>1</v>
      </c>
      <c r="M83" s="603">
        <v>0</v>
      </c>
      <c r="N83" s="603">
        <v>0</v>
      </c>
      <c r="O83" s="603">
        <v>1</v>
      </c>
      <c r="P83" s="603">
        <v>6</v>
      </c>
      <c r="Q83" s="603">
        <v>0</v>
      </c>
      <c r="R83" s="603">
        <v>2</v>
      </c>
      <c r="S83" s="548"/>
    </row>
    <row r="84" spans="2:19">
      <c r="B84" s="411"/>
      <c r="C84" s="389" t="s">
        <v>258</v>
      </c>
      <c r="D84" s="537"/>
      <c r="E84" s="602">
        <v>68</v>
      </c>
      <c r="F84" s="603">
        <v>56</v>
      </c>
      <c r="G84" s="603">
        <v>7</v>
      </c>
      <c r="H84" s="603">
        <v>1</v>
      </c>
      <c r="I84" s="603">
        <v>0</v>
      </c>
      <c r="J84" s="603">
        <v>1</v>
      </c>
      <c r="K84" s="539">
        <v>0</v>
      </c>
      <c r="L84" s="539">
        <v>0</v>
      </c>
      <c r="M84" s="603">
        <v>0</v>
      </c>
      <c r="N84" s="603">
        <v>1</v>
      </c>
      <c r="O84" s="603">
        <v>4</v>
      </c>
      <c r="P84" s="603">
        <v>5</v>
      </c>
      <c r="Q84" s="603">
        <v>0</v>
      </c>
      <c r="R84" s="603">
        <v>4</v>
      </c>
      <c r="S84" s="548"/>
    </row>
    <row r="85" spans="2:19">
      <c r="B85" s="411"/>
      <c r="C85" s="389" t="s">
        <v>259</v>
      </c>
      <c r="D85" s="537"/>
      <c r="E85" s="602">
        <v>42</v>
      </c>
      <c r="F85" s="603">
        <v>38</v>
      </c>
      <c r="G85" s="603">
        <v>3</v>
      </c>
      <c r="H85" s="603">
        <v>0</v>
      </c>
      <c r="I85" s="603">
        <v>0</v>
      </c>
      <c r="J85" s="603">
        <v>1</v>
      </c>
      <c r="K85" s="539">
        <v>0</v>
      </c>
      <c r="L85" s="539">
        <v>0</v>
      </c>
      <c r="M85" s="603">
        <v>0</v>
      </c>
      <c r="N85" s="603">
        <v>0</v>
      </c>
      <c r="O85" s="603">
        <v>2</v>
      </c>
      <c r="P85" s="603">
        <v>1</v>
      </c>
      <c r="Q85" s="603">
        <v>0</v>
      </c>
      <c r="R85" s="603">
        <v>3</v>
      </c>
      <c r="S85" s="548"/>
    </row>
    <row r="86" spans="2:19" s="372" customFormat="1" ht="25.5" customHeight="1">
      <c r="B86" s="1213" t="s">
        <v>260</v>
      </c>
      <c r="C86" s="1155"/>
      <c r="D86" s="537"/>
      <c r="E86" s="550">
        <v>433</v>
      </c>
      <c r="F86" s="539">
        <v>342</v>
      </c>
      <c r="G86" s="539">
        <v>58</v>
      </c>
      <c r="H86" s="539">
        <v>8</v>
      </c>
      <c r="I86" s="539">
        <v>2</v>
      </c>
      <c r="J86" s="539">
        <v>5</v>
      </c>
      <c r="K86" s="539">
        <v>3</v>
      </c>
      <c r="L86" s="539">
        <v>10</v>
      </c>
      <c r="M86" s="539">
        <v>0</v>
      </c>
      <c r="N86" s="539">
        <v>3</v>
      </c>
      <c r="O86" s="539">
        <v>27</v>
      </c>
      <c r="P86" s="539">
        <v>33</v>
      </c>
      <c r="Q86" s="539">
        <v>2</v>
      </c>
      <c r="R86" s="539">
        <v>55</v>
      </c>
      <c r="S86" s="542"/>
    </row>
    <row r="87" spans="2:19">
      <c r="B87" s="411"/>
      <c r="C87" s="389" t="s">
        <v>261</v>
      </c>
      <c r="D87" s="537"/>
      <c r="E87" s="602">
        <v>224</v>
      </c>
      <c r="F87" s="603">
        <v>183</v>
      </c>
      <c r="G87" s="603">
        <v>24</v>
      </c>
      <c r="H87" s="603">
        <v>2</v>
      </c>
      <c r="I87" s="603">
        <v>1</v>
      </c>
      <c r="J87" s="603">
        <v>4</v>
      </c>
      <c r="K87" s="539">
        <v>1</v>
      </c>
      <c r="L87" s="539">
        <v>6</v>
      </c>
      <c r="M87" s="603">
        <v>0</v>
      </c>
      <c r="N87" s="603">
        <v>0</v>
      </c>
      <c r="O87" s="603">
        <v>10</v>
      </c>
      <c r="P87" s="603">
        <v>17</v>
      </c>
      <c r="Q87" s="603">
        <v>0</v>
      </c>
      <c r="R87" s="603">
        <v>24</v>
      </c>
      <c r="S87" s="548"/>
    </row>
    <row r="88" spans="2:19">
      <c r="B88" s="411"/>
      <c r="C88" s="389" t="s">
        <v>262</v>
      </c>
      <c r="D88" s="537"/>
      <c r="E88" s="602">
        <v>45</v>
      </c>
      <c r="F88" s="603">
        <v>35</v>
      </c>
      <c r="G88" s="603">
        <v>8</v>
      </c>
      <c r="H88" s="603">
        <v>2</v>
      </c>
      <c r="I88" s="603">
        <v>0</v>
      </c>
      <c r="J88" s="603">
        <v>0</v>
      </c>
      <c r="K88" s="539">
        <v>0</v>
      </c>
      <c r="L88" s="539">
        <v>2</v>
      </c>
      <c r="M88" s="603">
        <v>0</v>
      </c>
      <c r="N88" s="603">
        <v>1</v>
      </c>
      <c r="O88" s="603">
        <v>3</v>
      </c>
      <c r="P88" s="603">
        <v>2</v>
      </c>
      <c r="Q88" s="603">
        <v>0</v>
      </c>
      <c r="R88" s="603">
        <v>7</v>
      </c>
      <c r="S88" s="548"/>
    </row>
    <row r="89" spans="2:19">
      <c r="B89" s="411"/>
      <c r="C89" s="389" t="s">
        <v>263</v>
      </c>
      <c r="D89" s="537"/>
      <c r="E89" s="602">
        <v>75</v>
      </c>
      <c r="F89" s="603">
        <v>59</v>
      </c>
      <c r="G89" s="603">
        <v>12</v>
      </c>
      <c r="H89" s="603">
        <v>1</v>
      </c>
      <c r="I89" s="603">
        <v>0</v>
      </c>
      <c r="J89" s="603">
        <v>0</v>
      </c>
      <c r="K89" s="539">
        <v>1</v>
      </c>
      <c r="L89" s="539">
        <v>1</v>
      </c>
      <c r="M89" s="603">
        <v>0</v>
      </c>
      <c r="N89" s="603">
        <v>1</v>
      </c>
      <c r="O89" s="603">
        <v>8</v>
      </c>
      <c r="P89" s="603">
        <v>4</v>
      </c>
      <c r="Q89" s="603">
        <v>1</v>
      </c>
      <c r="R89" s="603">
        <v>12</v>
      </c>
      <c r="S89" s="548"/>
    </row>
    <row r="90" spans="2:19">
      <c r="B90" s="411"/>
      <c r="C90" s="389" t="s">
        <v>264</v>
      </c>
      <c r="D90" s="537"/>
      <c r="E90" s="602">
        <v>70</v>
      </c>
      <c r="F90" s="603">
        <v>50</v>
      </c>
      <c r="G90" s="603">
        <v>11</v>
      </c>
      <c r="H90" s="603">
        <v>3</v>
      </c>
      <c r="I90" s="603">
        <v>0</v>
      </c>
      <c r="J90" s="603">
        <v>1</v>
      </c>
      <c r="K90" s="539">
        <v>1</v>
      </c>
      <c r="L90" s="539">
        <v>1</v>
      </c>
      <c r="M90" s="603">
        <v>0</v>
      </c>
      <c r="N90" s="603">
        <v>1</v>
      </c>
      <c r="O90" s="603">
        <v>4</v>
      </c>
      <c r="P90" s="603">
        <v>9</v>
      </c>
      <c r="Q90" s="603">
        <v>1</v>
      </c>
      <c r="R90" s="603">
        <v>10</v>
      </c>
      <c r="S90" s="548"/>
    </row>
    <row r="91" spans="2:19">
      <c r="B91" s="411"/>
      <c r="C91" s="389" t="s">
        <v>265</v>
      </c>
      <c r="D91" s="537"/>
      <c r="E91" s="602">
        <v>19</v>
      </c>
      <c r="F91" s="603">
        <v>15</v>
      </c>
      <c r="G91" s="603">
        <v>3</v>
      </c>
      <c r="H91" s="603">
        <v>0</v>
      </c>
      <c r="I91" s="603">
        <v>1</v>
      </c>
      <c r="J91" s="603">
        <v>0</v>
      </c>
      <c r="K91" s="539">
        <v>0</v>
      </c>
      <c r="L91" s="539">
        <v>0</v>
      </c>
      <c r="M91" s="603">
        <v>0</v>
      </c>
      <c r="N91" s="603">
        <v>0</v>
      </c>
      <c r="O91" s="603">
        <v>2</v>
      </c>
      <c r="P91" s="603">
        <v>1</v>
      </c>
      <c r="Q91" s="603">
        <v>0</v>
      </c>
      <c r="R91" s="603">
        <v>2</v>
      </c>
      <c r="S91" s="548"/>
    </row>
    <row r="92" spans="2:19" s="372" customFormat="1" ht="25.5" customHeight="1">
      <c r="B92" s="1213" t="s">
        <v>266</v>
      </c>
      <c r="C92" s="1155"/>
      <c r="D92" s="537"/>
      <c r="E92" s="550">
        <v>146</v>
      </c>
      <c r="F92" s="539">
        <v>119</v>
      </c>
      <c r="G92" s="539">
        <v>17</v>
      </c>
      <c r="H92" s="539">
        <v>2</v>
      </c>
      <c r="I92" s="539">
        <v>0</v>
      </c>
      <c r="J92" s="539">
        <v>3</v>
      </c>
      <c r="K92" s="539">
        <v>1</v>
      </c>
      <c r="L92" s="539">
        <v>3</v>
      </c>
      <c r="M92" s="539">
        <v>3</v>
      </c>
      <c r="N92" s="539">
        <v>0</v>
      </c>
      <c r="O92" s="539">
        <v>5</v>
      </c>
      <c r="P92" s="539">
        <v>10</v>
      </c>
      <c r="Q92" s="539">
        <v>0</v>
      </c>
      <c r="R92" s="539">
        <v>12</v>
      </c>
      <c r="S92" s="542"/>
    </row>
    <row r="93" spans="2:19">
      <c r="B93" s="411"/>
      <c r="C93" s="389" t="s">
        <v>329</v>
      </c>
      <c r="D93" s="537"/>
      <c r="E93" s="602">
        <v>51</v>
      </c>
      <c r="F93" s="603">
        <v>44</v>
      </c>
      <c r="G93" s="603">
        <v>3</v>
      </c>
      <c r="H93" s="603">
        <v>0</v>
      </c>
      <c r="I93" s="603">
        <v>0</v>
      </c>
      <c r="J93" s="603">
        <v>1</v>
      </c>
      <c r="K93" s="539">
        <v>0</v>
      </c>
      <c r="L93" s="539">
        <v>1</v>
      </c>
      <c r="M93" s="603">
        <v>0</v>
      </c>
      <c r="N93" s="603">
        <v>0</v>
      </c>
      <c r="O93" s="603">
        <v>1</v>
      </c>
      <c r="P93" s="603">
        <v>4</v>
      </c>
      <c r="Q93" s="603">
        <v>0</v>
      </c>
      <c r="R93" s="603">
        <v>4</v>
      </c>
      <c r="S93" s="548"/>
    </row>
    <row r="94" spans="2:19">
      <c r="B94" s="411"/>
      <c r="C94" s="389" t="s">
        <v>330</v>
      </c>
      <c r="D94" s="537"/>
      <c r="E94" s="602">
        <v>95</v>
      </c>
      <c r="F94" s="603">
        <v>75</v>
      </c>
      <c r="G94" s="603">
        <v>14</v>
      </c>
      <c r="H94" s="603">
        <v>2</v>
      </c>
      <c r="I94" s="603">
        <v>0</v>
      </c>
      <c r="J94" s="603">
        <v>2</v>
      </c>
      <c r="K94" s="539">
        <v>1</v>
      </c>
      <c r="L94" s="539">
        <v>2</v>
      </c>
      <c r="M94" s="603">
        <v>3</v>
      </c>
      <c r="N94" s="603">
        <v>0</v>
      </c>
      <c r="O94" s="603">
        <v>4</v>
      </c>
      <c r="P94" s="603">
        <v>6</v>
      </c>
      <c r="Q94" s="603">
        <v>0</v>
      </c>
      <c r="R94" s="603">
        <v>8</v>
      </c>
      <c r="S94" s="548"/>
    </row>
    <row r="95" spans="2:19" ht="25.5" customHeight="1">
      <c r="B95" s="1213" t="s">
        <v>269</v>
      </c>
      <c r="C95" s="1155"/>
      <c r="D95" s="537"/>
      <c r="E95" s="604"/>
      <c r="F95" s="548"/>
      <c r="G95" s="548"/>
      <c r="H95" s="548"/>
      <c r="I95" s="548"/>
      <c r="J95" s="548"/>
      <c r="K95" s="548"/>
      <c r="L95" s="548"/>
      <c r="M95" s="548"/>
      <c r="N95" s="548"/>
      <c r="O95" s="548"/>
      <c r="P95" s="548"/>
      <c r="Q95" s="548"/>
      <c r="R95" s="548"/>
      <c r="S95" s="548"/>
    </row>
    <row r="96" spans="2:19" s="410" customFormat="1" ht="25.5" customHeight="1">
      <c r="B96" s="1213" t="s">
        <v>270</v>
      </c>
      <c r="C96" s="1155"/>
      <c r="D96" s="417"/>
      <c r="E96" s="592">
        <v>495</v>
      </c>
      <c r="F96" s="592">
        <v>403</v>
      </c>
      <c r="G96" s="592">
        <v>45</v>
      </c>
      <c r="H96" s="592">
        <v>3</v>
      </c>
      <c r="I96" s="592">
        <v>1</v>
      </c>
      <c r="J96" s="592">
        <v>6</v>
      </c>
      <c r="K96" s="592">
        <v>2</v>
      </c>
      <c r="L96" s="592">
        <v>9</v>
      </c>
      <c r="M96" s="592">
        <v>6</v>
      </c>
      <c r="N96" s="592">
        <v>0</v>
      </c>
      <c r="O96" s="592">
        <v>18</v>
      </c>
      <c r="P96" s="592">
        <v>47</v>
      </c>
      <c r="Q96" s="592">
        <v>1</v>
      </c>
      <c r="R96" s="592">
        <v>46</v>
      </c>
      <c r="S96" s="592"/>
    </row>
    <row r="97" spans="2:19" s="410" customFormat="1" ht="25.5" customHeight="1">
      <c r="B97" s="1213" t="s">
        <v>470</v>
      </c>
      <c r="C97" s="1155"/>
      <c r="D97" s="417"/>
      <c r="E97" s="592">
        <v>387</v>
      </c>
      <c r="F97" s="592">
        <v>292</v>
      </c>
      <c r="G97" s="592">
        <v>40</v>
      </c>
      <c r="H97" s="592">
        <v>8</v>
      </c>
      <c r="I97" s="592">
        <v>0</v>
      </c>
      <c r="J97" s="592">
        <v>4</v>
      </c>
      <c r="K97" s="592">
        <v>1</v>
      </c>
      <c r="L97" s="592">
        <v>8</v>
      </c>
      <c r="M97" s="592">
        <v>2</v>
      </c>
      <c r="N97" s="592">
        <v>1</v>
      </c>
      <c r="O97" s="592">
        <v>16</v>
      </c>
      <c r="P97" s="592">
        <v>55</v>
      </c>
      <c r="Q97" s="592">
        <v>0</v>
      </c>
      <c r="R97" s="592">
        <v>37</v>
      </c>
      <c r="S97" s="592"/>
    </row>
    <row r="98" spans="2:19" s="410" customFormat="1" ht="25.5" customHeight="1">
      <c r="B98" s="1213" t="s">
        <v>272</v>
      </c>
      <c r="C98" s="1155"/>
      <c r="D98" s="417"/>
      <c r="E98" s="592">
        <v>645</v>
      </c>
      <c r="F98" s="592">
        <v>529</v>
      </c>
      <c r="G98" s="592">
        <v>63</v>
      </c>
      <c r="H98" s="592">
        <v>10</v>
      </c>
      <c r="I98" s="592">
        <v>1</v>
      </c>
      <c r="J98" s="592">
        <v>5</v>
      </c>
      <c r="K98" s="592">
        <v>1</v>
      </c>
      <c r="L98" s="592">
        <v>7</v>
      </c>
      <c r="M98" s="592">
        <v>3</v>
      </c>
      <c r="N98" s="592">
        <v>4</v>
      </c>
      <c r="O98" s="592">
        <v>32</v>
      </c>
      <c r="P98" s="592">
        <v>53</v>
      </c>
      <c r="Q98" s="592">
        <v>2</v>
      </c>
      <c r="R98" s="592">
        <v>53</v>
      </c>
      <c r="S98" s="592"/>
    </row>
    <row r="99" spans="2:19" s="395" customFormat="1" ht="14">
      <c r="B99" s="1066"/>
      <c r="C99" s="389" t="s">
        <v>273</v>
      </c>
      <c r="D99" s="416"/>
      <c r="E99" s="592">
        <v>353</v>
      </c>
      <c r="F99" s="592">
        <v>282</v>
      </c>
      <c r="G99" s="592">
        <v>37</v>
      </c>
      <c r="H99" s="592">
        <v>6</v>
      </c>
      <c r="I99" s="592">
        <v>1</v>
      </c>
      <c r="J99" s="592">
        <v>2</v>
      </c>
      <c r="K99" s="592">
        <v>0</v>
      </c>
      <c r="L99" s="592">
        <v>6</v>
      </c>
      <c r="M99" s="592">
        <v>3</v>
      </c>
      <c r="N99" s="592">
        <v>2</v>
      </c>
      <c r="O99" s="592">
        <v>17</v>
      </c>
      <c r="P99" s="592">
        <v>34</v>
      </c>
      <c r="Q99" s="592">
        <v>2</v>
      </c>
      <c r="R99" s="592">
        <v>33</v>
      </c>
      <c r="S99" s="592"/>
    </row>
    <row r="100" spans="2:19" s="395" customFormat="1" ht="14">
      <c r="B100" s="1066"/>
      <c r="C100" s="389" t="s">
        <v>274</v>
      </c>
      <c r="D100" s="416"/>
      <c r="E100" s="592">
        <v>292</v>
      </c>
      <c r="F100" s="592">
        <v>247</v>
      </c>
      <c r="G100" s="592">
        <v>26</v>
      </c>
      <c r="H100" s="592">
        <v>4</v>
      </c>
      <c r="I100" s="592">
        <v>0</v>
      </c>
      <c r="J100" s="592">
        <v>3</v>
      </c>
      <c r="K100" s="592">
        <v>1</v>
      </c>
      <c r="L100" s="592">
        <v>1</v>
      </c>
      <c r="M100" s="592">
        <v>0</v>
      </c>
      <c r="N100" s="592">
        <v>2</v>
      </c>
      <c r="O100" s="592">
        <v>15</v>
      </c>
      <c r="P100" s="592">
        <v>19</v>
      </c>
      <c r="Q100" s="592">
        <v>0</v>
      </c>
      <c r="R100" s="592">
        <v>20</v>
      </c>
      <c r="S100" s="592"/>
    </row>
    <row r="101" spans="2:19" s="410" customFormat="1" ht="26.15" customHeight="1">
      <c r="B101" s="1213" t="s">
        <v>275</v>
      </c>
      <c r="C101" s="1155"/>
      <c r="D101" s="417"/>
      <c r="E101" s="592">
        <v>1069</v>
      </c>
      <c r="F101" s="592">
        <v>833</v>
      </c>
      <c r="G101" s="592">
        <v>98</v>
      </c>
      <c r="H101" s="592">
        <v>14</v>
      </c>
      <c r="I101" s="592">
        <v>2</v>
      </c>
      <c r="J101" s="592">
        <v>8</v>
      </c>
      <c r="K101" s="592">
        <v>6</v>
      </c>
      <c r="L101" s="592">
        <v>14</v>
      </c>
      <c r="M101" s="592">
        <v>7</v>
      </c>
      <c r="N101" s="592">
        <v>3</v>
      </c>
      <c r="O101" s="592">
        <v>44</v>
      </c>
      <c r="P101" s="592">
        <v>138</v>
      </c>
      <c r="Q101" s="592">
        <v>2</v>
      </c>
      <c r="R101" s="592">
        <v>100</v>
      </c>
      <c r="S101" s="592"/>
    </row>
    <row r="102" spans="2:19" s="410" customFormat="1" ht="26.15" customHeight="1">
      <c r="B102" s="1213" t="s">
        <v>471</v>
      </c>
      <c r="C102" s="1155"/>
      <c r="D102" s="417"/>
      <c r="E102" s="592">
        <v>298</v>
      </c>
      <c r="F102" s="592">
        <v>248</v>
      </c>
      <c r="G102" s="592">
        <v>44</v>
      </c>
      <c r="H102" s="592">
        <v>5</v>
      </c>
      <c r="I102" s="592">
        <v>1</v>
      </c>
      <c r="J102" s="592">
        <v>1</v>
      </c>
      <c r="K102" s="592">
        <v>1</v>
      </c>
      <c r="L102" s="592">
        <v>9</v>
      </c>
      <c r="M102" s="592">
        <v>3</v>
      </c>
      <c r="N102" s="592">
        <v>2</v>
      </c>
      <c r="O102" s="592">
        <v>22</v>
      </c>
      <c r="P102" s="592">
        <v>6</v>
      </c>
      <c r="Q102" s="592">
        <v>1</v>
      </c>
      <c r="R102" s="592">
        <v>42</v>
      </c>
      <c r="S102" s="592"/>
    </row>
    <row r="103" spans="2:19" s="410" customFormat="1" ht="26.15" customHeight="1">
      <c r="B103" s="1214" t="s">
        <v>277</v>
      </c>
      <c r="C103" s="1215"/>
      <c r="D103" s="417"/>
      <c r="E103" s="592">
        <v>489</v>
      </c>
      <c r="F103" s="592">
        <v>403</v>
      </c>
      <c r="G103" s="592">
        <v>57</v>
      </c>
      <c r="H103" s="592">
        <v>8</v>
      </c>
      <c r="I103" s="592">
        <v>1</v>
      </c>
      <c r="J103" s="592">
        <v>8</v>
      </c>
      <c r="K103" s="592">
        <v>0</v>
      </c>
      <c r="L103" s="592">
        <v>10</v>
      </c>
      <c r="M103" s="592">
        <v>1</v>
      </c>
      <c r="N103" s="592">
        <v>2</v>
      </c>
      <c r="O103" s="592">
        <v>27</v>
      </c>
      <c r="P103" s="592">
        <v>29</v>
      </c>
      <c r="Q103" s="592">
        <v>0</v>
      </c>
      <c r="R103" s="592">
        <v>65</v>
      </c>
      <c r="S103" s="592"/>
    </row>
    <row r="104" spans="2:19" s="395" customFormat="1" ht="14">
      <c r="B104" s="1066"/>
      <c r="C104" s="389" t="s">
        <v>278</v>
      </c>
      <c r="D104" s="416"/>
      <c r="E104" s="592">
        <v>129</v>
      </c>
      <c r="F104" s="592">
        <v>103</v>
      </c>
      <c r="G104" s="592">
        <v>13</v>
      </c>
      <c r="H104" s="592">
        <v>1</v>
      </c>
      <c r="I104" s="592">
        <v>0</v>
      </c>
      <c r="J104" s="592">
        <v>1</v>
      </c>
      <c r="K104" s="592">
        <v>0</v>
      </c>
      <c r="L104" s="592">
        <v>2</v>
      </c>
      <c r="M104" s="592">
        <v>0</v>
      </c>
      <c r="N104" s="592">
        <v>0</v>
      </c>
      <c r="O104" s="592">
        <v>9</v>
      </c>
      <c r="P104" s="592">
        <v>13</v>
      </c>
      <c r="Q104" s="592">
        <v>0</v>
      </c>
      <c r="R104" s="592">
        <v>21</v>
      </c>
      <c r="S104" s="592"/>
    </row>
    <row r="105" spans="2:19" s="395" customFormat="1" ht="14">
      <c r="B105" s="1066"/>
      <c r="C105" s="389" t="s">
        <v>279</v>
      </c>
      <c r="D105" s="416"/>
      <c r="E105" s="592">
        <v>360</v>
      </c>
      <c r="F105" s="592">
        <v>300</v>
      </c>
      <c r="G105" s="592">
        <v>44</v>
      </c>
      <c r="H105" s="592">
        <v>7</v>
      </c>
      <c r="I105" s="592">
        <v>1</v>
      </c>
      <c r="J105" s="592">
        <v>7</v>
      </c>
      <c r="K105" s="592">
        <v>0</v>
      </c>
      <c r="L105" s="592">
        <v>8</v>
      </c>
      <c r="M105" s="592">
        <v>1</v>
      </c>
      <c r="N105" s="592">
        <v>2</v>
      </c>
      <c r="O105" s="592">
        <v>18</v>
      </c>
      <c r="P105" s="592">
        <v>16</v>
      </c>
      <c r="Q105" s="592">
        <v>0</v>
      </c>
      <c r="R105" s="592">
        <v>44</v>
      </c>
      <c r="S105" s="592"/>
    </row>
    <row r="106" spans="2:19" s="410" customFormat="1" ht="26.15" customHeight="1">
      <c r="B106" s="1213" t="s">
        <v>280</v>
      </c>
      <c r="C106" s="1155"/>
      <c r="D106" s="417"/>
      <c r="E106" s="592">
        <v>433</v>
      </c>
      <c r="F106" s="592">
        <v>342</v>
      </c>
      <c r="G106" s="592">
        <v>58</v>
      </c>
      <c r="H106" s="592">
        <v>8</v>
      </c>
      <c r="I106" s="592">
        <v>2</v>
      </c>
      <c r="J106" s="592">
        <v>5</v>
      </c>
      <c r="K106" s="592">
        <v>3</v>
      </c>
      <c r="L106" s="592">
        <v>10</v>
      </c>
      <c r="M106" s="592">
        <v>0</v>
      </c>
      <c r="N106" s="592">
        <v>3</v>
      </c>
      <c r="O106" s="592">
        <v>27</v>
      </c>
      <c r="P106" s="592">
        <v>33</v>
      </c>
      <c r="Q106" s="592">
        <v>2</v>
      </c>
      <c r="R106" s="592">
        <v>55</v>
      </c>
      <c r="S106" s="592"/>
    </row>
    <row r="107" spans="2:19" s="410" customFormat="1" ht="26.15" customHeight="1">
      <c r="B107" s="1213" t="s">
        <v>281</v>
      </c>
      <c r="C107" s="1155"/>
      <c r="D107" s="417"/>
      <c r="E107" s="592">
        <v>337</v>
      </c>
      <c r="F107" s="592">
        <v>269</v>
      </c>
      <c r="G107" s="592">
        <v>47</v>
      </c>
      <c r="H107" s="592">
        <v>6</v>
      </c>
      <c r="I107" s="592">
        <v>0</v>
      </c>
      <c r="J107" s="592">
        <v>6</v>
      </c>
      <c r="K107" s="592">
        <v>0</v>
      </c>
      <c r="L107" s="592">
        <v>7</v>
      </c>
      <c r="M107" s="592">
        <v>2</v>
      </c>
      <c r="N107" s="592">
        <v>0</v>
      </c>
      <c r="O107" s="592">
        <v>26</v>
      </c>
      <c r="P107" s="592">
        <v>21</v>
      </c>
      <c r="Q107" s="592">
        <v>0</v>
      </c>
      <c r="R107" s="592">
        <v>62</v>
      </c>
      <c r="S107" s="592"/>
    </row>
    <row r="108" spans="2:19" s="395" customFormat="1" ht="14">
      <c r="B108" s="1066"/>
      <c r="C108" s="389" t="s">
        <v>282</v>
      </c>
      <c r="D108" s="416"/>
      <c r="E108" s="592">
        <v>123</v>
      </c>
      <c r="F108" s="592">
        <v>103</v>
      </c>
      <c r="G108" s="592">
        <v>17</v>
      </c>
      <c r="H108" s="592">
        <v>1</v>
      </c>
      <c r="I108" s="592">
        <v>0</v>
      </c>
      <c r="J108" s="592">
        <v>4</v>
      </c>
      <c r="K108" s="592">
        <v>0</v>
      </c>
      <c r="L108" s="592">
        <v>2</v>
      </c>
      <c r="M108" s="592">
        <v>0</v>
      </c>
      <c r="N108" s="592">
        <v>0</v>
      </c>
      <c r="O108" s="592">
        <v>10</v>
      </c>
      <c r="P108" s="592">
        <v>3</v>
      </c>
      <c r="Q108" s="592">
        <v>0</v>
      </c>
      <c r="R108" s="592">
        <v>24</v>
      </c>
      <c r="S108" s="592"/>
    </row>
    <row r="109" spans="2:19" s="395" customFormat="1" ht="14">
      <c r="B109" s="1066"/>
      <c r="C109" s="389" t="s">
        <v>283</v>
      </c>
      <c r="D109" s="416"/>
      <c r="E109" s="592">
        <v>214</v>
      </c>
      <c r="F109" s="592">
        <v>166</v>
      </c>
      <c r="G109" s="592">
        <v>30</v>
      </c>
      <c r="H109" s="592">
        <v>5</v>
      </c>
      <c r="I109" s="592">
        <v>0</v>
      </c>
      <c r="J109" s="592">
        <v>2</v>
      </c>
      <c r="K109" s="592">
        <v>0</v>
      </c>
      <c r="L109" s="592">
        <v>5</v>
      </c>
      <c r="M109" s="592">
        <v>2</v>
      </c>
      <c r="N109" s="592">
        <v>0</v>
      </c>
      <c r="O109" s="592">
        <v>16</v>
      </c>
      <c r="P109" s="592">
        <v>18</v>
      </c>
      <c r="Q109" s="592">
        <v>0</v>
      </c>
      <c r="R109" s="592">
        <v>38</v>
      </c>
      <c r="S109" s="592"/>
    </row>
    <row r="110" spans="2:19" s="410" customFormat="1" ht="26.15" customHeight="1">
      <c r="B110" s="1213" t="s">
        <v>284</v>
      </c>
      <c r="C110" s="1155"/>
      <c r="D110" s="417"/>
      <c r="E110" s="592">
        <v>355</v>
      </c>
      <c r="F110" s="592">
        <v>294</v>
      </c>
      <c r="G110" s="592">
        <v>50</v>
      </c>
      <c r="H110" s="592">
        <v>13</v>
      </c>
      <c r="I110" s="592">
        <v>2</v>
      </c>
      <c r="J110" s="592">
        <v>4</v>
      </c>
      <c r="K110" s="592">
        <v>1</v>
      </c>
      <c r="L110" s="592">
        <v>4</v>
      </c>
      <c r="M110" s="592">
        <v>2</v>
      </c>
      <c r="N110" s="592">
        <v>2</v>
      </c>
      <c r="O110" s="592">
        <v>22</v>
      </c>
      <c r="P110" s="592">
        <v>11</v>
      </c>
      <c r="Q110" s="592">
        <v>1</v>
      </c>
      <c r="R110" s="592">
        <v>59</v>
      </c>
      <c r="S110" s="592"/>
    </row>
    <row r="111" spans="2:19" s="395" customFormat="1" ht="14">
      <c r="B111" s="1066"/>
      <c r="C111" s="389" t="s">
        <v>285</v>
      </c>
      <c r="D111" s="416"/>
      <c r="E111" s="592">
        <v>268</v>
      </c>
      <c r="F111" s="592">
        <v>223</v>
      </c>
      <c r="G111" s="592">
        <v>35</v>
      </c>
      <c r="H111" s="592">
        <v>10</v>
      </c>
      <c r="I111" s="592">
        <v>2</v>
      </c>
      <c r="J111" s="592">
        <v>2</v>
      </c>
      <c r="K111" s="592">
        <v>0</v>
      </c>
      <c r="L111" s="592">
        <v>4</v>
      </c>
      <c r="M111" s="592">
        <v>2</v>
      </c>
      <c r="N111" s="592">
        <v>1</v>
      </c>
      <c r="O111" s="592">
        <v>14</v>
      </c>
      <c r="P111" s="592">
        <v>10</v>
      </c>
      <c r="Q111" s="592">
        <v>1</v>
      </c>
      <c r="R111" s="592">
        <v>40</v>
      </c>
      <c r="S111" s="592"/>
    </row>
    <row r="112" spans="2:19" s="395" customFormat="1" ht="14">
      <c r="B112" s="1066"/>
      <c r="C112" s="389" t="s">
        <v>286</v>
      </c>
      <c r="D112" s="416"/>
      <c r="E112" s="592">
        <v>87</v>
      </c>
      <c r="F112" s="592">
        <v>71</v>
      </c>
      <c r="G112" s="592">
        <v>15</v>
      </c>
      <c r="H112" s="592">
        <v>3</v>
      </c>
      <c r="I112" s="592">
        <v>0</v>
      </c>
      <c r="J112" s="592">
        <v>2</v>
      </c>
      <c r="K112" s="592">
        <v>1</v>
      </c>
      <c r="L112" s="592">
        <v>0</v>
      </c>
      <c r="M112" s="592">
        <v>0</v>
      </c>
      <c r="N112" s="592">
        <v>1</v>
      </c>
      <c r="O112" s="592">
        <v>8</v>
      </c>
      <c r="P112" s="592">
        <v>1</v>
      </c>
      <c r="Q112" s="592">
        <v>0</v>
      </c>
      <c r="R112" s="592">
        <v>19</v>
      </c>
      <c r="S112" s="592"/>
    </row>
    <row r="113" spans="2:19" s="410" customFormat="1" ht="26.15" customHeight="1">
      <c r="B113" s="1212" t="s">
        <v>472</v>
      </c>
      <c r="C113" s="1156"/>
      <c r="D113" s="420"/>
      <c r="E113" s="594">
        <v>84</v>
      </c>
      <c r="F113" s="594">
        <v>73</v>
      </c>
      <c r="G113" s="594">
        <v>9</v>
      </c>
      <c r="H113" s="594">
        <v>3</v>
      </c>
      <c r="I113" s="594">
        <v>0</v>
      </c>
      <c r="J113" s="594">
        <v>0</v>
      </c>
      <c r="K113" s="594">
        <v>0</v>
      </c>
      <c r="L113" s="594">
        <v>0</v>
      </c>
      <c r="M113" s="594">
        <v>3</v>
      </c>
      <c r="N113" s="594">
        <v>1</v>
      </c>
      <c r="O113" s="594">
        <v>2</v>
      </c>
      <c r="P113" s="594">
        <v>2</v>
      </c>
      <c r="Q113" s="594">
        <v>1</v>
      </c>
      <c r="R113" s="594">
        <v>11</v>
      </c>
      <c r="S113" s="592"/>
    </row>
    <row r="114" spans="2:19" s="595" customFormat="1">
      <c r="C114" s="373"/>
    </row>
    <row r="115" spans="2:19">
      <c r="R115" s="378" t="s">
        <v>290</v>
      </c>
      <c r="S115" s="378"/>
    </row>
    <row r="116" spans="2:19">
      <c r="E116" s="605"/>
      <c r="F116" s="605"/>
      <c r="G116" s="605"/>
      <c r="H116" s="605"/>
      <c r="I116" s="605"/>
      <c r="J116" s="605"/>
      <c r="K116" s="605"/>
      <c r="L116" s="605"/>
      <c r="M116" s="605"/>
      <c r="N116" s="605"/>
      <c r="O116" s="605"/>
      <c r="P116" s="605"/>
      <c r="Q116" s="605"/>
      <c r="R116" s="605"/>
      <c r="S116" s="605"/>
    </row>
    <row r="117" spans="2:19">
      <c r="E117" s="531"/>
      <c r="F117" s="531"/>
      <c r="G117" s="531"/>
      <c r="H117" s="531"/>
      <c r="I117" s="531"/>
      <c r="J117" s="531"/>
      <c r="K117" s="531"/>
      <c r="L117" s="531"/>
      <c r="M117" s="531"/>
      <c r="N117" s="531"/>
      <c r="O117" s="531"/>
      <c r="P117" s="531"/>
      <c r="Q117" s="531"/>
      <c r="R117" s="531"/>
      <c r="S117" s="531"/>
    </row>
  </sheetData>
  <mergeCells count="36">
    <mergeCell ref="B21:C21"/>
    <mergeCell ref="E3:E4"/>
    <mergeCell ref="F3:F4"/>
    <mergeCell ref="G3:O3"/>
    <mergeCell ref="P3:P4"/>
    <mergeCell ref="S3:S4"/>
    <mergeCell ref="B5:C5"/>
    <mergeCell ref="B6:C6"/>
    <mergeCell ref="B17:C17"/>
    <mergeCell ref="B19:C19"/>
    <mergeCell ref="Q3:Q4"/>
    <mergeCell ref="R3:R4"/>
    <mergeCell ref="B86:C86"/>
    <mergeCell ref="B23:C23"/>
    <mergeCell ref="B31:C31"/>
    <mergeCell ref="B37:C37"/>
    <mergeCell ref="B46:C46"/>
    <mergeCell ref="B52:C52"/>
    <mergeCell ref="B57:C57"/>
    <mergeCell ref="B61:C61"/>
    <mergeCell ref="B65:C65"/>
    <mergeCell ref="B68:C68"/>
    <mergeCell ref="B75:C75"/>
    <mergeCell ref="B81:C81"/>
    <mergeCell ref="B113:C113"/>
    <mergeCell ref="B92:C92"/>
    <mergeCell ref="B95:C95"/>
    <mergeCell ref="B96:C96"/>
    <mergeCell ref="B97:C97"/>
    <mergeCell ref="B98:C98"/>
    <mergeCell ref="B101:C101"/>
    <mergeCell ref="B102:C102"/>
    <mergeCell ref="B103:C103"/>
    <mergeCell ref="B106:C106"/>
    <mergeCell ref="B107:C107"/>
    <mergeCell ref="B110:C110"/>
  </mergeCells>
  <phoneticPr fontId="3"/>
  <printOptions horizontalCentered="1"/>
  <pageMargins left="0.78740157480314965" right="0.78740157480314965" top="0.98425196850393704" bottom="0.98425196850393704" header="0.51181102362204722" footer="0.51181102362204722"/>
  <pageSetup paperSize="9" scale="33" pageOrder="overThenDown" orientation="portrait" r:id="rId1"/>
  <headerFooter alignWithMargins="0"/>
  <rowBreaks count="2" manualBreakCount="2">
    <brk id="51" max="17" man="1"/>
    <brk id="94" max="17"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07288-09B7-4280-9B04-1331C13350F5}">
  <sheetPr>
    <pageSetUpPr autoPageBreaks="0" fitToPage="1"/>
  </sheetPr>
  <dimension ref="A1:O122"/>
  <sheetViews>
    <sheetView view="pageBreakPreview" zoomScale="90" zoomScaleNormal="70" zoomScaleSheetLayoutView="90" workbookViewId="0"/>
  </sheetViews>
  <sheetFormatPr defaultColWidth="9" defaultRowHeight="13"/>
  <cols>
    <col min="1" max="2" width="2.6328125" style="607" customWidth="1"/>
    <col min="3" max="3" width="18.6328125" style="607" customWidth="1"/>
    <col min="4" max="4" width="2.6328125" style="607" customWidth="1"/>
    <col min="5" max="15" width="9.6328125" style="607" customWidth="1"/>
    <col min="16" max="16384" width="9" style="607"/>
  </cols>
  <sheetData>
    <row r="1" spans="1:15" ht="16.5">
      <c r="A1" s="606"/>
      <c r="B1" s="606"/>
      <c r="C1" s="606"/>
      <c r="D1" s="606"/>
      <c r="E1" s="606" t="s">
        <v>488</v>
      </c>
      <c r="F1" s="606"/>
      <c r="G1" s="606"/>
      <c r="H1" s="606"/>
      <c r="I1" s="606"/>
      <c r="J1" s="606"/>
      <c r="K1" s="606"/>
      <c r="L1" s="606"/>
      <c r="M1" s="606"/>
      <c r="N1" s="606"/>
      <c r="O1" s="606"/>
    </row>
    <row r="2" spans="1:15" ht="14">
      <c r="O2" s="596" t="s">
        <v>489</v>
      </c>
    </row>
    <row r="3" spans="1:15" s="609" customFormat="1" ht="17.149999999999999" customHeight="1">
      <c r="A3" s="608"/>
      <c r="B3" s="608"/>
      <c r="C3" s="608"/>
      <c r="D3" s="608"/>
      <c r="E3" s="1237" t="s">
        <v>490</v>
      </c>
      <c r="F3" s="1238"/>
      <c r="G3" s="1238"/>
      <c r="H3" s="1238"/>
      <c r="I3" s="1238"/>
      <c r="J3" s="1238"/>
      <c r="K3" s="1238"/>
      <c r="L3" s="1239"/>
      <c r="M3" s="1237" t="s">
        <v>491</v>
      </c>
      <c r="N3" s="1238"/>
      <c r="O3" s="1239"/>
    </row>
    <row r="4" spans="1:15" s="609" customFormat="1" ht="17.149999999999999" customHeight="1">
      <c r="A4" s="610"/>
      <c r="B4" s="610"/>
      <c r="C4" s="610"/>
      <c r="D4" s="610"/>
      <c r="E4" s="1240" t="s">
        <v>383</v>
      </c>
      <c r="F4" s="611" t="s">
        <v>492</v>
      </c>
      <c r="G4" s="612"/>
      <c r="H4" s="612"/>
      <c r="I4" s="612"/>
      <c r="J4" s="613"/>
      <c r="K4" s="613"/>
      <c r="L4" s="614"/>
      <c r="M4" s="1243" t="s">
        <v>493</v>
      </c>
      <c r="N4" s="1246" t="s">
        <v>408</v>
      </c>
      <c r="O4" s="615"/>
    </row>
    <row r="5" spans="1:15" s="609" customFormat="1" ht="17.149999999999999" customHeight="1">
      <c r="A5" s="610"/>
      <c r="B5" s="610"/>
      <c r="C5" s="610"/>
      <c r="D5" s="610"/>
      <c r="E5" s="1241"/>
      <c r="F5" s="1232" t="s">
        <v>179</v>
      </c>
      <c r="G5" s="1232" t="s">
        <v>494</v>
      </c>
      <c r="H5" s="1232" t="s">
        <v>495</v>
      </c>
      <c r="I5" s="1232" t="s">
        <v>496</v>
      </c>
      <c r="J5" s="1232" t="s">
        <v>497</v>
      </c>
      <c r="K5" s="1232" t="s">
        <v>498</v>
      </c>
      <c r="L5" s="1232" t="s">
        <v>499</v>
      </c>
      <c r="M5" s="1244"/>
      <c r="N5" s="1244"/>
      <c r="O5" s="1234" t="s">
        <v>500</v>
      </c>
    </row>
    <row r="6" spans="1:15" s="609" customFormat="1" ht="70" customHeight="1">
      <c r="A6" s="616"/>
      <c r="B6" s="616"/>
      <c r="C6" s="616"/>
      <c r="D6" s="616"/>
      <c r="E6" s="1242"/>
      <c r="F6" s="1233"/>
      <c r="G6" s="1233"/>
      <c r="H6" s="1233"/>
      <c r="I6" s="1233"/>
      <c r="J6" s="1233"/>
      <c r="K6" s="1233"/>
      <c r="L6" s="1233"/>
      <c r="M6" s="1245"/>
      <c r="N6" s="1245"/>
      <c r="O6" s="1235"/>
    </row>
    <row r="7" spans="1:15" s="621" customFormat="1" ht="39.75" customHeight="1">
      <c r="A7" s="617"/>
      <c r="B7" s="1236" t="s">
        <v>179</v>
      </c>
      <c r="C7" s="1236"/>
      <c r="D7" s="617"/>
      <c r="E7" s="618">
        <v>339</v>
      </c>
      <c r="F7" s="619">
        <v>62783</v>
      </c>
      <c r="G7" s="619">
        <v>13154</v>
      </c>
      <c r="H7" s="619">
        <v>84</v>
      </c>
      <c r="I7" s="619">
        <v>130</v>
      </c>
      <c r="J7" s="619">
        <v>10870</v>
      </c>
      <c r="K7" s="619">
        <v>38545</v>
      </c>
      <c r="L7" s="619">
        <v>36672</v>
      </c>
      <c r="M7" s="619">
        <v>176</v>
      </c>
      <c r="N7" s="619">
        <v>2311</v>
      </c>
      <c r="O7" s="620">
        <v>29</v>
      </c>
    </row>
    <row r="8" spans="1:15" s="621" customFormat="1" ht="40" customHeight="1">
      <c r="B8" s="1230" t="s">
        <v>180</v>
      </c>
      <c r="C8" s="1230"/>
      <c r="E8" s="623">
        <v>39</v>
      </c>
      <c r="F8" s="624">
        <v>7965</v>
      </c>
      <c r="G8" s="624">
        <v>1157</v>
      </c>
      <c r="H8" s="624">
        <v>10</v>
      </c>
      <c r="I8" s="624">
        <v>20</v>
      </c>
      <c r="J8" s="624">
        <v>1170</v>
      </c>
      <c r="K8" s="624">
        <v>5608</v>
      </c>
      <c r="L8" s="624">
        <v>5760</v>
      </c>
      <c r="M8" s="624">
        <v>24</v>
      </c>
      <c r="N8" s="624">
        <v>285</v>
      </c>
      <c r="O8" s="625">
        <v>0</v>
      </c>
    </row>
    <row r="9" spans="1:15" s="621" customFormat="1" ht="15" customHeight="1">
      <c r="B9" s="622"/>
      <c r="C9" s="626" t="s">
        <v>181</v>
      </c>
      <c r="E9" s="623">
        <v>4</v>
      </c>
      <c r="F9" s="624">
        <v>926</v>
      </c>
      <c r="G9" s="624">
        <v>120</v>
      </c>
      <c r="H9" s="624">
        <v>0</v>
      </c>
      <c r="I9" s="624">
        <v>0</v>
      </c>
      <c r="J9" s="624">
        <v>291</v>
      </c>
      <c r="K9" s="624">
        <v>515</v>
      </c>
      <c r="L9" s="624">
        <v>566</v>
      </c>
      <c r="M9" s="624">
        <v>1</v>
      </c>
      <c r="N9" s="624">
        <v>18</v>
      </c>
      <c r="O9" s="625">
        <v>0</v>
      </c>
    </row>
    <row r="10" spans="1:15" s="621" customFormat="1" ht="15" customHeight="1">
      <c r="B10" s="622"/>
      <c r="C10" s="626" t="s">
        <v>182</v>
      </c>
      <c r="E10" s="623">
        <v>3</v>
      </c>
      <c r="F10" s="624">
        <v>755</v>
      </c>
      <c r="G10" s="624">
        <v>0</v>
      </c>
      <c r="H10" s="624">
        <v>0</v>
      </c>
      <c r="I10" s="624">
        <v>0</v>
      </c>
      <c r="J10" s="624">
        <v>47</v>
      </c>
      <c r="K10" s="624">
        <v>708</v>
      </c>
      <c r="L10" s="624">
        <v>755</v>
      </c>
      <c r="M10" s="624">
        <v>3</v>
      </c>
      <c r="N10" s="624">
        <v>43</v>
      </c>
      <c r="O10" s="625">
        <v>0</v>
      </c>
    </row>
    <row r="11" spans="1:15" s="621" customFormat="1" ht="15" customHeight="1">
      <c r="B11" s="622"/>
      <c r="C11" s="626" t="s">
        <v>183</v>
      </c>
      <c r="E11" s="623">
        <v>5</v>
      </c>
      <c r="F11" s="624">
        <v>1093</v>
      </c>
      <c r="G11" s="624">
        <v>102</v>
      </c>
      <c r="H11" s="624">
        <v>0</v>
      </c>
      <c r="I11" s="624">
        <v>0</v>
      </c>
      <c r="J11" s="624">
        <v>34</v>
      </c>
      <c r="K11" s="624">
        <v>957</v>
      </c>
      <c r="L11" s="624">
        <v>1046</v>
      </c>
      <c r="M11" s="624">
        <v>6</v>
      </c>
      <c r="N11" s="624">
        <v>54</v>
      </c>
      <c r="O11" s="625">
        <v>0</v>
      </c>
    </row>
    <row r="12" spans="1:15" s="621" customFormat="1" ht="15" customHeight="1">
      <c r="B12" s="622"/>
      <c r="C12" s="626" t="s">
        <v>184</v>
      </c>
      <c r="E12" s="623">
        <v>4</v>
      </c>
      <c r="F12" s="624">
        <v>811</v>
      </c>
      <c r="G12" s="624">
        <v>281</v>
      </c>
      <c r="H12" s="624">
        <v>0</v>
      </c>
      <c r="I12" s="624">
        <v>0</v>
      </c>
      <c r="J12" s="624">
        <v>275</v>
      </c>
      <c r="K12" s="624">
        <v>255</v>
      </c>
      <c r="L12" s="624">
        <v>199</v>
      </c>
      <c r="M12" s="624">
        <v>1</v>
      </c>
      <c r="N12" s="624">
        <v>14</v>
      </c>
      <c r="O12" s="625">
        <v>0</v>
      </c>
    </row>
    <row r="13" spans="1:15" s="621" customFormat="1" ht="15" customHeight="1">
      <c r="B13" s="622"/>
      <c r="C13" s="626" t="s">
        <v>185</v>
      </c>
      <c r="E13" s="623">
        <v>3</v>
      </c>
      <c r="F13" s="624">
        <v>1311</v>
      </c>
      <c r="G13" s="624">
        <v>247</v>
      </c>
      <c r="H13" s="624">
        <v>0</v>
      </c>
      <c r="I13" s="624">
        <v>0</v>
      </c>
      <c r="J13" s="624">
        <v>0</v>
      </c>
      <c r="K13" s="624">
        <v>1064</v>
      </c>
      <c r="L13" s="624">
        <v>954</v>
      </c>
      <c r="M13" s="624">
        <v>2</v>
      </c>
      <c r="N13" s="624">
        <v>19</v>
      </c>
      <c r="O13" s="625">
        <v>0</v>
      </c>
    </row>
    <row r="14" spans="1:15" s="621" customFormat="1" ht="15" customHeight="1">
      <c r="B14" s="622"/>
      <c r="C14" s="626" t="s">
        <v>186</v>
      </c>
      <c r="E14" s="623">
        <v>3</v>
      </c>
      <c r="F14" s="624">
        <v>577</v>
      </c>
      <c r="G14" s="624">
        <v>0</v>
      </c>
      <c r="H14" s="624">
        <v>0</v>
      </c>
      <c r="I14" s="624">
        <v>0</v>
      </c>
      <c r="J14" s="624">
        <v>234</v>
      </c>
      <c r="K14" s="624">
        <v>343</v>
      </c>
      <c r="L14" s="624">
        <v>463</v>
      </c>
      <c r="M14" s="624">
        <v>0</v>
      </c>
      <c r="N14" s="624">
        <v>0</v>
      </c>
      <c r="O14" s="625">
        <v>0</v>
      </c>
    </row>
    <row r="15" spans="1:15" s="621" customFormat="1" ht="15" customHeight="1">
      <c r="B15" s="622"/>
      <c r="C15" s="626" t="s">
        <v>187</v>
      </c>
      <c r="E15" s="623">
        <v>4</v>
      </c>
      <c r="F15" s="624">
        <v>515</v>
      </c>
      <c r="G15" s="624">
        <v>0</v>
      </c>
      <c r="H15" s="624">
        <v>0</v>
      </c>
      <c r="I15" s="624">
        <v>0</v>
      </c>
      <c r="J15" s="624">
        <v>0</v>
      </c>
      <c r="K15" s="624">
        <v>515</v>
      </c>
      <c r="L15" s="624">
        <v>434</v>
      </c>
      <c r="M15" s="624">
        <v>5</v>
      </c>
      <c r="N15" s="624">
        <v>53</v>
      </c>
      <c r="O15" s="625">
        <v>0</v>
      </c>
    </row>
    <row r="16" spans="1:15" s="621" customFormat="1" ht="15" customHeight="1">
      <c r="B16" s="622"/>
      <c r="C16" s="626" t="s">
        <v>188</v>
      </c>
      <c r="E16" s="623">
        <v>4</v>
      </c>
      <c r="F16" s="624">
        <v>465</v>
      </c>
      <c r="G16" s="624">
        <v>377</v>
      </c>
      <c r="H16" s="624">
        <v>0</v>
      </c>
      <c r="I16" s="624">
        <v>0</v>
      </c>
      <c r="J16" s="624">
        <v>0</v>
      </c>
      <c r="K16" s="624">
        <v>88</v>
      </c>
      <c r="L16" s="624">
        <v>59</v>
      </c>
      <c r="M16" s="624">
        <v>2</v>
      </c>
      <c r="N16" s="624">
        <v>38</v>
      </c>
      <c r="O16" s="625">
        <v>0</v>
      </c>
    </row>
    <row r="17" spans="2:15" s="621" customFormat="1" ht="15" customHeight="1">
      <c r="B17" s="622"/>
      <c r="C17" s="626" t="s">
        <v>189</v>
      </c>
      <c r="E17" s="623">
        <v>3</v>
      </c>
      <c r="F17" s="624">
        <v>802</v>
      </c>
      <c r="G17" s="624">
        <v>30</v>
      </c>
      <c r="H17" s="624">
        <v>10</v>
      </c>
      <c r="I17" s="624">
        <v>20</v>
      </c>
      <c r="J17" s="624">
        <v>37</v>
      </c>
      <c r="K17" s="624">
        <v>705</v>
      </c>
      <c r="L17" s="624">
        <v>802</v>
      </c>
      <c r="M17" s="624">
        <v>3</v>
      </c>
      <c r="N17" s="624">
        <v>27</v>
      </c>
      <c r="O17" s="625">
        <v>0</v>
      </c>
    </row>
    <row r="18" spans="2:15" s="621" customFormat="1" ht="15" customHeight="1">
      <c r="B18" s="622"/>
      <c r="C18" s="626" t="s">
        <v>190</v>
      </c>
      <c r="E18" s="623">
        <v>6</v>
      </c>
      <c r="F18" s="624">
        <v>710</v>
      </c>
      <c r="G18" s="624">
        <v>0</v>
      </c>
      <c r="H18" s="624">
        <v>0</v>
      </c>
      <c r="I18" s="624">
        <v>0</v>
      </c>
      <c r="J18" s="624">
        <v>252</v>
      </c>
      <c r="K18" s="624">
        <v>458</v>
      </c>
      <c r="L18" s="624">
        <v>482</v>
      </c>
      <c r="M18" s="624">
        <v>1</v>
      </c>
      <c r="N18" s="624">
        <v>19</v>
      </c>
      <c r="O18" s="625">
        <v>0</v>
      </c>
    </row>
    <row r="19" spans="2:15" s="621" customFormat="1" ht="40" customHeight="1">
      <c r="B19" s="1230" t="s">
        <v>191</v>
      </c>
      <c r="C19" s="1230"/>
      <c r="E19" s="623">
        <v>24</v>
      </c>
      <c r="F19" s="624">
        <v>4251</v>
      </c>
      <c r="G19" s="624">
        <v>1064</v>
      </c>
      <c r="H19" s="624">
        <v>0</v>
      </c>
      <c r="I19" s="624">
        <v>0</v>
      </c>
      <c r="J19" s="624">
        <v>885</v>
      </c>
      <c r="K19" s="624">
        <v>2302</v>
      </c>
      <c r="L19" s="624">
        <v>2070</v>
      </c>
      <c r="M19" s="624">
        <v>11</v>
      </c>
      <c r="N19" s="624">
        <v>128</v>
      </c>
      <c r="O19" s="625">
        <v>0</v>
      </c>
    </row>
    <row r="20" spans="2:15" s="621" customFormat="1" ht="15" customHeight="1">
      <c r="B20" s="622"/>
      <c r="C20" s="622" t="s">
        <v>192</v>
      </c>
      <c r="E20" s="623">
        <v>24</v>
      </c>
      <c r="F20" s="624">
        <v>4251</v>
      </c>
      <c r="G20" s="624">
        <v>1064</v>
      </c>
      <c r="H20" s="624">
        <v>0</v>
      </c>
      <c r="I20" s="624">
        <v>0</v>
      </c>
      <c r="J20" s="624">
        <v>885</v>
      </c>
      <c r="K20" s="624">
        <v>2302</v>
      </c>
      <c r="L20" s="624">
        <v>2070</v>
      </c>
      <c r="M20" s="624">
        <v>11</v>
      </c>
      <c r="N20" s="624">
        <v>128</v>
      </c>
      <c r="O20" s="625">
        <v>0</v>
      </c>
    </row>
    <row r="21" spans="2:15" s="621" customFormat="1" ht="39.75" customHeight="1">
      <c r="B21" s="1231" t="s">
        <v>325</v>
      </c>
      <c r="C21" s="1230"/>
      <c r="E21" s="623">
        <v>15</v>
      </c>
      <c r="F21" s="624">
        <v>3138</v>
      </c>
      <c r="G21" s="624">
        <v>516</v>
      </c>
      <c r="H21" s="624">
        <v>5</v>
      </c>
      <c r="I21" s="624">
        <v>0</v>
      </c>
      <c r="J21" s="624">
        <v>269</v>
      </c>
      <c r="K21" s="624">
        <v>2348</v>
      </c>
      <c r="L21" s="624">
        <v>1709</v>
      </c>
      <c r="M21" s="624">
        <v>12</v>
      </c>
      <c r="N21" s="624">
        <v>150</v>
      </c>
      <c r="O21" s="625">
        <v>0</v>
      </c>
    </row>
    <row r="22" spans="2:15" s="621" customFormat="1" ht="15" customHeight="1">
      <c r="B22" s="622"/>
      <c r="C22" s="627" t="s">
        <v>326</v>
      </c>
      <c r="E22" s="623">
        <v>15</v>
      </c>
      <c r="F22" s="624">
        <v>3138</v>
      </c>
      <c r="G22" s="624">
        <v>516</v>
      </c>
      <c r="H22" s="624">
        <v>5</v>
      </c>
      <c r="I22" s="624">
        <v>0</v>
      </c>
      <c r="J22" s="624">
        <v>269</v>
      </c>
      <c r="K22" s="624">
        <v>2348</v>
      </c>
      <c r="L22" s="624">
        <v>1709</v>
      </c>
      <c r="M22" s="624">
        <v>12</v>
      </c>
      <c r="N22" s="624">
        <v>150</v>
      </c>
      <c r="O22" s="625">
        <v>0</v>
      </c>
    </row>
    <row r="23" spans="2:15" s="621" customFormat="1" ht="40" customHeight="1">
      <c r="B23" s="1231" t="s">
        <v>195</v>
      </c>
      <c r="C23" s="1230"/>
      <c r="E23" s="623">
        <v>22</v>
      </c>
      <c r="F23" s="624">
        <v>3735</v>
      </c>
      <c r="G23" s="624">
        <v>438</v>
      </c>
      <c r="H23" s="624">
        <v>0</v>
      </c>
      <c r="I23" s="624">
        <v>0</v>
      </c>
      <c r="J23" s="624">
        <v>588</v>
      </c>
      <c r="K23" s="624">
        <v>2709</v>
      </c>
      <c r="L23" s="624">
        <v>3219</v>
      </c>
      <c r="M23" s="624">
        <v>9</v>
      </c>
      <c r="N23" s="624">
        <v>129</v>
      </c>
      <c r="O23" s="625">
        <v>18</v>
      </c>
    </row>
    <row r="24" spans="2:15" s="621" customFormat="1" ht="15" customHeight="1">
      <c r="B24" s="628"/>
      <c r="C24" s="622" t="s">
        <v>196</v>
      </c>
      <c r="E24" s="623">
        <v>22</v>
      </c>
      <c r="F24" s="624">
        <v>3735</v>
      </c>
      <c r="G24" s="624">
        <v>438</v>
      </c>
      <c r="H24" s="624">
        <v>0</v>
      </c>
      <c r="I24" s="624">
        <v>0</v>
      </c>
      <c r="J24" s="624">
        <v>588</v>
      </c>
      <c r="K24" s="624">
        <v>2709</v>
      </c>
      <c r="L24" s="624">
        <v>3219</v>
      </c>
      <c r="M24" s="624">
        <v>9</v>
      </c>
      <c r="N24" s="624">
        <v>129</v>
      </c>
      <c r="O24" s="625">
        <v>18</v>
      </c>
    </row>
    <row r="25" spans="2:15" s="621" customFormat="1" ht="40" customHeight="1">
      <c r="B25" s="1230" t="s">
        <v>197</v>
      </c>
      <c r="C25" s="1230"/>
      <c r="E25" s="623">
        <v>30</v>
      </c>
      <c r="F25" s="624">
        <v>5607</v>
      </c>
      <c r="G25" s="624">
        <v>1041</v>
      </c>
      <c r="H25" s="624">
        <v>4</v>
      </c>
      <c r="I25" s="624">
        <v>0</v>
      </c>
      <c r="J25" s="624">
        <v>943</v>
      </c>
      <c r="K25" s="624">
        <v>3619</v>
      </c>
      <c r="L25" s="624">
        <v>3546</v>
      </c>
      <c r="M25" s="624">
        <v>14</v>
      </c>
      <c r="N25" s="624">
        <v>148</v>
      </c>
      <c r="O25" s="625">
        <v>0</v>
      </c>
    </row>
    <row r="26" spans="2:15" s="621" customFormat="1" ht="15" customHeight="1">
      <c r="B26" s="622"/>
      <c r="C26" s="622" t="s">
        <v>198</v>
      </c>
      <c r="E26" s="623">
        <v>4</v>
      </c>
      <c r="F26" s="624">
        <v>717</v>
      </c>
      <c r="G26" s="624">
        <v>101</v>
      </c>
      <c r="H26" s="624">
        <v>0</v>
      </c>
      <c r="I26" s="624">
        <v>0</v>
      </c>
      <c r="J26" s="624">
        <v>0</v>
      </c>
      <c r="K26" s="624">
        <v>616</v>
      </c>
      <c r="L26" s="624">
        <v>616</v>
      </c>
      <c r="M26" s="624">
        <v>5</v>
      </c>
      <c r="N26" s="624">
        <v>51</v>
      </c>
      <c r="O26" s="625">
        <v>0</v>
      </c>
    </row>
    <row r="27" spans="2:15" s="621" customFormat="1" ht="15" customHeight="1">
      <c r="B27" s="622"/>
      <c r="C27" s="622" t="s">
        <v>199</v>
      </c>
      <c r="E27" s="623">
        <v>2</v>
      </c>
      <c r="F27" s="624">
        <v>198</v>
      </c>
      <c r="G27" s="624">
        <v>0</v>
      </c>
      <c r="H27" s="624">
        <v>0</v>
      </c>
      <c r="I27" s="624">
        <v>0</v>
      </c>
      <c r="J27" s="624">
        <v>98</v>
      </c>
      <c r="K27" s="624">
        <v>100</v>
      </c>
      <c r="L27" s="624">
        <v>100</v>
      </c>
      <c r="M27" s="624">
        <v>1</v>
      </c>
      <c r="N27" s="624">
        <v>4</v>
      </c>
      <c r="O27" s="625">
        <v>0</v>
      </c>
    </row>
    <row r="28" spans="2:15" s="621" customFormat="1" ht="15" customHeight="1">
      <c r="B28" s="622"/>
      <c r="C28" s="622" t="s">
        <v>200</v>
      </c>
      <c r="E28" s="623">
        <v>5</v>
      </c>
      <c r="F28" s="624">
        <v>1300</v>
      </c>
      <c r="G28" s="624">
        <v>500</v>
      </c>
      <c r="H28" s="624">
        <v>4</v>
      </c>
      <c r="I28" s="624">
        <v>0</v>
      </c>
      <c r="J28" s="624">
        <v>199</v>
      </c>
      <c r="K28" s="624">
        <v>597</v>
      </c>
      <c r="L28" s="624">
        <v>601</v>
      </c>
      <c r="M28" s="624">
        <v>0</v>
      </c>
      <c r="N28" s="624">
        <v>0</v>
      </c>
      <c r="O28" s="625">
        <v>0</v>
      </c>
    </row>
    <row r="29" spans="2:15" s="621" customFormat="1" ht="15" customHeight="1">
      <c r="B29" s="622"/>
      <c r="C29" s="622" t="s">
        <v>201</v>
      </c>
      <c r="E29" s="623">
        <v>6</v>
      </c>
      <c r="F29" s="624">
        <v>1041</v>
      </c>
      <c r="G29" s="624">
        <v>0</v>
      </c>
      <c r="H29" s="624">
        <v>0</v>
      </c>
      <c r="I29" s="624">
        <v>0</v>
      </c>
      <c r="J29" s="624">
        <v>244</v>
      </c>
      <c r="K29" s="624">
        <v>797</v>
      </c>
      <c r="L29" s="624">
        <v>641</v>
      </c>
      <c r="M29" s="624">
        <v>2</v>
      </c>
      <c r="N29" s="624">
        <v>24</v>
      </c>
      <c r="O29" s="625">
        <v>0</v>
      </c>
    </row>
    <row r="30" spans="2:15" s="621" customFormat="1" ht="15" customHeight="1">
      <c r="B30" s="628"/>
      <c r="C30" s="622" t="s">
        <v>202</v>
      </c>
      <c r="E30" s="623">
        <v>5</v>
      </c>
      <c r="F30" s="624">
        <v>656</v>
      </c>
      <c r="G30" s="624">
        <v>0</v>
      </c>
      <c r="H30" s="624">
        <v>0</v>
      </c>
      <c r="I30" s="624">
        <v>0</v>
      </c>
      <c r="J30" s="624">
        <v>0</v>
      </c>
      <c r="K30" s="624">
        <v>656</v>
      </c>
      <c r="L30" s="624">
        <v>596</v>
      </c>
      <c r="M30" s="624">
        <v>4</v>
      </c>
      <c r="N30" s="624">
        <v>56</v>
      </c>
      <c r="O30" s="625">
        <v>0</v>
      </c>
    </row>
    <row r="31" spans="2:15" s="621" customFormat="1" ht="15" customHeight="1">
      <c r="B31" s="628"/>
      <c r="C31" s="622" t="s">
        <v>203</v>
      </c>
      <c r="E31" s="623">
        <v>3</v>
      </c>
      <c r="F31" s="624">
        <v>590</v>
      </c>
      <c r="G31" s="624">
        <v>0</v>
      </c>
      <c r="H31" s="624">
        <v>0</v>
      </c>
      <c r="I31" s="624">
        <v>0</v>
      </c>
      <c r="J31" s="624">
        <v>187</v>
      </c>
      <c r="K31" s="624">
        <v>403</v>
      </c>
      <c r="L31" s="624">
        <v>590</v>
      </c>
      <c r="M31" s="624">
        <v>2</v>
      </c>
      <c r="N31" s="624">
        <v>13</v>
      </c>
      <c r="O31" s="625">
        <v>0</v>
      </c>
    </row>
    <row r="32" spans="2:15" s="621" customFormat="1" ht="15" customHeight="1">
      <c r="B32" s="628"/>
      <c r="C32" s="622" t="s">
        <v>204</v>
      </c>
      <c r="E32" s="623">
        <v>5</v>
      </c>
      <c r="F32" s="624">
        <v>1105</v>
      </c>
      <c r="G32" s="624">
        <v>440</v>
      </c>
      <c r="H32" s="624">
        <v>0</v>
      </c>
      <c r="I32" s="624">
        <v>0</v>
      </c>
      <c r="J32" s="624">
        <v>215</v>
      </c>
      <c r="K32" s="624">
        <v>450</v>
      </c>
      <c r="L32" s="624">
        <v>402</v>
      </c>
      <c r="M32" s="624">
        <v>0</v>
      </c>
      <c r="N32" s="624">
        <v>0</v>
      </c>
      <c r="O32" s="625">
        <v>0</v>
      </c>
    </row>
    <row r="33" spans="2:15" s="621" customFormat="1" ht="40" customHeight="1">
      <c r="B33" s="1230" t="s">
        <v>205</v>
      </c>
      <c r="C33" s="1230"/>
      <c r="E33" s="623">
        <v>18</v>
      </c>
      <c r="F33" s="624">
        <v>3930</v>
      </c>
      <c r="G33" s="624">
        <v>682</v>
      </c>
      <c r="H33" s="624">
        <v>9</v>
      </c>
      <c r="I33" s="624">
        <v>0</v>
      </c>
      <c r="J33" s="624">
        <v>817</v>
      </c>
      <c r="K33" s="624">
        <v>2422</v>
      </c>
      <c r="L33" s="624">
        <v>2213</v>
      </c>
      <c r="M33" s="624">
        <v>16</v>
      </c>
      <c r="N33" s="624">
        <v>223</v>
      </c>
      <c r="O33" s="625">
        <v>0</v>
      </c>
    </row>
    <row r="34" spans="2:15" s="621" customFormat="1" ht="15" customHeight="1">
      <c r="B34" s="622"/>
      <c r="C34" s="622" t="s">
        <v>206</v>
      </c>
      <c r="E34" s="623">
        <v>4</v>
      </c>
      <c r="F34" s="624">
        <v>855</v>
      </c>
      <c r="G34" s="624">
        <v>379</v>
      </c>
      <c r="H34" s="624">
        <v>0</v>
      </c>
      <c r="I34" s="624">
        <v>0</v>
      </c>
      <c r="J34" s="624">
        <v>176</v>
      </c>
      <c r="K34" s="624">
        <v>300</v>
      </c>
      <c r="L34" s="624">
        <v>476</v>
      </c>
      <c r="M34" s="624">
        <v>4</v>
      </c>
      <c r="N34" s="624">
        <v>76</v>
      </c>
      <c r="O34" s="625">
        <v>0</v>
      </c>
    </row>
    <row r="35" spans="2:15" s="621" customFormat="1" ht="15" customHeight="1">
      <c r="B35" s="622"/>
      <c r="C35" s="622" t="s">
        <v>207</v>
      </c>
      <c r="E35" s="623">
        <v>5</v>
      </c>
      <c r="F35" s="624">
        <v>1257</v>
      </c>
      <c r="G35" s="624">
        <v>120</v>
      </c>
      <c r="H35" s="624">
        <v>9</v>
      </c>
      <c r="I35" s="624">
        <v>0</v>
      </c>
      <c r="J35" s="624">
        <v>146</v>
      </c>
      <c r="K35" s="624">
        <v>982</v>
      </c>
      <c r="L35" s="624">
        <v>831</v>
      </c>
      <c r="M35" s="624">
        <v>8</v>
      </c>
      <c r="N35" s="624">
        <v>104</v>
      </c>
      <c r="O35" s="625">
        <v>0</v>
      </c>
    </row>
    <row r="36" spans="2:15" s="621" customFormat="1" ht="15" customHeight="1">
      <c r="B36" s="622"/>
      <c r="C36" s="622" t="s">
        <v>208</v>
      </c>
      <c r="E36" s="623">
        <v>2</v>
      </c>
      <c r="F36" s="624">
        <v>260</v>
      </c>
      <c r="G36" s="624">
        <v>0</v>
      </c>
      <c r="H36" s="624">
        <v>0</v>
      </c>
      <c r="I36" s="624">
        <v>0</v>
      </c>
      <c r="J36" s="624">
        <v>136</v>
      </c>
      <c r="K36" s="624">
        <v>124</v>
      </c>
      <c r="L36" s="624">
        <v>157</v>
      </c>
      <c r="M36" s="624">
        <v>1</v>
      </c>
      <c r="N36" s="624">
        <v>4</v>
      </c>
      <c r="O36" s="625">
        <v>0</v>
      </c>
    </row>
    <row r="37" spans="2:15" s="621" customFormat="1" ht="15" customHeight="1">
      <c r="B37" s="622"/>
      <c r="C37" s="622" t="s">
        <v>209</v>
      </c>
      <c r="E37" s="623">
        <v>2</v>
      </c>
      <c r="F37" s="624">
        <v>568</v>
      </c>
      <c r="G37" s="624">
        <v>0</v>
      </c>
      <c r="H37" s="624">
        <v>0</v>
      </c>
      <c r="I37" s="624">
        <v>0</v>
      </c>
      <c r="J37" s="624">
        <v>196</v>
      </c>
      <c r="K37" s="624">
        <v>372</v>
      </c>
      <c r="L37" s="624">
        <v>568</v>
      </c>
      <c r="M37" s="624">
        <v>3</v>
      </c>
      <c r="N37" s="624">
        <v>39</v>
      </c>
      <c r="O37" s="625">
        <v>0</v>
      </c>
    </row>
    <row r="38" spans="2:15" s="621" customFormat="1" ht="15" customHeight="1">
      <c r="B38" s="622"/>
      <c r="C38" s="622" t="s">
        <v>210</v>
      </c>
      <c r="E38" s="623">
        <v>5</v>
      </c>
      <c r="F38" s="624">
        <v>990</v>
      </c>
      <c r="G38" s="624">
        <v>183</v>
      </c>
      <c r="H38" s="624">
        <v>0</v>
      </c>
      <c r="I38" s="624">
        <v>0</v>
      </c>
      <c r="J38" s="624">
        <v>163</v>
      </c>
      <c r="K38" s="624">
        <v>644</v>
      </c>
      <c r="L38" s="624">
        <v>181</v>
      </c>
      <c r="M38" s="624">
        <v>0</v>
      </c>
      <c r="N38" s="624">
        <v>0</v>
      </c>
      <c r="O38" s="625">
        <v>0</v>
      </c>
    </row>
    <row r="39" spans="2:15" s="621" customFormat="1" ht="40" customHeight="1">
      <c r="B39" s="1230" t="s">
        <v>211</v>
      </c>
      <c r="C39" s="1230"/>
      <c r="E39" s="623">
        <v>13</v>
      </c>
      <c r="F39" s="624">
        <v>2104</v>
      </c>
      <c r="G39" s="624">
        <v>688</v>
      </c>
      <c r="H39" s="624">
        <v>6</v>
      </c>
      <c r="I39" s="624">
        <v>0</v>
      </c>
      <c r="J39" s="624">
        <v>398</v>
      </c>
      <c r="K39" s="624">
        <v>1012</v>
      </c>
      <c r="L39" s="624">
        <v>1129</v>
      </c>
      <c r="M39" s="624">
        <v>4</v>
      </c>
      <c r="N39" s="624">
        <v>58</v>
      </c>
      <c r="O39" s="625">
        <v>0</v>
      </c>
    </row>
    <row r="40" spans="2:15" s="621" customFormat="1" ht="15" customHeight="1">
      <c r="B40" s="622"/>
      <c r="C40" s="622" t="s">
        <v>212</v>
      </c>
      <c r="E40" s="623">
        <v>7</v>
      </c>
      <c r="F40" s="624">
        <v>1150</v>
      </c>
      <c r="G40" s="624">
        <v>364</v>
      </c>
      <c r="H40" s="624">
        <v>6</v>
      </c>
      <c r="I40" s="624">
        <v>0</v>
      </c>
      <c r="J40" s="624">
        <v>160</v>
      </c>
      <c r="K40" s="624">
        <v>620</v>
      </c>
      <c r="L40" s="624">
        <v>786</v>
      </c>
      <c r="M40" s="624">
        <v>2</v>
      </c>
      <c r="N40" s="624">
        <v>34</v>
      </c>
      <c r="O40" s="625">
        <v>0</v>
      </c>
    </row>
    <row r="41" spans="2:15" s="621" customFormat="1" ht="15" customHeight="1">
      <c r="B41" s="622"/>
      <c r="C41" s="622" t="s">
        <v>213</v>
      </c>
      <c r="E41" s="623">
        <v>1</v>
      </c>
      <c r="F41" s="624">
        <v>274</v>
      </c>
      <c r="G41" s="624">
        <v>274</v>
      </c>
      <c r="H41" s="624">
        <v>0</v>
      </c>
      <c r="I41" s="624">
        <v>0</v>
      </c>
      <c r="J41" s="624">
        <v>0</v>
      </c>
      <c r="K41" s="624">
        <v>0</v>
      </c>
      <c r="L41" s="624">
        <v>0</v>
      </c>
      <c r="M41" s="624">
        <v>0</v>
      </c>
      <c r="N41" s="624">
        <v>0</v>
      </c>
      <c r="O41" s="625">
        <v>0</v>
      </c>
    </row>
    <row r="42" spans="2:15" s="621" customFormat="1" ht="15" customHeight="1">
      <c r="B42" s="622"/>
      <c r="C42" s="622" t="s">
        <v>214</v>
      </c>
      <c r="E42" s="623">
        <v>1</v>
      </c>
      <c r="F42" s="624">
        <v>65</v>
      </c>
      <c r="G42" s="624">
        <v>0</v>
      </c>
      <c r="H42" s="624">
        <v>0</v>
      </c>
      <c r="I42" s="624">
        <v>0</v>
      </c>
      <c r="J42" s="624">
        <v>0</v>
      </c>
      <c r="K42" s="624">
        <v>65</v>
      </c>
      <c r="L42" s="624">
        <v>0</v>
      </c>
      <c r="M42" s="624">
        <v>1</v>
      </c>
      <c r="N42" s="624">
        <v>6</v>
      </c>
      <c r="O42" s="625">
        <v>0</v>
      </c>
    </row>
    <row r="43" spans="2:15" s="621" customFormat="1" ht="15" customHeight="1">
      <c r="B43" s="622"/>
      <c r="C43" s="622" t="s">
        <v>215</v>
      </c>
      <c r="E43" s="623">
        <v>3</v>
      </c>
      <c r="F43" s="624">
        <v>377</v>
      </c>
      <c r="G43" s="624">
        <v>50</v>
      </c>
      <c r="H43" s="624">
        <v>0</v>
      </c>
      <c r="I43" s="624">
        <v>0</v>
      </c>
      <c r="J43" s="624">
        <v>0</v>
      </c>
      <c r="K43" s="624">
        <v>327</v>
      </c>
      <c r="L43" s="624">
        <v>343</v>
      </c>
      <c r="M43" s="624">
        <v>1</v>
      </c>
      <c r="N43" s="624">
        <v>18</v>
      </c>
      <c r="O43" s="625">
        <v>0</v>
      </c>
    </row>
    <row r="44" spans="2:15" s="621" customFormat="1" ht="15" customHeight="1">
      <c r="B44" s="628"/>
      <c r="C44" s="622" t="s">
        <v>216</v>
      </c>
      <c r="E44" s="623">
        <v>1</v>
      </c>
      <c r="F44" s="624">
        <v>238</v>
      </c>
      <c r="G44" s="624">
        <v>0</v>
      </c>
      <c r="H44" s="624">
        <v>0</v>
      </c>
      <c r="I44" s="624">
        <v>0</v>
      </c>
      <c r="J44" s="624">
        <v>238</v>
      </c>
      <c r="K44" s="624">
        <v>0</v>
      </c>
      <c r="L44" s="624">
        <v>0</v>
      </c>
      <c r="M44" s="624">
        <v>0</v>
      </c>
      <c r="N44" s="624">
        <v>0</v>
      </c>
      <c r="O44" s="625">
        <v>0</v>
      </c>
    </row>
    <row r="45" spans="2:15" s="621" customFormat="1" ht="15" customHeight="1">
      <c r="B45" s="628"/>
      <c r="C45" s="622" t="s">
        <v>217</v>
      </c>
      <c r="E45" s="623">
        <v>0</v>
      </c>
      <c r="F45" s="624">
        <v>0</v>
      </c>
      <c r="G45" s="624">
        <v>0</v>
      </c>
      <c r="H45" s="624">
        <v>0</v>
      </c>
      <c r="I45" s="624">
        <v>0</v>
      </c>
      <c r="J45" s="624">
        <v>0</v>
      </c>
      <c r="K45" s="624">
        <v>0</v>
      </c>
      <c r="L45" s="624">
        <v>0</v>
      </c>
      <c r="M45" s="624">
        <v>0</v>
      </c>
      <c r="N45" s="624">
        <v>0</v>
      </c>
      <c r="O45" s="625">
        <v>0</v>
      </c>
    </row>
    <row r="46" spans="2:15" s="621" customFormat="1" ht="15" customHeight="1">
      <c r="B46" s="628"/>
      <c r="C46" s="622" t="s">
        <v>218</v>
      </c>
      <c r="E46" s="623">
        <v>0</v>
      </c>
      <c r="F46" s="624">
        <v>0</v>
      </c>
      <c r="G46" s="624">
        <v>0</v>
      </c>
      <c r="H46" s="624">
        <v>0</v>
      </c>
      <c r="I46" s="624">
        <v>0</v>
      </c>
      <c r="J46" s="624">
        <v>0</v>
      </c>
      <c r="K46" s="624">
        <v>0</v>
      </c>
      <c r="L46" s="624">
        <v>0</v>
      </c>
      <c r="M46" s="624">
        <v>0</v>
      </c>
      <c r="N46" s="624">
        <v>0</v>
      </c>
      <c r="O46" s="625">
        <v>0</v>
      </c>
    </row>
    <row r="47" spans="2:15" s="621" customFormat="1" ht="15" customHeight="1">
      <c r="B47" s="628"/>
      <c r="C47" s="622" t="s">
        <v>219</v>
      </c>
      <c r="E47" s="623">
        <v>0</v>
      </c>
      <c r="F47" s="624">
        <v>0</v>
      </c>
      <c r="G47" s="624">
        <v>0</v>
      </c>
      <c r="H47" s="624">
        <v>0</v>
      </c>
      <c r="I47" s="624">
        <v>0</v>
      </c>
      <c r="J47" s="624">
        <v>0</v>
      </c>
      <c r="K47" s="624">
        <v>0</v>
      </c>
      <c r="L47" s="624">
        <v>0</v>
      </c>
      <c r="M47" s="624">
        <v>0</v>
      </c>
      <c r="N47" s="624">
        <v>0</v>
      </c>
      <c r="O47" s="625">
        <v>0</v>
      </c>
    </row>
    <row r="48" spans="2:15" s="621" customFormat="1" ht="40" customHeight="1">
      <c r="B48" s="1230" t="s">
        <v>220</v>
      </c>
      <c r="C48" s="1230"/>
      <c r="E48" s="623">
        <v>7</v>
      </c>
      <c r="F48" s="624">
        <v>697</v>
      </c>
      <c r="G48" s="624">
        <v>0</v>
      </c>
      <c r="H48" s="624">
        <v>0</v>
      </c>
      <c r="I48" s="624">
        <v>0</v>
      </c>
      <c r="J48" s="624">
        <v>225</v>
      </c>
      <c r="K48" s="624">
        <v>472</v>
      </c>
      <c r="L48" s="624">
        <v>562</v>
      </c>
      <c r="M48" s="624">
        <v>4</v>
      </c>
      <c r="N48" s="624">
        <v>60</v>
      </c>
      <c r="O48" s="625">
        <v>0</v>
      </c>
    </row>
    <row r="49" spans="2:15" s="621" customFormat="1" ht="15" customHeight="1">
      <c r="B49" s="622"/>
      <c r="C49" s="622" t="s">
        <v>221</v>
      </c>
      <c r="E49" s="623">
        <v>4</v>
      </c>
      <c r="F49" s="624">
        <v>392</v>
      </c>
      <c r="G49" s="624">
        <v>0</v>
      </c>
      <c r="H49" s="624">
        <v>0</v>
      </c>
      <c r="I49" s="624">
        <v>0</v>
      </c>
      <c r="J49" s="624">
        <v>75</v>
      </c>
      <c r="K49" s="624">
        <v>317</v>
      </c>
      <c r="L49" s="624">
        <v>317</v>
      </c>
      <c r="M49" s="624">
        <v>2</v>
      </c>
      <c r="N49" s="624">
        <v>34</v>
      </c>
      <c r="O49" s="625">
        <v>0</v>
      </c>
    </row>
    <row r="50" spans="2:15" s="621" customFormat="1" ht="15" customHeight="1">
      <c r="B50" s="622"/>
      <c r="C50" s="622" t="s">
        <v>222</v>
      </c>
      <c r="E50" s="623">
        <v>0</v>
      </c>
      <c r="F50" s="624">
        <v>0</v>
      </c>
      <c r="G50" s="624">
        <v>0</v>
      </c>
      <c r="H50" s="624">
        <v>0</v>
      </c>
      <c r="I50" s="624">
        <v>0</v>
      </c>
      <c r="J50" s="624">
        <v>0</v>
      </c>
      <c r="K50" s="624">
        <v>0</v>
      </c>
      <c r="L50" s="624">
        <v>0</v>
      </c>
      <c r="M50" s="624">
        <v>0</v>
      </c>
      <c r="N50" s="624">
        <v>0</v>
      </c>
      <c r="O50" s="625">
        <v>0</v>
      </c>
    </row>
    <row r="51" spans="2:15" s="621" customFormat="1" ht="15" customHeight="1">
      <c r="B51" s="622"/>
      <c r="C51" s="622" t="s">
        <v>223</v>
      </c>
      <c r="E51" s="623">
        <v>2</v>
      </c>
      <c r="F51" s="624">
        <v>210</v>
      </c>
      <c r="G51" s="624">
        <v>0</v>
      </c>
      <c r="H51" s="624">
        <v>0</v>
      </c>
      <c r="I51" s="624">
        <v>0</v>
      </c>
      <c r="J51" s="624">
        <v>150</v>
      </c>
      <c r="K51" s="624">
        <v>60</v>
      </c>
      <c r="L51" s="624">
        <v>150</v>
      </c>
      <c r="M51" s="624">
        <v>0</v>
      </c>
      <c r="N51" s="624">
        <v>0</v>
      </c>
      <c r="O51" s="625">
        <v>0</v>
      </c>
    </row>
    <row r="52" spans="2:15" s="621" customFormat="1" ht="15" customHeight="1">
      <c r="B52" s="622"/>
      <c r="C52" s="622" t="s">
        <v>224</v>
      </c>
      <c r="E52" s="623">
        <v>0</v>
      </c>
      <c r="F52" s="624">
        <v>0</v>
      </c>
      <c r="G52" s="624">
        <v>0</v>
      </c>
      <c r="H52" s="624">
        <v>0</v>
      </c>
      <c r="I52" s="624">
        <v>0</v>
      </c>
      <c r="J52" s="624">
        <v>0</v>
      </c>
      <c r="K52" s="624">
        <v>0</v>
      </c>
      <c r="L52" s="624">
        <v>0</v>
      </c>
      <c r="M52" s="624">
        <v>2</v>
      </c>
      <c r="N52" s="624">
        <v>26</v>
      </c>
      <c r="O52" s="625">
        <v>0</v>
      </c>
    </row>
    <row r="53" spans="2:15" s="621" customFormat="1" ht="15" customHeight="1">
      <c r="B53" s="622"/>
      <c r="C53" s="622" t="s">
        <v>225</v>
      </c>
      <c r="E53" s="623">
        <v>1</v>
      </c>
      <c r="F53" s="624">
        <v>95</v>
      </c>
      <c r="G53" s="624">
        <v>0</v>
      </c>
      <c r="H53" s="624">
        <v>0</v>
      </c>
      <c r="I53" s="624">
        <v>0</v>
      </c>
      <c r="J53" s="624">
        <v>0</v>
      </c>
      <c r="K53" s="624">
        <v>95</v>
      </c>
      <c r="L53" s="624">
        <v>95</v>
      </c>
      <c r="M53" s="624">
        <v>0</v>
      </c>
      <c r="N53" s="624">
        <v>0</v>
      </c>
      <c r="O53" s="625">
        <v>0</v>
      </c>
    </row>
    <row r="54" spans="2:15" s="621" customFormat="1" ht="40" customHeight="1">
      <c r="B54" s="1230" t="s">
        <v>226</v>
      </c>
      <c r="C54" s="1230"/>
      <c r="E54" s="623">
        <v>11</v>
      </c>
      <c r="F54" s="624">
        <v>1388</v>
      </c>
      <c r="G54" s="624">
        <v>514</v>
      </c>
      <c r="H54" s="624">
        <v>2</v>
      </c>
      <c r="I54" s="624">
        <v>0</v>
      </c>
      <c r="J54" s="624">
        <v>429</v>
      </c>
      <c r="K54" s="624">
        <v>443</v>
      </c>
      <c r="L54" s="624">
        <v>606</v>
      </c>
      <c r="M54" s="624">
        <v>4</v>
      </c>
      <c r="N54" s="624">
        <v>69</v>
      </c>
      <c r="O54" s="625">
        <v>11</v>
      </c>
    </row>
    <row r="55" spans="2:15" s="621" customFormat="1" ht="15" customHeight="1">
      <c r="B55" s="622"/>
      <c r="C55" s="622" t="s">
        <v>227</v>
      </c>
      <c r="E55" s="623">
        <v>11</v>
      </c>
      <c r="F55" s="624">
        <v>1388</v>
      </c>
      <c r="G55" s="624">
        <v>514</v>
      </c>
      <c r="H55" s="624">
        <v>2</v>
      </c>
      <c r="I55" s="624">
        <v>0</v>
      </c>
      <c r="J55" s="624">
        <v>429</v>
      </c>
      <c r="K55" s="624">
        <v>443</v>
      </c>
      <c r="L55" s="624">
        <v>606</v>
      </c>
      <c r="M55" s="624">
        <v>4</v>
      </c>
      <c r="N55" s="624">
        <v>69</v>
      </c>
      <c r="O55" s="625">
        <v>11</v>
      </c>
    </row>
    <row r="56" spans="2:15" s="621" customFormat="1" ht="15" customHeight="1">
      <c r="B56" s="622"/>
      <c r="C56" s="622" t="s">
        <v>228</v>
      </c>
      <c r="E56" s="623">
        <v>0</v>
      </c>
      <c r="F56" s="624">
        <v>0</v>
      </c>
      <c r="G56" s="624">
        <v>0</v>
      </c>
      <c r="H56" s="624">
        <v>0</v>
      </c>
      <c r="I56" s="624">
        <v>0</v>
      </c>
      <c r="J56" s="624">
        <v>0</v>
      </c>
      <c r="K56" s="624">
        <v>0</v>
      </c>
      <c r="L56" s="624">
        <v>0</v>
      </c>
      <c r="M56" s="624">
        <v>0</v>
      </c>
      <c r="N56" s="624">
        <v>0</v>
      </c>
      <c r="O56" s="625">
        <v>0</v>
      </c>
    </row>
    <row r="57" spans="2:15" s="621" customFormat="1" ht="15" customHeight="1">
      <c r="B57" s="628"/>
      <c r="C57" s="622" t="s">
        <v>229</v>
      </c>
      <c r="E57" s="623">
        <v>0</v>
      </c>
      <c r="F57" s="624">
        <v>0</v>
      </c>
      <c r="G57" s="624">
        <v>0</v>
      </c>
      <c r="H57" s="624">
        <v>0</v>
      </c>
      <c r="I57" s="624">
        <v>0</v>
      </c>
      <c r="J57" s="624">
        <v>0</v>
      </c>
      <c r="K57" s="624">
        <v>0</v>
      </c>
      <c r="L57" s="624">
        <v>0</v>
      </c>
      <c r="M57" s="624">
        <v>0</v>
      </c>
      <c r="N57" s="624">
        <v>0</v>
      </c>
      <c r="O57" s="625">
        <v>0</v>
      </c>
    </row>
    <row r="58" spans="2:15" s="621" customFormat="1" ht="15" customHeight="1">
      <c r="B58" s="628"/>
      <c r="C58" s="622" t="s">
        <v>230</v>
      </c>
      <c r="E58" s="623">
        <v>0</v>
      </c>
      <c r="F58" s="624">
        <v>0</v>
      </c>
      <c r="G58" s="624">
        <v>0</v>
      </c>
      <c r="H58" s="624">
        <v>0</v>
      </c>
      <c r="I58" s="624">
        <v>0</v>
      </c>
      <c r="J58" s="624">
        <v>0</v>
      </c>
      <c r="K58" s="624">
        <v>0</v>
      </c>
      <c r="L58" s="624">
        <v>0</v>
      </c>
      <c r="M58" s="624">
        <v>0</v>
      </c>
      <c r="N58" s="624">
        <v>0</v>
      </c>
      <c r="O58" s="625">
        <v>0</v>
      </c>
    </row>
    <row r="59" spans="2:15" s="621" customFormat="1" ht="40" customHeight="1">
      <c r="B59" s="1230" t="s">
        <v>231</v>
      </c>
      <c r="C59" s="1230"/>
      <c r="E59" s="623">
        <v>23</v>
      </c>
      <c r="F59" s="624">
        <v>3922</v>
      </c>
      <c r="G59" s="624">
        <v>1104</v>
      </c>
      <c r="H59" s="624">
        <v>27</v>
      </c>
      <c r="I59" s="624">
        <v>30</v>
      </c>
      <c r="J59" s="624">
        <v>496</v>
      </c>
      <c r="K59" s="624">
        <v>2265</v>
      </c>
      <c r="L59" s="624">
        <v>1758</v>
      </c>
      <c r="M59" s="624">
        <v>16</v>
      </c>
      <c r="N59" s="624">
        <v>203</v>
      </c>
      <c r="O59" s="625">
        <v>0</v>
      </c>
    </row>
    <row r="60" spans="2:15" s="621" customFormat="1" ht="15" customHeight="1">
      <c r="B60" s="622"/>
      <c r="C60" s="622" t="s">
        <v>232</v>
      </c>
      <c r="E60" s="623">
        <v>12</v>
      </c>
      <c r="F60" s="624">
        <v>2358</v>
      </c>
      <c r="G60" s="624">
        <v>822</v>
      </c>
      <c r="H60" s="624">
        <v>21</v>
      </c>
      <c r="I60" s="624">
        <v>30</v>
      </c>
      <c r="J60" s="624">
        <v>196</v>
      </c>
      <c r="K60" s="624">
        <v>1289</v>
      </c>
      <c r="L60" s="624">
        <v>878</v>
      </c>
      <c r="M60" s="624">
        <v>11</v>
      </c>
      <c r="N60" s="624">
        <v>128</v>
      </c>
      <c r="O60" s="625">
        <v>0</v>
      </c>
    </row>
    <row r="61" spans="2:15" s="621" customFormat="1" ht="15" customHeight="1">
      <c r="B61" s="628"/>
      <c r="C61" s="622" t="s">
        <v>233</v>
      </c>
      <c r="E61" s="623">
        <v>9</v>
      </c>
      <c r="F61" s="624">
        <v>1329</v>
      </c>
      <c r="G61" s="624">
        <v>282</v>
      </c>
      <c r="H61" s="624">
        <v>6</v>
      </c>
      <c r="I61" s="624">
        <v>0</v>
      </c>
      <c r="J61" s="624">
        <v>204</v>
      </c>
      <c r="K61" s="624">
        <v>837</v>
      </c>
      <c r="L61" s="624">
        <v>735</v>
      </c>
      <c r="M61" s="624">
        <v>5</v>
      </c>
      <c r="N61" s="624">
        <v>75</v>
      </c>
      <c r="O61" s="625">
        <v>0</v>
      </c>
    </row>
    <row r="62" spans="2:15" s="621" customFormat="1" ht="15" customHeight="1">
      <c r="B62" s="628"/>
      <c r="C62" s="622" t="s">
        <v>234</v>
      </c>
      <c r="E62" s="623">
        <v>2</v>
      </c>
      <c r="F62" s="624">
        <v>235</v>
      </c>
      <c r="G62" s="624">
        <v>0</v>
      </c>
      <c r="H62" s="624">
        <v>0</v>
      </c>
      <c r="I62" s="624">
        <v>0</v>
      </c>
      <c r="J62" s="624">
        <v>96</v>
      </c>
      <c r="K62" s="624">
        <v>139</v>
      </c>
      <c r="L62" s="624">
        <v>145</v>
      </c>
      <c r="M62" s="624">
        <v>0</v>
      </c>
      <c r="N62" s="624">
        <v>0</v>
      </c>
      <c r="O62" s="625">
        <v>0</v>
      </c>
    </row>
    <row r="63" spans="2:15" s="621" customFormat="1" ht="40" customHeight="1">
      <c r="B63" s="1230" t="s">
        <v>235</v>
      </c>
      <c r="C63" s="1230"/>
      <c r="E63" s="623">
        <v>11</v>
      </c>
      <c r="F63" s="624">
        <v>2080</v>
      </c>
      <c r="G63" s="624">
        <v>319</v>
      </c>
      <c r="H63" s="624">
        <v>4</v>
      </c>
      <c r="I63" s="624">
        <v>0</v>
      </c>
      <c r="J63" s="624">
        <v>203</v>
      </c>
      <c r="K63" s="624">
        <v>1554</v>
      </c>
      <c r="L63" s="624">
        <v>1627</v>
      </c>
      <c r="M63" s="624">
        <v>6</v>
      </c>
      <c r="N63" s="624">
        <v>82</v>
      </c>
      <c r="O63" s="625">
        <v>0</v>
      </c>
    </row>
    <row r="64" spans="2:15" s="621" customFormat="1" ht="15" customHeight="1">
      <c r="B64" s="628"/>
      <c r="C64" s="622" t="s">
        <v>236</v>
      </c>
      <c r="E64" s="623">
        <v>2</v>
      </c>
      <c r="F64" s="624">
        <v>664</v>
      </c>
      <c r="G64" s="624">
        <v>0</v>
      </c>
      <c r="H64" s="624">
        <v>0</v>
      </c>
      <c r="I64" s="624">
        <v>0</v>
      </c>
      <c r="J64" s="624">
        <v>114</v>
      </c>
      <c r="K64" s="624">
        <v>550</v>
      </c>
      <c r="L64" s="624">
        <v>664</v>
      </c>
      <c r="M64" s="629">
        <v>1</v>
      </c>
      <c r="N64" s="629">
        <v>19</v>
      </c>
      <c r="O64" s="625">
        <v>0</v>
      </c>
    </row>
    <row r="65" spans="2:15" s="621" customFormat="1" ht="15" customHeight="1">
      <c r="B65" s="628"/>
      <c r="C65" s="622" t="s">
        <v>237</v>
      </c>
      <c r="E65" s="623">
        <v>6</v>
      </c>
      <c r="F65" s="624">
        <v>838</v>
      </c>
      <c r="G65" s="624">
        <v>177</v>
      </c>
      <c r="H65" s="624">
        <v>4</v>
      </c>
      <c r="I65" s="624">
        <v>0</v>
      </c>
      <c r="J65" s="624">
        <v>89</v>
      </c>
      <c r="K65" s="624">
        <v>568</v>
      </c>
      <c r="L65" s="624">
        <v>572</v>
      </c>
      <c r="M65" s="629">
        <v>2</v>
      </c>
      <c r="N65" s="629">
        <v>20</v>
      </c>
      <c r="O65" s="625">
        <v>0</v>
      </c>
    </row>
    <row r="66" spans="2:15" s="621" customFormat="1" ht="15" customHeight="1">
      <c r="B66" s="628"/>
      <c r="C66" s="622" t="s">
        <v>238</v>
      </c>
      <c r="E66" s="623">
        <v>3</v>
      </c>
      <c r="F66" s="624">
        <v>578</v>
      </c>
      <c r="G66" s="624">
        <v>142</v>
      </c>
      <c r="H66" s="624">
        <v>0</v>
      </c>
      <c r="I66" s="624">
        <v>0</v>
      </c>
      <c r="J66" s="624">
        <v>0</v>
      </c>
      <c r="K66" s="624">
        <v>436</v>
      </c>
      <c r="L66" s="624">
        <v>391</v>
      </c>
      <c r="M66" s="629">
        <v>3</v>
      </c>
      <c r="N66" s="629">
        <v>43</v>
      </c>
      <c r="O66" s="630">
        <v>0</v>
      </c>
    </row>
    <row r="67" spans="2:15" s="621" customFormat="1" ht="40" customHeight="1">
      <c r="B67" s="1230" t="s">
        <v>239</v>
      </c>
      <c r="C67" s="1230"/>
      <c r="E67" s="623">
        <v>16</v>
      </c>
      <c r="F67" s="624">
        <v>2742</v>
      </c>
      <c r="G67" s="624">
        <v>412</v>
      </c>
      <c r="H67" s="624">
        <v>2</v>
      </c>
      <c r="I67" s="624">
        <v>0</v>
      </c>
      <c r="J67" s="624">
        <v>583</v>
      </c>
      <c r="K67" s="624">
        <v>1745</v>
      </c>
      <c r="L67" s="624">
        <v>1890</v>
      </c>
      <c r="M67" s="624">
        <v>8</v>
      </c>
      <c r="N67" s="624">
        <v>66</v>
      </c>
      <c r="O67" s="625">
        <v>0</v>
      </c>
    </row>
    <row r="68" spans="2:15" s="621" customFormat="1" ht="15" customHeight="1">
      <c r="B68" s="622"/>
      <c r="C68" s="622" t="s">
        <v>240</v>
      </c>
      <c r="E68" s="623">
        <v>13</v>
      </c>
      <c r="F68" s="624">
        <v>2418</v>
      </c>
      <c r="G68" s="624">
        <v>412</v>
      </c>
      <c r="H68" s="624">
        <v>2</v>
      </c>
      <c r="I68" s="624">
        <v>0</v>
      </c>
      <c r="J68" s="624">
        <v>475</v>
      </c>
      <c r="K68" s="624">
        <v>1529</v>
      </c>
      <c r="L68" s="624">
        <v>1725</v>
      </c>
      <c r="M68" s="624">
        <v>6</v>
      </c>
      <c r="N68" s="624">
        <v>57</v>
      </c>
      <c r="O68" s="625">
        <v>0</v>
      </c>
    </row>
    <row r="69" spans="2:15" s="621" customFormat="1" ht="15" customHeight="1">
      <c r="B69" s="628"/>
      <c r="C69" s="622" t="s">
        <v>241</v>
      </c>
      <c r="E69" s="623">
        <v>3</v>
      </c>
      <c r="F69" s="624">
        <v>324</v>
      </c>
      <c r="G69" s="624">
        <v>0</v>
      </c>
      <c r="H69" s="624">
        <v>0</v>
      </c>
      <c r="I69" s="624">
        <v>0</v>
      </c>
      <c r="J69" s="624">
        <v>108</v>
      </c>
      <c r="K69" s="624">
        <v>216</v>
      </c>
      <c r="L69" s="624">
        <v>165</v>
      </c>
      <c r="M69" s="624">
        <v>2</v>
      </c>
      <c r="N69" s="624">
        <v>9</v>
      </c>
      <c r="O69" s="625">
        <v>0</v>
      </c>
    </row>
    <row r="70" spans="2:15" s="621" customFormat="1" ht="40" customHeight="1">
      <c r="B70" s="1230" t="s">
        <v>242</v>
      </c>
      <c r="C70" s="1230"/>
      <c r="E70" s="623">
        <v>20</v>
      </c>
      <c r="F70" s="631">
        <v>3530</v>
      </c>
      <c r="G70" s="624">
        <v>911</v>
      </c>
      <c r="H70" s="624">
        <v>0</v>
      </c>
      <c r="I70" s="624">
        <v>80</v>
      </c>
      <c r="J70" s="624">
        <v>406</v>
      </c>
      <c r="K70" s="624">
        <v>2133</v>
      </c>
      <c r="L70" s="624">
        <v>1895</v>
      </c>
      <c r="M70" s="624">
        <v>12</v>
      </c>
      <c r="N70" s="624">
        <v>194</v>
      </c>
      <c r="O70" s="625">
        <v>0</v>
      </c>
    </row>
    <row r="71" spans="2:15" s="621" customFormat="1" ht="15" customHeight="1">
      <c r="B71" s="622"/>
      <c r="C71" s="622" t="s">
        <v>243</v>
      </c>
      <c r="E71" s="623">
        <v>7</v>
      </c>
      <c r="F71" s="632">
        <v>1394</v>
      </c>
      <c r="G71" s="624">
        <v>442</v>
      </c>
      <c r="H71" s="624">
        <v>0</v>
      </c>
      <c r="I71" s="624">
        <v>0</v>
      </c>
      <c r="J71" s="624">
        <v>210</v>
      </c>
      <c r="K71" s="624">
        <v>742</v>
      </c>
      <c r="L71" s="624">
        <v>952</v>
      </c>
      <c r="M71" s="624">
        <v>4</v>
      </c>
      <c r="N71" s="624">
        <v>70</v>
      </c>
      <c r="O71" s="625">
        <v>0</v>
      </c>
    </row>
    <row r="72" spans="2:15" s="621" customFormat="1" ht="15" customHeight="1">
      <c r="B72" s="622"/>
      <c r="C72" s="622" t="s">
        <v>244</v>
      </c>
      <c r="E72" s="623">
        <v>4</v>
      </c>
      <c r="F72" s="632">
        <v>1055</v>
      </c>
      <c r="G72" s="624">
        <v>120</v>
      </c>
      <c r="H72" s="624">
        <v>0</v>
      </c>
      <c r="I72" s="624">
        <v>80</v>
      </c>
      <c r="J72" s="624">
        <v>72</v>
      </c>
      <c r="K72" s="624">
        <v>783</v>
      </c>
      <c r="L72" s="624">
        <v>403</v>
      </c>
      <c r="M72" s="624">
        <v>3</v>
      </c>
      <c r="N72" s="624">
        <v>43</v>
      </c>
      <c r="O72" s="625">
        <v>0</v>
      </c>
    </row>
    <row r="73" spans="2:15" s="621" customFormat="1" ht="15" customHeight="1">
      <c r="B73" s="622"/>
      <c r="C73" s="622" t="s">
        <v>245</v>
      </c>
      <c r="E73" s="623">
        <v>4</v>
      </c>
      <c r="F73" s="632">
        <v>538</v>
      </c>
      <c r="G73" s="624">
        <v>229</v>
      </c>
      <c r="H73" s="624">
        <v>0</v>
      </c>
      <c r="I73" s="624">
        <v>0</v>
      </c>
      <c r="J73" s="624">
        <v>47</v>
      </c>
      <c r="K73" s="624">
        <v>262</v>
      </c>
      <c r="L73" s="624">
        <v>284</v>
      </c>
      <c r="M73" s="629">
        <v>2</v>
      </c>
      <c r="N73" s="624">
        <v>38</v>
      </c>
      <c r="O73" s="625">
        <v>0</v>
      </c>
    </row>
    <row r="74" spans="2:15" s="621" customFormat="1" ht="15" customHeight="1">
      <c r="B74" s="622"/>
      <c r="C74" s="627" t="s">
        <v>246</v>
      </c>
      <c r="E74" s="623">
        <v>4</v>
      </c>
      <c r="F74" s="632">
        <v>506</v>
      </c>
      <c r="G74" s="624">
        <v>120</v>
      </c>
      <c r="H74" s="624">
        <v>0</v>
      </c>
      <c r="I74" s="624">
        <v>0</v>
      </c>
      <c r="J74" s="624">
        <v>40</v>
      </c>
      <c r="K74" s="624">
        <v>346</v>
      </c>
      <c r="L74" s="624">
        <v>256</v>
      </c>
      <c r="M74" s="624">
        <v>0</v>
      </c>
      <c r="N74" s="624">
        <v>0</v>
      </c>
      <c r="O74" s="625">
        <v>0</v>
      </c>
    </row>
    <row r="75" spans="2:15" s="621" customFormat="1" ht="15" customHeight="1">
      <c r="B75" s="622"/>
      <c r="C75" s="627" t="s">
        <v>247</v>
      </c>
      <c r="E75" s="623">
        <v>0</v>
      </c>
      <c r="F75" s="624">
        <v>0</v>
      </c>
      <c r="G75" s="624">
        <v>0</v>
      </c>
      <c r="H75" s="624">
        <v>0</v>
      </c>
      <c r="I75" s="624">
        <v>0</v>
      </c>
      <c r="J75" s="624">
        <v>0</v>
      </c>
      <c r="K75" s="624">
        <v>0</v>
      </c>
      <c r="L75" s="624">
        <v>0</v>
      </c>
      <c r="M75" s="629">
        <v>2</v>
      </c>
      <c r="N75" s="624">
        <v>24</v>
      </c>
      <c r="O75" s="625">
        <v>0</v>
      </c>
    </row>
    <row r="76" spans="2:15" s="621" customFormat="1" ht="15" customHeight="1">
      <c r="B76" s="622"/>
      <c r="C76" s="622" t="s">
        <v>248</v>
      </c>
      <c r="E76" s="623">
        <v>1</v>
      </c>
      <c r="F76" s="632">
        <v>37</v>
      </c>
      <c r="G76" s="624">
        <v>0</v>
      </c>
      <c r="H76" s="624">
        <v>0</v>
      </c>
      <c r="I76" s="624">
        <v>0</v>
      </c>
      <c r="J76" s="624">
        <v>37</v>
      </c>
      <c r="K76" s="624">
        <v>0</v>
      </c>
      <c r="L76" s="624">
        <v>0</v>
      </c>
      <c r="M76" s="624">
        <v>1</v>
      </c>
      <c r="N76" s="624">
        <v>19</v>
      </c>
      <c r="O76" s="625">
        <v>0</v>
      </c>
    </row>
    <row r="77" spans="2:15" s="621" customFormat="1" ht="40" customHeight="1">
      <c r="B77" s="1230" t="s">
        <v>249</v>
      </c>
      <c r="C77" s="1230"/>
      <c r="E77" s="623">
        <v>11</v>
      </c>
      <c r="F77" s="624">
        <v>2979</v>
      </c>
      <c r="G77" s="624">
        <v>679</v>
      </c>
      <c r="H77" s="624">
        <v>6</v>
      </c>
      <c r="I77" s="624">
        <v>0</v>
      </c>
      <c r="J77" s="624">
        <v>604</v>
      </c>
      <c r="K77" s="624">
        <v>1690</v>
      </c>
      <c r="L77" s="624">
        <v>1374</v>
      </c>
      <c r="M77" s="624">
        <v>4</v>
      </c>
      <c r="N77" s="624">
        <v>76</v>
      </c>
      <c r="O77" s="625">
        <v>0</v>
      </c>
    </row>
    <row r="78" spans="2:15" s="621" customFormat="1" ht="15" customHeight="1">
      <c r="B78" s="628"/>
      <c r="C78" s="622" t="s">
        <v>250</v>
      </c>
      <c r="E78" s="623">
        <v>5</v>
      </c>
      <c r="F78" s="624">
        <v>440</v>
      </c>
      <c r="G78" s="624">
        <v>0</v>
      </c>
      <c r="H78" s="624">
        <v>0</v>
      </c>
      <c r="I78" s="624">
        <v>0</v>
      </c>
      <c r="J78" s="624">
        <v>204</v>
      </c>
      <c r="K78" s="624">
        <v>236</v>
      </c>
      <c r="L78" s="624">
        <v>184</v>
      </c>
      <c r="M78" s="624">
        <v>2</v>
      </c>
      <c r="N78" s="624">
        <v>38</v>
      </c>
      <c r="O78" s="625">
        <v>0</v>
      </c>
    </row>
    <row r="79" spans="2:15" s="621" customFormat="1" ht="15" customHeight="1">
      <c r="B79" s="628"/>
      <c r="C79" s="622" t="s">
        <v>251</v>
      </c>
      <c r="E79" s="623">
        <v>2</v>
      </c>
      <c r="F79" s="624">
        <v>319</v>
      </c>
      <c r="G79" s="624">
        <v>0</v>
      </c>
      <c r="H79" s="624">
        <v>0</v>
      </c>
      <c r="I79" s="624">
        <v>0</v>
      </c>
      <c r="J79" s="624">
        <v>90</v>
      </c>
      <c r="K79" s="624">
        <v>229</v>
      </c>
      <c r="L79" s="624">
        <v>229</v>
      </c>
      <c r="M79" s="624">
        <v>2</v>
      </c>
      <c r="N79" s="624">
        <v>38</v>
      </c>
      <c r="O79" s="625">
        <v>0</v>
      </c>
    </row>
    <row r="80" spans="2:15" s="621" customFormat="1" ht="15" customHeight="1">
      <c r="B80" s="628"/>
      <c r="C80" s="622" t="s">
        <v>252</v>
      </c>
      <c r="E80" s="623">
        <v>3</v>
      </c>
      <c r="F80" s="624">
        <v>1910</v>
      </c>
      <c r="G80" s="624">
        <v>679</v>
      </c>
      <c r="H80" s="624">
        <v>6</v>
      </c>
      <c r="I80" s="624">
        <v>0</v>
      </c>
      <c r="J80" s="624">
        <v>0</v>
      </c>
      <c r="K80" s="624">
        <v>1225</v>
      </c>
      <c r="L80" s="624">
        <v>961</v>
      </c>
      <c r="M80" s="624">
        <v>0</v>
      </c>
      <c r="N80" s="624">
        <v>0</v>
      </c>
      <c r="O80" s="625">
        <v>0</v>
      </c>
    </row>
    <row r="81" spans="2:15" s="621" customFormat="1" ht="15" customHeight="1">
      <c r="B81" s="628"/>
      <c r="C81" s="622" t="s">
        <v>253</v>
      </c>
      <c r="E81" s="623">
        <v>0</v>
      </c>
      <c r="F81" s="624">
        <v>0</v>
      </c>
      <c r="G81" s="624">
        <v>0</v>
      </c>
      <c r="H81" s="624">
        <v>0</v>
      </c>
      <c r="I81" s="624">
        <v>0</v>
      </c>
      <c r="J81" s="624">
        <v>0</v>
      </c>
      <c r="K81" s="624">
        <v>0</v>
      </c>
      <c r="L81" s="624">
        <v>0</v>
      </c>
      <c r="M81" s="624">
        <v>0</v>
      </c>
      <c r="N81" s="624">
        <v>0</v>
      </c>
      <c r="O81" s="625">
        <v>0</v>
      </c>
    </row>
    <row r="82" spans="2:15" s="621" customFormat="1" ht="15" customHeight="1">
      <c r="B82" s="628"/>
      <c r="C82" s="622" t="s">
        <v>254</v>
      </c>
      <c r="E82" s="623">
        <v>1</v>
      </c>
      <c r="F82" s="624">
        <v>310</v>
      </c>
      <c r="G82" s="624">
        <v>0</v>
      </c>
      <c r="H82" s="624">
        <v>0</v>
      </c>
      <c r="I82" s="624">
        <v>0</v>
      </c>
      <c r="J82" s="624">
        <v>310</v>
      </c>
      <c r="K82" s="624">
        <v>0</v>
      </c>
      <c r="L82" s="624">
        <v>0</v>
      </c>
      <c r="M82" s="624">
        <v>0</v>
      </c>
      <c r="N82" s="624">
        <v>0</v>
      </c>
      <c r="O82" s="625">
        <v>0</v>
      </c>
    </row>
    <row r="83" spans="2:15" s="621" customFormat="1" ht="40" customHeight="1">
      <c r="B83" s="1230" t="s">
        <v>255</v>
      </c>
      <c r="C83" s="1230"/>
      <c r="E83" s="623">
        <v>18</v>
      </c>
      <c r="F83" s="624">
        <v>3398</v>
      </c>
      <c r="G83" s="624">
        <v>674</v>
      </c>
      <c r="H83" s="624">
        <v>0</v>
      </c>
      <c r="I83" s="624">
        <v>0</v>
      </c>
      <c r="J83" s="624">
        <v>396</v>
      </c>
      <c r="K83" s="624">
        <v>2328</v>
      </c>
      <c r="L83" s="624">
        <v>1887</v>
      </c>
      <c r="M83" s="624">
        <v>11</v>
      </c>
      <c r="N83" s="624">
        <v>129</v>
      </c>
      <c r="O83" s="625">
        <v>0</v>
      </c>
    </row>
    <row r="84" spans="2:15" s="621" customFormat="1" ht="15" customHeight="1">
      <c r="B84" s="628"/>
      <c r="C84" s="622" t="s">
        <v>256</v>
      </c>
      <c r="E84" s="623">
        <v>6</v>
      </c>
      <c r="F84" s="624">
        <v>656</v>
      </c>
      <c r="G84" s="624">
        <v>0</v>
      </c>
      <c r="H84" s="624">
        <v>0</v>
      </c>
      <c r="I84" s="624">
        <v>0</v>
      </c>
      <c r="J84" s="624">
        <v>0</v>
      </c>
      <c r="K84" s="624">
        <v>656</v>
      </c>
      <c r="L84" s="624">
        <v>460</v>
      </c>
      <c r="M84" s="624">
        <v>7</v>
      </c>
      <c r="N84" s="624">
        <v>81</v>
      </c>
      <c r="O84" s="625">
        <v>0</v>
      </c>
    </row>
    <row r="85" spans="2:15" s="621" customFormat="1" ht="15" customHeight="1">
      <c r="B85" s="628"/>
      <c r="C85" s="622" t="s">
        <v>257</v>
      </c>
      <c r="E85" s="623">
        <v>4</v>
      </c>
      <c r="F85" s="624">
        <v>1075</v>
      </c>
      <c r="G85" s="624">
        <v>454</v>
      </c>
      <c r="H85" s="624">
        <v>0</v>
      </c>
      <c r="I85" s="624">
        <v>0</v>
      </c>
      <c r="J85" s="624">
        <v>311</v>
      </c>
      <c r="K85" s="624">
        <v>310</v>
      </c>
      <c r="L85" s="624">
        <v>310</v>
      </c>
      <c r="M85" s="624">
        <v>0</v>
      </c>
      <c r="N85" s="624">
        <v>0</v>
      </c>
      <c r="O85" s="625">
        <v>0</v>
      </c>
    </row>
    <row r="86" spans="2:15" s="621" customFormat="1" ht="15" customHeight="1">
      <c r="B86" s="628"/>
      <c r="C86" s="622" t="s">
        <v>258</v>
      </c>
      <c r="E86" s="623">
        <v>6</v>
      </c>
      <c r="F86" s="624">
        <v>1215</v>
      </c>
      <c r="G86" s="624">
        <v>40</v>
      </c>
      <c r="H86" s="624">
        <v>0</v>
      </c>
      <c r="I86" s="624">
        <v>0</v>
      </c>
      <c r="J86" s="624">
        <v>55</v>
      </c>
      <c r="K86" s="624">
        <v>1120</v>
      </c>
      <c r="L86" s="624">
        <v>845</v>
      </c>
      <c r="M86" s="624">
        <v>2</v>
      </c>
      <c r="N86" s="624">
        <v>14</v>
      </c>
      <c r="O86" s="625">
        <v>0</v>
      </c>
    </row>
    <row r="87" spans="2:15" s="621" customFormat="1" ht="15" customHeight="1">
      <c r="B87" s="628"/>
      <c r="C87" s="622" t="s">
        <v>259</v>
      </c>
      <c r="E87" s="623">
        <v>2</v>
      </c>
      <c r="F87" s="624">
        <v>452</v>
      </c>
      <c r="G87" s="624">
        <v>180</v>
      </c>
      <c r="H87" s="624">
        <v>0</v>
      </c>
      <c r="I87" s="624">
        <v>0</v>
      </c>
      <c r="J87" s="624">
        <v>30</v>
      </c>
      <c r="K87" s="624">
        <v>242</v>
      </c>
      <c r="L87" s="624">
        <v>272</v>
      </c>
      <c r="M87" s="624">
        <v>2</v>
      </c>
      <c r="N87" s="624">
        <v>34</v>
      </c>
      <c r="O87" s="625">
        <v>0</v>
      </c>
    </row>
    <row r="88" spans="2:15" s="621" customFormat="1" ht="40" customHeight="1">
      <c r="B88" s="1230" t="s">
        <v>260</v>
      </c>
      <c r="C88" s="1230"/>
      <c r="E88" s="623">
        <v>52</v>
      </c>
      <c r="F88" s="624">
        <v>9597</v>
      </c>
      <c r="G88" s="624">
        <v>2405</v>
      </c>
      <c r="H88" s="624">
        <v>9</v>
      </c>
      <c r="I88" s="624">
        <v>0</v>
      </c>
      <c r="J88" s="624">
        <v>2107</v>
      </c>
      <c r="K88" s="624">
        <v>5076</v>
      </c>
      <c r="L88" s="624">
        <v>4563</v>
      </c>
      <c r="M88" s="624">
        <v>20</v>
      </c>
      <c r="N88" s="624">
        <v>292</v>
      </c>
      <c r="O88" s="625">
        <v>0</v>
      </c>
    </row>
    <row r="89" spans="2:15" s="621" customFormat="1" ht="15" customHeight="1">
      <c r="B89" s="628"/>
      <c r="C89" s="622" t="s">
        <v>261</v>
      </c>
      <c r="E89" s="623">
        <v>24</v>
      </c>
      <c r="F89" s="624">
        <v>4517</v>
      </c>
      <c r="G89" s="624">
        <v>816</v>
      </c>
      <c r="H89" s="624">
        <v>9</v>
      </c>
      <c r="I89" s="624">
        <v>0</v>
      </c>
      <c r="J89" s="624">
        <v>1384</v>
      </c>
      <c r="K89" s="624">
        <v>2308</v>
      </c>
      <c r="L89" s="624">
        <v>1986</v>
      </c>
      <c r="M89" s="624">
        <v>5</v>
      </c>
      <c r="N89" s="624">
        <v>61</v>
      </c>
      <c r="O89" s="625">
        <v>0</v>
      </c>
    </row>
    <row r="90" spans="2:15" s="621" customFormat="1" ht="15" customHeight="1">
      <c r="B90" s="628"/>
      <c r="C90" s="622" t="s">
        <v>262</v>
      </c>
      <c r="E90" s="623">
        <v>7</v>
      </c>
      <c r="F90" s="624">
        <v>1336</v>
      </c>
      <c r="G90" s="624">
        <v>878</v>
      </c>
      <c r="H90" s="624">
        <v>0</v>
      </c>
      <c r="I90" s="624">
        <v>0</v>
      </c>
      <c r="J90" s="624">
        <v>100</v>
      </c>
      <c r="K90" s="624">
        <v>358</v>
      </c>
      <c r="L90" s="624">
        <v>204</v>
      </c>
      <c r="M90" s="624">
        <v>3</v>
      </c>
      <c r="N90" s="624">
        <v>51</v>
      </c>
      <c r="O90" s="625">
        <v>0</v>
      </c>
    </row>
    <row r="91" spans="2:15" s="621" customFormat="1" ht="15" customHeight="1">
      <c r="B91" s="628"/>
      <c r="C91" s="622" t="s">
        <v>263</v>
      </c>
      <c r="E91" s="623">
        <v>9</v>
      </c>
      <c r="F91" s="624">
        <v>1899</v>
      </c>
      <c r="G91" s="624">
        <v>506</v>
      </c>
      <c r="H91" s="624">
        <v>0</v>
      </c>
      <c r="I91" s="624">
        <v>0</v>
      </c>
      <c r="J91" s="624">
        <v>423</v>
      </c>
      <c r="K91" s="624">
        <v>970</v>
      </c>
      <c r="L91" s="624">
        <v>786</v>
      </c>
      <c r="M91" s="624">
        <v>5</v>
      </c>
      <c r="N91" s="624">
        <v>80</v>
      </c>
      <c r="O91" s="625">
        <v>0</v>
      </c>
    </row>
    <row r="92" spans="2:15" s="621" customFormat="1" ht="15" customHeight="1">
      <c r="B92" s="628"/>
      <c r="C92" s="622" t="s">
        <v>264</v>
      </c>
      <c r="E92" s="623">
        <v>9</v>
      </c>
      <c r="F92" s="624">
        <v>848</v>
      </c>
      <c r="G92" s="624">
        <v>205</v>
      </c>
      <c r="H92" s="624">
        <v>0</v>
      </c>
      <c r="I92" s="624">
        <v>0</v>
      </c>
      <c r="J92" s="624">
        <v>140</v>
      </c>
      <c r="K92" s="624">
        <v>503</v>
      </c>
      <c r="L92" s="624">
        <v>590</v>
      </c>
      <c r="M92" s="624">
        <v>5</v>
      </c>
      <c r="N92" s="624">
        <v>69</v>
      </c>
      <c r="O92" s="625">
        <v>0</v>
      </c>
    </row>
    <row r="93" spans="2:15" s="621" customFormat="1" ht="15" customHeight="1">
      <c r="B93" s="628"/>
      <c r="C93" s="622" t="s">
        <v>265</v>
      </c>
      <c r="E93" s="623">
        <v>3</v>
      </c>
      <c r="F93" s="624">
        <v>997</v>
      </c>
      <c r="G93" s="624">
        <v>0</v>
      </c>
      <c r="H93" s="624">
        <v>0</v>
      </c>
      <c r="I93" s="624">
        <v>0</v>
      </c>
      <c r="J93" s="624">
        <v>60</v>
      </c>
      <c r="K93" s="624">
        <v>937</v>
      </c>
      <c r="L93" s="624">
        <v>997</v>
      </c>
      <c r="M93" s="624">
        <v>2</v>
      </c>
      <c r="N93" s="624">
        <v>31</v>
      </c>
      <c r="O93" s="625">
        <v>0</v>
      </c>
    </row>
    <row r="94" spans="2:15" s="621" customFormat="1" ht="40" customHeight="1">
      <c r="B94" s="1231" t="s">
        <v>266</v>
      </c>
      <c r="C94" s="1230"/>
      <c r="E94" s="623">
        <v>9</v>
      </c>
      <c r="F94" s="624">
        <v>1720</v>
      </c>
      <c r="G94" s="624">
        <v>550</v>
      </c>
      <c r="H94" s="624">
        <v>0</v>
      </c>
      <c r="I94" s="624">
        <v>0</v>
      </c>
      <c r="J94" s="624">
        <v>351</v>
      </c>
      <c r="K94" s="624">
        <v>819</v>
      </c>
      <c r="L94" s="624">
        <v>864</v>
      </c>
      <c r="M94" s="624">
        <v>1</v>
      </c>
      <c r="N94" s="624">
        <v>19</v>
      </c>
      <c r="O94" s="625">
        <v>0</v>
      </c>
    </row>
    <row r="95" spans="2:15" s="621" customFormat="1" ht="15" customHeight="1">
      <c r="B95" s="628"/>
      <c r="C95" s="622" t="s">
        <v>329</v>
      </c>
      <c r="E95" s="623">
        <v>3</v>
      </c>
      <c r="F95" s="624">
        <v>236</v>
      </c>
      <c r="G95" s="624">
        <v>0</v>
      </c>
      <c r="H95" s="624">
        <v>0</v>
      </c>
      <c r="I95" s="624">
        <v>0</v>
      </c>
      <c r="J95" s="624">
        <v>106</v>
      </c>
      <c r="K95" s="624">
        <v>130</v>
      </c>
      <c r="L95" s="624">
        <v>130</v>
      </c>
      <c r="M95" s="624">
        <v>0</v>
      </c>
      <c r="N95" s="624">
        <v>0</v>
      </c>
      <c r="O95" s="625">
        <v>0</v>
      </c>
    </row>
    <row r="96" spans="2:15" s="621" customFormat="1" ht="15" customHeight="1">
      <c r="B96" s="628"/>
      <c r="C96" s="622" t="s">
        <v>330</v>
      </c>
      <c r="E96" s="623">
        <v>6</v>
      </c>
      <c r="F96" s="624">
        <v>1484</v>
      </c>
      <c r="G96" s="624">
        <v>550</v>
      </c>
      <c r="H96" s="624">
        <v>0</v>
      </c>
      <c r="I96" s="624">
        <v>0</v>
      </c>
      <c r="J96" s="624">
        <v>245</v>
      </c>
      <c r="K96" s="624">
        <v>689</v>
      </c>
      <c r="L96" s="624">
        <v>734</v>
      </c>
      <c r="M96" s="624">
        <v>1</v>
      </c>
      <c r="N96" s="624">
        <v>19</v>
      </c>
      <c r="O96" s="625">
        <v>0</v>
      </c>
    </row>
    <row r="97" spans="2:15" s="621" customFormat="1" ht="22.5" customHeight="1">
      <c r="B97" s="1230" t="s">
        <v>331</v>
      </c>
      <c r="C97" s="1230"/>
      <c r="E97" s="633"/>
      <c r="F97" s="592"/>
      <c r="G97" s="634"/>
      <c r="H97" s="634"/>
      <c r="I97" s="634"/>
      <c r="J97" s="634"/>
      <c r="K97" s="634"/>
      <c r="L97" s="634"/>
      <c r="M97" s="634"/>
      <c r="N97" s="634"/>
      <c r="O97" s="635"/>
    </row>
    <row r="98" spans="2:15" s="621" customFormat="1" ht="40" customHeight="1">
      <c r="B98" s="1155" t="s">
        <v>270</v>
      </c>
      <c r="C98" s="1155"/>
      <c r="E98" s="636">
        <v>31</v>
      </c>
      <c r="F98" s="592">
        <v>5455</v>
      </c>
      <c r="G98" s="592">
        <v>988</v>
      </c>
      <c r="H98" s="592">
        <v>0</v>
      </c>
      <c r="I98" s="592">
        <v>0</v>
      </c>
      <c r="J98" s="592">
        <v>939</v>
      </c>
      <c r="K98" s="592">
        <v>3528</v>
      </c>
      <c r="L98" s="592">
        <v>4083</v>
      </c>
      <c r="M98" s="592">
        <v>10</v>
      </c>
      <c r="N98" s="592">
        <v>148</v>
      </c>
      <c r="O98" s="593">
        <v>18</v>
      </c>
    </row>
    <row r="99" spans="2:15" s="621" customFormat="1" ht="39.75" customHeight="1">
      <c r="B99" s="1155" t="s">
        <v>271</v>
      </c>
      <c r="C99" s="1155"/>
      <c r="E99" s="633">
        <v>30</v>
      </c>
      <c r="F99" s="592">
        <v>5607</v>
      </c>
      <c r="G99" s="634">
        <v>1041</v>
      </c>
      <c r="H99" s="634">
        <v>4</v>
      </c>
      <c r="I99" s="634">
        <v>0</v>
      </c>
      <c r="J99" s="634">
        <v>943</v>
      </c>
      <c r="K99" s="634">
        <v>3619</v>
      </c>
      <c r="L99" s="634">
        <v>3546</v>
      </c>
      <c r="M99" s="634">
        <v>14</v>
      </c>
      <c r="N99" s="634">
        <v>148</v>
      </c>
      <c r="O99" s="635">
        <v>0</v>
      </c>
    </row>
    <row r="100" spans="2:15" s="621" customFormat="1" ht="39.75" customHeight="1">
      <c r="B100" s="1155" t="s">
        <v>272</v>
      </c>
      <c r="C100" s="1155"/>
      <c r="E100" s="633">
        <v>49</v>
      </c>
      <c r="F100" s="592">
        <v>9278</v>
      </c>
      <c r="G100" s="634">
        <v>1602</v>
      </c>
      <c r="H100" s="634">
        <v>7</v>
      </c>
      <c r="I100" s="634">
        <v>0</v>
      </c>
      <c r="J100" s="634">
        <v>1248</v>
      </c>
      <c r="K100" s="634">
        <v>6421</v>
      </c>
      <c r="L100" s="634">
        <v>5486</v>
      </c>
      <c r="M100" s="634">
        <v>31</v>
      </c>
      <c r="N100" s="634">
        <v>345</v>
      </c>
      <c r="O100" s="635">
        <v>0</v>
      </c>
    </row>
    <row r="101" spans="2:15" s="621" customFormat="1" ht="15" customHeight="1">
      <c r="B101" s="396"/>
      <c r="C101" s="389" t="s">
        <v>273</v>
      </c>
      <c r="E101" s="633">
        <v>31</v>
      </c>
      <c r="F101" s="592">
        <v>5880</v>
      </c>
      <c r="G101" s="592">
        <v>928</v>
      </c>
      <c r="H101" s="592">
        <v>7</v>
      </c>
      <c r="I101" s="592">
        <v>0</v>
      </c>
      <c r="J101" s="592">
        <v>852</v>
      </c>
      <c r="K101" s="592">
        <v>4093</v>
      </c>
      <c r="L101" s="592">
        <v>3599</v>
      </c>
      <c r="M101" s="592">
        <v>20</v>
      </c>
      <c r="N101" s="592">
        <v>216</v>
      </c>
      <c r="O101" s="593">
        <v>0</v>
      </c>
    </row>
    <row r="102" spans="2:15" s="621" customFormat="1" ht="15" customHeight="1">
      <c r="B102" s="396"/>
      <c r="C102" s="389" t="s">
        <v>274</v>
      </c>
      <c r="E102" s="636">
        <v>18</v>
      </c>
      <c r="F102" s="592">
        <v>3398</v>
      </c>
      <c r="G102" s="592">
        <v>674</v>
      </c>
      <c r="H102" s="592">
        <v>0</v>
      </c>
      <c r="I102" s="592">
        <v>0</v>
      </c>
      <c r="J102" s="592">
        <v>396</v>
      </c>
      <c r="K102" s="592">
        <v>2328</v>
      </c>
      <c r="L102" s="592">
        <v>1887</v>
      </c>
      <c r="M102" s="592">
        <v>11</v>
      </c>
      <c r="N102" s="592">
        <v>129</v>
      </c>
      <c r="O102" s="593">
        <v>0</v>
      </c>
    </row>
    <row r="103" spans="2:15" s="621" customFormat="1" ht="39.75" customHeight="1">
      <c r="B103" s="1155" t="s">
        <v>275</v>
      </c>
      <c r="C103" s="1155"/>
      <c r="E103" s="633">
        <v>39</v>
      </c>
      <c r="F103" s="592">
        <v>7965</v>
      </c>
      <c r="G103" s="634">
        <v>1157</v>
      </c>
      <c r="H103" s="634">
        <v>10</v>
      </c>
      <c r="I103" s="634">
        <v>20</v>
      </c>
      <c r="J103" s="634">
        <v>1170</v>
      </c>
      <c r="K103" s="634">
        <v>5608</v>
      </c>
      <c r="L103" s="634">
        <v>5760</v>
      </c>
      <c r="M103" s="634">
        <v>24</v>
      </c>
      <c r="N103" s="634">
        <v>285</v>
      </c>
      <c r="O103" s="635">
        <v>0</v>
      </c>
    </row>
    <row r="104" spans="2:15" s="621" customFormat="1" ht="40" customHeight="1">
      <c r="B104" s="1155" t="s">
        <v>276</v>
      </c>
      <c r="C104" s="1155"/>
      <c r="E104" s="633">
        <v>18</v>
      </c>
      <c r="F104" s="592">
        <v>3930</v>
      </c>
      <c r="G104" s="634">
        <v>682</v>
      </c>
      <c r="H104" s="634">
        <v>9</v>
      </c>
      <c r="I104" s="634">
        <v>0</v>
      </c>
      <c r="J104" s="634">
        <v>817</v>
      </c>
      <c r="K104" s="634">
        <v>2422</v>
      </c>
      <c r="L104" s="634">
        <v>2213</v>
      </c>
      <c r="M104" s="634">
        <v>16</v>
      </c>
      <c r="N104" s="634">
        <v>223</v>
      </c>
      <c r="O104" s="635">
        <v>0</v>
      </c>
    </row>
    <row r="105" spans="2:15" s="621" customFormat="1" ht="39.75" customHeight="1">
      <c r="B105" s="1155" t="s">
        <v>277</v>
      </c>
      <c r="C105" s="1155"/>
      <c r="E105" s="636">
        <v>48</v>
      </c>
      <c r="F105" s="592">
        <v>9334</v>
      </c>
      <c r="G105" s="592">
        <v>2431</v>
      </c>
      <c r="H105" s="592">
        <v>12</v>
      </c>
      <c r="I105" s="592">
        <v>0</v>
      </c>
      <c r="J105" s="592">
        <v>1887</v>
      </c>
      <c r="K105" s="592">
        <v>5004</v>
      </c>
      <c r="L105" s="592">
        <v>4573</v>
      </c>
      <c r="M105" s="592">
        <v>19</v>
      </c>
      <c r="N105" s="592">
        <v>262</v>
      </c>
      <c r="O105" s="593">
        <v>0</v>
      </c>
    </row>
    <row r="106" spans="2:15" s="621" customFormat="1" ht="15" customHeight="1">
      <c r="B106" s="389"/>
      <c r="C106" s="389" t="s">
        <v>278</v>
      </c>
      <c r="E106" s="633">
        <v>13</v>
      </c>
      <c r="F106" s="592">
        <v>2104</v>
      </c>
      <c r="G106" s="634">
        <v>688</v>
      </c>
      <c r="H106" s="634">
        <v>6</v>
      </c>
      <c r="I106" s="634">
        <v>0</v>
      </c>
      <c r="J106" s="634">
        <v>398</v>
      </c>
      <c r="K106" s="634">
        <v>1012</v>
      </c>
      <c r="L106" s="634">
        <v>1129</v>
      </c>
      <c r="M106" s="634">
        <v>4</v>
      </c>
      <c r="N106" s="634">
        <v>58</v>
      </c>
      <c r="O106" s="635">
        <v>0</v>
      </c>
    </row>
    <row r="107" spans="2:15" s="621" customFormat="1" ht="15" customHeight="1">
      <c r="B107" s="389"/>
      <c r="C107" s="389" t="s">
        <v>279</v>
      </c>
      <c r="E107" s="633">
        <v>35</v>
      </c>
      <c r="F107" s="592">
        <v>7230</v>
      </c>
      <c r="G107" s="634">
        <v>1743</v>
      </c>
      <c r="H107" s="634">
        <v>6</v>
      </c>
      <c r="I107" s="634">
        <v>0</v>
      </c>
      <c r="J107" s="634">
        <v>1489</v>
      </c>
      <c r="K107" s="634">
        <v>3992</v>
      </c>
      <c r="L107" s="634">
        <v>3444</v>
      </c>
      <c r="M107" s="634">
        <v>15</v>
      </c>
      <c r="N107" s="634">
        <v>204</v>
      </c>
      <c r="O107" s="635">
        <v>0</v>
      </c>
    </row>
    <row r="108" spans="2:15" s="621" customFormat="1" ht="40" customHeight="1">
      <c r="B108" s="1155" t="s">
        <v>280</v>
      </c>
      <c r="C108" s="1155"/>
      <c r="E108" s="633">
        <v>52</v>
      </c>
      <c r="F108" s="592">
        <v>9597</v>
      </c>
      <c r="G108" s="634">
        <v>2405</v>
      </c>
      <c r="H108" s="634">
        <v>9</v>
      </c>
      <c r="I108" s="634">
        <v>0</v>
      </c>
      <c r="J108" s="634">
        <v>2107</v>
      </c>
      <c r="K108" s="634">
        <v>5076</v>
      </c>
      <c r="L108" s="634">
        <v>4563</v>
      </c>
      <c r="M108" s="634">
        <v>20</v>
      </c>
      <c r="N108" s="634">
        <v>292</v>
      </c>
      <c r="O108" s="635">
        <v>0</v>
      </c>
    </row>
    <row r="109" spans="2:15" s="621" customFormat="1" ht="40" customHeight="1">
      <c r="B109" s="1155" t="s">
        <v>281</v>
      </c>
      <c r="C109" s="1155"/>
      <c r="E109" s="633">
        <v>31</v>
      </c>
      <c r="F109" s="592">
        <v>5610</v>
      </c>
      <c r="G109" s="634">
        <v>1230</v>
      </c>
      <c r="H109" s="634">
        <v>4</v>
      </c>
      <c r="I109" s="634">
        <v>80</v>
      </c>
      <c r="J109" s="634">
        <v>609</v>
      </c>
      <c r="K109" s="634">
        <v>3687</v>
      </c>
      <c r="L109" s="634">
        <v>3522</v>
      </c>
      <c r="M109" s="634">
        <v>18</v>
      </c>
      <c r="N109" s="634">
        <v>276</v>
      </c>
      <c r="O109" s="635">
        <v>0</v>
      </c>
    </row>
    <row r="110" spans="2:15" s="621" customFormat="1" ht="15" customHeight="1">
      <c r="B110" s="389"/>
      <c r="C110" s="389" t="s">
        <v>282</v>
      </c>
      <c r="E110" s="633">
        <v>11</v>
      </c>
      <c r="F110" s="592">
        <v>2080</v>
      </c>
      <c r="G110" s="634">
        <v>319</v>
      </c>
      <c r="H110" s="634">
        <v>4</v>
      </c>
      <c r="I110" s="634">
        <v>0</v>
      </c>
      <c r="J110" s="634">
        <v>203</v>
      </c>
      <c r="K110" s="634">
        <v>1554</v>
      </c>
      <c r="L110" s="634">
        <v>1627</v>
      </c>
      <c r="M110" s="634">
        <v>6</v>
      </c>
      <c r="N110" s="634">
        <v>82</v>
      </c>
      <c r="O110" s="635">
        <v>0</v>
      </c>
    </row>
    <row r="111" spans="2:15" s="621" customFormat="1" ht="15" customHeight="1">
      <c r="B111" s="389"/>
      <c r="C111" s="389" t="s">
        <v>283</v>
      </c>
      <c r="E111" s="636">
        <v>20</v>
      </c>
      <c r="F111" s="592">
        <v>3530</v>
      </c>
      <c r="G111" s="634">
        <v>911</v>
      </c>
      <c r="H111" s="621">
        <v>0</v>
      </c>
      <c r="I111" s="621">
        <v>80</v>
      </c>
      <c r="J111" s="621">
        <v>406</v>
      </c>
      <c r="K111" s="634">
        <v>2133</v>
      </c>
      <c r="L111" s="634">
        <v>1895</v>
      </c>
      <c r="M111" s="621">
        <v>12</v>
      </c>
      <c r="N111" s="621">
        <v>194</v>
      </c>
      <c r="O111" s="593">
        <v>0</v>
      </c>
    </row>
    <row r="112" spans="2:15" s="621" customFormat="1" ht="40" customHeight="1">
      <c r="B112" s="1155" t="s">
        <v>284</v>
      </c>
      <c r="C112" s="1155"/>
      <c r="D112" s="637"/>
      <c r="E112" s="636">
        <v>34</v>
      </c>
      <c r="F112" s="592">
        <v>5310</v>
      </c>
      <c r="G112" s="634">
        <v>1618</v>
      </c>
      <c r="H112" s="621">
        <v>29</v>
      </c>
      <c r="I112" s="634">
        <v>30</v>
      </c>
      <c r="J112" s="621">
        <v>925</v>
      </c>
      <c r="K112" s="634">
        <v>2708</v>
      </c>
      <c r="L112" s="634">
        <v>2364</v>
      </c>
      <c r="M112" s="621">
        <v>20</v>
      </c>
      <c r="N112" s="621">
        <v>272</v>
      </c>
      <c r="O112" s="637">
        <v>11</v>
      </c>
    </row>
    <row r="113" spans="1:15" s="621" customFormat="1" ht="15" customHeight="1">
      <c r="B113" s="389"/>
      <c r="C113" s="389" t="s">
        <v>285</v>
      </c>
      <c r="D113" s="637"/>
      <c r="E113" s="636">
        <v>23</v>
      </c>
      <c r="F113" s="592">
        <v>3922</v>
      </c>
      <c r="G113" s="592">
        <v>1104</v>
      </c>
      <c r="H113" s="592">
        <v>27</v>
      </c>
      <c r="I113" s="592">
        <v>30</v>
      </c>
      <c r="J113" s="592">
        <v>496</v>
      </c>
      <c r="K113" s="592">
        <v>2265</v>
      </c>
      <c r="L113" s="592">
        <v>1758</v>
      </c>
      <c r="M113" s="592">
        <v>16</v>
      </c>
      <c r="N113" s="592">
        <v>203</v>
      </c>
      <c r="O113" s="593">
        <v>0</v>
      </c>
    </row>
    <row r="114" spans="1:15" s="621" customFormat="1" ht="15" customHeight="1">
      <c r="B114" s="389"/>
      <c r="C114" s="389" t="s">
        <v>286</v>
      </c>
      <c r="D114" s="638"/>
      <c r="E114" s="636">
        <v>11</v>
      </c>
      <c r="F114" s="592">
        <v>1388</v>
      </c>
      <c r="G114" s="592">
        <v>514</v>
      </c>
      <c r="H114" s="592">
        <v>2</v>
      </c>
      <c r="I114" s="592">
        <v>0</v>
      </c>
      <c r="J114" s="592">
        <v>429</v>
      </c>
      <c r="K114" s="592">
        <v>443</v>
      </c>
      <c r="L114" s="592">
        <v>606</v>
      </c>
      <c r="M114" s="592">
        <v>4</v>
      </c>
      <c r="N114" s="592">
        <v>69</v>
      </c>
      <c r="O114" s="593">
        <v>11</v>
      </c>
    </row>
    <row r="115" spans="1:15" s="621" customFormat="1" ht="39.75" customHeight="1">
      <c r="B115" s="1155" t="s">
        <v>287</v>
      </c>
      <c r="C115" s="1155"/>
      <c r="D115" s="638"/>
      <c r="E115" s="636">
        <v>7</v>
      </c>
      <c r="F115" s="592">
        <v>697</v>
      </c>
      <c r="G115" s="592">
        <v>0</v>
      </c>
      <c r="H115" s="592">
        <v>0</v>
      </c>
      <c r="I115" s="592">
        <v>0</v>
      </c>
      <c r="J115" s="592">
        <v>225</v>
      </c>
      <c r="K115" s="592">
        <v>472</v>
      </c>
      <c r="L115" s="592">
        <v>562</v>
      </c>
      <c r="M115" s="592">
        <v>4</v>
      </c>
      <c r="N115" s="592">
        <v>60</v>
      </c>
      <c r="O115" s="593">
        <v>0</v>
      </c>
    </row>
    <row r="116" spans="1:15" s="609" customFormat="1" ht="14">
      <c r="A116" s="616"/>
      <c r="B116" s="616"/>
      <c r="C116" s="616"/>
      <c r="D116" s="616"/>
      <c r="E116" s="639"/>
      <c r="F116" s="616"/>
      <c r="G116" s="616"/>
      <c r="H116" s="616"/>
      <c r="I116" s="616"/>
      <c r="J116" s="616"/>
      <c r="K116" s="616"/>
      <c r="L116" s="616"/>
      <c r="M116" s="616"/>
      <c r="N116" s="616"/>
      <c r="O116" s="640"/>
    </row>
    <row r="117" spans="1:15" s="609" customFormat="1" ht="14"/>
    <row r="118" spans="1:15" s="609" customFormat="1" ht="14">
      <c r="A118" s="641"/>
      <c r="O118" s="596" t="s">
        <v>501</v>
      </c>
    </row>
    <row r="119" spans="1:15" ht="14">
      <c r="A119" s="609"/>
      <c r="C119" s="595"/>
      <c r="E119" s="642"/>
      <c r="F119" s="642"/>
      <c r="G119" s="642"/>
      <c r="H119" s="642"/>
      <c r="I119" s="642"/>
      <c r="J119" s="642"/>
      <c r="K119" s="642"/>
      <c r="L119" s="642"/>
      <c r="M119" s="642"/>
      <c r="N119" s="642"/>
      <c r="O119" s="642"/>
    </row>
    <row r="120" spans="1:15">
      <c r="C120" s="595"/>
      <c r="E120" s="643"/>
      <c r="F120" s="643"/>
      <c r="G120" s="643"/>
      <c r="H120" s="643"/>
      <c r="I120" s="643"/>
      <c r="J120" s="643"/>
      <c r="K120" s="643"/>
      <c r="L120" s="643"/>
      <c r="M120" s="643"/>
      <c r="N120" s="643"/>
      <c r="O120" s="643"/>
    </row>
    <row r="121" spans="1:15">
      <c r="C121" s="595"/>
    </row>
    <row r="122" spans="1:15">
      <c r="E122" s="642"/>
      <c r="F122" s="642"/>
      <c r="G122" s="642"/>
      <c r="H122" s="642"/>
      <c r="I122" s="642"/>
      <c r="J122" s="642"/>
      <c r="K122" s="642"/>
      <c r="L122" s="642"/>
      <c r="M122" s="642"/>
      <c r="N122" s="642"/>
      <c r="O122" s="642"/>
    </row>
  </sheetData>
  <mergeCells count="42">
    <mergeCell ref="E3:L3"/>
    <mergeCell ref="M3:O3"/>
    <mergeCell ref="E4:E6"/>
    <mergeCell ref="M4:M6"/>
    <mergeCell ref="N4:N6"/>
    <mergeCell ref="F5:F6"/>
    <mergeCell ref="G5:G6"/>
    <mergeCell ref="H5:H6"/>
    <mergeCell ref="I5:I6"/>
    <mergeCell ref="J5:J6"/>
    <mergeCell ref="B48:C48"/>
    <mergeCell ref="K5:K6"/>
    <mergeCell ref="L5:L6"/>
    <mergeCell ref="O5:O6"/>
    <mergeCell ref="B7:C7"/>
    <mergeCell ref="B8:C8"/>
    <mergeCell ref="B19:C19"/>
    <mergeCell ref="B21:C21"/>
    <mergeCell ref="B23:C23"/>
    <mergeCell ref="B25:C25"/>
    <mergeCell ref="B33:C33"/>
    <mergeCell ref="B39:C39"/>
    <mergeCell ref="B99:C99"/>
    <mergeCell ref="B54:C54"/>
    <mergeCell ref="B59:C59"/>
    <mergeCell ref="B63:C63"/>
    <mergeCell ref="B67:C67"/>
    <mergeCell ref="B70:C70"/>
    <mergeCell ref="B77:C77"/>
    <mergeCell ref="B83:C83"/>
    <mergeCell ref="B88:C88"/>
    <mergeCell ref="B94:C94"/>
    <mergeCell ref="B97:C97"/>
    <mergeCell ref="B98:C98"/>
    <mergeCell ref="B112:C112"/>
    <mergeCell ref="B115:C115"/>
    <mergeCell ref="B100:C100"/>
    <mergeCell ref="B103:C103"/>
    <mergeCell ref="B104:C104"/>
    <mergeCell ref="B105:C105"/>
    <mergeCell ref="B108:C108"/>
    <mergeCell ref="B109:C109"/>
  </mergeCells>
  <phoneticPr fontId="3"/>
  <pageMargins left="0.78740157480314965" right="0.78740157480314965" top="0.78740157480314965" bottom="0.78740157480314965" header="0.51181102362204722" footer="0.51181102362204722"/>
  <pageSetup paperSize="9" scale="28" orientation="portrait" r:id="rId1"/>
  <headerFooter alignWithMargins="0"/>
  <rowBreaks count="2" manualBreakCount="2">
    <brk id="53" max="14" man="1"/>
    <brk id="96" max="14"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18CEB-604F-4E19-8BEF-97D844BC8D55}">
  <sheetPr>
    <pageSetUpPr autoPageBreaks="0" fitToPage="1"/>
  </sheetPr>
  <dimension ref="A1:X119"/>
  <sheetViews>
    <sheetView view="pageBreakPreview" zoomScale="75" zoomScaleNormal="70" zoomScaleSheetLayoutView="75" workbookViewId="0">
      <pane xSplit="4" ySplit="6" topLeftCell="E19" activePane="bottomRight" state="frozen"/>
      <selection activeCell="I114" sqref="I114"/>
      <selection pane="topRight" activeCell="I114" sqref="I114"/>
      <selection pane="bottomLeft" activeCell="I114" sqref="I114"/>
      <selection pane="bottomRight"/>
    </sheetView>
  </sheetViews>
  <sheetFormatPr defaultColWidth="9" defaultRowHeight="13"/>
  <cols>
    <col min="1" max="2" width="2.6328125" style="607" customWidth="1"/>
    <col min="3" max="3" width="18.6328125" style="607" customWidth="1"/>
    <col min="4" max="4" width="2.6328125" style="607" customWidth="1"/>
    <col min="5" max="15" width="9.6328125" style="646" customWidth="1"/>
    <col min="16" max="16384" width="9" style="607"/>
  </cols>
  <sheetData>
    <row r="1" spans="1:24" ht="16.5">
      <c r="A1" s="606"/>
      <c r="B1" s="606"/>
      <c r="C1" s="606"/>
      <c r="D1" s="606"/>
      <c r="E1" s="644" t="s">
        <v>502</v>
      </c>
      <c r="F1" s="645"/>
      <c r="G1" s="645"/>
      <c r="H1" s="645"/>
      <c r="I1" s="645"/>
      <c r="J1" s="645"/>
      <c r="K1" s="645"/>
      <c r="L1" s="645"/>
      <c r="M1" s="645"/>
      <c r="N1" s="645"/>
      <c r="O1" s="645"/>
    </row>
    <row r="2" spans="1:24" ht="14">
      <c r="O2" s="647" t="s">
        <v>503</v>
      </c>
    </row>
    <row r="3" spans="1:24" s="609" customFormat="1" ht="17.149999999999999" customHeight="1">
      <c r="A3" s="608"/>
      <c r="B3" s="608"/>
      <c r="C3" s="608"/>
      <c r="D3" s="608"/>
      <c r="E3" s="1247" t="s">
        <v>490</v>
      </c>
      <c r="F3" s="1248"/>
      <c r="G3" s="1248"/>
      <c r="H3" s="1248"/>
      <c r="I3" s="1248"/>
      <c r="J3" s="1248"/>
      <c r="K3" s="1248"/>
      <c r="L3" s="1249"/>
      <c r="M3" s="1247" t="s">
        <v>491</v>
      </c>
      <c r="N3" s="1248"/>
      <c r="O3" s="1249"/>
      <c r="P3" s="1250"/>
      <c r="Q3" s="1250"/>
      <c r="R3" s="648"/>
      <c r="S3" s="648"/>
      <c r="T3" s="648"/>
      <c r="U3" s="648"/>
      <c r="V3" s="648"/>
      <c r="W3" s="648"/>
      <c r="X3" s="648"/>
    </row>
    <row r="4" spans="1:24" s="609" customFormat="1" ht="17.149999999999999" customHeight="1">
      <c r="A4" s="610"/>
      <c r="B4" s="610"/>
      <c r="C4" s="610"/>
      <c r="D4" s="610"/>
      <c r="E4" s="1240" t="s">
        <v>383</v>
      </c>
      <c r="F4" s="611" t="s">
        <v>492</v>
      </c>
      <c r="G4" s="612"/>
      <c r="H4" s="612"/>
      <c r="I4" s="612"/>
      <c r="J4" s="613"/>
      <c r="K4" s="613"/>
      <c r="L4" s="614"/>
      <c r="M4" s="1243" t="s">
        <v>493</v>
      </c>
      <c r="N4" s="1246" t="s">
        <v>408</v>
      </c>
      <c r="O4" s="615"/>
      <c r="P4" s="1250"/>
      <c r="Q4" s="1250"/>
    </row>
    <row r="5" spans="1:24" s="609" customFormat="1" ht="17.149999999999999" customHeight="1">
      <c r="A5" s="610"/>
      <c r="B5" s="610"/>
      <c r="C5" s="610"/>
      <c r="D5" s="610"/>
      <c r="E5" s="1241"/>
      <c r="F5" s="1232" t="s">
        <v>179</v>
      </c>
      <c r="G5" s="1232" t="s">
        <v>494</v>
      </c>
      <c r="H5" s="1232" t="s">
        <v>495</v>
      </c>
      <c r="I5" s="1232" t="s">
        <v>496</v>
      </c>
      <c r="J5" s="1232" t="s">
        <v>497</v>
      </c>
      <c r="K5" s="1232" t="s">
        <v>498</v>
      </c>
      <c r="L5" s="1232" t="s">
        <v>499</v>
      </c>
      <c r="M5" s="1244"/>
      <c r="N5" s="1244"/>
      <c r="O5" s="1234" t="s">
        <v>500</v>
      </c>
      <c r="P5" s="1250"/>
      <c r="Q5" s="1250"/>
    </row>
    <row r="6" spans="1:24" s="609" customFormat="1" ht="70" customHeight="1">
      <c r="A6" s="616"/>
      <c r="B6" s="616"/>
      <c r="C6" s="616"/>
      <c r="D6" s="616"/>
      <c r="E6" s="1242"/>
      <c r="F6" s="1233"/>
      <c r="G6" s="1233"/>
      <c r="H6" s="1233"/>
      <c r="I6" s="1233"/>
      <c r="J6" s="1233"/>
      <c r="K6" s="1233"/>
      <c r="L6" s="1233"/>
      <c r="M6" s="1245"/>
      <c r="N6" s="1245"/>
      <c r="O6" s="1235"/>
      <c r="P6" s="1250"/>
      <c r="Q6" s="1250"/>
      <c r="R6" s="649"/>
      <c r="S6" s="650"/>
    </row>
    <row r="7" spans="1:24" s="621" customFormat="1" ht="39.75" customHeight="1">
      <c r="A7" s="617"/>
      <c r="B7" s="1236" t="s">
        <v>179</v>
      </c>
      <c r="C7" s="1236"/>
      <c r="D7" s="617"/>
      <c r="E7" s="651">
        <v>4.6235679214402614</v>
      </c>
      <c r="F7" s="652">
        <v>856.28750681942165</v>
      </c>
      <c r="G7" s="652">
        <v>179.40534642662303</v>
      </c>
      <c r="H7" s="652">
        <v>1.1456628477905073</v>
      </c>
      <c r="I7" s="652">
        <v>1.7730496453900708</v>
      </c>
      <c r="J7" s="652">
        <v>148.25422804146208</v>
      </c>
      <c r="K7" s="652">
        <v>525.70921985815608</v>
      </c>
      <c r="L7" s="652">
        <v>500.16366612111295</v>
      </c>
      <c r="M7" s="652">
        <v>2.4004364429896343</v>
      </c>
      <c r="N7" s="652">
        <v>31.51936715766503</v>
      </c>
      <c r="O7" s="653">
        <v>0.39552645935624664</v>
      </c>
      <c r="P7" s="654"/>
      <c r="Q7" s="654"/>
    </row>
    <row r="8" spans="1:24" s="621" customFormat="1" ht="40" customHeight="1">
      <c r="B8" s="1230" t="s">
        <v>180</v>
      </c>
      <c r="C8" s="1230"/>
      <c r="E8" s="651">
        <v>2.8888888888888888</v>
      </c>
      <c r="F8" s="652">
        <v>590</v>
      </c>
      <c r="G8" s="652">
        <v>85.703703703703695</v>
      </c>
      <c r="H8" s="652">
        <v>0.7407407407407407</v>
      </c>
      <c r="I8" s="652">
        <v>1.4814814814814814</v>
      </c>
      <c r="J8" s="652">
        <v>86.666666666666657</v>
      </c>
      <c r="K8" s="652">
        <v>415.40740740740739</v>
      </c>
      <c r="L8" s="655">
        <v>426.66666666666669</v>
      </c>
      <c r="M8" s="652">
        <v>1.7777777777777777</v>
      </c>
      <c r="N8" s="652">
        <v>21.111111111111111</v>
      </c>
      <c r="O8" s="653">
        <v>0</v>
      </c>
      <c r="P8" s="654"/>
      <c r="Q8" s="654"/>
    </row>
    <row r="9" spans="1:24" s="621" customFormat="1" ht="15" customHeight="1">
      <c r="B9" s="622"/>
      <c r="C9" s="626" t="s">
        <v>181</v>
      </c>
      <c r="E9" s="656">
        <v>4.166666666666667</v>
      </c>
      <c r="F9" s="652">
        <v>964.58333333333326</v>
      </c>
      <c r="G9" s="655">
        <v>125</v>
      </c>
      <c r="H9" s="655">
        <v>0</v>
      </c>
      <c r="I9" s="655">
        <v>0</v>
      </c>
      <c r="J9" s="655">
        <v>303.125</v>
      </c>
      <c r="K9" s="655">
        <v>536.45833333333337</v>
      </c>
      <c r="L9" s="655">
        <v>589.58333333333337</v>
      </c>
      <c r="M9" s="655">
        <v>1.0416666666666667</v>
      </c>
      <c r="N9" s="655">
        <v>18.75</v>
      </c>
      <c r="O9" s="657">
        <v>0</v>
      </c>
      <c r="P9" s="658"/>
      <c r="Q9" s="658"/>
    </row>
    <row r="10" spans="1:24" s="621" customFormat="1" ht="15" customHeight="1">
      <c r="B10" s="622"/>
      <c r="C10" s="626" t="s">
        <v>182</v>
      </c>
      <c r="E10" s="656">
        <v>1.9863734779413227</v>
      </c>
      <c r="F10" s="652">
        <v>499.90399194856616</v>
      </c>
      <c r="G10" s="655">
        <v>0</v>
      </c>
      <c r="H10" s="655">
        <v>0</v>
      </c>
      <c r="I10" s="655">
        <v>0</v>
      </c>
      <c r="J10" s="655">
        <v>31.119851154414054</v>
      </c>
      <c r="K10" s="655">
        <v>468.78414079415217</v>
      </c>
      <c r="L10" s="655">
        <v>499.90399194856616</v>
      </c>
      <c r="M10" s="655">
        <v>1.9863734779413227</v>
      </c>
      <c r="N10" s="655">
        <v>28.471353183825624</v>
      </c>
      <c r="O10" s="657">
        <v>0</v>
      </c>
      <c r="P10" s="658"/>
      <c r="Q10" s="658"/>
    </row>
    <row r="11" spans="1:24" s="621" customFormat="1" ht="15" customHeight="1">
      <c r="B11" s="622"/>
      <c r="C11" s="626" t="s">
        <v>183</v>
      </c>
      <c r="E11" s="656">
        <v>4.0017928031758228</v>
      </c>
      <c r="F11" s="652">
        <v>874.7919067742348</v>
      </c>
      <c r="G11" s="655">
        <v>81.636573184786783</v>
      </c>
      <c r="H11" s="655">
        <v>0</v>
      </c>
      <c r="I11" s="655">
        <v>0</v>
      </c>
      <c r="J11" s="655">
        <v>27.212191061595597</v>
      </c>
      <c r="K11" s="655">
        <v>765.9431425278525</v>
      </c>
      <c r="L11" s="655">
        <v>837.1750544243821</v>
      </c>
      <c r="M11" s="655">
        <v>4.8021513638109878</v>
      </c>
      <c r="N11" s="655">
        <v>43.219362274298881</v>
      </c>
      <c r="O11" s="657">
        <v>0</v>
      </c>
      <c r="P11" s="658"/>
      <c r="Q11" s="658"/>
    </row>
    <row r="12" spans="1:24" s="621" customFormat="1" ht="15" customHeight="1">
      <c r="B12" s="622"/>
      <c r="C12" s="626" t="s">
        <v>184</v>
      </c>
      <c r="E12" s="656">
        <v>2.3988581435236829</v>
      </c>
      <c r="F12" s="652">
        <v>486.36848859942666</v>
      </c>
      <c r="G12" s="655">
        <v>168.51978458253873</v>
      </c>
      <c r="H12" s="655">
        <v>0</v>
      </c>
      <c r="I12" s="655">
        <v>0</v>
      </c>
      <c r="J12" s="655">
        <v>164.92149736725318</v>
      </c>
      <c r="K12" s="655">
        <v>152.92720664963477</v>
      </c>
      <c r="L12" s="655">
        <v>119.34319264030322</v>
      </c>
      <c r="M12" s="655">
        <v>0.59971453588092072</v>
      </c>
      <c r="N12" s="655">
        <v>8.3960035023328903</v>
      </c>
      <c r="O12" s="657">
        <v>0</v>
      </c>
      <c r="P12" s="658"/>
      <c r="Q12" s="658"/>
    </row>
    <row r="13" spans="1:24" s="621" customFormat="1" ht="15" customHeight="1">
      <c r="B13" s="622"/>
      <c r="C13" s="626" t="s">
        <v>185</v>
      </c>
      <c r="E13" s="656">
        <v>2.8822596915982128</v>
      </c>
      <c r="F13" s="652">
        <v>1259.547485228419</v>
      </c>
      <c r="G13" s="655">
        <v>237.30604794158623</v>
      </c>
      <c r="H13" s="655">
        <v>0</v>
      </c>
      <c r="I13" s="655">
        <v>0</v>
      </c>
      <c r="J13" s="655">
        <v>0</v>
      </c>
      <c r="K13" s="655">
        <v>1022.2414372868329</v>
      </c>
      <c r="L13" s="655">
        <v>916.55858192823177</v>
      </c>
      <c r="M13" s="655">
        <v>1.9215064610654753</v>
      </c>
      <c r="N13" s="655">
        <v>18.254311380122015</v>
      </c>
      <c r="O13" s="657">
        <v>0</v>
      </c>
      <c r="P13" s="658"/>
      <c r="Q13" s="658"/>
    </row>
    <row r="14" spans="1:24" s="621" customFormat="1" ht="15" customHeight="1">
      <c r="B14" s="622"/>
      <c r="C14" s="626" t="s">
        <v>186</v>
      </c>
      <c r="E14" s="656">
        <v>3.0121691634202175</v>
      </c>
      <c r="F14" s="652">
        <v>579.34053576448855</v>
      </c>
      <c r="G14" s="655">
        <v>0</v>
      </c>
      <c r="H14" s="655">
        <v>0</v>
      </c>
      <c r="I14" s="655">
        <v>0</v>
      </c>
      <c r="J14" s="655">
        <v>234.94919474677695</v>
      </c>
      <c r="K14" s="655">
        <v>344.39134101771157</v>
      </c>
      <c r="L14" s="655">
        <v>464.87810755452023</v>
      </c>
      <c r="M14" s="655">
        <v>0</v>
      </c>
      <c r="N14" s="655">
        <v>0</v>
      </c>
      <c r="O14" s="657">
        <v>0</v>
      </c>
      <c r="P14" s="658"/>
      <c r="Q14" s="658"/>
    </row>
    <row r="15" spans="1:24" s="621" customFormat="1" ht="15" customHeight="1">
      <c r="B15" s="622"/>
      <c r="C15" s="626" t="s">
        <v>187</v>
      </c>
      <c r="E15" s="656">
        <v>2.3728310840872013</v>
      </c>
      <c r="F15" s="652">
        <v>305.5020020762272</v>
      </c>
      <c r="G15" s="655">
        <v>0</v>
      </c>
      <c r="H15" s="655">
        <v>0</v>
      </c>
      <c r="I15" s="655">
        <v>0</v>
      </c>
      <c r="J15" s="655">
        <v>0</v>
      </c>
      <c r="K15" s="655">
        <v>305.5020020762272</v>
      </c>
      <c r="L15" s="655">
        <v>257.45217262346137</v>
      </c>
      <c r="M15" s="655">
        <v>2.966038855109002</v>
      </c>
      <c r="N15" s="655">
        <v>31.440011864155419</v>
      </c>
      <c r="O15" s="657">
        <v>0</v>
      </c>
      <c r="P15" s="658"/>
      <c r="Q15" s="658"/>
    </row>
    <row r="16" spans="1:24" s="621" customFormat="1" ht="15" customHeight="1">
      <c r="B16" s="622"/>
      <c r="C16" s="626" t="s">
        <v>188</v>
      </c>
      <c r="E16" s="656">
        <v>2.0486345850490646</v>
      </c>
      <c r="F16" s="652">
        <v>238.15377051195378</v>
      </c>
      <c r="G16" s="655">
        <v>193.08380964087436</v>
      </c>
      <c r="H16" s="655">
        <v>0</v>
      </c>
      <c r="I16" s="655">
        <v>0</v>
      </c>
      <c r="J16" s="655">
        <v>0</v>
      </c>
      <c r="K16" s="655">
        <v>45.069960871079424</v>
      </c>
      <c r="L16" s="655">
        <v>30.217360129473708</v>
      </c>
      <c r="M16" s="655">
        <v>1.0243172925245323</v>
      </c>
      <c r="N16" s="655">
        <v>19.462028557966114</v>
      </c>
      <c r="O16" s="657">
        <v>0</v>
      </c>
      <c r="P16" s="658"/>
      <c r="Q16" s="658"/>
    </row>
    <row r="17" spans="2:17" s="621" customFormat="1" ht="15" customHeight="1">
      <c r="B17" s="622"/>
      <c r="C17" s="626" t="s">
        <v>189</v>
      </c>
      <c r="E17" s="656">
        <v>2.2403943093984542</v>
      </c>
      <c r="F17" s="652">
        <v>598.93207871252002</v>
      </c>
      <c r="G17" s="655">
        <v>22.403943093984541</v>
      </c>
      <c r="H17" s="655">
        <v>7.46798103132818</v>
      </c>
      <c r="I17" s="655">
        <v>14.93596206265636</v>
      </c>
      <c r="J17" s="655">
        <v>27.631529815914266</v>
      </c>
      <c r="K17" s="655">
        <v>526.49266270863666</v>
      </c>
      <c r="L17" s="655">
        <v>598.93207871252002</v>
      </c>
      <c r="M17" s="655">
        <v>2.2403943093984542</v>
      </c>
      <c r="N17" s="655">
        <v>20.163548784586087</v>
      </c>
      <c r="O17" s="657">
        <v>0</v>
      </c>
      <c r="P17" s="658"/>
      <c r="Q17" s="658"/>
    </row>
    <row r="18" spans="2:17" s="621" customFormat="1" ht="15" customHeight="1">
      <c r="B18" s="622"/>
      <c r="C18" s="626" t="s">
        <v>190</v>
      </c>
      <c r="E18" s="656">
        <v>5.4052106230406114</v>
      </c>
      <c r="F18" s="652">
        <v>639.61659039313895</v>
      </c>
      <c r="G18" s="655">
        <v>0</v>
      </c>
      <c r="H18" s="655">
        <v>0</v>
      </c>
      <c r="I18" s="655">
        <v>0</v>
      </c>
      <c r="J18" s="655">
        <v>227.01884616770568</v>
      </c>
      <c r="K18" s="655">
        <v>412.5977442254333</v>
      </c>
      <c r="L18" s="655">
        <v>434.21858671759577</v>
      </c>
      <c r="M18" s="655">
        <v>0.90086843717343512</v>
      </c>
      <c r="N18" s="655">
        <v>17.116500306295269</v>
      </c>
      <c r="O18" s="657">
        <v>0</v>
      </c>
      <c r="P18" s="658"/>
      <c r="Q18" s="658"/>
    </row>
    <row r="19" spans="2:17" s="621" customFormat="1" ht="40" customHeight="1">
      <c r="B19" s="1230" t="s">
        <v>191</v>
      </c>
      <c r="C19" s="1230"/>
      <c r="E19" s="651">
        <v>6.7696022294556677</v>
      </c>
      <c r="F19" s="652">
        <v>1199.0657948923351</v>
      </c>
      <c r="G19" s="652">
        <v>300.11903217253462</v>
      </c>
      <c r="H19" s="655">
        <v>0</v>
      </c>
      <c r="I19" s="655">
        <v>0</v>
      </c>
      <c r="J19" s="652">
        <v>249.62908221117775</v>
      </c>
      <c r="K19" s="652">
        <v>649.31768050862274</v>
      </c>
      <c r="L19" s="652">
        <v>583.8781922905514</v>
      </c>
      <c r="M19" s="652">
        <v>3.1027343551671809</v>
      </c>
      <c r="N19" s="652">
        <v>36.104545223763566</v>
      </c>
      <c r="O19" s="653">
        <v>0</v>
      </c>
      <c r="P19" s="654"/>
      <c r="Q19" s="654"/>
    </row>
    <row r="20" spans="2:17" s="621" customFormat="1" ht="15" customHeight="1">
      <c r="B20" s="622"/>
      <c r="C20" s="622" t="s">
        <v>192</v>
      </c>
      <c r="E20" s="651">
        <v>6.7696022294556677</v>
      </c>
      <c r="F20" s="652">
        <v>1199.0657948923351</v>
      </c>
      <c r="G20" s="655">
        <v>300.11903217253462</v>
      </c>
      <c r="H20" s="655">
        <v>0</v>
      </c>
      <c r="I20" s="655">
        <v>0</v>
      </c>
      <c r="J20" s="655">
        <v>249.62908221117775</v>
      </c>
      <c r="K20" s="655">
        <v>649.31768050862274</v>
      </c>
      <c r="L20" s="655">
        <v>583.8781922905514</v>
      </c>
      <c r="M20" s="655">
        <v>3.1027343551671809</v>
      </c>
      <c r="N20" s="655">
        <v>36.104545223763566</v>
      </c>
      <c r="O20" s="657">
        <v>0</v>
      </c>
      <c r="P20" s="659"/>
      <c r="Q20" s="659"/>
    </row>
    <row r="21" spans="2:17" s="621" customFormat="1" ht="39.75" customHeight="1">
      <c r="B21" s="1231" t="s">
        <v>325</v>
      </c>
      <c r="C21" s="1230"/>
      <c r="E21" s="651">
        <v>4.4265023548992524</v>
      </c>
      <c r="F21" s="652">
        <v>926.02429264492366</v>
      </c>
      <c r="G21" s="652">
        <v>152.2716810085343</v>
      </c>
      <c r="H21" s="652">
        <v>1.4755007849664177</v>
      </c>
      <c r="I21" s="652">
        <v>0</v>
      </c>
      <c r="J21" s="652">
        <v>79.381942231193264</v>
      </c>
      <c r="K21" s="652">
        <v>692.8951686202297</v>
      </c>
      <c r="L21" s="652">
        <v>504.32616830152148</v>
      </c>
      <c r="M21" s="652">
        <v>3.5412018839194026</v>
      </c>
      <c r="N21" s="652">
        <v>44.265023548992531</v>
      </c>
      <c r="O21" s="653">
        <v>0</v>
      </c>
      <c r="P21" s="659"/>
      <c r="Q21" s="659"/>
    </row>
    <row r="22" spans="2:17" s="621" customFormat="1" ht="15" customHeight="1">
      <c r="B22" s="628"/>
      <c r="C22" s="622" t="s">
        <v>194</v>
      </c>
      <c r="E22" s="651">
        <v>4.4265023548992524</v>
      </c>
      <c r="F22" s="652">
        <v>926.02429264492366</v>
      </c>
      <c r="G22" s="652">
        <v>152.2716810085343</v>
      </c>
      <c r="H22" s="652">
        <v>1.4755007849664177</v>
      </c>
      <c r="I22" s="652">
        <v>0</v>
      </c>
      <c r="J22" s="652">
        <v>79.381942231193264</v>
      </c>
      <c r="K22" s="652">
        <v>692.8951686202297</v>
      </c>
      <c r="L22" s="652">
        <v>504.32616830152148</v>
      </c>
      <c r="M22" s="652">
        <v>3.5412018839194026</v>
      </c>
      <c r="N22" s="652">
        <v>44.265023548992531</v>
      </c>
      <c r="O22" s="653">
        <v>0</v>
      </c>
      <c r="P22" s="658"/>
      <c r="Q22" s="658"/>
    </row>
    <row r="23" spans="2:17" s="621" customFormat="1" ht="40" customHeight="1">
      <c r="B23" s="1231" t="s">
        <v>195</v>
      </c>
      <c r="C23" s="1230"/>
      <c r="E23" s="651">
        <v>3.6996614809744908</v>
      </c>
      <c r="F23" s="652">
        <v>628.10161961089659</v>
      </c>
      <c r="G23" s="652">
        <v>73.656896757583056</v>
      </c>
      <c r="H23" s="655">
        <v>0</v>
      </c>
      <c r="I23" s="652">
        <v>0</v>
      </c>
      <c r="J23" s="652">
        <v>98.881861400590935</v>
      </c>
      <c r="K23" s="652">
        <v>455.56286145272253</v>
      </c>
      <c r="L23" s="652">
        <v>541.32774123894933</v>
      </c>
      <c r="M23" s="652">
        <v>1.5134978785804736</v>
      </c>
      <c r="N23" s="652">
        <v>21.693469592986787</v>
      </c>
      <c r="O23" s="653">
        <v>3.0269957571609472</v>
      </c>
      <c r="P23" s="658"/>
      <c r="Q23" s="658"/>
    </row>
    <row r="24" spans="2:17" s="621" customFormat="1" ht="15" customHeight="1">
      <c r="B24" s="628"/>
      <c r="C24" s="622" t="s">
        <v>196</v>
      </c>
      <c r="E24" s="656">
        <v>3.6996614809744908</v>
      </c>
      <c r="F24" s="652">
        <v>628.10161961089659</v>
      </c>
      <c r="G24" s="655">
        <v>73.656896757583056</v>
      </c>
      <c r="H24" s="655">
        <v>0</v>
      </c>
      <c r="I24" s="655">
        <v>0</v>
      </c>
      <c r="J24" s="655">
        <v>98.881861400590935</v>
      </c>
      <c r="K24" s="655">
        <v>455.56286145272253</v>
      </c>
      <c r="L24" s="655">
        <v>541.32774123894933</v>
      </c>
      <c r="M24" s="655">
        <v>1.5134978785804736</v>
      </c>
      <c r="N24" s="655">
        <v>21.693469592986787</v>
      </c>
      <c r="O24" s="657">
        <v>3.0269957571609472</v>
      </c>
      <c r="P24" s="660"/>
      <c r="Q24" s="660"/>
    </row>
    <row r="25" spans="2:17" s="621" customFormat="1" ht="40" customHeight="1">
      <c r="B25" s="1230" t="s">
        <v>197</v>
      </c>
      <c r="C25" s="1230"/>
      <c r="E25" s="656">
        <v>4.0842999509884006</v>
      </c>
      <c r="F25" s="652">
        <v>763.35566083973208</v>
      </c>
      <c r="G25" s="655">
        <v>141.72520829929749</v>
      </c>
      <c r="H25" s="655">
        <v>0.54457332679845338</v>
      </c>
      <c r="I25" s="655">
        <v>0</v>
      </c>
      <c r="J25" s="655">
        <v>128.38316179273539</v>
      </c>
      <c r="K25" s="655">
        <v>492.70271742090068</v>
      </c>
      <c r="L25" s="655">
        <v>482.76425420682898</v>
      </c>
      <c r="M25" s="655">
        <v>1.9060066437945871</v>
      </c>
      <c r="N25" s="655">
        <v>20.149213091542777</v>
      </c>
      <c r="O25" s="657">
        <v>0</v>
      </c>
      <c r="P25" s="658"/>
      <c r="Q25" s="658"/>
    </row>
    <row r="26" spans="2:17" s="621" customFormat="1" ht="15" customHeight="1">
      <c r="B26" s="622"/>
      <c r="C26" s="622" t="s">
        <v>198</v>
      </c>
      <c r="E26" s="651">
        <v>2.7780092785509907</v>
      </c>
      <c r="F26" s="652">
        <v>497.95816318026505</v>
      </c>
      <c r="G26" s="652">
        <v>70.144734283412504</v>
      </c>
      <c r="H26" s="655">
        <v>0</v>
      </c>
      <c r="I26" s="655">
        <v>0</v>
      </c>
      <c r="J26" s="655">
        <v>0</v>
      </c>
      <c r="K26" s="652">
        <v>427.81342889685249</v>
      </c>
      <c r="L26" s="652">
        <v>427.81342889685249</v>
      </c>
      <c r="M26" s="652">
        <v>3.472511598188738</v>
      </c>
      <c r="N26" s="652">
        <v>35.419618301525126</v>
      </c>
      <c r="O26" s="653">
        <v>0</v>
      </c>
      <c r="P26" s="658"/>
      <c r="Q26" s="658"/>
    </row>
    <row r="27" spans="2:17" s="621" customFormat="1" ht="15" customHeight="1">
      <c r="B27" s="622"/>
      <c r="C27" s="622" t="s">
        <v>199</v>
      </c>
      <c r="E27" s="656">
        <v>2.6630803850814235</v>
      </c>
      <c r="F27" s="652">
        <v>263.64495812306097</v>
      </c>
      <c r="G27" s="655">
        <v>0</v>
      </c>
      <c r="H27" s="655">
        <v>0</v>
      </c>
      <c r="I27" s="655">
        <v>0</v>
      </c>
      <c r="J27" s="655">
        <v>130.49093886898976</v>
      </c>
      <c r="K27" s="655">
        <v>133.15401925407119</v>
      </c>
      <c r="L27" s="655">
        <v>133.15401925407119</v>
      </c>
      <c r="M27" s="655">
        <v>1.3315401925407118</v>
      </c>
      <c r="N27" s="655">
        <v>5.3261607701628471</v>
      </c>
      <c r="O27" s="657">
        <v>0</v>
      </c>
      <c r="P27" s="658"/>
      <c r="Q27" s="658"/>
    </row>
    <row r="28" spans="2:17" s="621" customFormat="1" ht="15" customHeight="1">
      <c r="B28" s="622"/>
      <c r="C28" s="622" t="s">
        <v>200</v>
      </c>
      <c r="E28" s="656">
        <v>5.8940022632968692</v>
      </c>
      <c r="F28" s="652">
        <v>1532.4405884571859</v>
      </c>
      <c r="G28" s="655">
        <v>589.40022632968692</v>
      </c>
      <c r="H28" s="655">
        <v>4.7152018106374953</v>
      </c>
      <c r="I28" s="655">
        <v>0</v>
      </c>
      <c r="J28" s="655">
        <v>234.58129007921539</v>
      </c>
      <c r="K28" s="655">
        <v>703.74387023764621</v>
      </c>
      <c r="L28" s="655">
        <v>708.4590720482837</v>
      </c>
      <c r="M28" s="655">
        <v>0</v>
      </c>
      <c r="N28" s="655">
        <v>0</v>
      </c>
      <c r="O28" s="657">
        <v>0</v>
      </c>
      <c r="P28" s="658"/>
      <c r="Q28" s="658"/>
    </row>
    <row r="29" spans="2:17" s="621" customFormat="1" ht="15" customHeight="1">
      <c r="B29" s="622"/>
      <c r="C29" s="622" t="s">
        <v>201</v>
      </c>
      <c r="E29" s="656">
        <v>3.6102386367738912</v>
      </c>
      <c r="F29" s="652">
        <v>626.37640348027003</v>
      </c>
      <c r="G29" s="655">
        <v>0</v>
      </c>
      <c r="H29" s="655">
        <v>0</v>
      </c>
      <c r="I29" s="655">
        <v>0</v>
      </c>
      <c r="J29" s="655">
        <v>146.81637122880488</v>
      </c>
      <c r="K29" s="655">
        <v>479.5600322514652</v>
      </c>
      <c r="L29" s="655">
        <v>385.693827695344</v>
      </c>
      <c r="M29" s="655">
        <v>1.2034128789246301</v>
      </c>
      <c r="N29" s="655">
        <v>14.440954547095565</v>
      </c>
      <c r="O29" s="657">
        <v>0</v>
      </c>
      <c r="P29" s="658"/>
      <c r="Q29" s="658"/>
    </row>
    <row r="30" spans="2:17" s="621" customFormat="1" ht="15" customHeight="1">
      <c r="B30" s="628"/>
      <c r="C30" s="622" t="s">
        <v>202</v>
      </c>
      <c r="E30" s="656">
        <v>4.4180539356024457</v>
      </c>
      <c r="F30" s="652">
        <v>579.64867635104088</v>
      </c>
      <c r="G30" s="655">
        <v>0</v>
      </c>
      <c r="H30" s="655">
        <v>0</v>
      </c>
      <c r="I30" s="655">
        <v>0</v>
      </c>
      <c r="J30" s="655">
        <v>0</v>
      </c>
      <c r="K30" s="655">
        <v>579.64867635104088</v>
      </c>
      <c r="L30" s="655">
        <v>526.63202912381155</v>
      </c>
      <c r="M30" s="655">
        <v>3.5344431484819565</v>
      </c>
      <c r="N30" s="655">
        <v>49.482204078747387</v>
      </c>
      <c r="O30" s="657">
        <v>0</v>
      </c>
      <c r="P30" s="658"/>
      <c r="Q30" s="658"/>
    </row>
    <row r="31" spans="2:17" s="621" customFormat="1" ht="15" customHeight="1">
      <c r="B31" s="628"/>
      <c r="C31" s="622" t="s">
        <v>203</v>
      </c>
      <c r="E31" s="651">
        <v>2.6424268047775077</v>
      </c>
      <c r="F31" s="652">
        <v>519.67727160624327</v>
      </c>
      <c r="G31" s="655">
        <v>0</v>
      </c>
      <c r="H31" s="655">
        <v>0</v>
      </c>
      <c r="I31" s="655">
        <v>0</v>
      </c>
      <c r="J31" s="652">
        <v>164.71127083113132</v>
      </c>
      <c r="K31" s="652">
        <v>354.96600077511187</v>
      </c>
      <c r="L31" s="652">
        <v>519.67727160624327</v>
      </c>
      <c r="M31" s="652">
        <v>1.7616178698516716</v>
      </c>
      <c r="N31" s="652">
        <v>11.450516154035865</v>
      </c>
      <c r="O31" s="653">
        <v>0</v>
      </c>
      <c r="P31" s="658"/>
      <c r="Q31" s="658"/>
    </row>
    <row r="32" spans="2:17" s="621" customFormat="1" ht="15" customHeight="1">
      <c r="B32" s="628"/>
      <c r="C32" s="622" t="s">
        <v>204</v>
      </c>
      <c r="E32" s="656">
        <v>13.26224768573778</v>
      </c>
      <c r="F32" s="652">
        <v>2930.9567385480491</v>
      </c>
      <c r="G32" s="655">
        <v>1167.0777963449245</v>
      </c>
      <c r="H32" s="655">
        <v>0</v>
      </c>
      <c r="I32" s="655">
        <v>0</v>
      </c>
      <c r="J32" s="655">
        <v>570.27665048672452</v>
      </c>
      <c r="K32" s="655">
        <v>1193.6022917164</v>
      </c>
      <c r="L32" s="655">
        <v>1066.2847139333176</v>
      </c>
      <c r="M32" s="655">
        <v>0</v>
      </c>
      <c r="N32" s="655">
        <v>0</v>
      </c>
      <c r="O32" s="657">
        <v>0</v>
      </c>
      <c r="P32" s="658"/>
      <c r="Q32" s="658"/>
    </row>
    <row r="33" spans="2:17" s="621" customFormat="1" ht="39.75" customHeight="1">
      <c r="B33" s="1230" t="s">
        <v>205</v>
      </c>
      <c r="C33" s="1230"/>
      <c r="E33" s="656">
        <v>3.4130534123897629</v>
      </c>
      <c r="F33" s="652">
        <v>745.18332837176501</v>
      </c>
      <c r="G33" s="655">
        <v>129.3168015138788</v>
      </c>
      <c r="H33" s="655">
        <v>1.7065267061948814</v>
      </c>
      <c r="I33" s="655">
        <v>0</v>
      </c>
      <c r="J33" s="655">
        <v>154.91470210680203</v>
      </c>
      <c r="K33" s="655">
        <v>459.24529804488924</v>
      </c>
      <c r="L33" s="655">
        <v>419.61595564547474</v>
      </c>
      <c r="M33" s="655">
        <v>3.0338252554575673</v>
      </c>
      <c r="N33" s="655">
        <v>42.283939497939841</v>
      </c>
      <c r="O33" s="657">
        <v>0</v>
      </c>
      <c r="P33" s="658"/>
      <c r="Q33" s="658"/>
    </row>
    <row r="34" spans="2:17" s="621" customFormat="1" ht="15" customHeight="1">
      <c r="B34" s="622"/>
      <c r="C34" s="622" t="s">
        <v>206</v>
      </c>
      <c r="E34" s="656">
        <v>3.4384939396544314</v>
      </c>
      <c r="F34" s="652">
        <v>734.97807960113471</v>
      </c>
      <c r="G34" s="655">
        <v>325.79730078225737</v>
      </c>
      <c r="H34" s="655">
        <v>0</v>
      </c>
      <c r="I34" s="655">
        <v>0</v>
      </c>
      <c r="J34" s="655">
        <v>151.29373334479499</v>
      </c>
      <c r="K34" s="655">
        <v>257.88704547408236</v>
      </c>
      <c r="L34" s="655">
        <v>409.18077881887734</v>
      </c>
      <c r="M34" s="655">
        <v>3.4384939396544314</v>
      </c>
      <c r="N34" s="655">
        <v>65.331384853434201</v>
      </c>
      <c r="O34" s="657">
        <v>0</v>
      </c>
      <c r="P34" s="658"/>
      <c r="Q34" s="658"/>
    </row>
    <row r="35" spans="2:17" s="621" customFormat="1" ht="15" customHeight="1">
      <c r="B35" s="622"/>
      <c r="C35" s="622" t="s">
        <v>207</v>
      </c>
      <c r="E35" s="656">
        <v>2.1939735933338307</v>
      </c>
      <c r="F35" s="652">
        <v>551.564961364125</v>
      </c>
      <c r="G35" s="655">
        <v>52.655366240011936</v>
      </c>
      <c r="H35" s="655">
        <v>3.9491524680008951</v>
      </c>
      <c r="I35" s="655">
        <v>0</v>
      </c>
      <c r="J35" s="655">
        <v>64.064028925347856</v>
      </c>
      <c r="K35" s="655">
        <v>430.89641373076438</v>
      </c>
      <c r="L35" s="655">
        <v>364.63841121208264</v>
      </c>
      <c r="M35" s="655">
        <v>3.5103577493341294</v>
      </c>
      <c r="N35" s="655">
        <v>45.634650741343677</v>
      </c>
      <c r="O35" s="657">
        <v>0</v>
      </c>
      <c r="P35" s="658"/>
      <c r="Q35" s="658"/>
    </row>
    <row r="36" spans="2:17" s="621" customFormat="1" ht="15" customHeight="1">
      <c r="B36" s="622"/>
      <c r="C36" s="622" t="s">
        <v>208</v>
      </c>
      <c r="E36" s="656">
        <v>2.7155096332704241</v>
      </c>
      <c r="F36" s="652">
        <v>353.01625232515511</v>
      </c>
      <c r="G36" s="655">
        <v>0</v>
      </c>
      <c r="H36" s="655">
        <v>0</v>
      </c>
      <c r="I36" s="655">
        <v>0</v>
      </c>
      <c r="J36" s="655">
        <v>184.65465506238883</v>
      </c>
      <c r="K36" s="655">
        <v>168.36159726276628</v>
      </c>
      <c r="L36" s="655">
        <v>213.16750621172827</v>
      </c>
      <c r="M36" s="655">
        <v>1.357754816635212</v>
      </c>
      <c r="N36" s="655">
        <v>5.4310192665408481</v>
      </c>
      <c r="O36" s="657">
        <v>0</v>
      </c>
      <c r="P36" s="658"/>
      <c r="Q36" s="658"/>
    </row>
    <row r="37" spans="2:17" s="621" customFormat="1" ht="15" customHeight="1">
      <c r="B37" s="622"/>
      <c r="C37" s="622" t="s">
        <v>209</v>
      </c>
      <c r="E37" s="651">
        <v>3.1008713448479024</v>
      </c>
      <c r="F37" s="652">
        <v>880.64746193680423</v>
      </c>
      <c r="G37" s="655">
        <v>0</v>
      </c>
      <c r="H37" s="655">
        <v>0</v>
      </c>
      <c r="I37" s="655">
        <v>0</v>
      </c>
      <c r="J37" s="652">
        <v>303.88539179509439</v>
      </c>
      <c r="K37" s="652">
        <v>576.76207014170984</v>
      </c>
      <c r="L37" s="652">
        <v>880.64746193680423</v>
      </c>
      <c r="M37" s="652">
        <v>4.6513070172718534</v>
      </c>
      <c r="N37" s="652">
        <v>60.466991224534098</v>
      </c>
      <c r="O37" s="653">
        <v>0</v>
      </c>
      <c r="P37" s="658"/>
      <c r="Q37" s="658"/>
    </row>
    <row r="38" spans="2:17" s="621" customFormat="1" ht="15" customHeight="1">
      <c r="B38" s="622"/>
      <c r="C38" s="622" t="s">
        <v>210</v>
      </c>
      <c r="E38" s="656">
        <v>11.108395725489325</v>
      </c>
      <c r="F38" s="652">
        <v>2199.4623536468862</v>
      </c>
      <c r="G38" s="655">
        <v>406.56728355290932</v>
      </c>
      <c r="H38" s="655">
        <v>0</v>
      </c>
      <c r="I38" s="655">
        <v>0</v>
      </c>
      <c r="J38" s="655">
        <v>362.13370065095199</v>
      </c>
      <c r="K38" s="655">
        <v>1430.7613694430249</v>
      </c>
      <c r="L38" s="655">
        <v>402.12392526271356</v>
      </c>
      <c r="M38" s="655">
        <v>0</v>
      </c>
      <c r="N38" s="655">
        <v>0</v>
      </c>
      <c r="O38" s="657">
        <v>0</v>
      </c>
      <c r="P38" s="658"/>
      <c r="Q38" s="658"/>
    </row>
    <row r="39" spans="2:17" s="621" customFormat="1" ht="39.75" customHeight="1">
      <c r="B39" s="1230" t="s">
        <v>211</v>
      </c>
      <c r="C39" s="1230"/>
      <c r="E39" s="656">
        <v>6.3472533481761415</v>
      </c>
      <c r="F39" s="652">
        <v>1027.2785418894307</v>
      </c>
      <c r="G39" s="655">
        <v>335.91617719578346</v>
      </c>
      <c r="H39" s="655">
        <v>2.9295015453120654</v>
      </c>
      <c r="I39" s="655">
        <v>0</v>
      </c>
      <c r="J39" s="655">
        <v>194.32360250570034</v>
      </c>
      <c r="K39" s="655">
        <v>494.10926064263492</v>
      </c>
      <c r="L39" s="655">
        <v>551.23454077622023</v>
      </c>
      <c r="M39" s="655">
        <v>1.9530010302080434</v>
      </c>
      <c r="N39" s="655">
        <v>28.31851493801663</v>
      </c>
      <c r="O39" s="657">
        <v>0</v>
      </c>
      <c r="P39" s="658"/>
      <c r="Q39" s="658"/>
    </row>
    <row r="40" spans="2:17" s="621" customFormat="1" ht="15" customHeight="1">
      <c r="B40" s="622"/>
      <c r="C40" s="622" t="s">
        <v>212</v>
      </c>
      <c r="E40" s="651">
        <v>7.561028299848779</v>
      </c>
      <c r="F40" s="652">
        <v>1242.1689349751566</v>
      </c>
      <c r="G40" s="655">
        <v>393.17347159213659</v>
      </c>
      <c r="H40" s="655">
        <v>6.4808813998703831</v>
      </c>
      <c r="I40" s="655">
        <v>0</v>
      </c>
      <c r="J40" s="652">
        <v>172.82350399654354</v>
      </c>
      <c r="K40" s="652">
        <v>669.69107798660616</v>
      </c>
      <c r="L40" s="652">
        <v>848.99546338302014</v>
      </c>
      <c r="M40" s="652">
        <v>2.1602937999567944</v>
      </c>
      <c r="N40" s="652">
        <v>36.7249945992655</v>
      </c>
      <c r="O40" s="653">
        <v>0</v>
      </c>
      <c r="P40" s="658"/>
      <c r="Q40" s="658"/>
    </row>
    <row r="41" spans="2:17" s="621" customFormat="1" ht="15" customHeight="1">
      <c r="B41" s="622"/>
      <c r="C41" s="622" t="s">
        <v>213</v>
      </c>
      <c r="E41" s="656">
        <v>4.9957536094319828</v>
      </c>
      <c r="F41" s="652">
        <v>1368.8364889843633</v>
      </c>
      <c r="G41" s="655">
        <v>1368.8364889843633</v>
      </c>
      <c r="H41" s="655">
        <v>0</v>
      </c>
      <c r="I41" s="655">
        <v>0</v>
      </c>
      <c r="J41" s="655">
        <v>0</v>
      </c>
      <c r="K41" s="655">
        <v>0</v>
      </c>
      <c r="L41" s="655">
        <v>0</v>
      </c>
      <c r="M41" s="655">
        <v>0</v>
      </c>
      <c r="N41" s="655">
        <v>0</v>
      </c>
      <c r="O41" s="657">
        <v>0</v>
      </c>
      <c r="P41" s="658"/>
      <c r="Q41" s="658"/>
    </row>
    <row r="42" spans="2:17" s="621" customFormat="1" ht="15" customHeight="1">
      <c r="B42" s="622"/>
      <c r="C42" s="622" t="s">
        <v>214</v>
      </c>
      <c r="E42" s="656">
        <v>5.700929251467989</v>
      </c>
      <c r="F42" s="652">
        <v>370.56040134541928</v>
      </c>
      <c r="G42" s="655">
        <v>0</v>
      </c>
      <c r="H42" s="655">
        <v>0</v>
      </c>
      <c r="I42" s="655">
        <v>0</v>
      </c>
      <c r="J42" s="655">
        <v>0</v>
      </c>
      <c r="K42" s="655">
        <v>370.56040134541928</v>
      </c>
      <c r="L42" s="655">
        <v>0</v>
      </c>
      <c r="M42" s="655">
        <v>5.700929251467989</v>
      </c>
      <c r="N42" s="655">
        <v>34.205575508807939</v>
      </c>
      <c r="O42" s="657">
        <v>0</v>
      </c>
      <c r="P42" s="658"/>
      <c r="Q42" s="658"/>
    </row>
    <row r="43" spans="2:17" s="621" customFormat="1" ht="15" customHeight="1">
      <c r="B43" s="622"/>
      <c r="C43" s="622" t="s">
        <v>215</v>
      </c>
      <c r="E43" s="656">
        <v>11.164867882396726</v>
      </c>
      <c r="F43" s="652">
        <v>1403.0517305545218</v>
      </c>
      <c r="G43" s="655">
        <v>186.08113137327877</v>
      </c>
      <c r="H43" s="655">
        <v>0</v>
      </c>
      <c r="I43" s="655">
        <v>0</v>
      </c>
      <c r="J43" s="655">
        <v>0</v>
      </c>
      <c r="K43" s="655">
        <v>1216.970599181243</v>
      </c>
      <c r="L43" s="655">
        <v>1276.5165612206922</v>
      </c>
      <c r="M43" s="655">
        <v>3.7216226274655746</v>
      </c>
      <c r="N43" s="655">
        <v>66.98920729438035</v>
      </c>
      <c r="O43" s="657">
        <v>0</v>
      </c>
      <c r="P43" s="658"/>
      <c r="Q43" s="658"/>
    </row>
    <row r="44" spans="2:17" s="621" customFormat="1" ht="15" customHeight="1">
      <c r="B44" s="628"/>
      <c r="C44" s="622" t="s">
        <v>216</v>
      </c>
      <c r="E44" s="656">
        <v>5.4445472858931776</v>
      </c>
      <c r="F44" s="652">
        <v>1295.8022540425764</v>
      </c>
      <c r="G44" s="655">
        <v>0</v>
      </c>
      <c r="H44" s="655">
        <v>0</v>
      </c>
      <c r="I44" s="655">
        <v>0</v>
      </c>
      <c r="J44" s="655">
        <v>1295.8022540425764</v>
      </c>
      <c r="K44" s="655">
        <v>0</v>
      </c>
      <c r="L44" s="655">
        <v>0</v>
      </c>
      <c r="M44" s="655">
        <v>0</v>
      </c>
      <c r="N44" s="655">
        <v>0</v>
      </c>
      <c r="O44" s="657">
        <v>0</v>
      </c>
      <c r="P44" s="658"/>
      <c r="Q44" s="658"/>
    </row>
    <row r="45" spans="2:17" s="621" customFormat="1" ht="15" customHeight="1">
      <c r="B45" s="628"/>
      <c r="C45" s="622" t="s">
        <v>217</v>
      </c>
      <c r="E45" s="651">
        <v>0</v>
      </c>
      <c r="F45" s="655">
        <v>0</v>
      </c>
      <c r="G45" s="655">
        <v>0</v>
      </c>
      <c r="H45" s="655">
        <v>0</v>
      </c>
      <c r="I45" s="655">
        <v>0</v>
      </c>
      <c r="J45" s="655">
        <v>0</v>
      </c>
      <c r="K45" s="655">
        <v>0</v>
      </c>
      <c r="L45" s="655">
        <v>0</v>
      </c>
      <c r="M45" s="652">
        <v>0</v>
      </c>
      <c r="N45" s="652">
        <v>0</v>
      </c>
      <c r="O45" s="653">
        <v>0</v>
      </c>
      <c r="P45" s="658"/>
      <c r="Q45" s="658"/>
    </row>
    <row r="46" spans="2:17" s="621" customFormat="1" ht="15" customHeight="1">
      <c r="B46" s="628"/>
      <c r="C46" s="622" t="s">
        <v>218</v>
      </c>
      <c r="E46" s="656">
        <v>0</v>
      </c>
      <c r="F46" s="655">
        <v>0</v>
      </c>
      <c r="G46" s="655">
        <v>0</v>
      </c>
      <c r="H46" s="655">
        <v>0</v>
      </c>
      <c r="I46" s="655">
        <v>0</v>
      </c>
      <c r="J46" s="655">
        <v>0</v>
      </c>
      <c r="K46" s="655">
        <v>0</v>
      </c>
      <c r="L46" s="655">
        <v>0</v>
      </c>
      <c r="M46" s="655">
        <v>0</v>
      </c>
      <c r="N46" s="655">
        <v>0</v>
      </c>
      <c r="O46" s="657">
        <v>0</v>
      </c>
      <c r="P46" s="658"/>
      <c r="Q46" s="658"/>
    </row>
    <row r="47" spans="2:17" s="621" customFormat="1" ht="15" customHeight="1">
      <c r="B47" s="628"/>
      <c r="C47" s="622" t="s">
        <v>219</v>
      </c>
      <c r="E47" s="656">
        <v>0</v>
      </c>
      <c r="F47" s="655">
        <v>0</v>
      </c>
      <c r="G47" s="655">
        <v>0</v>
      </c>
      <c r="H47" s="655">
        <v>0</v>
      </c>
      <c r="I47" s="655">
        <v>0</v>
      </c>
      <c r="J47" s="655">
        <v>0</v>
      </c>
      <c r="K47" s="655">
        <v>0</v>
      </c>
      <c r="L47" s="655">
        <v>0</v>
      </c>
      <c r="M47" s="655">
        <v>0</v>
      </c>
      <c r="N47" s="655">
        <v>0</v>
      </c>
      <c r="O47" s="657">
        <v>0</v>
      </c>
      <c r="P47" s="658"/>
      <c r="Q47" s="658"/>
    </row>
    <row r="48" spans="2:17" s="621" customFormat="1" ht="39.75" customHeight="1">
      <c r="B48" s="1230" t="s">
        <v>220</v>
      </c>
      <c r="C48" s="1230"/>
      <c r="E48" s="651">
        <v>7.953099436466097</v>
      </c>
      <c r="F48" s="652">
        <v>791.90147245955279</v>
      </c>
      <c r="G48" s="655">
        <v>0</v>
      </c>
      <c r="H48" s="655">
        <v>0</v>
      </c>
      <c r="I48" s="655">
        <v>0</v>
      </c>
      <c r="J48" s="652">
        <v>255.63533902926739</v>
      </c>
      <c r="K48" s="655">
        <v>536.26613343028544</v>
      </c>
      <c r="L48" s="655">
        <v>638.52026904199238</v>
      </c>
      <c r="M48" s="652">
        <v>4.5446282494091976</v>
      </c>
      <c r="N48" s="652">
        <v>68.169423741137976</v>
      </c>
      <c r="O48" s="653">
        <v>0</v>
      </c>
      <c r="P48" s="658"/>
      <c r="Q48" s="658"/>
    </row>
    <row r="49" spans="2:17" s="621" customFormat="1" ht="15" customHeight="1">
      <c r="B49" s="622"/>
      <c r="C49" s="622" t="s">
        <v>221</v>
      </c>
      <c r="E49" s="656">
        <v>7.1782355896920533</v>
      </c>
      <c r="F49" s="652">
        <v>703.46708778982122</v>
      </c>
      <c r="G49" s="655">
        <v>0</v>
      </c>
      <c r="H49" s="655">
        <v>0</v>
      </c>
      <c r="I49" s="655">
        <v>0</v>
      </c>
      <c r="J49" s="655">
        <v>134.591917306726</v>
      </c>
      <c r="K49" s="655">
        <v>568.8751704830953</v>
      </c>
      <c r="L49" s="655">
        <v>568.8751704830953</v>
      </c>
      <c r="M49" s="655">
        <v>3.5891177948460267</v>
      </c>
      <c r="N49" s="655">
        <v>61.015002512382452</v>
      </c>
      <c r="O49" s="657">
        <v>0</v>
      </c>
      <c r="P49" s="658"/>
      <c r="Q49" s="658"/>
    </row>
    <row r="50" spans="2:17" s="621" customFormat="1" ht="15" customHeight="1">
      <c r="B50" s="622"/>
      <c r="C50" s="622" t="s">
        <v>222</v>
      </c>
      <c r="E50" s="656">
        <v>0</v>
      </c>
      <c r="F50" s="655">
        <v>0</v>
      </c>
      <c r="G50" s="655">
        <v>0</v>
      </c>
      <c r="H50" s="655">
        <v>0</v>
      </c>
      <c r="I50" s="655">
        <v>0</v>
      </c>
      <c r="J50" s="655">
        <v>0</v>
      </c>
      <c r="K50" s="655">
        <v>0</v>
      </c>
      <c r="L50" s="655">
        <v>0</v>
      </c>
      <c r="M50" s="655">
        <v>0</v>
      </c>
      <c r="N50" s="655">
        <v>0</v>
      </c>
      <c r="O50" s="657">
        <v>0</v>
      </c>
      <c r="P50" s="658"/>
      <c r="Q50" s="658"/>
    </row>
    <row r="51" spans="2:17" s="621" customFormat="1" ht="15" customHeight="1">
      <c r="B51" s="622"/>
      <c r="C51" s="622" t="s">
        <v>223</v>
      </c>
      <c r="E51" s="656">
        <v>22.920009168003666</v>
      </c>
      <c r="F51" s="655">
        <v>2406.6009626403852</v>
      </c>
      <c r="G51" s="655">
        <v>0</v>
      </c>
      <c r="H51" s="655">
        <v>0</v>
      </c>
      <c r="I51" s="655">
        <v>0</v>
      </c>
      <c r="J51" s="655">
        <v>1719.0006876002751</v>
      </c>
      <c r="K51" s="655">
        <v>687.60027504010998</v>
      </c>
      <c r="L51" s="655">
        <v>1719.0006876002751</v>
      </c>
      <c r="M51" s="655">
        <v>0</v>
      </c>
      <c r="N51" s="655">
        <v>0</v>
      </c>
      <c r="O51" s="657">
        <v>0</v>
      </c>
      <c r="P51" s="658"/>
      <c r="Q51" s="658"/>
    </row>
    <row r="52" spans="2:17" s="621" customFormat="1" ht="15" customHeight="1">
      <c r="B52" s="622"/>
      <c r="C52" s="622" t="s">
        <v>224</v>
      </c>
      <c r="E52" s="656">
        <v>0</v>
      </c>
      <c r="F52" s="655">
        <v>0</v>
      </c>
      <c r="G52" s="655">
        <v>0</v>
      </c>
      <c r="H52" s="655">
        <v>0</v>
      </c>
      <c r="I52" s="655">
        <v>0</v>
      </c>
      <c r="J52" s="655">
        <v>0</v>
      </c>
      <c r="K52" s="655">
        <v>0</v>
      </c>
      <c r="L52" s="655">
        <v>0</v>
      </c>
      <c r="M52" s="655">
        <v>31.650577623041624</v>
      </c>
      <c r="N52" s="655">
        <v>411.45750909954103</v>
      </c>
      <c r="O52" s="657">
        <v>0</v>
      </c>
      <c r="P52" s="658"/>
      <c r="Q52" s="658"/>
    </row>
    <row r="53" spans="2:17" s="621" customFormat="1" ht="15" customHeight="1">
      <c r="B53" s="622"/>
      <c r="C53" s="622" t="s">
        <v>225</v>
      </c>
      <c r="E53" s="656">
        <v>10.224948875255624</v>
      </c>
      <c r="F53" s="652">
        <v>971.37014314928433</v>
      </c>
      <c r="G53" s="655">
        <v>0</v>
      </c>
      <c r="H53" s="655">
        <v>0</v>
      </c>
      <c r="I53" s="655">
        <v>0</v>
      </c>
      <c r="J53" s="655">
        <v>0</v>
      </c>
      <c r="K53" s="655">
        <v>971.37014314928433</v>
      </c>
      <c r="L53" s="655">
        <v>971.37014314928433</v>
      </c>
      <c r="M53" s="655">
        <v>0</v>
      </c>
      <c r="N53" s="655">
        <v>0</v>
      </c>
      <c r="O53" s="657">
        <v>0</v>
      </c>
      <c r="P53" s="658"/>
      <c r="Q53" s="658"/>
    </row>
    <row r="54" spans="2:17" s="621" customFormat="1" ht="39.75" customHeight="1">
      <c r="B54" s="1230" t="s">
        <v>226</v>
      </c>
      <c r="C54" s="1230"/>
      <c r="E54" s="656">
        <v>8.4015642185017718</v>
      </c>
      <c r="F54" s="655">
        <v>1060.12464866186</v>
      </c>
      <c r="G54" s="655">
        <v>392.58218257362824</v>
      </c>
      <c r="H54" s="655">
        <v>1.5275571306366857</v>
      </c>
      <c r="I54" s="655">
        <v>0</v>
      </c>
      <c r="J54" s="655">
        <v>327.66100452156911</v>
      </c>
      <c r="K54" s="655">
        <v>338.35390443602591</v>
      </c>
      <c r="L54" s="655">
        <v>462.84981058291578</v>
      </c>
      <c r="M54" s="655">
        <v>3.0551142612733715</v>
      </c>
      <c r="N54" s="655">
        <v>52.700721006965658</v>
      </c>
      <c r="O54" s="657">
        <v>8.4015642185017718</v>
      </c>
      <c r="P54" s="658"/>
      <c r="Q54" s="658"/>
    </row>
    <row r="55" spans="2:17" s="621" customFormat="1" ht="15" customHeight="1">
      <c r="B55" s="622"/>
      <c r="C55" s="622" t="s">
        <v>227</v>
      </c>
      <c r="E55" s="656">
        <v>14.188422247446084</v>
      </c>
      <c r="F55" s="652">
        <v>1790.3209163141059</v>
      </c>
      <c r="G55" s="655">
        <v>662.98627592611695</v>
      </c>
      <c r="H55" s="655">
        <v>2.5797131358992882</v>
      </c>
      <c r="I55" s="655">
        <v>0</v>
      </c>
      <c r="J55" s="655">
        <v>553.34846765039731</v>
      </c>
      <c r="K55" s="655">
        <v>571.40645960169229</v>
      </c>
      <c r="L55" s="655">
        <v>781.6530801774843</v>
      </c>
      <c r="M55" s="655">
        <v>5.1594262717985764</v>
      </c>
      <c r="N55" s="655">
        <v>89.000103188525443</v>
      </c>
      <c r="O55" s="657">
        <v>14.188422247446084</v>
      </c>
      <c r="P55" s="658"/>
      <c r="Q55" s="658"/>
    </row>
    <row r="56" spans="2:17" s="621" customFormat="1" ht="15" customHeight="1">
      <c r="B56" s="622"/>
      <c r="C56" s="622" t="s">
        <v>228</v>
      </c>
      <c r="E56" s="656">
        <v>0</v>
      </c>
      <c r="F56" s="655">
        <v>0</v>
      </c>
      <c r="G56" s="655">
        <v>0</v>
      </c>
      <c r="H56" s="655">
        <v>0</v>
      </c>
      <c r="I56" s="655">
        <v>0</v>
      </c>
      <c r="J56" s="655">
        <v>0</v>
      </c>
      <c r="K56" s="655">
        <v>0</v>
      </c>
      <c r="L56" s="655">
        <v>0</v>
      </c>
      <c r="M56" s="655">
        <v>0</v>
      </c>
      <c r="N56" s="655">
        <v>0</v>
      </c>
      <c r="O56" s="657">
        <v>0</v>
      </c>
      <c r="P56" s="658"/>
      <c r="Q56" s="658"/>
    </row>
    <row r="57" spans="2:17" s="621" customFormat="1" ht="15" customHeight="1">
      <c r="B57" s="628"/>
      <c r="C57" s="622" t="s">
        <v>229</v>
      </c>
      <c r="E57" s="656">
        <v>0</v>
      </c>
      <c r="F57" s="652">
        <v>0</v>
      </c>
      <c r="G57" s="655">
        <v>0</v>
      </c>
      <c r="H57" s="655">
        <v>0</v>
      </c>
      <c r="I57" s="655">
        <v>0</v>
      </c>
      <c r="J57" s="655">
        <v>0</v>
      </c>
      <c r="K57" s="655">
        <v>0</v>
      </c>
      <c r="L57" s="655">
        <v>0</v>
      </c>
      <c r="M57" s="655">
        <v>0</v>
      </c>
      <c r="N57" s="655">
        <v>0</v>
      </c>
      <c r="O57" s="657">
        <v>0</v>
      </c>
      <c r="P57" s="658"/>
      <c r="Q57" s="658"/>
    </row>
    <row r="58" spans="2:17" s="621" customFormat="1" ht="15" customHeight="1">
      <c r="B58" s="628"/>
      <c r="C58" s="622" t="s">
        <v>230</v>
      </c>
      <c r="E58" s="651">
        <v>0</v>
      </c>
      <c r="F58" s="652">
        <v>0</v>
      </c>
      <c r="G58" s="652">
        <v>0</v>
      </c>
      <c r="H58" s="655">
        <v>0</v>
      </c>
      <c r="I58" s="655">
        <v>0</v>
      </c>
      <c r="J58" s="652">
        <v>0</v>
      </c>
      <c r="K58" s="652">
        <v>0</v>
      </c>
      <c r="L58" s="652">
        <v>0</v>
      </c>
      <c r="M58" s="652">
        <v>0</v>
      </c>
      <c r="N58" s="652">
        <v>0</v>
      </c>
      <c r="O58" s="653">
        <v>0</v>
      </c>
      <c r="P58" s="658"/>
      <c r="Q58" s="658"/>
    </row>
    <row r="59" spans="2:17" s="621" customFormat="1" ht="39.75" customHeight="1">
      <c r="B59" s="1230" t="s">
        <v>231</v>
      </c>
      <c r="C59" s="1230"/>
      <c r="D59" s="637"/>
      <c r="E59" s="655">
        <v>6.3854123865895227</v>
      </c>
      <c r="F59" s="652">
        <v>1088.8516252262657</v>
      </c>
      <c r="G59" s="655">
        <v>306.4997945562971</v>
      </c>
      <c r="H59" s="655">
        <v>7.4959188886050923</v>
      </c>
      <c r="I59" s="655">
        <v>8.328798765116769</v>
      </c>
      <c r="J59" s="655">
        <v>137.70280624993057</v>
      </c>
      <c r="K59" s="655">
        <v>628.82430676631611</v>
      </c>
      <c r="L59" s="655">
        <v>488.06760763584271</v>
      </c>
      <c r="M59" s="655">
        <v>4.4420260080622773</v>
      </c>
      <c r="N59" s="655">
        <v>56.358204977290136</v>
      </c>
      <c r="O59" s="657">
        <v>0</v>
      </c>
      <c r="P59" s="658"/>
      <c r="Q59" s="658"/>
    </row>
    <row r="60" spans="2:17" s="621" customFormat="1" ht="15" customHeight="1">
      <c r="B60" s="622"/>
      <c r="C60" s="622" t="s">
        <v>232</v>
      </c>
      <c r="D60" s="637"/>
      <c r="E60" s="652">
        <v>6.3191818765863781</v>
      </c>
      <c r="F60" s="655">
        <v>1241.7192387492232</v>
      </c>
      <c r="G60" s="655">
        <v>432.86395854616694</v>
      </c>
      <c r="H60" s="655">
        <v>11.058568284026162</v>
      </c>
      <c r="I60" s="655">
        <v>15.797954691465947</v>
      </c>
      <c r="J60" s="655">
        <v>103.21330398424418</v>
      </c>
      <c r="K60" s="655">
        <v>678.78545324332015</v>
      </c>
      <c r="L60" s="655">
        <v>462.35347397023668</v>
      </c>
      <c r="M60" s="655">
        <v>5.7925833868708461</v>
      </c>
      <c r="N60" s="655">
        <v>67.404606683588028</v>
      </c>
      <c r="O60" s="657">
        <v>0</v>
      </c>
      <c r="P60" s="658"/>
      <c r="Q60" s="658"/>
    </row>
    <row r="61" spans="2:17" s="621" customFormat="1" ht="15" customHeight="1">
      <c r="B61" s="628"/>
      <c r="C61" s="622" t="s">
        <v>233</v>
      </c>
      <c r="D61" s="637"/>
      <c r="E61" s="652">
        <v>6.4638919811828917</v>
      </c>
      <c r="F61" s="655">
        <v>954.5013825546738</v>
      </c>
      <c r="G61" s="655">
        <v>202.53528207706395</v>
      </c>
      <c r="H61" s="655">
        <v>4.309261320788595</v>
      </c>
      <c r="I61" s="655">
        <v>0</v>
      </c>
      <c r="J61" s="655">
        <v>146.51488490681223</v>
      </c>
      <c r="K61" s="655">
        <v>601.14195425000901</v>
      </c>
      <c r="L61" s="655">
        <v>527.88451179660285</v>
      </c>
      <c r="M61" s="655">
        <v>3.5910511006571624</v>
      </c>
      <c r="N61" s="655">
        <v>53.86576650985743</v>
      </c>
      <c r="O61" s="657">
        <v>0</v>
      </c>
      <c r="P61" s="658"/>
      <c r="Q61" s="658"/>
    </row>
    <row r="62" spans="2:17" s="621" customFormat="1" ht="15" customHeight="1">
      <c r="B62" s="628"/>
      <c r="C62" s="622" t="s">
        <v>234</v>
      </c>
      <c r="D62" s="637"/>
      <c r="E62" s="652">
        <v>6.4385281524643467</v>
      </c>
      <c r="F62" s="655">
        <v>756.52705791456071</v>
      </c>
      <c r="G62" s="655">
        <v>0</v>
      </c>
      <c r="H62" s="655">
        <v>0</v>
      </c>
      <c r="I62" s="655">
        <v>0</v>
      </c>
      <c r="J62" s="655">
        <v>309.04935131828864</v>
      </c>
      <c r="K62" s="655">
        <v>447.47770659627207</v>
      </c>
      <c r="L62" s="655">
        <v>466.79329105366509</v>
      </c>
      <c r="M62" s="655">
        <v>0</v>
      </c>
      <c r="N62" s="655">
        <v>0</v>
      </c>
      <c r="O62" s="657">
        <v>0</v>
      </c>
      <c r="P62" s="658"/>
      <c r="Q62" s="658"/>
    </row>
    <row r="63" spans="2:17" s="621" customFormat="1" ht="40" customHeight="1">
      <c r="B63" s="1230" t="s">
        <v>235</v>
      </c>
      <c r="C63" s="1230"/>
      <c r="E63" s="656">
        <v>4.5973552668973703</v>
      </c>
      <c r="F63" s="652">
        <v>869.3180868315028</v>
      </c>
      <c r="G63" s="655">
        <v>133.32330274002373</v>
      </c>
      <c r="H63" s="655">
        <v>1.6717655515990437</v>
      </c>
      <c r="I63" s="655">
        <v>0</v>
      </c>
      <c r="J63" s="655">
        <v>84.842101743651469</v>
      </c>
      <c r="K63" s="655">
        <v>649.48091679622848</v>
      </c>
      <c r="L63" s="655">
        <v>679.99063811291103</v>
      </c>
      <c r="M63" s="655">
        <v>2.5076483273985657</v>
      </c>
      <c r="N63" s="655">
        <v>34.271193807780399</v>
      </c>
      <c r="O63" s="657">
        <v>0</v>
      </c>
      <c r="P63" s="658"/>
      <c r="Q63" s="658"/>
    </row>
    <row r="64" spans="2:17" s="621" customFormat="1" ht="15" customHeight="1">
      <c r="B64" s="628"/>
      <c r="C64" s="622" t="s">
        <v>236</v>
      </c>
      <c r="E64" s="651">
        <v>2.6191380416704861</v>
      </c>
      <c r="F64" s="652">
        <v>869.5538298346014</v>
      </c>
      <c r="G64" s="652">
        <v>0</v>
      </c>
      <c r="H64" s="655">
        <v>0</v>
      </c>
      <c r="I64" s="652">
        <v>0</v>
      </c>
      <c r="J64" s="652">
        <v>149.29086837521771</v>
      </c>
      <c r="K64" s="652">
        <v>720.26296145938375</v>
      </c>
      <c r="L64" s="652">
        <v>869.5538298346014</v>
      </c>
      <c r="M64" s="652">
        <v>1.3095690208352431</v>
      </c>
      <c r="N64" s="652">
        <v>24.881811395869619</v>
      </c>
      <c r="O64" s="653">
        <v>0</v>
      </c>
      <c r="P64" s="658"/>
      <c r="Q64" s="658"/>
    </row>
    <row r="65" spans="2:17" s="621" customFormat="1" ht="15" customHeight="1">
      <c r="B65" s="628"/>
      <c r="C65" s="622" t="s">
        <v>237</v>
      </c>
      <c r="E65" s="656">
        <v>5.4191240889097623</v>
      </c>
      <c r="F65" s="652">
        <v>756.87099775106344</v>
      </c>
      <c r="G65" s="655">
        <v>159.864160622838</v>
      </c>
      <c r="H65" s="655">
        <v>3.6127493926065082</v>
      </c>
      <c r="I65" s="655">
        <v>0</v>
      </c>
      <c r="J65" s="655">
        <v>80.383673985494809</v>
      </c>
      <c r="K65" s="655">
        <v>513.01041375012426</v>
      </c>
      <c r="L65" s="655">
        <v>516.62316314273062</v>
      </c>
      <c r="M65" s="655">
        <v>1.8063746963032541</v>
      </c>
      <c r="N65" s="655">
        <v>18.063746963032543</v>
      </c>
      <c r="O65" s="657">
        <v>0</v>
      </c>
      <c r="P65" s="658"/>
      <c r="Q65" s="658"/>
    </row>
    <row r="66" spans="2:17" s="621" customFormat="1" ht="15" customHeight="1">
      <c r="B66" s="628"/>
      <c r="C66" s="622" t="s">
        <v>238</v>
      </c>
      <c r="E66" s="656">
        <v>5.7484479190618538</v>
      </c>
      <c r="F66" s="652">
        <v>1107.5342990725837</v>
      </c>
      <c r="G66" s="655">
        <v>272.09320150226102</v>
      </c>
      <c r="H66" s="655">
        <v>0</v>
      </c>
      <c r="I66" s="655">
        <v>0</v>
      </c>
      <c r="J66" s="655">
        <v>0</v>
      </c>
      <c r="K66" s="655">
        <v>835.44109757032265</v>
      </c>
      <c r="L66" s="655">
        <v>749.21437878439485</v>
      </c>
      <c r="M66" s="655">
        <v>5.7484479190618538</v>
      </c>
      <c r="N66" s="655">
        <v>82.394420173219899</v>
      </c>
      <c r="O66" s="657">
        <v>0</v>
      </c>
      <c r="P66" s="658"/>
      <c r="Q66" s="658"/>
    </row>
    <row r="67" spans="2:17" s="621" customFormat="1" ht="40" customHeight="1">
      <c r="B67" s="1230" t="s">
        <v>239</v>
      </c>
      <c r="C67" s="1230"/>
      <c r="E67" s="656">
        <v>6.314003275389199</v>
      </c>
      <c r="F67" s="652">
        <v>1082.0623113198239</v>
      </c>
      <c r="G67" s="655">
        <v>162.5855843412719</v>
      </c>
      <c r="H67" s="655">
        <v>0.78925040942364988</v>
      </c>
      <c r="I67" s="655">
        <v>0</v>
      </c>
      <c r="J67" s="655">
        <v>230.06649434699392</v>
      </c>
      <c r="K67" s="655">
        <v>688.62098222213456</v>
      </c>
      <c r="L67" s="655">
        <v>745.84163690534911</v>
      </c>
      <c r="M67" s="655">
        <v>3.1570016376945995</v>
      </c>
      <c r="N67" s="655">
        <v>26.045263510980448</v>
      </c>
      <c r="O67" s="657">
        <v>0</v>
      </c>
      <c r="P67" s="658"/>
      <c r="Q67" s="658"/>
    </row>
    <row r="68" spans="2:17" s="621" customFormat="1" ht="15" customHeight="1">
      <c r="B68" s="622"/>
      <c r="C68" s="622" t="s">
        <v>240</v>
      </c>
      <c r="E68" s="656">
        <v>5.7468723752265598</v>
      </c>
      <c r="F68" s="652">
        <v>1068.9182617921399</v>
      </c>
      <c r="G68" s="655">
        <v>182.13164758410326</v>
      </c>
      <c r="H68" s="655">
        <v>0.88413421157331684</v>
      </c>
      <c r="I68" s="655">
        <v>0</v>
      </c>
      <c r="J68" s="655">
        <v>209.98187524866276</v>
      </c>
      <c r="K68" s="655">
        <v>675.92060474780067</v>
      </c>
      <c r="L68" s="655">
        <v>762.56575748198577</v>
      </c>
      <c r="M68" s="655">
        <v>2.6524026347199507</v>
      </c>
      <c r="N68" s="655">
        <v>25.197825029839528</v>
      </c>
      <c r="O68" s="657">
        <v>0</v>
      </c>
      <c r="P68" s="658"/>
      <c r="Q68" s="658"/>
    </row>
    <row r="69" spans="2:17" s="621" customFormat="1" ht="15" customHeight="1">
      <c r="B69" s="628"/>
      <c r="C69" s="622" t="s">
        <v>241</v>
      </c>
      <c r="E69" s="651">
        <v>11.031439602868174</v>
      </c>
      <c r="F69" s="652">
        <v>1191.3954771097629</v>
      </c>
      <c r="G69" s="652">
        <v>0</v>
      </c>
      <c r="H69" s="655">
        <v>0</v>
      </c>
      <c r="I69" s="655">
        <v>0</v>
      </c>
      <c r="J69" s="655">
        <v>397.13182570325426</v>
      </c>
      <c r="K69" s="652">
        <v>794.26365140650853</v>
      </c>
      <c r="L69" s="652">
        <v>606.72917815774963</v>
      </c>
      <c r="M69" s="652">
        <v>7.3542930685787828</v>
      </c>
      <c r="N69" s="652">
        <v>33.09431880860452</v>
      </c>
      <c r="O69" s="653">
        <v>0</v>
      </c>
      <c r="P69" s="658"/>
      <c r="Q69" s="658"/>
    </row>
    <row r="70" spans="2:17" s="621" customFormat="1" ht="39.75" customHeight="1">
      <c r="B70" s="1230" t="s">
        <v>242</v>
      </c>
      <c r="C70" s="1230"/>
      <c r="E70" s="651">
        <v>5.1603847582875781</v>
      </c>
      <c r="F70" s="652">
        <v>910.80790983775751</v>
      </c>
      <c r="G70" s="652">
        <v>235.05552573999918</v>
      </c>
      <c r="H70" s="655">
        <v>0</v>
      </c>
      <c r="I70" s="655">
        <v>20.641539033150313</v>
      </c>
      <c r="J70" s="655">
        <v>104.75581059323784</v>
      </c>
      <c r="K70" s="652">
        <v>550.35503447137012</v>
      </c>
      <c r="L70" s="652">
        <v>488.94645584774798</v>
      </c>
      <c r="M70" s="652">
        <v>3.0962308549725468</v>
      </c>
      <c r="N70" s="652">
        <v>50.055732155389506</v>
      </c>
      <c r="O70" s="653">
        <v>0</v>
      </c>
      <c r="P70" s="658"/>
      <c r="Q70" s="658"/>
    </row>
    <row r="71" spans="2:17" s="621" customFormat="1" ht="15" customHeight="1">
      <c r="B71" s="622"/>
      <c r="C71" s="622" t="s">
        <v>243</v>
      </c>
      <c r="E71" s="651">
        <v>4.6987434217592092</v>
      </c>
      <c r="F71" s="652">
        <v>935.72118999033398</v>
      </c>
      <c r="G71" s="652">
        <v>296.69208463108151</v>
      </c>
      <c r="H71" s="655">
        <v>0</v>
      </c>
      <c r="I71" s="655">
        <v>0</v>
      </c>
      <c r="J71" s="655">
        <v>140.96230265277629</v>
      </c>
      <c r="K71" s="652">
        <v>498.06680270647627</v>
      </c>
      <c r="L71" s="652">
        <v>639.02910535925253</v>
      </c>
      <c r="M71" s="652">
        <v>2.6849962410052624</v>
      </c>
      <c r="N71" s="652">
        <v>46.987434217592096</v>
      </c>
      <c r="O71" s="653">
        <v>0</v>
      </c>
      <c r="P71" s="658"/>
      <c r="Q71" s="658"/>
    </row>
    <row r="72" spans="2:17" s="621" customFormat="1" ht="15" customHeight="1">
      <c r="B72" s="622"/>
      <c r="C72" s="622" t="s">
        <v>244</v>
      </c>
      <c r="E72" s="651">
        <v>6.5480380441010366</v>
      </c>
      <c r="F72" s="652">
        <v>1727.0450341316482</v>
      </c>
      <c r="G72" s="652">
        <v>196.44114132303108</v>
      </c>
      <c r="H72" s="655">
        <v>0</v>
      </c>
      <c r="I72" s="655">
        <v>130.96076088202074</v>
      </c>
      <c r="J72" s="655">
        <v>117.86468479381864</v>
      </c>
      <c r="K72" s="652">
        <v>1281.7784471327777</v>
      </c>
      <c r="L72" s="652">
        <v>659.71483294317943</v>
      </c>
      <c r="M72" s="652">
        <v>4.9110285330757772</v>
      </c>
      <c r="N72" s="652">
        <v>70.391408974086133</v>
      </c>
      <c r="O72" s="653">
        <v>0</v>
      </c>
      <c r="P72" s="658"/>
      <c r="Q72" s="658"/>
    </row>
    <row r="73" spans="2:17" s="621" customFormat="1" ht="15" customHeight="1">
      <c r="B73" s="622"/>
      <c r="C73" s="622" t="s">
        <v>245</v>
      </c>
      <c r="E73" s="656">
        <v>8.2404565212912804</v>
      </c>
      <c r="F73" s="652">
        <v>1108.3414021136771</v>
      </c>
      <c r="G73" s="655">
        <v>471.76613584392572</v>
      </c>
      <c r="H73" s="655">
        <v>0</v>
      </c>
      <c r="I73" s="655">
        <v>0</v>
      </c>
      <c r="J73" s="655">
        <v>96.825364125172527</v>
      </c>
      <c r="K73" s="655">
        <v>539.74990214457875</v>
      </c>
      <c r="L73" s="655">
        <v>585.07241301168085</v>
      </c>
      <c r="M73" s="655">
        <v>4.1202282606456402</v>
      </c>
      <c r="N73" s="655">
        <v>78.284336952267154</v>
      </c>
      <c r="O73" s="657">
        <v>0</v>
      </c>
      <c r="P73" s="658"/>
      <c r="Q73" s="658"/>
    </row>
    <row r="74" spans="2:17" s="621" customFormat="1" ht="15" customHeight="1">
      <c r="B74" s="622"/>
      <c r="C74" s="627" t="s">
        <v>246</v>
      </c>
      <c r="E74" s="656">
        <v>7.6527195852225978</v>
      </c>
      <c r="F74" s="652">
        <v>968.06902753065867</v>
      </c>
      <c r="G74" s="655">
        <v>229.58158755667793</v>
      </c>
      <c r="H74" s="655">
        <v>0</v>
      </c>
      <c r="I74" s="655">
        <v>0</v>
      </c>
      <c r="J74" s="655">
        <v>76.527195852225987</v>
      </c>
      <c r="K74" s="655">
        <v>661.96024412175473</v>
      </c>
      <c r="L74" s="655">
        <v>489.77405345424626</v>
      </c>
      <c r="M74" s="655">
        <v>0</v>
      </c>
      <c r="N74" s="655">
        <v>0</v>
      </c>
      <c r="O74" s="657">
        <v>0</v>
      </c>
      <c r="P74" s="658"/>
      <c r="Q74" s="658"/>
    </row>
    <row r="75" spans="2:17" s="621" customFormat="1" ht="15" customHeight="1">
      <c r="B75" s="622"/>
      <c r="C75" s="627" t="s">
        <v>247</v>
      </c>
      <c r="E75" s="651">
        <v>0</v>
      </c>
      <c r="F75" s="652">
        <v>0</v>
      </c>
      <c r="G75" s="655">
        <v>0</v>
      </c>
      <c r="H75" s="655">
        <v>0</v>
      </c>
      <c r="I75" s="652">
        <v>0</v>
      </c>
      <c r="J75" s="652">
        <v>0</v>
      </c>
      <c r="K75" s="652">
        <v>0</v>
      </c>
      <c r="L75" s="652">
        <v>0</v>
      </c>
      <c r="M75" s="652">
        <v>5.94000594000594</v>
      </c>
      <c r="N75" s="652">
        <v>71.280071280071269</v>
      </c>
      <c r="O75" s="653">
        <v>0</v>
      </c>
      <c r="P75" s="658"/>
      <c r="Q75" s="658"/>
    </row>
    <row r="76" spans="2:17" s="621" customFormat="1" ht="15" customHeight="1">
      <c r="B76" s="622"/>
      <c r="C76" s="622" t="s">
        <v>248</v>
      </c>
      <c r="E76" s="656">
        <v>2.324230098779779</v>
      </c>
      <c r="F76" s="652">
        <v>85.996513654851839</v>
      </c>
      <c r="G76" s="655">
        <v>0</v>
      </c>
      <c r="H76" s="655">
        <v>0</v>
      </c>
      <c r="I76" s="655">
        <v>0</v>
      </c>
      <c r="J76" s="655">
        <v>85.996513654851839</v>
      </c>
      <c r="K76" s="655">
        <v>0</v>
      </c>
      <c r="L76" s="655">
        <v>0</v>
      </c>
      <c r="M76" s="655">
        <v>2.324230098779779</v>
      </c>
      <c r="N76" s="655">
        <v>44.160371876815802</v>
      </c>
      <c r="O76" s="657">
        <v>0</v>
      </c>
      <c r="P76" s="658"/>
      <c r="Q76" s="658"/>
    </row>
    <row r="77" spans="2:17" s="621" customFormat="1" ht="39.75" customHeight="1">
      <c r="B77" s="1230" t="s">
        <v>249</v>
      </c>
      <c r="C77" s="1230"/>
      <c r="E77" s="656">
        <v>4.8384188047346131</v>
      </c>
      <c r="F77" s="652">
        <v>1310.3317835731282</v>
      </c>
      <c r="G77" s="655">
        <v>298.66239712861835</v>
      </c>
      <c r="H77" s="655">
        <v>2.6391375298552435</v>
      </c>
      <c r="I77" s="655">
        <v>0</v>
      </c>
      <c r="J77" s="655">
        <v>265.67317800542781</v>
      </c>
      <c r="K77" s="655">
        <v>743.35707090922688</v>
      </c>
      <c r="L77" s="655">
        <v>604.36249433685077</v>
      </c>
      <c r="M77" s="655">
        <v>1.7594250199034958</v>
      </c>
      <c r="N77" s="655">
        <v>33.429075378166416</v>
      </c>
      <c r="O77" s="657">
        <v>0</v>
      </c>
      <c r="P77" s="658"/>
      <c r="Q77" s="658"/>
    </row>
    <row r="78" spans="2:17" s="621" customFormat="1" ht="15" customHeight="1">
      <c r="B78" s="628"/>
      <c r="C78" s="622" t="s">
        <v>250</v>
      </c>
      <c r="E78" s="651">
        <v>5.0178132369913193</v>
      </c>
      <c r="F78" s="652">
        <v>441.56756485523613</v>
      </c>
      <c r="G78" s="652">
        <v>0</v>
      </c>
      <c r="H78" s="655">
        <v>0</v>
      </c>
      <c r="I78" s="655">
        <v>0</v>
      </c>
      <c r="J78" s="652">
        <v>204.72678006924582</v>
      </c>
      <c r="K78" s="652">
        <v>236.84078478599028</v>
      </c>
      <c r="L78" s="652">
        <v>184.65552712128053</v>
      </c>
      <c r="M78" s="652">
        <v>2.0071252947965275</v>
      </c>
      <c r="N78" s="652">
        <v>38.135380601134024</v>
      </c>
      <c r="O78" s="653">
        <v>0</v>
      </c>
      <c r="P78" s="658"/>
      <c r="Q78" s="658"/>
    </row>
    <row r="79" spans="2:17" s="621" customFormat="1" ht="15" customHeight="1">
      <c r="B79" s="628"/>
      <c r="C79" s="622" t="s">
        <v>251</v>
      </c>
      <c r="E79" s="656">
        <v>2.8543700405320545</v>
      </c>
      <c r="F79" s="652">
        <v>455.27202146486269</v>
      </c>
      <c r="G79" s="655">
        <v>0</v>
      </c>
      <c r="H79" s="655">
        <v>0</v>
      </c>
      <c r="I79" s="655">
        <v>0</v>
      </c>
      <c r="J79" s="655">
        <v>128.44665182394246</v>
      </c>
      <c r="K79" s="655">
        <v>326.82536964092026</v>
      </c>
      <c r="L79" s="655">
        <v>326.82536964092026</v>
      </c>
      <c r="M79" s="655">
        <v>2.8543700405320545</v>
      </c>
      <c r="N79" s="655">
        <v>54.233030770109032</v>
      </c>
      <c r="O79" s="657">
        <v>0</v>
      </c>
      <c r="P79" s="658"/>
      <c r="Q79" s="658"/>
    </row>
    <row r="80" spans="2:17" s="621" customFormat="1" ht="15" customHeight="1">
      <c r="B80" s="628"/>
      <c r="C80" s="622" t="s">
        <v>252</v>
      </c>
      <c r="E80" s="656">
        <v>8.7425324202243928</v>
      </c>
      <c r="F80" s="652">
        <v>5566.0789742095294</v>
      </c>
      <c r="G80" s="655">
        <v>1978.7265044441206</v>
      </c>
      <c r="H80" s="655">
        <v>17.485064840448786</v>
      </c>
      <c r="I80" s="655">
        <v>0</v>
      </c>
      <c r="J80" s="655">
        <v>0</v>
      </c>
      <c r="K80" s="655">
        <v>3569.8674049249598</v>
      </c>
      <c r="L80" s="655">
        <v>2800.5245519452137</v>
      </c>
      <c r="M80" s="655">
        <v>0</v>
      </c>
      <c r="N80" s="655">
        <v>0</v>
      </c>
      <c r="O80" s="657">
        <v>0</v>
      </c>
      <c r="P80" s="658"/>
      <c r="Q80" s="658"/>
    </row>
    <row r="81" spans="2:17" s="621" customFormat="1" ht="15" customHeight="1">
      <c r="B81" s="628"/>
      <c r="C81" s="622" t="s">
        <v>253</v>
      </c>
      <c r="E81" s="656">
        <v>0</v>
      </c>
      <c r="F81" s="652">
        <v>0</v>
      </c>
      <c r="G81" s="655">
        <v>0</v>
      </c>
      <c r="H81" s="655">
        <v>0</v>
      </c>
      <c r="I81" s="655">
        <v>0</v>
      </c>
      <c r="J81" s="655">
        <v>0</v>
      </c>
      <c r="K81" s="655">
        <v>0</v>
      </c>
      <c r="L81" s="655">
        <v>0</v>
      </c>
      <c r="M81" s="655">
        <v>0</v>
      </c>
      <c r="N81" s="655">
        <v>0</v>
      </c>
      <c r="O81" s="657">
        <v>0</v>
      </c>
      <c r="P81" s="658"/>
      <c r="Q81" s="658"/>
    </row>
    <row r="82" spans="2:17" s="621" customFormat="1" ht="15" customHeight="1">
      <c r="B82" s="628"/>
      <c r="C82" s="622" t="s">
        <v>254</v>
      </c>
      <c r="E82" s="651">
        <v>7.7639751552795033</v>
      </c>
      <c r="F82" s="652">
        <v>2406.8322981366459</v>
      </c>
      <c r="G82" s="655">
        <v>0</v>
      </c>
      <c r="H82" s="655">
        <v>0</v>
      </c>
      <c r="I82" s="655">
        <v>0</v>
      </c>
      <c r="J82" s="652">
        <v>2406.8322981366459</v>
      </c>
      <c r="K82" s="652">
        <v>0</v>
      </c>
      <c r="L82" s="652">
        <v>0</v>
      </c>
      <c r="M82" s="652">
        <v>0</v>
      </c>
      <c r="N82" s="652">
        <v>0</v>
      </c>
      <c r="O82" s="653">
        <v>0</v>
      </c>
      <c r="P82" s="658"/>
      <c r="Q82" s="658"/>
    </row>
    <row r="83" spans="2:17" s="621" customFormat="1" ht="40" customHeight="1">
      <c r="B83" s="1230" t="s">
        <v>255</v>
      </c>
      <c r="C83" s="1230"/>
      <c r="E83" s="656">
        <v>3.2323232323232323</v>
      </c>
      <c r="F83" s="652">
        <v>610.19079685746351</v>
      </c>
      <c r="G83" s="655">
        <v>121.03254769921436</v>
      </c>
      <c r="H83" s="655">
        <v>0</v>
      </c>
      <c r="I83" s="655">
        <v>0</v>
      </c>
      <c r="J83" s="655">
        <v>71.111111111111114</v>
      </c>
      <c r="K83" s="655">
        <v>418.04713804713811</v>
      </c>
      <c r="L83" s="655">
        <v>338.85521885521888</v>
      </c>
      <c r="M83" s="655">
        <v>1.9753086419753088</v>
      </c>
      <c r="N83" s="655">
        <v>23.164983164983166</v>
      </c>
      <c r="O83" s="657">
        <v>0</v>
      </c>
      <c r="P83" s="658"/>
      <c r="Q83" s="658"/>
    </row>
    <row r="84" spans="2:17" s="621" customFormat="1" ht="15" customHeight="1">
      <c r="B84" s="628"/>
      <c r="C84" s="622" t="s">
        <v>256</v>
      </c>
      <c r="E84" s="656">
        <v>2.401969615084369</v>
      </c>
      <c r="F84" s="652">
        <v>262.61534458255773</v>
      </c>
      <c r="G84" s="655">
        <v>0</v>
      </c>
      <c r="H84" s="655">
        <v>0</v>
      </c>
      <c r="I84" s="655">
        <v>0</v>
      </c>
      <c r="J84" s="655">
        <v>0</v>
      </c>
      <c r="K84" s="655">
        <v>262.61534458255773</v>
      </c>
      <c r="L84" s="655">
        <v>184.15100382313497</v>
      </c>
      <c r="M84" s="655">
        <v>2.8022978842650974</v>
      </c>
      <c r="N84" s="655">
        <v>32.426589803638983</v>
      </c>
      <c r="O84" s="657">
        <v>0</v>
      </c>
      <c r="P84" s="658"/>
      <c r="Q84" s="658"/>
    </row>
    <row r="85" spans="2:17" s="621" customFormat="1" ht="15" customHeight="1">
      <c r="B85" s="628"/>
      <c r="C85" s="622" t="s">
        <v>257</v>
      </c>
      <c r="E85" s="656">
        <v>4.2382309623962957</v>
      </c>
      <c r="F85" s="652">
        <v>1139.0245711440043</v>
      </c>
      <c r="G85" s="655">
        <v>481.0392142319796</v>
      </c>
      <c r="H85" s="655">
        <v>0</v>
      </c>
      <c r="I85" s="655">
        <v>0</v>
      </c>
      <c r="J85" s="655">
        <v>329.52245732631201</v>
      </c>
      <c r="K85" s="655">
        <v>328.46289958571293</v>
      </c>
      <c r="L85" s="655">
        <v>328.46289958571293</v>
      </c>
      <c r="M85" s="655">
        <v>0</v>
      </c>
      <c r="N85" s="655">
        <v>0</v>
      </c>
      <c r="O85" s="657">
        <v>0</v>
      </c>
      <c r="P85" s="658"/>
      <c r="Q85" s="658"/>
    </row>
    <row r="86" spans="2:17" s="621" customFormat="1" ht="15" customHeight="1">
      <c r="B86" s="628"/>
      <c r="C86" s="622" t="s">
        <v>258</v>
      </c>
      <c r="E86" s="656">
        <v>4.2395636075859926</v>
      </c>
      <c r="F86" s="655">
        <v>858.51163053616358</v>
      </c>
      <c r="G86" s="655">
        <v>28.263757383906619</v>
      </c>
      <c r="H86" s="655">
        <v>0</v>
      </c>
      <c r="I86" s="655">
        <v>0</v>
      </c>
      <c r="J86" s="655">
        <v>38.862666402871596</v>
      </c>
      <c r="K86" s="655">
        <v>791.38520674938536</v>
      </c>
      <c r="L86" s="655">
        <v>597.07187473502722</v>
      </c>
      <c r="M86" s="655">
        <v>1.4131878691953308</v>
      </c>
      <c r="N86" s="655">
        <v>9.8923150843673149</v>
      </c>
      <c r="O86" s="657">
        <v>0</v>
      </c>
      <c r="P86" s="658"/>
      <c r="Q86" s="658"/>
    </row>
    <row r="87" spans="2:17" s="621" customFormat="1" ht="15" customHeight="1">
      <c r="B87" s="628"/>
      <c r="C87" s="622" t="s">
        <v>259</v>
      </c>
      <c r="E87" s="651">
        <v>2.8098964553156218</v>
      </c>
      <c r="F87" s="652">
        <v>635.03659890133042</v>
      </c>
      <c r="G87" s="652">
        <v>252.89068097840592</v>
      </c>
      <c r="H87" s="655">
        <v>0</v>
      </c>
      <c r="I87" s="655">
        <v>0</v>
      </c>
      <c r="J87" s="652">
        <v>42.148446829734326</v>
      </c>
      <c r="K87" s="652">
        <v>339.99747109319026</v>
      </c>
      <c r="L87" s="652">
        <v>382.14591792292453</v>
      </c>
      <c r="M87" s="652">
        <v>2.8098964553156218</v>
      </c>
      <c r="N87" s="652">
        <v>47.768239740365566</v>
      </c>
      <c r="O87" s="653">
        <v>0</v>
      </c>
      <c r="P87" s="658"/>
      <c r="Q87" s="658"/>
    </row>
    <row r="88" spans="2:17" s="621" customFormat="1" ht="39.75" customHeight="1">
      <c r="B88" s="1230" t="s">
        <v>260</v>
      </c>
      <c r="C88" s="1230"/>
      <c r="E88" s="656">
        <v>6.8188046897640557</v>
      </c>
      <c r="F88" s="655">
        <v>1258.4628578397239</v>
      </c>
      <c r="G88" s="655">
        <v>315.36971690158759</v>
      </c>
      <c r="H88" s="655">
        <v>1.1801777347668558</v>
      </c>
      <c r="I88" s="655">
        <v>0</v>
      </c>
      <c r="J88" s="655">
        <v>276.29272079486282</v>
      </c>
      <c r="K88" s="655">
        <v>665.62024240850678</v>
      </c>
      <c r="L88" s="655">
        <v>598.35011152679601</v>
      </c>
      <c r="M88" s="652">
        <v>2.6226171883707909</v>
      </c>
      <c r="N88" s="652">
        <v>38.290210950213549</v>
      </c>
      <c r="O88" s="657">
        <v>0</v>
      </c>
      <c r="P88" s="658"/>
      <c r="Q88" s="658"/>
    </row>
    <row r="89" spans="2:17" s="621" customFormat="1" ht="15" customHeight="1">
      <c r="B89" s="628"/>
      <c r="C89" s="622" t="s">
        <v>261</v>
      </c>
      <c r="E89" s="656">
        <v>7.042790823243557</v>
      </c>
      <c r="F89" s="652">
        <v>1325.5119228579645</v>
      </c>
      <c r="G89" s="655">
        <v>239.45488799028092</v>
      </c>
      <c r="H89" s="655">
        <v>2.6410465587163339</v>
      </c>
      <c r="I89" s="655">
        <v>0</v>
      </c>
      <c r="J89" s="655">
        <v>406.13427080704514</v>
      </c>
      <c r="K89" s="655">
        <v>677.28171750192212</v>
      </c>
      <c r="L89" s="655">
        <v>582.79094062340437</v>
      </c>
      <c r="M89" s="655">
        <v>1.467248088175741</v>
      </c>
      <c r="N89" s="655">
        <v>17.90042667574404</v>
      </c>
      <c r="O89" s="657">
        <v>0</v>
      </c>
      <c r="P89" s="658"/>
      <c r="Q89" s="658"/>
    </row>
    <row r="90" spans="2:17" s="621" customFormat="1" ht="15" customHeight="1">
      <c r="B90" s="628"/>
      <c r="C90" s="622" t="s">
        <v>262</v>
      </c>
      <c r="E90" s="656">
        <v>8.8398348213721949</v>
      </c>
      <c r="F90" s="652">
        <v>1687.1456173361789</v>
      </c>
      <c r="G90" s="655">
        <v>1108.7678533092553</v>
      </c>
      <c r="H90" s="655">
        <v>0</v>
      </c>
      <c r="I90" s="655">
        <v>0</v>
      </c>
      <c r="J90" s="652">
        <v>126.28335459103135</v>
      </c>
      <c r="K90" s="652">
        <v>452.09440943589226</v>
      </c>
      <c r="L90" s="652">
        <v>257.61804336570395</v>
      </c>
      <c r="M90" s="652">
        <v>3.7885006377309409</v>
      </c>
      <c r="N90" s="652">
        <v>64.404510841425989</v>
      </c>
      <c r="O90" s="653">
        <v>0</v>
      </c>
      <c r="P90" s="658"/>
      <c r="Q90" s="658"/>
    </row>
    <row r="91" spans="2:17" s="621" customFormat="1" ht="15" customHeight="1">
      <c r="B91" s="628"/>
      <c r="C91" s="622" t="s">
        <v>263</v>
      </c>
      <c r="E91" s="656">
        <v>6.1192020560518907</v>
      </c>
      <c r="F91" s="652">
        <v>1291.1516338269489</v>
      </c>
      <c r="G91" s="655">
        <v>344.03513781802855</v>
      </c>
      <c r="H91" s="655">
        <v>0</v>
      </c>
      <c r="I91" s="655">
        <v>0</v>
      </c>
      <c r="J91" s="655">
        <v>287.60249663443886</v>
      </c>
      <c r="K91" s="655">
        <v>659.5139993744815</v>
      </c>
      <c r="L91" s="655">
        <v>534.41031289519844</v>
      </c>
      <c r="M91" s="655">
        <v>3.3995566978066063</v>
      </c>
      <c r="N91" s="655">
        <v>54.392907164905701</v>
      </c>
      <c r="O91" s="657">
        <v>0</v>
      </c>
      <c r="P91" s="658"/>
      <c r="Q91" s="658"/>
    </row>
    <row r="92" spans="2:17" s="621" customFormat="1" ht="15" customHeight="1">
      <c r="B92" s="628"/>
      <c r="C92" s="622" t="s">
        <v>264</v>
      </c>
      <c r="E92" s="656">
        <v>6.331874657023457</v>
      </c>
      <c r="F92" s="652">
        <v>596.6033010173212</v>
      </c>
      <c r="G92" s="652">
        <v>144.22603385442315</v>
      </c>
      <c r="H92" s="652">
        <v>0</v>
      </c>
      <c r="I92" s="655">
        <v>0</v>
      </c>
      <c r="J92" s="652">
        <v>98.495827998142644</v>
      </c>
      <c r="K92" s="652">
        <v>353.88143916475536</v>
      </c>
      <c r="L92" s="652">
        <v>415.08956084931543</v>
      </c>
      <c r="M92" s="652">
        <v>3.5177081427908088</v>
      </c>
      <c r="N92" s="652">
        <v>48.544372370513166</v>
      </c>
      <c r="O92" s="653">
        <v>0</v>
      </c>
      <c r="P92" s="658"/>
      <c r="Q92" s="658"/>
    </row>
    <row r="93" spans="2:17" s="621" customFormat="1" ht="15" customHeight="1">
      <c r="B93" s="628"/>
      <c r="C93" s="622" t="s">
        <v>265</v>
      </c>
      <c r="E93" s="656">
        <v>5.6158742044178211</v>
      </c>
      <c r="F93" s="652">
        <v>1866.3421939348559</v>
      </c>
      <c r="G93" s="655">
        <v>0</v>
      </c>
      <c r="H93" s="655">
        <v>0</v>
      </c>
      <c r="I93" s="655">
        <v>0</v>
      </c>
      <c r="J93" s="655">
        <v>112.31748408835642</v>
      </c>
      <c r="K93" s="655">
        <v>1754.0247098464995</v>
      </c>
      <c r="L93" s="655">
        <v>1866.3421939348559</v>
      </c>
      <c r="M93" s="655">
        <v>3.7439161362785471</v>
      </c>
      <c r="N93" s="655">
        <v>58.030700112317483</v>
      </c>
      <c r="O93" s="657">
        <v>0</v>
      </c>
      <c r="P93" s="658"/>
      <c r="Q93" s="658"/>
    </row>
    <row r="94" spans="2:17" s="621" customFormat="1" ht="40" customHeight="1">
      <c r="B94" s="1231" t="s">
        <v>266</v>
      </c>
      <c r="C94" s="1230"/>
      <c r="E94" s="651">
        <v>4.1444287365478747</v>
      </c>
      <c r="F94" s="652">
        <v>792.04638076248273</v>
      </c>
      <c r="G94" s="652">
        <v>253.27064501125903</v>
      </c>
      <c r="H94" s="652">
        <v>0</v>
      </c>
      <c r="I94" s="652">
        <v>0</v>
      </c>
      <c r="J94" s="652">
        <v>161.63272072536714</v>
      </c>
      <c r="K94" s="652">
        <v>377.14301502585658</v>
      </c>
      <c r="L94" s="652">
        <v>397.86515870859603</v>
      </c>
      <c r="M94" s="652">
        <v>0.46049208183865281</v>
      </c>
      <c r="N94" s="652">
        <v>8.7493495549344029</v>
      </c>
      <c r="O94" s="652">
        <v>0</v>
      </c>
      <c r="P94" s="658"/>
      <c r="Q94" s="658"/>
    </row>
    <row r="95" spans="2:17" s="621" customFormat="1" ht="15" customHeight="1">
      <c r="B95" s="628"/>
      <c r="C95" s="622" t="s">
        <v>329</v>
      </c>
      <c r="E95" s="651">
        <v>3.9991468486722836</v>
      </c>
      <c r="F95" s="652">
        <v>314.59955209555295</v>
      </c>
      <c r="G95" s="652">
        <v>0</v>
      </c>
      <c r="H95" s="652">
        <v>0</v>
      </c>
      <c r="I95" s="652">
        <v>0</v>
      </c>
      <c r="J95" s="652">
        <v>141.30318865308735</v>
      </c>
      <c r="K95" s="652">
        <v>173.2963634424656</v>
      </c>
      <c r="L95" s="652">
        <v>173.2963634424656</v>
      </c>
      <c r="M95" s="652">
        <v>0</v>
      </c>
      <c r="N95" s="652">
        <v>0</v>
      </c>
      <c r="O95" s="653">
        <v>0</v>
      </c>
      <c r="P95" s="658"/>
      <c r="Q95" s="658"/>
    </row>
    <row r="96" spans="2:17" s="621" customFormat="1" ht="15" customHeight="1">
      <c r="B96" s="628"/>
      <c r="C96" s="622" t="s">
        <v>330</v>
      </c>
      <c r="E96" s="651">
        <v>4.2211012853253411</v>
      </c>
      <c r="F96" s="652">
        <v>1044.0190512371344</v>
      </c>
      <c r="G96" s="652">
        <v>386.93428448815627</v>
      </c>
      <c r="H96" s="652">
        <v>0</v>
      </c>
      <c r="I96" s="652">
        <v>0</v>
      </c>
      <c r="J96" s="652">
        <v>172.36163581745146</v>
      </c>
      <c r="K96" s="652">
        <v>484.72313093152673</v>
      </c>
      <c r="L96" s="652">
        <v>516.3813905714668</v>
      </c>
      <c r="M96" s="652">
        <v>0.70351688088755693</v>
      </c>
      <c r="N96" s="652">
        <v>13.366820736863581</v>
      </c>
      <c r="O96" s="653">
        <v>0</v>
      </c>
      <c r="P96" s="658"/>
      <c r="Q96" s="658"/>
    </row>
    <row r="97" spans="2:18" s="621" customFormat="1" ht="22.5" customHeight="1">
      <c r="B97" s="1230" t="s">
        <v>331</v>
      </c>
      <c r="C97" s="1230"/>
      <c r="E97" s="661"/>
      <c r="F97" s="662"/>
      <c r="G97" s="663"/>
      <c r="H97" s="663"/>
      <c r="I97" s="663"/>
      <c r="J97" s="663"/>
      <c r="K97" s="663"/>
      <c r="L97" s="663"/>
      <c r="M97" s="663"/>
      <c r="N97" s="663"/>
      <c r="O97" s="664"/>
      <c r="P97" s="658"/>
      <c r="Q97" s="658"/>
    </row>
    <row r="98" spans="2:18" s="621" customFormat="1" ht="39.75" customHeight="1">
      <c r="B98" s="1155" t="s">
        <v>270</v>
      </c>
      <c r="C98" s="1155"/>
      <c r="E98" s="656">
        <v>3.8318864871613258</v>
      </c>
      <c r="F98" s="652">
        <v>674.28841249887205</v>
      </c>
      <c r="G98" s="655">
        <v>122.12593062307711</v>
      </c>
      <c r="H98" s="655">
        <v>0</v>
      </c>
      <c r="I98" s="655">
        <v>0</v>
      </c>
      <c r="J98" s="655">
        <v>116.06907778853179</v>
      </c>
      <c r="K98" s="655">
        <v>436.0934040872632</v>
      </c>
      <c r="L98" s="655">
        <v>504.69653313160308</v>
      </c>
      <c r="M98" s="655">
        <v>1.236092415213331</v>
      </c>
      <c r="N98" s="655">
        <v>18.294167745157299</v>
      </c>
      <c r="O98" s="657">
        <v>2.224966347383996</v>
      </c>
      <c r="P98" s="658"/>
      <c r="Q98" s="658"/>
      <c r="R98" s="658"/>
    </row>
    <row r="99" spans="2:18" s="621" customFormat="1" ht="39.75" customHeight="1">
      <c r="B99" s="1155" t="s">
        <v>271</v>
      </c>
      <c r="C99" s="1155"/>
      <c r="E99" s="656">
        <v>4.0953674568450653</v>
      </c>
      <c r="F99" s="652">
        <v>765.42417768434268</v>
      </c>
      <c r="G99" s="655">
        <v>142.10925075252376</v>
      </c>
      <c r="H99" s="655">
        <v>0.54604899424600872</v>
      </c>
      <c r="I99" s="655">
        <v>0</v>
      </c>
      <c r="J99" s="655">
        <v>128.73105039349656</v>
      </c>
      <c r="K99" s="655">
        <v>494.03782754407638</v>
      </c>
      <c r="L99" s="655">
        <v>484.07243339908672</v>
      </c>
      <c r="M99" s="655">
        <v>1.9111714798610306</v>
      </c>
      <c r="N99" s="655">
        <v>20.203812787102322</v>
      </c>
      <c r="O99" s="657">
        <v>0</v>
      </c>
      <c r="P99" s="658"/>
      <c r="Q99" s="658"/>
      <c r="R99" s="658"/>
    </row>
    <row r="100" spans="2:18" s="621" customFormat="1" ht="39.75" customHeight="1">
      <c r="B100" s="1155" t="s">
        <v>272</v>
      </c>
      <c r="C100" s="1155"/>
      <c r="E100" s="656">
        <v>4.2587661050889647</v>
      </c>
      <c r="F100" s="652">
        <v>806.38432495949826</v>
      </c>
      <c r="G100" s="655">
        <v>139.23557755821471</v>
      </c>
      <c r="H100" s="655">
        <v>0.6083951578698521</v>
      </c>
      <c r="I100" s="655">
        <v>0</v>
      </c>
      <c r="J100" s="655">
        <v>108.4681652887965</v>
      </c>
      <c r="K100" s="655">
        <v>558.07218695461722</v>
      </c>
      <c r="L100" s="655">
        <v>476.80797658200123</v>
      </c>
      <c r="M100" s="655">
        <v>2.6943214134236309</v>
      </c>
      <c r="N100" s="655">
        <v>29.985189923585565</v>
      </c>
      <c r="O100" s="657">
        <v>0</v>
      </c>
      <c r="P100" s="658"/>
      <c r="Q100" s="658"/>
      <c r="R100" s="658"/>
    </row>
    <row r="101" spans="2:18" s="621" customFormat="1" ht="15" customHeight="1">
      <c r="B101" s="396"/>
      <c r="C101" s="389" t="s">
        <v>273</v>
      </c>
      <c r="E101" s="656">
        <v>5.2132294947707942</v>
      </c>
      <c r="F101" s="655">
        <v>988.83191707265382</v>
      </c>
      <c r="G101" s="655">
        <v>156.06054745636442</v>
      </c>
      <c r="H101" s="655">
        <v>1.1771808536579214</v>
      </c>
      <c r="I101" s="655">
        <v>0</v>
      </c>
      <c r="J101" s="655">
        <v>143.27972675950699</v>
      </c>
      <c r="K101" s="655">
        <v>688.31446200312462</v>
      </c>
      <c r="L101" s="655">
        <v>605.23912747355132</v>
      </c>
      <c r="M101" s="655">
        <v>3.3633738675940608</v>
      </c>
      <c r="N101" s="655">
        <v>36.324437770015855</v>
      </c>
      <c r="O101" s="657">
        <v>0</v>
      </c>
      <c r="P101" s="658"/>
      <c r="Q101" s="658"/>
      <c r="R101" s="658"/>
    </row>
    <row r="102" spans="2:18" s="621" customFormat="1" ht="15" customHeight="1">
      <c r="B102" s="396"/>
      <c r="C102" s="389" t="s">
        <v>274</v>
      </c>
      <c r="E102" s="656">
        <v>3.2378351833963812</v>
      </c>
      <c r="F102" s="652">
        <v>611.23133073227245</v>
      </c>
      <c r="G102" s="655">
        <v>121.23893964495339</v>
      </c>
      <c r="H102" s="655">
        <v>0</v>
      </c>
      <c r="I102" s="655">
        <v>0</v>
      </c>
      <c r="J102" s="655">
        <v>71.23237403472038</v>
      </c>
      <c r="K102" s="655">
        <v>418.76001705259864</v>
      </c>
      <c r="L102" s="655">
        <v>339.4330550593873</v>
      </c>
      <c r="M102" s="655">
        <v>1.9786770565200107</v>
      </c>
      <c r="N102" s="655">
        <v>23.204485481007399</v>
      </c>
      <c r="O102" s="657">
        <v>0</v>
      </c>
      <c r="P102" s="658"/>
      <c r="Q102" s="658"/>
      <c r="R102" s="658"/>
    </row>
    <row r="103" spans="2:18" s="621" customFormat="1" ht="40" customHeight="1">
      <c r="B103" s="1155" t="s">
        <v>275</v>
      </c>
      <c r="C103" s="1155"/>
      <c r="E103" s="656">
        <v>2.9017857142857144</v>
      </c>
      <c r="F103" s="652">
        <v>592.63392857142856</v>
      </c>
      <c r="G103" s="655">
        <v>86.086309523809518</v>
      </c>
      <c r="H103" s="655">
        <v>0.74404761904761907</v>
      </c>
      <c r="I103" s="655">
        <v>1.4880952380952381</v>
      </c>
      <c r="J103" s="655">
        <v>87.053571428571431</v>
      </c>
      <c r="K103" s="655">
        <v>417.26190476190476</v>
      </c>
      <c r="L103" s="655">
        <v>428.57142857142861</v>
      </c>
      <c r="M103" s="655">
        <v>1.7857142857142858</v>
      </c>
      <c r="N103" s="655">
        <v>21.205357142857142</v>
      </c>
      <c r="O103" s="657">
        <v>0</v>
      </c>
      <c r="P103" s="547"/>
      <c r="Q103" s="547"/>
      <c r="R103" s="547"/>
    </row>
    <row r="104" spans="2:18" s="621" customFormat="1" ht="40" customHeight="1">
      <c r="B104" s="1155" t="s">
        <v>276</v>
      </c>
      <c r="C104" s="1155"/>
      <c r="E104" s="656">
        <v>3.4081872230847878</v>
      </c>
      <c r="F104" s="652">
        <v>744.1208770401787</v>
      </c>
      <c r="G104" s="652">
        <v>129.13242700799032</v>
      </c>
      <c r="H104" s="655">
        <v>1.7040936115423939</v>
      </c>
      <c r="I104" s="652">
        <v>0</v>
      </c>
      <c r="J104" s="652">
        <v>154.69383118112623</v>
      </c>
      <c r="K104" s="652">
        <v>458.59052523951982</v>
      </c>
      <c r="L104" s="652">
        <v>419.01768470481318</v>
      </c>
      <c r="M104" s="652">
        <v>3.0294997538531452</v>
      </c>
      <c r="N104" s="652">
        <v>42.223652819328208</v>
      </c>
      <c r="O104" s="653">
        <v>0</v>
      </c>
      <c r="P104" s="658"/>
      <c r="Q104" s="658"/>
      <c r="R104" s="658"/>
    </row>
    <row r="105" spans="2:18" s="621" customFormat="1" ht="39.75" customHeight="1">
      <c r="B105" s="1155" t="s">
        <v>277</v>
      </c>
      <c r="C105" s="1155"/>
      <c r="E105" s="656">
        <v>6.0904198963867309</v>
      </c>
      <c r="F105" s="652">
        <v>1184.3329023515364</v>
      </c>
      <c r="G105" s="655">
        <v>308.45439100241964</v>
      </c>
      <c r="H105" s="655">
        <v>1.5226049740966827</v>
      </c>
      <c r="I105" s="655">
        <v>0</v>
      </c>
      <c r="J105" s="655">
        <v>239.42963217670336</v>
      </c>
      <c r="K105" s="655">
        <v>634.92627419831672</v>
      </c>
      <c r="L105" s="655">
        <v>580.2393788786776</v>
      </c>
      <c r="M105" s="655">
        <v>2.4107912089864145</v>
      </c>
      <c r="N105" s="655">
        <v>33.243541934444245</v>
      </c>
      <c r="O105" s="657">
        <v>0</v>
      </c>
      <c r="P105" s="658"/>
      <c r="Q105" s="658"/>
      <c r="R105" s="658"/>
    </row>
    <row r="106" spans="2:18" s="621" customFormat="1" ht="15" customHeight="1">
      <c r="B106" s="389"/>
      <c r="C106" s="389" t="s">
        <v>278</v>
      </c>
      <c r="E106" s="656">
        <v>6.311537490532694</v>
      </c>
      <c r="F106" s="652">
        <v>1021.4980676985222</v>
      </c>
      <c r="G106" s="655">
        <v>334.02598411434565</v>
      </c>
      <c r="H106" s="655">
        <v>2.913017303322782</v>
      </c>
      <c r="I106" s="655">
        <v>0</v>
      </c>
      <c r="J106" s="655">
        <v>193.23014778707784</v>
      </c>
      <c r="K106" s="655">
        <v>491.3289184937758</v>
      </c>
      <c r="L106" s="655">
        <v>548.13275590857006</v>
      </c>
      <c r="M106" s="655">
        <v>1.9420115355485212</v>
      </c>
      <c r="N106" s="655">
        <v>28.159167265453558</v>
      </c>
      <c r="O106" s="657">
        <v>0</v>
      </c>
      <c r="P106" s="658"/>
      <c r="Q106" s="658"/>
      <c r="R106" s="658"/>
    </row>
    <row r="107" spans="2:18" s="621" customFormat="1" ht="15" customHeight="1">
      <c r="B107" s="389"/>
      <c r="C107" s="389" t="s">
        <v>279</v>
      </c>
      <c r="E107" s="656">
        <v>6.012185841817673</v>
      </c>
      <c r="F107" s="652">
        <v>1241.9458181811935</v>
      </c>
      <c r="G107" s="655">
        <v>299.4068549225201</v>
      </c>
      <c r="H107" s="655">
        <v>1.0306604300258868</v>
      </c>
      <c r="I107" s="655">
        <v>0</v>
      </c>
      <c r="J107" s="655">
        <v>255.77556338475756</v>
      </c>
      <c r="K107" s="655">
        <v>685.73273944388995</v>
      </c>
      <c r="L107" s="655">
        <v>591.59908683485901</v>
      </c>
      <c r="M107" s="655">
        <v>2.5766510750647171</v>
      </c>
      <c r="N107" s="655">
        <v>35.04245462088015</v>
      </c>
      <c r="O107" s="657">
        <v>0</v>
      </c>
      <c r="P107" s="658"/>
      <c r="Q107" s="658"/>
      <c r="R107" s="658"/>
    </row>
    <row r="108" spans="2:18" s="621" customFormat="1" ht="39.75" customHeight="1">
      <c r="B108" s="1155" t="s">
        <v>280</v>
      </c>
      <c r="C108" s="1155"/>
      <c r="E108" s="656">
        <v>6.7878737246629566</v>
      </c>
      <c r="F108" s="652">
        <v>1252.7543102998152</v>
      </c>
      <c r="G108" s="652">
        <v>313.93915976566171</v>
      </c>
      <c r="H108" s="652">
        <v>1.1748242984993578</v>
      </c>
      <c r="I108" s="652">
        <v>0</v>
      </c>
      <c r="J108" s="652">
        <v>275.03942188201631</v>
      </c>
      <c r="K108" s="652">
        <v>662.60090435363782</v>
      </c>
      <c r="L108" s="652">
        <v>595.63591933917439</v>
      </c>
      <c r="M108" s="652">
        <v>2.610720663331906</v>
      </c>
      <c r="N108" s="652">
        <v>38.116521684645832</v>
      </c>
      <c r="O108" s="653">
        <v>0</v>
      </c>
      <c r="P108" s="658"/>
      <c r="Q108" s="658"/>
      <c r="R108" s="658"/>
    </row>
    <row r="109" spans="2:18" s="621" customFormat="1" ht="39.75" customHeight="1">
      <c r="B109" s="1155" t="s">
        <v>281</v>
      </c>
      <c r="C109" s="1155"/>
      <c r="E109" s="656">
        <v>4.9348284271587488</v>
      </c>
      <c r="F109" s="652">
        <v>893.04475730195429</v>
      </c>
      <c r="G109" s="655">
        <v>195.80125694855678</v>
      </c>
      <c r="H109" s="655">
        <v>0.63675205511725785</v>
      </c>
      <c r="I109" s="655">
        <v>12.735041102345159</v>
      </c>
      <c r="J109" s="655">
        <v>96.945500391602508</v>
      </c>
      <c r="K109" s="655">
        <v>586.92620680433242</v>
      </c>
      <c r="L109" s="655">
        <v>560.6601845307456</v>
      </c>
      <c r="M109" s="655">
        <v>2.8653842480276603</v>
      </c>
      <c r="N109" s="655">
        <v>43.935891803090797</v>
      </c>
      <c r="O109" s="657">
        <v>0</v>
      </c>
      <c r="P109" s="658"/>
      <c r="Q109" s="658"/>
      <c r="R109" s="658"/>
    </row>
    <row r="110" spans="2:18" s="621" customFormat="1" ht="15" customHeight="1">
      <c r="B110" s="389"/>
      <c r="C110" s="389" t="s">
        <v>282</v>
      </c>
      <c r="E110" s="656">
        <v>4.5853203054657019</v>
      </c>
      <c r="F110" s="652">
        <v>867.04238503351462</v>
      </c>
      <c r="G110" s="655">
        <v>132.97428885850536</v>
      </c>
      <c r="H110" s="655">
        <v>1.667389201987528</v>
      </c>
      <c r="I110" s="655">
        <v>0</v>
      </c>
      <c r="J110" s="655">
        <v>84.620002000867046</v>
      </c>
      <c r="K110" s="655">
        <v>647.78070497215458</v>
      </c>
      <c r="L110" s="655">
        <v>678.21055790842706</v>
      </c>
      <c r="M110" s="655">
        <v>2.5010838029812921</v>
      </c>
      <c r="N110" s="655">
        <v>34.181478640744324</v>
      </c>
      <c r="O110" s="657">
        <v>0</v>
      </c>
      <c r="P110" s="658"/>
      <c r="Q110" s="658"/>
      <c r="R110" s="658"/>
    </row>
    <row r="111" spans="2:18" s="621" customFormat="1" ht="15" customHeight="1">
      <c r="B111" s="389"/>
      <c r="C111" s="389" t="s">
        <v>283</v>
      </c>
      <c r="E111" s="656">
        <v>5.1507628279748223</v>
      </c>
      <c r="F111" s="652">
        <v>909.1096391375562</v>
      </c>
      <c r="G111" s="652">
        <v>234.61724681425318</v>
      </c>
      <c r="H111" s="655">
        <v>0</v>
      </c>
      <c r="I111" s="655">
        <v>20.603051311899289</v>
      </c>
      <c r="J111" s="652">
        <v>104.5604854078889</v>
      </c>
      <c r="K111" s="652">
        <v>549.32885560351497</v>
      </c>
      <c r="L111" s="652">
        <v>488.03477795061445</v>
      </c>
      <c r="M111" s="652">
        <v>3.090457696784894</v>
      </c>
      <c r="N111" s="652">
        <v>49.962399431355784</v>
      </c>
      <c r="O111" s="653">
        <v>0</v>
      </c>
      <c r="P111" s="658"/>
      <c r="Q111" s="658"/>
      <c r="R111" s="658"/>
    </row>
    <row r="112" spans="2:18" s="621" customFormat="1" ht="39.75" customHeight="1">
      <c r="B112" s="1155" t="s">
        <v>284</v>
      </c>
      <c r="C112" s="1155"/>
      <c r="E112" s="656">
        <v>6.8817831104850038</v>
      </c>
      <c r="F112" s="652">
        <v>1074.7725975492756</v>
      </c>
      <c r="G112" s="655">
        <v>327.49191390484521</v>
      </c>
      <c r="H112" s="655">
        <v>5.8697561824725035</v>
      </c>
      <c r="I112" s="655">
        <v>6.0721615680750034</v>
      </c>
      <c r="J112" s="655">
        <v>187.2249816823126</v>
      </c>
      <c r="K112" s="655">
        <v>548.11378421157031</v>
      </c>
      <c r="L112" s="655">
        <v>478.48633156431021</v>
      </c>
      <c r="M112" s="655">
        <v>4.048107712050002</v>
      </c>
      <c r="N112" s="655">
        <v>55.05426488388003</v>
      </c>
      <c r="O112" s="657">
        <v>2.2264592416275013</v>
      </c>
      <c r="P112" s="658"/>
      <c r="Q112" s="658"/>
      <c r="R112" s="658"/>
    </row>
    <row r="113" spans="1:18" s="621" customFormat="1" ht="15" customHeight="1">
      <c r="B113" s="389"/>
      <c r="C113" s="389" t="s">
        <v>285</v>
      </c>
      <c r="E113" s="656">
        <v>6.347664335509938</v>
      </c>
      <c r="F113" s="652">
        <v>1082.4147619073904</v>
      </c>
      <c r="G113" s="655">
        <v>304.68788810447705</v>
      </c>
      <c r="H113" s="655">
        <v>7.4516059590768844</v>
      </c>
      <c r="I113" s="655">
        <v>8.2795621767520924</v>
      </c>
      <c r="J113" s="655">
        <v>136.88876132230129</v>
      </c>
      <c r="K113" s="655">
        <v>625.10694434478307</v>
      </c>
      <c r="L113" s="655">
        <v>485.18234355767265</v>
      </c>
      <c r="M113" s="655">
        <v>4.4157664942677828</v>
      </c>
      <c r="N113" s="655">
        <v>56.025037396022498</v>
      </c>
      <c r="O113" s="657">
        <v>0</v>
      </c>
      <c r="P113" s="658"/>
      <c r="Q113" s="658"/>
      <c r="R113" s="658"/>
    </row>
    <row r="114" spans="1:18" s="621" customFormat="1" ht="15" customHeight="1">
      <c r="B114" s="389"/>
      <c r="C114" s="389" t="s">
        <v>286</v>
      </c>
      <c r="E114" s="656">
        <v>8.3510476768903743</v>
      </c>
      <c r="F114" s="652">
        <v>1053.7503795930763</v>
      </c>
      <c r="G114" s="655">
        <v>390.22168235651378</v>
      </c>
      <c r="H114" s="655">
        <v>1.5183723048891589</v>
      </c>
      <c r="I114" s="655">
        <v>0</v>
      </c>
      <c r="J114" s="655">
        <v>325.69085939872457</v>
      </c>
      <c r="K114" s="655">
        <v>336.3194655329487</v>
      </c>
      <c r="L114" s="655">
        <v>460.06680838141511</v>
      </c>
      <c r="M114" s="655">
        <v>3.0367446097783177</v>
      </c>
      <c r="N114" s="655">
        <v>52.383844518675986</v>
      </c>
      <c r="O114" s="657">
        <v>8.3510476768903743</v>
      </c>
      <c r="P114" s="658"/>
      <c r="Q114" s="658"/>
      <c r="R114" s="658"/>
    </row>
    <row r="115" spans="1:18" s="621" customFormat="1" ht="40" customHeight="1">
      <c r="B115" s="1155" t="s">
        <v>287</v>
      </c>
      <c r="C115" s="1155"/>
      <c r="E115" s="656">
        <v>7.7984870935038595</v>
      </c>
      <c r="F115" s="652">
        <v>776.50650059602719</v>
      </c>
      <c r="G115" s="655">
        <v>0</v>
      </c>
      <c r="H115" s="655">
        <v>0</v>
      </c>
      <c r="I115" s="655">
        <v>0</v>
      </c>
      <c r="J115" s="655">
        <v>250.66565657690981</v>
      </c>
      <c r="K115" s="655">
        <v>525.84084401911741</v>
      </c>
      <c r="L115" s="655">
        <v>626.1071066498813</v>
      </c>
      <c r="M115" s="655">
        <v>4.4562783391450633</v>
      </c>
      <c r="N115" s="655">
        <v>66.844175087175955</v>
      </c>
      <c r="O115" s="657">
        <v>0</v>
      </c>
      <c r="P115" s="658"/>
      <c r="Q115" s="658"/>
      <c r="R115" s="658"/>
    </row>
    <row r="116" spans="1:18" s="609" customFormat="1" ht="14">
      <c r="A116" s="616"/>
      <c r="B116" s="616"/>
      <c r="C116" s="616"/>
      <c r="D116" s="616"/>
      <c r="E116" s="665"/>
      <c r="F116" s="666"/>
      <c r="G116" s="666"/>
      <c r="H116" s="666"/>
      <c r="I116" s="666"/>
      <c r="J116" s="666"/>
      <c r="K116" s="666"/>
      <c r="L116" s="666"/>
      <c r="M116" s="666"/>
      <c r="N116" s="666"/>
      <c r="O116" s="667"/>
      <c r="P116" s="395"/>
      <c r="Q116" s="395"/>
    </row>
    <row r="117" spans="1:18" s="609" customFormat="1" ht="14">
      <c r="E117" s="644"/>
      <c r="F117" s="644"/>
      <c r="G117" s="644"/>
      <c r="H117" s="644"/>
      <c r="I117" s="644"/>
      <c r="J117" s="644"/>
      <c r="K117" s="644"/>
      <c r="L117" s="644"/>
      <c r="M117" s="644"/>
      <c r="N117" s="644"/>
      <c r="O117" s="644"/>
    </row>
    <row r="118" spans="1:18" s="609" customFormat="1" ht="14">
      <c r="A118" s="641"/>
      <c r="E118" s="644"/>
      <c r="F118" s="644"/>
      <c r="G118" s="644"/>
      <c r="H118" s="644"/>
      <c r="I118" s="644"/>
      <c r="J118" s="644"/>
      <c r="K118" s="644"/>
      <c r="L118" s="644"/>
      <c r="M118" s="644"/>
      <c r="N118" s="644"/>
      <c r="O118" s="647" t="s">
        <v>501</v>
      </c>
    </row>
    <row r="119" spans="1:18" ht="14">
      <c r="A119" s="609"/>
    </row>
  </sheetData>
  <mergeCells count="44">
    <mergeCell ref="Q3:Q6"/>
    <mergeCell ref="E4:E6"/>
    <mergeCell ref="M4:M6"/>
    <mergeCell ref="N4:N6"/>
    <mergeCell ref="F5:F6"/>
    <mergeCell ref="G5:G6"/>
    <mergeCell ref="H5:H6"/>
    <mergeCell ref="O5:O6"/>
    <mergeCell ref="B7:C7"/>
    <mergeCell ref="E3:L3"/>
    <mergeCell ref="M3:O3"/>
    <mergeCell ref="P3:P6"/>
    <mergeCell ref="B33:C33"/>
    <mergeCell ref="I5:I6"/>
    <mergeCell ref="J5:J6"/>
    <mergeCell ref="K5:K6"/>
    <mergeCell ref="L5:L6"/>
    <mergeCell ref="B8:C8"/>
    <mergeCell ref="B19:C19"/>
    <mergeCell ref="B21:C21"/>
    <mergeCell ref="B23:C23"/>
    <mergeCell ref="B25:C25"/>
    <mergeCell ref="B97:C97"/>
    <mergeCell ref="B39:C39"/>
    <mergeCell ref="B48:C48"/>
    <mergeCell ref="B54:C54"/>
    <mergeCell ref="B59:C59"/>
    <mergeCell ref="B63:C63"/>
    <mergeCell ref="B67:C67"/>
    <mergeCell ref="B70:C70"/>
    <mergeCell ref="B77:C77"/>
    <mergeCell ref="B83:C83"/>
    <mergeCell ref="B88:C88"/>
    <mergeCell ref="B94:C94"/>
    <mergeCell ref="B108:C108"/>
    <mergeCell ref="B109:C109"/>
    <mergeCell ref="B112:C112"/>
    <mergeCell ref="B115:C115"/>
    <mergeCell ref="B98:C98"/>
    <mergeCell ref="B99:C99"/>
    <mergeCell ref="B100:C100"/>
    <mergeCell ref="B103:C103"/>
    <mergeCell ref="B104:C104"/>
    <mergeCell ref="B105:C105"/>
  </mergeCells>
  <phoneticPr fontId="3"/>
  <pageMargins left="0.78740157480314965" right="0.78740157480314965" top="0.78740157480314965" bottom="0.78740157480314965" header="0.51181102362204722" footer="0.51181102362204722"/>
  <pageSetup paperSize="9" scale="28" orientation="portrait" r:id="rId1"/>
  <headerFooter alignWithMargins="0"/>
  <rowBreaks count="2" manualBreakCount="2">
    <brk id="53" max="14" man="1"/>
    <brk id="96" max="14"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8D160-0B86-4616-BF3D-3C6792565D81}">
  <sheetPr>
    <pageSetUpPr autoPageBreaks="0" fitToPage="1"/>
  </sheetPr>
  <dimension ref="A1:AA110"/>
  <sheetViews>
    <sheetView view="pageBreakPreview" zoomScaleNormal="85" zoomScaleSheetLayoutView="100" workbookViewId="0">
      <pane xSplit="3" ySplit="3" topLeftCell="D4" activePane="bottomRight" state="frozen"/>
      <selection activeCell="N6" sqref="N6"/>
      <selection pane="topRight" activeCell="N6" sqref="N6"/>
      <selection pane="bottomLeft" activeCell="N6" sqref="N6"/>
      <selection pane="bottomRight" activeCell="V1" sqref="V1"/>
    </sheetView>
  </sheetViews>
  <sheetFormatPr defaultColWidth="9" defaultRowHeight="13"/>
  <cols>
    <col min="1" max="1" width="2.6328125" style="457" customWidth="1"/>
    <col min="2" max="2" width="20.6328125" style="690" customWidth="1"/>
    <col min="3" max="3" width="2.6328125" style="457" customWidth="1"/>
    <col min="4" max="21" width="8.26953125" style="457" customWidth="1"/>
    <col min="22" max="22" width="7.7265625" style="457" customWidth="1"/>
    <col min="23" max="16384" width="9" style="457"/>
  </cols>
  <sheetData>
    <row r="1" spans="1:22" ht="16.5">
      <c r="B1" s="457"/>
      <c r="D1" s="493" t="s">
        <v>504</v>
      </c>
    </row>
    <row r="2" spans="1:22" s="461" customFormat="1" ht="14">
      <c r="B2" s="668"/>
    </row>
    <row r="3" spans="1:22" s="492" customFormat="1" ht="20.149999999999999" customHeight="1">
      <c r="A3" s="466"/>
      <c r="B3" s="466"/>
      <c r="C3" s="466"/>
      <c r="D3" s="465" t="s">
        <v>505</v>
      </c>
      <c r="E3" s="465">
        <v>50</v>
      </c>
      <c r="F3" s="465">
        <v>55</v>
      </c>
      <c r="G3" s="465">
        <v>60</v>
      </c>
      <c r="H3" s="465" t="s">
        <v>506</v>
      </c>
      <c r="I3" s="465">
        <v>7</v>
      </c>
      <c r="J3" s="465">
        <v>12</v>
      </c>
      <c r="K3" s="473">
        <v>17</v>
      </c>
      <c r="L3" s="669">
        <v>22</v>
      </c>
      <c r="M3" s="473">
        <v>27</v>
      </c>
      <c r="N3" s="465">
        <v>28</v>
      </c>
      <c r="O3" s="473">
        <v>29</v>
      </c>
      <c r="P3" s="473">
        <v>30</v>
      </c>
      <c r="Q3" s="473" t="s">
        <v>507</v>
      </c>
      <c r="R3" s="465">
        <v>2</v>
      </c>
      <c r="S3" s="670">
        <v>3</v>
      </c>
      <c r="T3" s="670">
        <v>4</v>
      </c>
      <c r="U3" s="464">
        <v>5</v>
      </c>
      <c r="V3" s="473">
        <v>6</v>
      </c>
    </row>
    <row r="4" spans="1:22" s="461" customFormat="1" ht="14">
      <c r="B4" s="668"/>
      <c r="D4" s="474"/>
      <c r="M4" s="671"/>
      <c r="N4" s="671"/>
      <c r="O4" s="671"/>
      <c r="P4" s="672"/>
      <c r="Q4" s="672"/>
    </row>
    <row r="5" spans="1:22" s="482" customFormat="1" ht="18.75" customHeight="1">
      <c r="B5" s="673" t="s">
        <v>295</v>
      </c>
      <c r="D5" s="674">
        <v>22678</v>
      </c>
      <c r="E5" s="487">
        <v>27041</v>
      </c>
      <c r="F5" s="487">
        <v>36269</v>
      </c>
      <c r="G5" s="487">
        <v>47260</v>
      </c>
      <c r="H5" s="487">
        <v>59135</v>
      </c>
      <c r="I5" s="487">
        <v>59348</v>
      </c>
      <c r="J5" s="487">
        <v>60782</v>
      </c>
      <c r="K5" s="487">
        <v>62512</v>
      </c>
      <c r="L5" s="675">
        <f t="shared" ref="L5" si="0">SUM(L6:L32)</f>
        <v>62790</v>
      </c>
      <c r="M5" s="676">
        <v>62044</v>
      </c>
      <c r="N5" s="676">
        <v>62108</v>
      </c>
      <c r="O5" s="676">
        <v>62346</v>
      </c>
      <c r="P5" s="676">
        <v>62804</v>
      </c>
      <c r="Q5" s="676">
        <v>62753</v>
      </c>
      <c r="R5" s="676">
        <v>62934</v>
      </c>
      <c r="S5" s="676">
        <v>62857</v>
      </c>
      <c r="T5" s="676">
        <v>62890</v>
      </c>
      <c r="U5" s="676">
        <v>62947</v>
      </c>
      <c r="V5" s="676">
        <v>62783</v>
      </c>
    </row>
    <row r="6" spans="1:22" s="482" customFormat="1" ht="35.15" customHeight="1">
      <c r="B6" s="673" t="s">
        <v>508</v>
      </c>
      <c r="D6" s="677" t="s">
        <v>509</v>
      </c>
      <c r="E6" s="678" t="s">
        <v>509</v>
      </c>
      <c r="F6" s="678" t="s">
        <v>509</v>
      </c>
      <c r="G6" s="678" t="s">
        <v>509</v>
      </c>
      <c r="H6" s="678" t="s">
        <v>509</v>
      </c>
      <c r="I6" s="678" t="s">
        <v>509</v>
      </c>
      <c r="J6" s="678" t="s">
        <v>509</v>
      </c>
      <c r="K6" s="487">
        <v>7973</v>
      </c>
      <c r="L6" s="675">
        <v>8092</v>
      </c>
      <c r="M6" s="676">
        <v>7837</v>
      </c>
      <c r="N6" s="676">
        <v>7880</v>
      </c>
      <c r="O6" s="676">
        <v>7941</v>
      </c>
      <c r="P6" s="676">
        <v>7978</v>
      </c>
      <c r="Q6" s="676">
        <v>7978</v>
      </c>
      <c r="R6" s="676">
        <v>8040</v>
      </c>
      <c r="S6" s="676">
        <v>7981</v>
      </c>
      <c r="T6" s="676">
        <v>7986</v>
      </c>
      <c r="U6" s="676">
        <v>7977</v>
      </c>
      <c r="V6" s="676">
        <v>7965</v>
      </c>
    </row>
    <row r="7" spans="1:22" s="482" customFormat="1" ht="18.75" customHeight="1">
      <c r="B7" s="673" t="s">
        <v>510</v>
      </c>
      <c r="D7" s="677" t="s">
        <v>398</v>
      </c>
      <c r="E7" s="678" t="s">
        <v>398</v>
      </c>
      <c r="F7" s="678" t="s">
        <v>398</v>
      </c>
      <c r="G7" s="678" t="s">
        <v>398</v>
      </c>
      <c r="H7" s="678" t="s">
        <v>398</v>
      </c>
      <c r="I7" s="678" t="s">
        <v>398</v>
      </c>
      <c r="J7" s="678" t="s">
        <v>398</v>
      </c>
      <c r="K7" s="487">
        <v>4333</v>
      </c>
      <c r="L7" s="675">
        <v>4362</v>
      </c>
      <c r="M7" s="676">
        <v>4355</v>
      </c>
      <c r="N7" s="676">
        <v>4394</v>
      </c>
      <c r="O7" s="676">
        <v>4374</v>
      </c>
      <c r="P7" s="676">
        <v>4302</v>
      </c>
      <c r="Q7" s="676">
        <v>4361</v>
      </c>
      <c r="R7" s="676">
        <v>4400</v>
      </c>
      <c r="S7" s="676">
        <v>4309</v>
      </c>
      <c r="T7" s="676">
        <v>4318</v>
      </c>
      <c r="U7" s="676">
        <v>4266</v>
      </c>
      <c r="V7" s="676">
        <v>4251</v>
      </c>
    </row>
    <row r="8" spans="1:22" s="482" customFormat="1" ht="18.75" customHeight="1">
      <c r="B8" s="673" t="s">
        <v>511</v>
      </c>
      <c r="D8" s="677" t="s">
        <v>398</v>
      </c>
      <c r="E8" s="678" t="s">
        <v>398</v>
      </c>
      <c r="F8" s="678" t="s">
        <v>398</v>
      </c>
      <c r="G8" s="678" t="s">
        <v>398</v>
      </c>
      <c r="H8" s="678" t="s">
        <v>398</v>
      </c>
      <c r="I8" s="678" t="s">
        <v>398</v>
      </c>
      <c r="J8" s="678" t="s">
        <v>398</v>
      </c>
      <c r="K8" s="678" t="s">
        <v>398</v>
      </c>
      <c r="L8" s="678" t="s">
        <v>398</v>
      </c>
      <c r="M8" s="676">
        <v>2874</v>
      </c>
      <c r="N8" s="676">
        <v>2879</v>
      </c>
      <c r="O8" s="676">
        <v>2963</v>
      </c>
      <c r="P8" s="676">
        <v>3142</v>
      </c>
      <c r="Q8" s="676">
        <v>3108</v>
      </c>
      <c r="R8" s="676">
        <v>3108</v>
      </c>
      <c r="S8" s="676">
        <v>3108</v>
      </c>
      <c r="T8" s="676">
        <v>3108</v>
      </c>
      <c r="U8" s="676">
        <v>3111</v>
      </c>
      <c r="V8" s="676">
        <v>3138</v>
      </c>
    </row>
    <row r="9" spans="1:22" s="482" customFormat="1" ht="18.75" customHeight="1">
      <c r="B9" s="673" t="s">
        <v>512</v>
      </c>
      <c r="D9" s="677" t="s">
        <v>398</v>
      </c>
      <c r="E9" s="678" t="s">
        <v>398</v>
      </c>
      <c r="F9" s="678" t="s">
        <v>398</v>
      </c>
      <c r="G9" s="678" t="s">
        <v>398</v>
      </c>
      <c r="H9" s="678" t="s">
        <v>398</v>
      </c>
      <c r="I9" s="678" t="s">
        <v>398</v>
      </c>
      <c r="J9" s="678" t="s">
        <v>398</v>
      </c>
      <c r="K9" s="678" t="s">
        <v>398</v>
      </c>
      <c r="L9" s="678" t="s">
        <v>398</v>
      </c>
      <c r="M9" s="678" t="s">
        <v>398</v>
      </c>
      <c r="N9" s="678" t="s">
        <v>398</v>
      </c>
      <c r="O9" s="678" t="s">
        <v>398</v>
      </c>
      <c r="P9" s="676">
        <v>3582</v>
      </c>
      <c r="Q9" s="676">
        <v>3590</v>
      </c>
      <c r="R9" s="676">
        <v>3590</v>
      </c>
      <c r="S9" s="676">
        <v>3590</v>
      </c>
      <c r="T9" s="676">
        <v>3560</v>
      </c>
      <c r="U9" s="676">
        <v>3613</v>
      </c>
      <c r="V9" s="676">
        <v>3735</v>
      </c>
    </row>
    <row r="10" spans="1:22" s="482" customFormat="1" ht="18.75" customHeight="1">
      <c r="B10" s="673" t="s">
        <v>513</v>
      </c>
      <c r="D10" s="674">
        <v>2231</v>
      </c>
      <c r="E10" s="487">
        <v>2697</v>
      </c>
      <c r="F10" s="487">
        <v>2836</v>
      </c>
      <c r="G10" s="487">
        <v>3009</v>
      </c>
      <c r="H10" s="487">
        <v>3204</v>
      </c>
      <c r="I10" s="487">
        <v>3210</v>
      </c>
      <c r="J10" s="487">
        <v>3245</v>
      </c>
      <c r="K10" s="678" t="s">
        <v>509</v>
      </c>
      <c r="L10" s="679" t="s">
        <v>509</v>
      </c>
      <c r="M10" s="680" t="s">
        <v>509</v>
      </c>
      <c r="N10" s="680" t="s">
        <v>509</v>
      </c>
      <c r="O10" s="680" t="s">
        <v>509</v>
      </c>
      <c r="P10" s="680" t="s">
        <v>509</v>
      </c>
      <c r="Q10" s="680" t="s">
        <v>398</v>
      </c>
      <c r="R10" s="680" t="s">
        <v>509</v>
      </c>
      <c r="S10" s="680" t="s">
        <v>398</v>
      </c>
      <c r="T10" s="680" t="s">
        <v>398</v>
      </c>
      <c r="U10" s="680" t="s">
        <v>398</v>
      </c>
      <c r="V10" s="680" t="s">
        <v>398</v>
      </c>
    </row>
    <row r="11" spans="1:22" s="482" customFormat="1" ht="18.75" customHeight="1">
      <c r="B11" s="673" t="s">
        <v>514</v>
      </c>
      <c r="D11" s="674">
        <v>924</v>
      </c>
      <c r="E11" s="487">
        <v>1219</v>
      </c>
      <c r="F11" s="487">
        <v>1385</v>
      </c>
      <c r="G11" s="487">
        <v>1359</v>
      </c>
      <c r="H11" s="487">
        <v>1533</v>
      </c>
      <c r="I11" s="487">
        <v>1518</v>
      </c>
      <c r="J11" s="487">
        <v>1507</v>
      </c>
      <c r="K11" s="487">
        <v>1591</v>
      </c>
      <c r="L11" s="679" t="s">
        <v>509</v>
      </c>
      <c r="M11" s="680" t="s">
        <v>509</v>
      </c>
      <c r="N11" s="680" t="s">
        <v>509</v>
      </c>
      <c r="O11" s="680" t="s">
        <v>509</v>
      </c>
      <c r="P11" s="680" t="s">
        <v>509</v>
      </c>
      <c r="Q11" s="680" t="s">
        <v>398</v>
      </c>
      <c r="R11" s="680" t="s">
        <v>509</v>
      </c>
      <c r="S11" s="680" t="s">
        <v>398</v>
      </c>
      <c r="T11" s="680" t="s">
        <v>398</v>
      </c>
      <c r="U11" s="680" t="s">
        <v>398</v>
      </c>
      <c r="V11" s="680" t="s">
        <v>398</v>
      </c>
    </row>
    <row r="12" spans="1:22" s="482" customFormat="1" ht="18.75" customHeight="1">
      <c r="B12" s="673" t="s">
        <v>515</v>
      </c>
      <c r="D12" s="674">
        <v>2088</v>
      </c>
      <c r="E12" s="487">
        <v>2400</v>
      </c>
      <c r="F12" s="487">
        <v>2894</v>
      </c>
      <c r="G12" s="487">
        <v>3482</v>
      </c>
      <c r="H12" s="487">
        <v>3610</v>
      </c>
      <c r="I12" s="487">
        <v>3605</v>
      </c>
      <c r="J12" s="487">
        <v>3474</v>
      </c>
      <c r="K12" s="487">
        <v>3456</v>
      </c>
      <c r="L12" s="675">
        <v>5123</v>
      </c>
      <c r="M12" s="676">
        <v>5080</v>
      </c>
      <c r="N12" s="676">
        <v>5191</v>
      </c>
      <c r="O12" s="676">
        <v>5191</v>
      </c>
      <c r="P12" s="680" t="s">
        <v>509</v>
      </c>
      <c r="Q12" s="680" t="s">
        <v>398</v>
      </c>
      <c r="R12" s="680" t="s">
        <v>509</v>
      </c>
      <c r="S12" s="680" t="s">
        <v>398</v>
      </c>
      <c r="T12" s="680" t="s">
        <v>398</v>
      </c>
      <c r="U12" s="680" t="s">
        <v>398</v>
      </c>
      <c r="V12" s="680" t="s">
        <v>398</v>
      </c>
    </row>
    <row r="13" spans="1:22" s="482" customFormat="1" ht="18.75" customHeight="1">
      <c r="B13" s="673" t="s">
        <v>516</v>
      </c>
      <c r="D13" s="674">
        <v>1972</v>
      </c>
      <c r="E13" s="487">
        <v>2451</v>
      </c>
      <c r="F13" s="487">
        <v>3159</v>
      </c>
      <c r="G13" s="487">
        <v>4097</v>
      </c>
      <c r="H13" s="487">
        <v>5355</v>
      </c>
      <c r="I13" s="487">
        <v>5611</v>
      </c>
      <c r="J13" s="487">
        <v>5632</v>
      </c>
      <c r="K13" s="678" t="s">
        <v>509</v>
      </c>
      <c r="L13" s="679" t="s">
        <v>509</v>
      </c>
      <c r="M13" s="680" t="s">
        <v>509</v>
      </c>
      <c r="N13" s="680" t="s">
        <v>509</v>
      </c>
      <c r="O13" s="680" t="s">
        <v>509</v>
      </c>
      <c r="P13" s="680" t="s">
        <v>509</v>
      </c>
      <c r="Q13" s="680" t="s">
        <v>398</v>
      </c>
      <c r="R13" s="680" t="s">
        <v>509</v>
      </c>
      <c r="S13" s="680" t="s">
        <v>398</v>
      </c>
      <c r="T13" s="680" t="s">
        <v>398</v>
      </c>
      <c r="U13" s="680" t="s">
        <v>398</v>
      </c>
      <c r="V13" s="680" t="s">
        <v>398</v>
      </c>
    </row>
    <row r="14" spans="1:22" s="482" customFormat="1" ht="18.75" customHeight="1">
      <c r="B14" s="673" t="s">
        <v>197</v>
      </c>
      <c r="D14" s="674">
        <v>717</v>
      </c>
      <c r="E14" s="487">
        <v>1012</v>
      </c>
      <c r="F14" s="487">
        <v>1688</v>
      </c>
      <c r="G14" s="487">
        <v>2688</v>
      </c>
      <c r="H14" s="487">
        <v>2836</v>
      </c>
      <c r="I14" s="487">
        <v>2722</v>
      </c>
      <c r="J14" s="487">
        <v>2647</v>
      </c>
      <c r="K14" s="487">
        <v>2920</v>
      </c>
      <c r="L14" s="675">
        <v>4982</v>
      </c>
      <c r="M14" s="676">
        <v>4861</v>
      </c>
      <c r="N14" s="676">
        <v>4998</v>
      </c>
      <c r="O14" s="676">
        <v>5084</v>
      </c>
      <c r="P14" s="676">
        <v>5278</v>
      </c>
      <c r="Q14" s="676">
        <v>5543</v>
      </c>
      <c r="R14" s="676">
        <v>5578</v>
      </c>
      <c r="S14" s="676">
        <v>5616</v>
      </c>
      <c r="T14" s="676">
        <v>5652</v>
      </c>
      <c r="U14" s="676">
        <v>5599</v>
      </c>
      <c r="V14" s="676">
        <v>5607</v>
      </c>
    </row>
    <row r="15" spans="1:22" s="482" customFormat="1" ht="18.75" customHeight="1">
      <c r="B15" s="673" t="s">
        <v>205</v>
      </c>
      <c r="D15" s="674">
        <v>380</v>
      </c>
      <c r="E15" s="487">
        <v>552</v>
      </c>
      <c r="F15" s="487">
        <v>705</v>
      </c>
      <c r="G15" s="487">
        <v>980</v>
      </c>
      <c r="H15" s="487">
        <v>1818</v>
      </c>
      <c r="I15" s="487">
        <v>1837</v>
      </c>
      <c r="J15" s="487">
        <v>1723</v>
      </c>
      <c r="K15" s="487">
        <v>3983</v>
      </c>
      <c r="L15" s="675">
        <v>3918</v>
      </c>
      <c r="M15" s="676">
        <v>3975</v>
      </c>
      <c r="N15" s="676">
        <v>3910</v>
      </c>
      <c r="O15" s="676">
        <v>3919</v>
      </c>
      <c r="P15" s="676">
        <v>3919</v>
      </c>
      <c r="Q15" s="676">
        <v>3919</v>
      </c>
      <c r="R15" s="676">
        <v>3927</v>
      </c>
      <c r="S15" s="676">
        <v>3946</v>
      </c>
      <c r="T15" s="676">
        <v>3946</v>
      </c>
      <c r="U15" s="676">
        <v>3924</v>
      </c>
      <c r="V15" s="676">
        <v>3930</v>
      </c>
    </row>
    <row r="16" spans="1:22" s="482" customFormat="1" ht="18.75" customHeight="1">
      <c r="B16" s="673" t="s">
        <v>255</v>
      </c>
      <c r="D16" s="674">
        <v>246</v>
      </c>
      <c r="E16" s="487">
        <v>634</v>
      </c>
      <c r="F16" s="487">
        <v>1395</v>
      </c>
      <c r="G16" s="487">
        <v>1774</v>
      </c>
      <c r="H16" s="487">
        <v>1915</v>
      </c>
      <c r="I16" s="487">
        <v>1855</v>
      </c>
      <c r="J16" s="487">
        <v>1743</v>
      </c>
      <c r="K16" s="487">
        <v>1832</v>
      </c>
      <c r="L16" s="675">
        <v>3510</v>
      </c>
      <c r="M16" s="676">
        <v>3592</v>
      </c>
      <c r="N16" s="676">
        <v>3526</v>
      </c>
      <c r="O16" s="676">
        <v>3502</v>
      </c>
      <c r="P16" s="676">
        <v>3502</v>
      </c>
      <c r="Q16" s="676">
        <v>3493</v>
      </c>
      <c r="R16" s="676">
        <v>3493</v>
      </c>
      <c r="S16" s="676">
        <v>3493</v>
      </c>
      <c r="T16" s="676">
        <v>3491</v>
      </c>
      <c r="U16" s="676">
        <v>3587</v>
      </c>
      <c r="V16" s="676">
        <v>3398</v>
      </c>
    </row>
    <row r="17" spans="2:22" s="482" customFormat="1" ht="18.75" customHeight="1">
      <c r="B17" s="673" t="s">
        <v>517</v>
      </c>
      <c r="D17" s="674">
        <v>2883</v>
      </c>
      <c r="E17" s="487">
        <v>3753</v>
      </c>
      <c r="F17" s="487">
        <v>4501</v>
      </c>
      <c r="G17" s="487">
        <v>6743</v>
      </c>
      <c r="H17" s="487">
        <v>8726</v>
      </c>
      <c r="I17" s="487">
        <v>5442</v>
      </c>
      <c r="J17" s="487">
        <v>6270</v>
      </c>
      <c r="K17" s="678" t="s">
        <v>509</v>
      </c>
      <c r="L17" s="679" t="s">
        <v>509</v>
      </c>
      <c r="M17" s="680" t="s">
        <v>509</v>
      </c>
      <c r="N17" s="680" t="s">
        <v>509</v>
      </c>
      <c r="O17" s="680" t="s">
        <v>509</v>
      </c>
      <c r="P17" s="680" t="s">
        <v>509</v>
      </c>
      <c r="Q17" s="680" t="s">
        <v>398</v>
      </c>
      <c r="R17" s="680" t="s">
        <v>509</v>
      </c>
      <c r="S17" s="680" t="s">
        <v>398</v>
      </c>
      <c r="T17" s="680" t="s">
        <v>398</v>
      </c>
      <c r="U17" s="680" t="s">
        <v>398</v>
      </c>
      <c r="V17" s="680" t="s">
        <v>398</v>
      </c>
    </row>
    <row r="18" spans="2:22" s="482" customFormat="1" ht="18.75" customHeight="1">
      <c r="B18" s="673" t="s">
        <v>518</v>
      </c>
      <c r="D18" s="674">
        <v>1541</v>
      </c>
      <c r="E18" s="487">
        <v>1586</v>
      </c>
      <c r="F18" s="487">
        <v>3864</v>
      </c>
      <c r="G18" s="487">
        <v>5433</v>
      </c>
      <c r="H18" s="487">
        <v>4433</v>
      </c>
      <c r="I18" s="487">
        <v>4520</v>
      </c>
      <c r="J18" s="487">
        <v>3848</v>
      </c>
      <c r="K18" s="487">
        <v>6214</v>
      </c>
      <c r="L18" s="679" t="s">
        <v>509</v>
      </c>
      <c r="M18" s="680" t="s">
        <v>509</v>
      </c>
      <c r="N18" s="680" t="s">
        <v>509</v>
      </c>
      <c r="O18" s="680" t="s">
        <v>509</v>
      </c>
      <c r="P18" s="680" t="s">
        <v>509</v>
      </c>
      <c r="Q18" s="680" t="s">
        <v>398</v>
      </c>
      <c r="R18" s="680" t="s">
        <v>509</v>
      </c>
      <c r="S18" s="680" t="s">
        <v>398</v>
      </c>
      <c r="T18" s="680" t="s">
        <v>398</v>
      </c>
      <c r="U18" s="680" t="s">
        <v>398</v>
      </c>
      <c r="V18" s="680" t="s">
        <v>398</v>
      </c>
    </row>
    <row r="19" spans="2:22" s="482" customFormat="1" ht="18.75" customHeight="1">
      <c r="B19" s="673" t="s">
        <v>519</v>
      </c>
      <c r="D19" s="674">
        <v>783</v>
      </c>
      <c r="E19" s="487">
        <v>808</v>
      </c>
      <c r="F19" s="487">
        <v>1307</v>
      </c>
      <c r="G19" s="487">
        <v>1358</v>
      </c>
      <c r="H19" s="487">
        <v>1598</v>
      </c>
      <c r="I19" s="487">
        <v>1574</v>
      </c>
      <c r="J19" s="487">
        <v>1967</v>
      </c>
      <c r="K19" s="487">
        <v>2145</v>
      </c>
      <c r="L19" s="679" t="s">
        <v>509</v>
      </c>
      <c r="M19" s="680" t="s">
        <v>509</v>
      </c>
      <c r="N19" s="680" t="s">
        <v>509</v>
      </c>
      <c r="O19" s="680" t="s">
        <v>509</v>
      </c>
      <c r="P19" s="680" t="s">
        <v>509</v>
      </c>
      <c r="Q19" s="680" t="s">
        <v>398</v>
      </c>
      <c r="R19" s="680" t="s">
        <v>509</v>
      </c>
      <c r="S19" s="680" t="s">
        <v>398</v>
      </c>
      <c r="T19" s="680" t="s">
        <v>398</v>
      </c>
      <c r="U19" s="680" t="s">
        <v>398</v>
      </c>
      <c r="V19" s="680" t="s">
        <v>398</v>
      </c>
    </row>
    <row r="20" spans="2:22" s="482" customFormat="1" ht="18.75" customHeight="1">
      <c r="B20" s="673" t="s">
        <v>211</v>
      </c>
      <c r="D20" s="674">
        <v>888</v>
      </c>
      <c r="E20" s="487">
        <v>1074</v>
      </c>
      <c r="F20" s="487">
        <v>1410</v>
      </c>
      <c r="G20" s="487">
        <v>1674</v>
      </c>
      <c r="H20" s="487">
        <v>2319</v>
      </c>
      <c r="I20" s="487">
        <v>2355</v>
      </c>
      <c r="J20" s="487">
        <v>2433</v>
      </c>
      <c r="K20" s="487">
        <v>2409</v>
      </c>
      <c r="L20" s="675">
        <v>2176</v>
      </c>
      <c r="M20" s="676">
        <v>2230</v>
      </c>
      <c r="N20" s="676">
        <v>2220</v>
      </c>
      <c r="O20" s="676">
        <v>2190</v>
      </c>
      <c r="P20" s="676">
        <v>2165</v>
      </c>
      <c r="Q20" s="676">
        <v>2155</v>
      </c>
      <c r="R20" s="676">
        <v>2120</v>
      </c>
      <c r="S20" s="676">
        <v>2066</v>
      </c>
      <c r="T20" s="676">
        <v>2066</v>
      </c>
      <c r="U20" s="676">
        <v>2102</v>
      </c>
      <c r="V20" s="676">
        <v>2104</v>
      </c>
    </row>
    <row r="21" spans="2:22" s="482" customFormat="1" ht="18.75" customHeight="1">
      <c r="B21" s="673" t="s">
        <v>220</v>
      </c>
      <c r="D21" s="674">
        <v>650</v>
      </c>
      <c r="E21" s="487">
        <v>529</v>
      </c>
      <c r="F21" s="487">
        <v>572</v>
      </c>
      <c r="G21" s="487">
        <v>577</v>
      </c>
      <c r="H21" s="487">
        <v>719</v>
      </c>
      <c r="I21" s="487">
        <v>909</v>
      </c>
      <c r="J21" s="487">
        <v>865</v>
      </c>
      <c r="K21" s="487">
        <v>960</v>
      </c>
      <c r="L21" s="675">
        <v>877</v>
      </c>
      <c r="M21" s="676">
        <v>877</v>
      </c>
      <c r="N21" s="676">
        <v>877</v>
      </c>
      <c r="O21" s="676">
        <v>877</v>
      </c>
      <c r="P21" s="676">
        <v>877</v>
      </c>
      <c r="Q21" s="676">
        <v>754</v>
      </c>
      <c r="R21" s="676">
        <v>750</v>
      </c>
      <c r="S21" s="676">
        <v>750</v>
      </c>
      <c r="T21" s="676">
        <v>750</v>
      </c>
      <c r="U21" s="676">
        <v>697</v>
      </c>
      <c r="V21" s="676">
        <v>697</v>
      </c>
    </row>
    <row r="22" spans="2:22" s="482" customFormat="1" ht="18.75" customHeight="1">
      <c r="B22" s="673" t="s">
        <v>226</v>
      </c>
      <c r="D22" s="674">
        <v>690</v>
      </c>
      <c r="E22" s="487">
        <v>732</v>
      </c>
      <c r="F22" s="487">
        <v>1011</v>
      </c>
      <c r="G22" s="487">
        <v>1203</v>
      </c>
      <c r="H22" s="487">
        <v>1804</v>
      </c>
      <c r="I22" s="487">
        <v>1492</v>
      </c>
      <c r="J22" s="487">
        <v>1379</v>
      </c>
      <c r="K22" s="487">
        <v>1322</v>
      </c>
      <c r="L22" s="675">
        <v>1403</v>
      </c>
      <c r="M22" s="676">
        <v>1403</v>
      </c>
      <c r="N22" s="676">
        <v>1403</v>
      </c>
      <c r="O22" s="676">
        <v>1427</v>
      </c>
      <c r="P22" s="676">
        <v>1427</v>
      </c>
      <c r="Q22" s="676">
        <v>1418</v>
      </c>
      <c r="R22" s="676">
        <v>1418</v>
      </c>
      <c r="S22" s="676">
        <v>1388</v>
      </c>
      <c r="T22" s="676">
        <v>1388</v>
      </c>
      <c r="U22" s="676">
        <v>1388</v>
      </c>
      <c r="V22" s="676">
        <v>1388</v>
      </c>
    </row>
    <row r="23" spans="2:22" s="482" customFormat="1" ht="18.75" customHeight="1">
      <c r="B23" s="673" t="s">
        <v>231</v>
      </c>
      <c r="D23" s="674">
        <v>1988</v>
      </c>
      <c r="E23" s="487">
        <v>2203</v>
      </c>
      <c r="F23" s="487">
        <v>2529</v>
      </c>
      <c r="G23" s="487">
        <v>2655</v>
      </c>
      <c r="H23" s="487">
        <v>2735</v>
      </c>
      <c r="I23" s="487">
        <v>2675</v>
      </c>
      <c r="J23" s="487">
        <v>2628</v>
      </c>
      <c r="K23" s="487">
        <v>2589</v>
      </c>
      <c r="L23" s="675">
        <v>4027</v>
      </c>
      <c r="M23" s="676">
        <v>3888</v>
      </c>
      <c r="N23" s="676">
        <v>3884</v>
      </c>
      <c r="O23" s="676">
        <v>3942</v>
      </c>
      <c r="P23" s="676">
        <v>3942</v>
      </c>
      <c r="Q23" s="676">
        <v>3942</v>
      </c>
      <c r="R23" s="676">
        <v>3922</v>
      </c>
      <c r="S23" s="676">
        <v>3922</v>
      </c>
      <c r="T23" s="676">
        <v>3922</v>
      </c>
      <c r="U23" s="676">
        <v>3922</v>
      </c>
      <c r="V23" s="676">
        <v>3922</v>
      </c>
    </row>
    <row r="24" spans="2:22" s="482" customFormat="1" ht="18.75" customHeight="1">
      <c r="B24" s="673" t="s">
        <v>520</v>
      </c>
      <c r="D24" s="674">
        <v>482</v>
      </c>
      <c r="E24" s="487">
        <v>537</v>
      </c>
      <c r="F24" s="487">
        <v>993</v>
      </c>
      <c r="G24" s="487">
        <v>1031</v>
      </c>
      <c r="H24" s="487">
        <v>1464</v>
      </c>
      <c r="I24" s="487">
        <v>1530</v>
      </c>
      <c r="J24" s="487">
        <v>1464</v>
      </c>
      <c r="K24" s="487">
        <v>1448</v>
      </c>
      <c r="L24" s="679" t="s">
        <v>509</v>
      </c>
      <c r="M24" s="680" t="s">
        <v>509</v>
      </c>
      <c r="N24" s="680" t="s">
        <v>509</v>
      </c>
      <c r="O24" s="680" t="s">
        <v>509</v>
      </c>
      <c r="P24" s="680" t="s">
        <v>509</v>
      </c>
      <c r="Q24" s="680" t="s">
        <v>398</v>
      </c>
      <c r="R24" s="680" t="s">
        <v>509</v>
      </c>
      <c r="S24" s="680" t="s">
        <v>398</v>
      </c>
      <c r="T24" s="680" t="s">
        <v>398</v>
      </c>
      <c r="U24" s="680" t="s">
        <v>398</v>
      </c>
      <c r="V24" s="680" t="s">
        <v>398</v>
      </c>
    </row>
    <row r="25" spans="2:22" s="482" customFormat="1" ht="18.75" customHeight="1">
      <c r="B25" s="673" t="s">
        <v>521</v>
      </c>
      <c r="D25" s="674">
        <v>407</v>
      </c>
      <c r="E25" s="487">
        <v>451</v>
      </c>
      <c r="F25" s="487">
        <v>546</v>
      </c>
      <c r="G25" s="487">
        <v>808</v>
      </c>
      <c r="H25" s="487">
        <v>1044</v>
      </c>
      <c r="I25" s="487">
        <v>1116</v>
      </c>
      <c r="J25" s="487">
        <v>1164</v>
      </c>
      <c r="K25" s="487">
        <v>1160</v>
      </c>
      <c r="L25" s="679" t="s">
        <v>509</v>
      </c>
      <c r="M25" s="680" t="s">
        <v>509</v>
      </c>
      <c r="N25" s="680" t="s">
        <v>509</v>
      </c>
      <c r="O25" s="680" t="s">
        <v>509</v>
      </c>
      <c r="P25" s="680" t="s">
        <v>509</v>
      </c>
      <c r="Q25" s="680" t="s">
        <v>398</v>
      </c>
      <c r="R25" s="680" t="s">
        <v>509</v>
      </c>
      <c r="S25" s="680" t="s">
        <v>398</v>
      </c>
      <c r="T25" s="680" t="s">
        <v>398</v>
      </c>
      <c r="U25" s="680" t="s">
        <v>398</v>
      </c>
      <c r="V25" s="680" t="s">
        <v>398</v>
      </c>
    </row>
    <row r="26" spans="2:22" s="482" customFormat="1" ht="18.75" customHeight="1">
      <c r="B26" s="673" t="s">
        <v>235</v>
      </c>
      <c r="D26" s="674">
        <v>321</v>
      </c>
      <c r="E26" s="487">
        <v>482</v>
      </c>
      <c r="F26" s="487">
        <v>658</v>
      </c>
      <c r="G26" s="487">
        <v>853</v>
      </c>
      <c r="H26" s="487">
        <v>1377</v>
      </c>
      <c r="I26" s="487">
        <v>1452</v>
      </c>
      <c r="J26" s="487">
        <v>674</v>
      </c>
      <c r="K26" s="487">
        <v>638</v>
      </c>
      <c r="L26" s="675">
        <v>1802</v>
      </c>
      <c r="M26" s="676">
        <v>1812</v>
      </c>
      <c r="N26" s="676">
        <v>1791</v>
      </c>
      <c r="O26" s="676">
        <v>1791</v>
      </c>
      <c r="P26" s="676">
        <v>1791</v>
      </c>
      <c r="Q26" s="676">
        <v>1715</v>
      </c>
      <c r="R26" s="676">
        <v>1663</v>
      </c>
      <c r="S26" s="676">
        <v>1663</v>
      </c>
      <c r="T26" s="676">
        <v>2002</v>
      </c>
      <c r="U26" s="676">
        <v>2082</v>
      </c>
      <c r="V26" s="676">
        <v>2080</v>
      </c>
    </row>
    <row r="27" spans="2:22" s="482" customFormat="1" ht="18.75" customHeight="1">
      <c r="B27" s="673" t="s">
        <v>239</v>
      </c>
      <c r="D27" s="674">
        <v>2256</v>
      </c>
      <c r="E27" s="487">
        <v>1926</v>
      </c>
      <c r="F27" s="487">
        <v>2164</v>
      </c>
      <c r="G27" s="487">
        <v>3183</v>
      </c>
      <c r="H27" s="487">
        <v>3826</v>
      </c>
      <c r="I27" s="487">
        <v>3776</v>
      </c>
      <c r="J27" s="487">
        <v>3879</v>
      </c>
      <c r="K27" s="487">
        <v>3072</v>
      </c>
      <c r="L27" s="675">
        <v>5755</v>
      </c>
      <c r="M27" s="676">
        <v>2765</v>
      </c>
      <c r="N27" s="676">
        <v>2765</v>
      </c>
      <c r="O27" s="676">
        <v>2778</v>
      </c>
      <c r="P27" s="676">
        <v>2778</v>
      </c>
      <c r="Q27" s="676">
        <v>2760</v>
      </c>
      <c r="R27" s="676">
        <v>2757</v>
      </c>
      <c r="S27" s="676">
        <v>2757</v>
      </c>
      <c r="T27" s="676">
        <v>2727</v>
      </c>
      <c r="U27" s="676">
        <v>2727</v>
      </c>
      <c r="V27" s="676">
        <v>2742</v>
      </c>
    </row>
    <row r="28" spans="2:22" s="482" customFormat="1" ht="18.75" customHeight="1">
      <c r="B28" s="673" t="s">
        <v>522</v>
      </c>
      <c r="D28" s="674">
        <v>455</v>
      </c>
      <c r="E28" s="487">
        <v>885</v>
      </c>
      <c r="F28" s="487">
        <v>1092</v>
      </c>
      <c r="G28" s="487">
        <v>2000</v>
      </c>
      <c r="H28" s="487">
        <v>2708</v>
      </c>
      <c r="I28" s="487">
        <v>2674</v>
      </c>
      <c r="J28" s="487">
        <v>3065</v>
      </c>
      <c r="K28" s="487">
        <v>3070</v>
      </c>
      <c r="L28" s="679" t="s">
        <v>509</v>
      </c>
      <c r="M28" s="680" t="s">
        <v>509</v>
      </c>
      <c r="N28" s="680" t="s">
        <v>509</v>
      </c>
      <c r="O28" s="680" t="s">
        <v>509</v>
      </c>
      <c r="P28" s="680" t="s">
        <v>509</v>
      </c>
      <c r="Q28" s="680" t="s">
        <v>398</v>
      </c>
      <c r="R28" s="680" t="s">
        <v>509</v>
      </c>
      <c r="S28" s="680" t="s">
        <v>398</v>
      </c>
      <c r="T28" s="680" t="s">
        <v>398</v>
      </c>
      <c r="U28" s="680" t="s">
        <v>398</v>
      </c>
      <c r="V28" s="680" t="s">
        <v>398</v>
      </c>
    </row>
    <row r="29" spans="2:22" s="482" customFormat="1" ht="18.75" customHeight="1">
      <c r="B29" s="673" t="s">
        <v>242</v>
      </c>
      <c r="D29" s="674">
        <v>673</v>
      </c>
      <c r="E29" s="487">
        <v>814</v>
      </c>
      <c r="F29" s="487">
        <v>966</v>
      </c>
      <c r="G29" s="487">
        <v>1232</v>
      </c>
      <c r="H29" s="487">
        <v>1490</v>
      </c>
      <c r="I29" s="487">
        <v>1490</v>
      </c>
      <c r="J29" s="487">
        <v>2509</v>
      </c>
      <c r="K29" s="487">
        <v>2578</v>
      </c>
      <c r="L29" s="675">
        <v>3799</v>
      </c>
      <c r="M29" s="676">
        <v>3849</v>
      </c>
      <c r="N29" s="676">
        <v>3842</v>
      </c>
      <c r="O29" s="676">
        <v>3803</v>
      </c>
      <c r="P29" s="676">
        <v>3803</v>
      </c>
      <c r="Q29" s="676">
        <v>3803</v>
      </c>
      <c r="R29" s="676">
        <v>3838</v>
      </c>
      <c r="S29" s="676">
        <v>3995</v>
      </c>
      <c r="T29" s="676">
        <v>3612</v>
      </c>
      <c r="U29" s="676">
        <v>3600</v>
      </c>
      <c r="V29" s="676">
        <v>3530</v>
      </c>
    </row>
    <row r="30" spans="2:22" s="482" customFormat="1" ht="18.75" customHeight="1">
      <c r="B30" s="673" t="s">
        <v>523</v>
      </c>
      <c r="D30" s="674">
        <v>103</v>
      </c>
      <c r="E30" s="487">
        <v>296</v>
      </c>
      <c r="F30" s="487">
        <v>594</v>
      </c>
      <c r="G30" s="487">
        <v>1121</v>
      </c>
      <c r="H30" s="487">
        <v>1671</v>
      </c>
      <c r="I30" s="487">
        <v>1795</v>
      </c>
      <c r="J30" s="487">
        <v>2209</v>
      </c>
      <c r="K30" s="487">
        <v>2310</v>
      </c>
      <c r="L30" s="679" t="s">
        <v>509</v>
      </c>
      <c r="M30" s="680" t="s">
        <v>509</v>
      </c>
      <c r="N30" s="680" t="s">
        <v>509</v>
      </c>
      <c r="O30" s="680" t="s">
        <v>509</v>
      </c>
      <c r="P30" s="680" t="s">
        <v>509</v>
      </c>
      <c r="Q30" s="680" t="s">
        <v>398</v>
      </c>
      <c r="R30" s="680" t="s">
        <v>509</v>
      </c>
      <c r="S30" s="680" t="s">
        <v>398</v>
      </c>
      <c r="T30" s="680" t="s">
        <v>398</v>
      </c>
      <c r="U30" s="680" t="s">
        <v>398</v>
      </c>
      <c r="V30" s="680" t="s">
        <v>398</v>
      </c>
    </row>
    <row r="31" spans="2:22" s="482" customFormat="1" ht="18.75" customHeight="1">
      <c r="B31" s="673" t="s">
        <v>524</v>
      </c>
      <c r="D31" s="677" t="s">
        <v>509</v>
      </c>
      <c r="E31" s="678" t="s">
        <v>509</v>
      </c>
      <c r="F31" s="678" t="s">
        <v>509</v>
      </c>
      <c r="G31" s="678" t="s">
        <v>509</v>
      </c>
      <c r="H31" s="487">
        <v>2950</v>
      </c>
      <c r="I31" s="487">
        <v>2910</v>
      </c>
      <c r="J31" s="487">
        <v>2899</v>
      </c>
      <c r="K31" s="487">
        <v>2993</v>
      </c>
      <c r="L31" s="675">
        <v>9789</v>
      </c>
      <c r="M31" s="676">
        <v>9634</v>
      </c>
      <c r="N31" s="676">
        <v>9536</v>
      </c>
      <c r="O31" s="676">
        <v>9556</v>
      </c>
      <c r="P31" s="676">
        <v>9658</v>
      </c>
      <c r="Q31" s="676">
        <v>9571</v>
      </c>
      <c r="R31" s="676">
        <v>9618</v>
      </c>
      <c r="S31" s="676">
        <v>9542</v>
      </c>
      <c r="T31" s="676">
        <v>9631</v>
      </c>
      <c r="U31" s="676">
        <v>9661</v>
      </c>
      <c r="V31" s="676">
        <v>9597</v>
      </c>
    </row>
    <row r="32" spans="2:22" s="482" customFormat="1" ht="18.75" customHeight="1">
      <c r="B32" s="673" t="s">
        <v>249</v>
      </c>
      <c r="D32" s="677" t="s">
        <v>509</v>
      </c>
      <c r="E32" s="678" t="s">
        <v>509</v>
      </c>
      <c r="F32" s="678" t="s">
        <v>509</v>
      </c>
      <c r="G32" s="678" t="s">
        <v>509</v>
      </c>
      <c r="H32" s="678" t="s">
        <v>509</v>
      </c>
      <c r="I32" s="487">
        <v>3280</v>
      </c>
      <c r="J32" s="487">
        <v>3558</v>
      </c>
      <c r="K32" s="487">
        <v>3516</v>
      </c>
      <c r="L32" s="675">
        <v>3175</v>
      </c>
      <c r="M32" s="676">
        <v>3012</v>
      </c>
      <c r="N32" s="676">
        <v>3012</v>
      </c>
      <c r="O32" s="676">
        <v>3008</v>
      </c>
      <c r="P32" s="676">
        <v>3006</v>
      </c>
      <c r="Q32" s="676">
        <v>2989</v>
      </c>
      <c r="R32" s="676">
        <v>2987</v>
      </c>
      <c r="S32" s="676">
        <v>2987</v>
      </c>
      <c r="T32" s="676">
        <v>2987</v>
      </c>
      <c r="U32" s="676">
        <v>2971</v>
      </c>
      <c r="V32" s="676">
        <v>2979</v>
      </c>
    </row>
    <row r="33" spans="2:22" s="482" customFormat="1" ht="18.75" customHeight="1">
      <c r="B33" s="673" t="s">
        <v>266</v>
      </c>
      <c r="D33" s="677" t="s">
        <v>509</v>
      </c>
      <c r="E33" s="678" t="s">
        <v>509</v>
      </c>
      <c r="F33" s="678" t="s">
        <v>509</v>
      </c>
      <c r="G33" s="678" t="s">
        <v>509</v>
      </c>
      <c r="H33" s="678" t="s">
        <v>509</v>
      </c>
      <c r="I33" s="678" t="s">
        <v>509</v>
      </c>
      <c r="J33" s="678" t="s">
        <v>509</v>
      </c>
      <c r="K33" s="678" t="s">
        <v>509</v>
      </c>
      <c r="L33" s="678" t="s">
        <v>509</v>
      </c>
      <c r="M33" s="678" t="s">
        <v>509</v>
      </c>
      <c r="N33" s="678" t="s">
        <v>509</v>
      </c>
      <c r="O33" s="678" t="s">
        <v>509</v>
      </c>
      <c r="P33" s="676">
        <v>1654</v>
      </c>
      <c r="Q33" s="676">
        <v>1654</v>
      </c>
      <c r="R33" s="676">
        <v>1725</v>
      </c>
      <c r="S33" s="676">
        <v>1744</v>
      </c>
      <c r="T33" s="676">
        <v>1744</v>
      </c>
      <c r="U33" s="676">
        <v>1720</v>
      </c>
      <c r="V33" s="676">
        <v>1720</v>
      </c>
    </row>
    <row r="34" spans="2:22" s="482" customFormat="1" ht="18.75" customHeight="1">
      <c r="B34" s="673"/>
      <c r="D34" s="674"/>
      <c r="E34" s="487"/>
      <c r="F34" s="487"/>
      <c r="G34" s="487"/>
      <c r="H34" s="487"/>
      <c r="I34" s="487"/>
      <c r="J34" s="487"/>
      <c r="K34" s="487"/>
      <c r="L34" s="675"/>
      <c r="M34" s="676"/>
      <c r="N34" s="676"/>
      <c r="O34" s="676"/>
      <c r="P34" s="676"/>
      <c r="Q34" s="676"/>
      <c r="R34" s="676"/>
      <c r="S34" s="676"/>
      <c r="T34" s="676"/>
      <c r="U34" s="676"/>
      <c r="V34" s="676"/>
    </row>
    <row r="35" spans="2:22" s="482" customFormat="1" ht="18.75" customHeight="1">
      <c r="B35" s="673" t="s">
        <v>331</v>
      </c>
      <c r="D35" s="674"/>
      <c r="E35" s="487"/>
      <c r="F35" s="487"/>
      <c r="G35" s="487"/>
      <c r="H35" s="487"/>
      <c r="I35" s="487"/>
      <c r="J35" s="487"/>
      <c r="K35" s="487"/>
      <c r="L35" s="675"/>
      <c r="M35" s="676"/>
      <c r="N35" s="676"/>
      <c r="O35" s="676"/>
      <c r="P35" s="676"/>
      <c r="Q35" s="676"/>
      <c r="R35" s="676"/>
      <c r="S35" s="676"/>
      <c r="T35" s="676"/>
      <c r="U35" s="676"/>
      <c r="V35" s="676"/>
    </row>
    <row r="36" spans="2:22" s="482" customFormat="1" ht="18.75" customHeight="1">
      <c r="B36" s="673" t="s">
        <v>525</v>
      </c>
      <c r="D36" s="677" t="s">
        <v>509</v>
      </c>
      <c r="E36" s="487">
        <v>3741</v>
      </c>
      <c r="F36" s="487">
        <v>5245</v>
      </c>
      <c r="G36" s="487">
        <v>8078</v>
      </c>
      <c r="H36" s="487">
        <v>10120</v>
      </c>
      <c r="I36" s="487">
        <v>10100</v>
      </c>
      <c r="J36" s="487">
        <v>10896</v>
      </c>
      <c r="K36" s="487">
        <v>11258</v>
      </c>
      <c r="L36" s="675">
        <f t="shared" ref="L36:M36" si="1">L37+L38</f>
        <v>9265</v>
      </c>
      <c r="M36" s="676">
        <f t="shared" si="1"/>
        <v>9231</v>
      </c>
      <c r="N36" s="676">
        <f>N37+N38</f>
        <v>9170</v>
      </c>
      <c r="O36" s="676">
        <f>O37+O38</f>
        <v>9243</v>
      </c>
      <c r="P36" s="676">
        <f>P37+P38</f>
        <v>9422</v>
      </c>
      <c r="Q36" s="676">
        <f>Q37+Q38</f>
        <v>9361</v>
      </c>
      <c r="R36" s="676">
        <f>R37+R38</f>
        <v>9358</v>
      </c>
      <c r="S36" s="676">
        <v>9358</v>
      </c>
      <c r="T36" s="676">
        <v>9326</v>
      </c>
      <c r="U36" s="676">
        <v>9425</v>
      </c>
      <c r="V36" s="676">
        <v>9278</v>
      </c>
    </row>
    <row r="37" spans="2:22" s="482" customFormat="1" ht="18.75" customHeight="1">
      <c r="B37" s="506" t="s">
        <v>526</v>
      </c>
      <c r="D37" s="677" t="s">
        <v>509</v>
      </c>
      <c r="E37" s="678" t="s">
        <v>509</v>
      </c>
      <c r="F37" s="678" t="s">
        <v>509</v>
      </c>
      <c r="G37" s="678" t="s">
        <v>509</v>
      </c>
      <c r="H37" s="678" t="s">
        <v>509</v>
      </c>
      <c r="I37" s="678" t="s">
        <v>509</v>
      </c>
      <c r="J37" s="487">
        <v>3879</v>
      </c>
      <c r="K37" s="487">
        <v>4046</v>
      </c>
      <c r="L37" s="675">
        <f>L27</f>
        <v>5755</v>
      </c>
      <c r="M37" s="676">
        <f t="shared" ref="M37:R37" si="2">M27+M8</f>
        <v>5639</v>
      </c>
      <c r="N37" s="676">
        <f t="shared" si="2"/>
        <v>5644</v>
      </c>
      <c r="O37" s="676">
        <f t="shared" si="2"/>
        <v>5741</v>
      </c>
      <c r="P37" s="676">
        <f t="shared" si="2"/>
        <v>5920</v>
      </c>
      <c r="Q37" s="676">
        <f t="shared" si="2"/>
        <v>5868</v>
      </c>
      <c r="R37" s="676">
        <f t="shared" si="2"/>
        <v>5865</v>
      </c>
      <c r="S37" s="676">
        <v>5865</v>
      </c>
      <c r="T37" s="676">
        <v>5835</v>
      </c>
      <c r="U37" s="676">
        <v>5838</v>
      </c>
      <c r="V37" s="676">
        <v>5880</v>
      </c>
    </row>
    <row r="38" spans="2:22" s="482" customFormat="1" ht="18.75" customHeight="1">
      <c r="B38" s="506" t="s">
        <v>527</v>
      </c>
      <c r="D38" s="677" t="s">
        <v>509</v>
      </c>
      <c r="E38" s="678" t="s">
        <v>509</v>
      </c>
      <c r="F38" s="678" t="s">
        <v>509</v>
      </c>
      <c r="G38" s="678" t="s">
        <v>509</v>
      </c>
      <c r="H38" s="678" t="s">
        <v>509</v>
      </c>
      <c r="I38" s="678" t="s">
        <v>509</v>
      </c>
      <c r="J38" s="487">
        <v>7017</v>
      </c>
      <c r="K38" s="487">
        <v>7212</v>
      </c>
      <c r="L38" s="675">
        <f t="shared" ref="L38:M38" si="3">L16</f>
        <v>3510</v>
      </c>
      <c r="M38" s="676">
        <f t="shared" si="3"/>
        <v>3592</v>
      </c>
      <c r="N38" s="676">
        <f>N16</f>
        <v>3526</v>
      </c>
      <c r="O38" s="676">
        <f>O16</f>
        <v>3502</v>
      </c>
      <c r="P38" s="676">
        <f>P16</f>
        <v>3502</v>
      </c>
      <c r="Q38" s="676">
        <f>Q16</f>
        <v>3493</v>
      </c>
      <c r="R38" s="676">
        <f>R16</f>
        <v>3493</v>
      </c>
      <c r="S38" s="676">
        <v>3493</v>
      </c>
      <c r="T38" s="676">
        <v>3491</v>
      </c>
      <c r="U38" s="676">
        <v>3587</v>
      </c>
      <c r="V38" s="676">
        <v>3398</v>
      </c>
    </row>
    <row r="39" spans="2:22" s="482" customFormat="1" ht="18.75" customHeight="1">
      <c r="B39" s="673" t="s">
        <v>528</v>
      </c>
      <c r="D39" s="677" t="s">
        <v>509</v>
      </c>
      <c r="E39" s="487">
        <v>9319</v>
      </c>
      <c r="F39" s="487">
        <v>10979</v>
      </c>
      <c r="G39" s="487">
        <v>12927</v>
      </c>
      <c r="H39" s="487">
        <v>15520</v>
      </c>
      <c r="I39" s="487">
        <v>15781</v>
      </c>
      <c r="J39" s="487">
        <v>15581</v>
      </c>
      <c r="K39" s="487">
        <v>16029</v>
      </c>
      <c r="L39" s="679" t="s">
        <v>398</v>
      </c>
      <c r="M39" s="680" t="s">
        <v>398</v>
      </c>
      <c r="N39" s="680" t="s">
        <v>398</v>
      </c>
      <c r="O39" s="680" t="s">
        <v>398</v>
      </c>
      <c r="P39" s="680" t="s">
        <v>398</v>
      </c>
      <c r="Q39" s="680" t="s">
        <v>398</v>
      </c>
      <c r="R39" s="680" t="s">
        <v>398</v>
      </c>
      <c r="S39" s="680" t="s">
        <v>398</v>
      </c>
      <c r="T39" s="680" t="s">
        <v>398</v>
      </c>
      <c r="U39" s="680" t="s">
        <v>398</v>
      </c>
      <c r="V39" s="680" t="s">
        <v>398</v>
      </c>
    </row>
    <row r="40" spans="2:22" s="482" customFormat="1" ht="18.75" customHeight="1">
      <c r="B40" s="506" t="s">
        <v>529</v>
      </c>
      <c r="D40" s="677" t="s">
        <v>509</v>
      </c>
      <c r="E40" s="678" t="s">
        <v>509</v>
      </c>
      <c r="F40" s="678" t="s">
        <v>509</v>
      </c>
      <c r="G40" s="678" t="s">
        <v>509</v>
      </c>
      <c r="H40" s="678" t="s">
        <v>509</v>
      </c>
      <c r="I40" s="678" t="s">
        <v>509</v>
      </c>
      <c r="J40" s="487">
        <v>10600</v>
      </c>
      <c r="K40" s="487">
        <v>10982</v>
      </c>
      <c r="L40" s="679" t="s">
        <v>398</v>
      </c>
      <c r="M40" s="680" t="s">
        <v>398</v>
      </c>
      <c r="N40" s="680" t="s">
        <v>398</v>
      </c>
      <c r="O40" s="680" t="s">
        <v>398</v>
      </c>
      <c r="P40" s="680" t="s">
        <v>398</v>
      </c>
      <c r="Q40" s="680" t="s">
        <v>398</v>
      </c>
      <c r="R40" s="680" t="s">
        <v>398</v>
      </c>
      <c r="S40" s="680" t="s">
        <v>398</v>
      </c>
      <c r="T40" s="680" t="s">
        <v>398</v>
      </c>
      <c r="U40" s="680" t="s">
        <v>398</v>
      </c>
      <c r="V40" s="680" t="s">
        <v>398</v>
      </c>
    </row>
    <row r="41" spans="2:22" s="482" customFormat="1" ht="18.75" customHeight="1">
      <c r="B41" s="506" t="s">
        <v>530</v>
      </c>
      <c r="D41" s="677" t="s">
        <v>509</v>
      </c>
      <c r="E41" s="678" t="s">
        <v>509</v>
      </c>
      <c r="F41" s="678" t="s">
        <v>509</v>
      </c>
      <c r="G41" s="678" t="s">
        <v>509</v>
      </c>
      <c r="H41" s="678" t="s">
        <v>509</v>
      </c>
      <c r="I41" s="678" t="s">
        <v>509</v>
      </c>
      <c r="J41" s="487">
        <v>4981</v>
      </c>
      <c r="K41" s="487">
        <v>5047</v>
      </c>
      <c r="L41" s="679" t="s">
        <v>398</v>
      </c>
      <c r="M41" s="680" t="s">
        <v>398</v>
      </c>
      <c r="N41" s="680" t="s">
        <v>398</v>
      </c>
      <c r="O41" s="680" t="s">
        <v>398</v>
      </c>
      <c r="P41" s="680" t="s">
        <v>398</v>
      </c>
      <c r="Q41" s="680" t="s">
        <v>398</v>
      </c>
      <c r="R41" s="680" t="s">
        <v>398</v>
      </c>
      <c r="S41" s="680" t="s">
        <v>398</v>
      </c>
      <c r="T41" s="680" t="s">
        <v>398</v>
      </c>
      <c r="U41" s="680" t="s">
        <v>398</v>
      </c>
      <c r="V41" s="680" t="s">
        <v>398</v>
      </c>
    </row>
    <row r="42" spans="2:22" s="482" customFormat="1" ht="18.75" customHeight="1">
      <c r="B42" s="673" t="s">
        <v>531</v>
      </c>
      <c r="D42" s="677" t="s">
        <v>398</v>
      </c>
      <c r="E42" s="678" t="s">
        <v>398</v>
      </c>
      <c r="F42" s="678" t="s">
        <v>398</v>
      </c>
      <c r="G42" s="678" t="s">
        <v>398</v>
      </c>
      <c r="H42" s="678" t="s">
        <v>398</v>
      </c>
      <c r="I42" s="678" t="s">
        <v>398</v>
      </c>
      <c r="J42" s="678" t="s">
        <v>398</v>
      </c>
      <c r="K42" s="678" t="s">
        <v>398</v>
      </c>
      <c r="L42" s="675">
        <f t="shared" ref="L42:M42" si="4">L12</f>
        <v>5123</v>
      </c>
      <c r="M42" s="676">
        <f t="shared" si="4"/>
        <v>5080</v>
      </c>
      <c r="N42" s="676">
        <f>N12</f>
        <v>5191</v>
      </c>
      <c r="O42" s="676">
        <f>O12</f>
        <v>5191</v>
      </c>
      <c r="P42" s="680">
        <f>P9+P33</f>
        <v>5236</v>
      </c>
      <c r="Q42" s="680">
        <f>Q9+Q33</f>
        <v>5244</v>
      </c>
      <c r="R42" s="680">
        <f>R9+R33</f>
        <v>5315</v>
      </c>
      <c r="S42" s="680">
        <v>5334</v>
      </c>
      <c r="T42" s="680">
        <v>5304</v>
      </c>
      <c r="U42" s="680">
        <v>5333</v>
      </c>
      <c r="V42" s="680">
        <v>5455</v>
      </c>
    </row>
    <row r="43" spans="2:22" s="482" customFormat="1" ht="18.75" customHeight="1">
      <c r="B43" s="673" t="s">
        <v>532</v>
      </c>
      <c r="D43" s="677" t="s">
        <v>398</v>
      </c>
      <c r="E43" s="678" t="s">
        <v>398</v>
      </c>
      <c r="F43" s="678" t="s">
        <v>398</v>
      </c>
      <c r="G43" s="678" t="s">
        <v>398</v>
      </c>
      <c r="H43" s="678" t="s">
        <v>398</v>
      </c>
      <c r="I43" s="678" t="s">
        <v>398</v>
      </c>
      <c r="J43" s="678" t="s">
        <v>398</v>
      </c>
      <c r="K43" s="678" t="s">
        <v>398</v>
      </c>
      <c r="L43" s="675">
        <f t="shared" ref="L43:M43" si="5">L6</f>
        <v>8092</v>
      </c>
      <c r="M43" s="676">
        <f t="shared" si="5"/>
        <v>7837</v>
      </c>
      <c r="N43" s="676">
        <f>N6</f>
        <v>7880</v>
      </c>
      <c r="O43" s="676">
        <f>O6</f>
        <v>7941</v>
      </c>
      <c r="P43" s="676">
        <f>P6</f>
        <v>7978</v>
      </c>
      <c r="Q43" s="676">
        <f>Q6</f>
        <v>7978</v>
      </c>
      <c r="R43" s="676">
        <f>R6</f>
        <v>8040</v>
      </c>
      <c r="S43" s="676">
        <v>7981</v>
      </c>
      <c r="T43" s="676">
        <v>7986</v>
      </c>
      <c r="U43" s="676">
        <v>7977</v>
      </c>
      <c r="V43" s="676">
        <v>7965</v>
      </c>
    </row>
    <row r="44" spans="2:22" s="482" customFormat="1" ht="18.75" customHeight="1">
      <c r="B44" s="673" t="s">
        <v>533</v>
      </c>
      <c r="D44" s="677" t="s">
        <v>398</v>
      </c>
      <c r="E44" s="678" t="s">
        <v>398</v>
      </c>
      <c r="F44" s="678" t="s">
        <v>398</v>
      </c>
      <c r="G44" s="678" t="s">
        <v>398</v>
      </c>
      <c r="H44" s="678" t="s">
        <v>398</v>
      </c>
      <c r="I44" s="678" t="s">
        <v>398</v>
      </c>
      <c r="J44" s="678" t="s">
        <v>398</v>
      </c>
      <c r="K44" s="678" t="s">
        <v>398</v>
      </c>
      <c r="L44" s="675">
        <f t="shared" ref="L44:M44" si="6">L15</f>
        <v>3918</v>
      </c>
      <c r="M44" s="676">
        <f t="shared" si="6"/>
        <v>3975</v>
      </c>
      <c r="N44" s="676">
        <f>N15</f>
        <v>3910</v>
      </c>
      <c r="O44" s="676">
        <f>O15</f>
        <v>3919</v>
      </c>
      <c r="P44" s="676">
        <f>P15</f>
        <v>3919</v>
      </c>
      <c r="Q44" s="676">
        <f>Q15</f>
        <v>3919</v>
      </c>
      <c r="R44" s="676">
        <f>R15</f>
        <v>3927</v>
      </c>
      <c r="S44" s="676">
        <v>3946</v>
      </c>
      <c r="T44" s="676">
        <v>3946</v>
      </c>
      <c r="U44" s="676">
        <v>3924</v>
      </c>
      <c r="V44" s="676">
        <v>3930</v>
      </c>
    </row>
    <row r="45" spans="2:22" s="482" customFormat="1" ht="18.75" customHeight="1">
      <c r="B45" s="673" t="s">
        <v>534</v>
      </c>
      <c r="D45" s="677" t="s">
        <v>509</v>
      </c>
      <c r="E45" s="487">
        <v>4467</v>
      </c>
      <c r="F45" s="487">
        <v>7859</v>
      </c>
      <c r="G45" s="487">
        <v>11942</v>
      </c>
      <c r="H45" s="487">
        <v>15718</v>
      </c>
      <c r="I45" s="487">
        <v>15594</v>
      </c>
      <c r="J45" s="487">
        <v>15664</v>
      </c>
      <c r="K45" s="487">
        <v>16460</v>
      </c>
      <c r="L45" s="679" t="s">
        <v>398</v>
      </c>
      <c r="M45" s="680" t="s">
        <v>398</v>
      </c>
      <c r="N45" s="680" t="s">
        <v>398</v>
      </c>
      <c r="O45" s="680" t="s">
        <v>398</v>
      </c>
      <c r="P45" s="680" t="s">
        <v>398</v>
      </c>
      <c r="Q45" s="680" t="s">
        <v>398</v>
      </c>
      <c r="R45" s="680" t="s">
        <v>398</v>
      </c>
      <c r="S45" s="680" t="s">
        <v>398</v>
      </c>
      <c r="T45" s="680" t="s">
        <v>398</v>
      </c>
      <c r="U45" s="680" t="s">
        <v>398</v>
      </c>
      <c r="V45" s="680" t="s">
        <v>398</v>
      </c>
    </row>
    <row r="46" spans="2:22" s="482" customFormat="1" ht="18.75" customHeight="1">
      <c r="B46" s="506" t="s">
        <v>535</v>
      </c>
      <c r="D46" s="677" t="s">
        <v>509</v>
      </c>
      <c r="E46" s="678" t="s">
        <v>509</v>
      </c>
      <c r="F46" s="678" t="s">
        <v>509</v>
      </c>
      <c r="G46" s="678" t="s">
        <v>509</v>
      </c>
      <c r="H46" s="678" t="s">
        <v>509</v>
      </c>
      <c r="I46" s="678" t="s">
        <v>509</v>
      </c>
      <c r="J46" s="487">
        <v>8917</v>
      </c>
      <c r="K46" s="487">
        <v>9451</v>
      </c>
      <c r="L46" s="679" t="s">
        <v>398</v>
      </c>
      <c r="M46" s="680" t="s">
        <v>398</v>
      </c>
      <c r="N46" s="680" t="s">
        <v>398</v>
      </c>
      <c r="O46" s="680" t="s">
        <v>398</v>
      </c>
      <c r="P46" s="680" t="s">
        <v>398</v>
      </c>
      <c r="Q46" s="680" t="s">
        <v>398</v>
      </c>
      <c r="R46" s="680" t="s">
        <v>398</v>
      </c>
      <c r="S46" s="680" t="s">
        <v>398</v>
      </c>
      <c r="T46" s="680" t="s">
        <v>398</v>
      </c>
      <c r="U46" s="680" t="s">
        <v>398</v>
      </c>
      <c r="V46" s="680" t="s">
        <v>398</v>
      </c>
    </row>
    <row r="47" spans="2:22" s="482" customFormat="1" ht="18.75" customHeight="1">
      <c r="B47" s="506" t="s">
        <v>536</v>
      </c>
      <c r="D47" s="677" t="s">
        <v>509</v>
      </c>
      <c r="E47" s="678" t="s">
        <v>509</v>
      </c>
      <c r="F47" s="678" t="s">
        <v>509</v>
      </c>
      <c r="G47" s="678" t="s">
        <v>509</v>
      </c>
      <c r="H47" s="678" t="s">
        <v>509</v>
      </c>
      <c r="I47" s="678" t="s">
        <v>509</v>
      </c>
      <c r="J47" s="487">
        <v>6747</v>
      </c>
      <c r="K47" s="487">
        <v>7009</v>
      </c>
      <c r="L47" s="679" t="s">
        <v>398</v>
      </c>
      <c r="M47" s="680" t="s">
        <v>398</v>
      </c>
      <c r="N47" s="680" t="s">
        <v>398</v>
      </c>
      <c r="O47" s="680" t="s">
        <v>398</v>
      </c>
      <c r="P47" s="680" t="s">
        <v>398</v>
      </c>
      <c r="Q47" s="680" t="s">
        <v>398</v>
      </c>
      <c r="R47" s="680" t="s">
        <v>398</v>
      </c>
      <c r="S47" s="680" t="s">
        <v>398</v>
      </c>
      <c r="T47" s="680" t="s">
        <v>398</v>
      </c>
      <c r="U47" s="680" t="s">
        <v>398</v>
      </c>
      <c r="V47" s="680" t="s">
        <v>398</v>
      </c>
    </row>
    <row r="48" spans="2:22" s="482" customFormat="1" ht="18.75" customHeight="1">
      <c r="B48" s="673" t="s">
        <v>537</v>
      </c>
      <c r="D48" s="677" t="s">
        <v>398</v>
      </c>
      <c r="E48" s="678" t="s">
        <v>398</v>
      </c>
      <c r="F48" s="678" t="s">
        <v>398</v>
      </c>
      <c r="G48" s="678" t="s">
        <v>398</v>
      </c>
      <c r="H48" s="678" t="s">
        <v>398</v>
      </c>
      <c r="I48" s="678" t="s">
        <v>398</v>
      </c>
      <c r="J48" s="678" t="s">
        <v>398</v>
      </c>
      <c r="K48" s="678" t="s">
        <v>398</v>
      </c>
      <c r="L48" s="679">
        <f t="shared" ref="L48:M48" si="7">L14</f>
        <v>4982</v>
      </c>
      <c r="M48" s="676">
        <f t="shared" si="7"/>
        <v>4861</v>
      </c>
      <c r="N48" s="676">
        <f>N14</f>
        <v>4998</v>
      </c>
      <c r="O48" s="676">
        <f>O14</f>
        <v>5084</v>
      </c>
      <c r="P48" s="676">
        <f>P14</f>
        <v>5278</v>
      </c>
      <c r="Q48" s="676">
        <f>Q14</f>
        <v>5543</v>
      </c>
      <c r="R48" s="676">
        <f>R14</f>
        <v>5578</v>
      </c>
      <c r="S48" s="676">
        <v>5616</v>
      </c>
      <c r="T48" s="676">
        <v>5652</v>
      </c>
      <c r="U48" s="676">
        <v>5599</v>
      </c>
      <c r="V48" s="676">
        <v>5607</v>
      </c>
    </row>
    <row r="49" spans="1:22" s="482" customFormat="1" ht="18.75" customHeight="1">
      <c r="B49" s="673" t="s">
        <v>538</v>
      </c>
      <c r="D49" s="677" t="s">
        <v>509</v>
      </c>
      <c r="E49" s="487">
        <v>2692</v>
      </c>
      <c r="F49" s="487">
        <v>3501</v>
      </c>
      <c r="G49" s="487">
        <v>4280</v>
      </c>
      <c r="H49" s="487">
        <v>4825</v>
      </c>
      <c r="I49" s="487">
        <v>4854</v>
      </c>
      <c r="J49" s="487">
        <v>5525</v>
      </c>
      <c r="K49" s="487">
        <v>5661</v>
      </c>
      <c r="L49" s="679" t="s">
        <v>398</v>
      </c>
      <c r="M49" s="680" t="s">
        <v>398</v>
      </c>
      <c r="N49" s="680" t="s">
        <v>398</v>
      </c>
      <c r="O49" s="680" t="s">
        <v>398</v>
      </c>
      <c r="P49" s="680" t="s">
        <v>398</v>
      </c>
      <c r="Q49" s="680" t="s">
        <v>398</v>
      </c>
      <c r="R49" s="680" t="s">
        <v>398</v>
      </c>
      <c r="S49" s="680" t="s">
        <v>398</v>
      </c>
      <c r="T49" s="680" t="s">
        <v>398</v>
      </c>
      <c r="U49" s="680" t="s">
        <v>398</v>
      </c>
      <c r="V49" s="680"/>
    </row>
    <row r="50" spans="1:22" s="482" customFormat="1" ht="18.75" customHeight="1">
      <c r="B50" s="673" t="s">
        <v>539</v>
      </c>
      <c r="D50" s="677" t="s">
        <v>398</v>
      </c>
      <c r="E50" s="678" t="s">
        <v>398</v>
      </c>
      <c r="F50" s="678" t="s">
        <v>398</v>
      </c>
      <c r="G50" s="678" t="s">
        <v>398</v>
      </c>
      <c r="H50" s="678" t="s">
        <v>398</v>
      </c>
      <c r="I50" s="678" t="s">
        <v>398</v>
      </c>
      <c r="J50" s="678" t="s">
        <v>398</v>
      </c>
      <c r="K50" s="678" t="s">
        <v>398</v>
      </c>
      <c r="L50" s="679">
        <f t="shared" ref="L50:M50" si="8">L31</f>
        <v>9789</v>
      </c>
      <c r="M50" s="676">
        <f t="shared" si="8"/>
        <v>9634</v>
      </c>
      <c r="N50" s="676">
        <f>N31</f>
        <v>9536</v>
      </c>
      <c r="O50" s="676">
        <f>O31</f>
        <v>9556</v>
      </c>
      <c r="P50" s="676">
        <f>P31</f>
        <v>9658</v>
      </c>
      <c r="Q50" s="676">
        <f>Q31</f>
        <v>9571</v>
      </c>
      <c r="R50" s="676">
        <f>R31</f>
        <v>9618</v>
      </c>
      <c r="S50" s="676">
        <v>9542</v>
      </c>
      <c r="T50" s="676">
        <v>9631</v>
      </c>
      <c r="U50" s="676">
        <v>9661</v>
      </c>
      <c r="V50" s="676">
        <v>9597</v>
      </c>
    </row>
    <row r="51" spans="1:22" s="482" customFormat="1" ht="18.75" customHeight="1">
      <c r="B51" s="673" t="s">
        <v>540</v>
      </c>
      <c r="D51" s="677" t="s">
        <v>509</v>
      </c>
      <c r="E51" s="487">
        <v>1074</v>
      </c>
      <c r="F51" s="487">
        <v>1410</v>
      </c>
      <c r="G51" s="487">
        <v>1674</v>
      </c>
      <c r="H51" s="487">
        <v>2319</v>
      </c>
      <c r="I51" s="487">
        <v>2355</v>
      </c>
      <c r="J51" s="487">
        <v>2433</v>
      </c>
      <c r="K51" s="487">
        <v>2409</v>
      </c>
      <c r="L51" s="679" t="s">
        <v>398</v>
      </c>
      <c r="M51" s="680" t="s">
        <v>398</v>
      </c>
      <c r="N51" s="680" t="s">
        <v>398</v>
      </c>
      <c r="O51" s="680" t="s">
        <v>398</v>
      </c>
      <c r="P51" s="680" t="s">
        <v>398</v>
      </c>
      <c r="Q51" s="680" t="s">
        <v>398</v>
      </c>
      <c r="R51" s="680" t="s">
        <v>398</v>
      </c>
      <c r="S51" s="680" t="s">
        <v>398</v>
      </c>
      <c r="T51" s="680" t="s">
        <v>398</v>
      </c>
      <c r="U51" s="680" t="s">
        <v>398</v>
      </c>
      <c r="V51" s="680" t="s">
        <v>398</v>
      </c>
    </row>
    <row r="52" spans="1:22" s="482" customFormat="1" ht="18.75" customHeight="1">
      <c r="B52" s="673" t="s">
        <v>541</v>
      </c>
      <c r="D52" s="677" t="s">
        <v>398</v>
      </c>
      <c r="E52" s="678" t="s">
        <v>398</v>
      </c>
      <c r="F52" s="678" t="s">
        <v>398</v>
      </c>
      <c r="G52" s="678" t="s">
        <v>398</v>
      </c>
      <c r="H52" s="678" t="s">
        <v>398</v>
      </c>
      <c r="I52" s="678" t="s">
        <v>398</v>
      </c>
      <c r="J52" s="678" t="s">
        <v>398</v>
      </c>
      <c r="K52" s="678" t="s">
        <v>398</v>
      </c>
      <c r="L52" s="675">
        <f t="shared" ref="L52:M52" si="9">L53+L54</f>
        <v>9713</v>
      </c>
      <c r="M52" s="676">
        <f t="shared" si="9"/>
        <v>9597</v>
      </c>
      <c r="N52" s="676">
        <f>N53+N54</f>
        <v>9626</v>
      </c>
      <c r="O52" s="676">
        <f>O53+O54</f>
        <v>9572</v>
      </c>
      <c r="P52" s="676">
        <f>P53+P54</f>
        <v>9473</v>
      </c>
      <c r="Q52" s="676">
        <f>Q53+Q54</f>
        <v>9505</v>
      </c>
      <c r="R52" s="676">
        <f>R53+R54</f>
        <v>9507</v>
      </c>
      <c r="S52" s="676">
        <v>9362</v>
      </c>
      <c r="T52" s="676">
        <v>9371</v>
      </c>
      <c r="U52" s="676">
        <v>9339</v>
      </c>
      <c r="V52" s="676">
        <v>9334</v>
      </c>
    </row>
    <row r="53" spans="1:22" s="482" customFormat="1" ht="18.75" customHeight="1">
      <c r="B53" s="506" t="s">
        <v>542</v>
      </c>
      <c r="D53" s="677" t="s">
        <v>398</v>
      </c>
      <c r="E53" s="678" t="s">
        <v>398</v>
      </c>
      <c r="F53" s="678" t="s">
        <v>398</v>
      </c>
      <c r="G53" s="678" t="s">
        <v>398</v>
      </c>
      <c r="H53" s="678" t="s">
        <v>398</v>
      </c>
      <c r="I53" s="678" t="s">
        <v>398</v>
      </c>
      <c r="J53" s="678" t="s">
        <v>398</v>
      </c>
      <c r="K53" s="678" t="s">
        <v>398</v>
      </c>
      <c r="L53" s="675">
        <f t="shared" ref="L53:M53" si="10">L20</f>
        <v>2176</v>
      </c>
      <c r="M53" s="676">
        <f t="shared" si="10"/>
        <v>2230</v>
      </c>
      <c r="N53" s="676">
        <f>N20</f>
        <v>2220</v>
      </c>
      <c r="O53" s="676">
        <f>O20</f>
        <v>2190</v>
      </c>
      <c r="P53" s="676">
        <f>P20</f>
        <v>2165</v>
      </c>
      <c r="Q53" s="676">
        <f>Q20</f>
        <v>2155</v>
      </c>
      <c r="R53" s="676">
        <f>R20</f>
        <v>2120</v>
      </c>
      <c r="S53" s="676">
        <v>2066</v>
      </c>
      <c r="T53" s="676">
        <v>2066</v>
      </c>
      <c r="U53" s="676">
        <v>2102</v>
      </c>
      <c r="V53" s="676">
        <v>2104</v>
      </c>
    </row>
    <row r="54" spans="1:22" s="482" customFormat="1" ht="18.75" customHeight="1">
      <c r="B54" s="506" t="s">
        <v>543</v>
      </c>
      <c r="D54" s="677" t="s">
        <v>398</v>
      </c>
      <c r="E54" s="678" t="s">
        <v>398</v>
      </c>
      <c r="F54" s="678" t="s">
        <v>398</v>
      </c>
      <c r="G54" s="678" t="s">
        <v>398</v>
      </c>
      <c r="H54" s="678" t="s">
        <v>398</v>
      </c>
      <c r="I54" s="678" t="s">
        <v>398</v>
      </c>
      <c r="J54" s="678" t="s">
        <v>398</v>
      </c>
      <c r="K54" s="678" t="s">
        <v>398</v>
      </c>
      <c r="L54" s="675">
        <f t="shared" ref="L54:M54" si="11">L32+L7</f>
        <v>7537</v>
      </c>
      <c r="M54" s="676">
        <f t="shared" si="11"/>
        <v>7367</v>
      </c>
      <c r="N54" s="676">
        <f>N32+N7</f>
        <v>7406</v>
      </c>
      <c r="O54" s="676">
        <f>O32+O7</f>
        <v>7382</v>
      </c>
      <c r="P54" s="676">
        <f>P32+P7</f>
        <v>7308</v>
      </c>
      <c r="Q54" s="676">
        <f>Q32+Q7</f>
        <v>7350</v>
      </c>
      <c r="R54" s="676">
        <f>R32+R7</f>
        <v>7387</v>
      </c>
      <c r="S54" s="676">
        <v>7296</v>
      </c>
      <c r="T54" s="676">
        <v>7305</v>
      </c>
      <c r="U54" s="676">
        <v>7237</v>
      </c>
      <c r="V54" s="676">
        <v>7230</v>
      </c>
    </row>
    <row r="55" spans="1:22" s="482" customFormat="1" ht="18.75" customHeight="1">
      <c r="B55" s="673" t="s">
        <v>544</v>
      </c>
      <c r="D55" s="677" t="s">
        <v>509</v>
      </c>
      <c r="E55" s="487">
        <v>529</v>
      </c>
      <c r="F55" s="487">
        <v>572</v>
      </c>
      <c r="G55" s="487">
        <v>577</v>
      </c>
      <c r="H55" s="487">
        <v>719</v>
      </c>
      <c r="I55" s="487">
        <v>909</v>
      </c>
      <c r="J55" s="487">
        <v>865</v>
      </c>
      <c r="K55" s="487">
        <v>960</v>
      </c>
      <c r="L55" s="675">
        <f t="shared" ref="L55:M55" si="12">L21</f>
        <v>877</v>
      </c>
      <c r="M55" s="676">
        <f t="shared" si="12"/>
        <v>877</v>
      </c>
      <c r="N55" s="676">
        <f>N21</f>
        <v>877</v>
      </c>
      <c r="O55" s="676">
        <f>O21</f>
        <v>877</v>
      </c>
      <c r="P55" s="676">
        <f>P21</f>
        <v>877</v>
      </c>
      <c r="Q55" s="676">
        <f>Q21</f>
        <v>754</v>
      </c>
      <c r="R55" s="676">
        <f>R21</f>
        <v>750</v>
      </c>
      <c r="S55" s="676">
        <v>750</v>
      </c>
      <c r="T55" s="676">
        <v>750</v>
      </c>
      <c r="U55" s="676">
        <v>697</v>
      </c>
      <c r="V55" s="676">
        <v>697</v>
      </c>
    </row>
    <row r="56" spans="1:22" s="482" customFormat="1" ht="18.75" customHeight="1">
      <c r="B56" s="673" t="s">
        <v>545</v>
      </c>
      <c r="D56" s="677" t="s">
        <v>509</v>
      </c>
      <c r="E56" s="487">
        <v>732</v>
      </c>
      <c r="F56" s="487">
        <v>1011</v>
      </c>
      <c r="G56" s="487">
        <v>1203</v>
      </c>
      <c r="H56" s="487">
        <v>1804</v>
      </c>
      <c r="I56" s="487">
        <v>1492</v>
      </c>
      <c r="J56" s="487">
        <v>1379</v>
      </c>
      <c r="K56" s="487">
        <v>1322</v>
      </c>
      <c r="L56" s="679" t="s">
        <v>398</v>
      </c>
      <c r="M56" s="680" t="s">
        <v>398</v>
      </c>
      <c r="N56" s="680" t="s">
        <v>398</v>
      </c>
      <c r="O56" s="680" t="s">
        <v>398</v>
      </c>
      <c r="P56" s="680" t="s">
        <v>398</v>
      </c>
      <c r="Q56" s="680" t="s">
        <v>398</v>
      </c>
      <c r="R56" s="680" t="s">
        <v>398</v>
      </c>
      <c r="S56" s="680" t="s">
        <v>398</v>
      </c>
      <c r="T56" s="680" t="s">
        <v>398</v>
      </c>
      <c r="U56" s="680" t="s">
        <v>398</v>
      </c>
      <c r="V56" s="680" t="s">
        <v>398</v>
      </c>
    </row>
    <row r="57" spans="1:22" s="482" customFormat="1" ht="18.75" customHeight="1">
      <c r="B57" s="673" t="s">
        <v>546</v>
      </c>
      <c r="D57" s="677" t="s">
        <v>509</v>
      </c>
      <c r="E57" s="487">
        <v>2740</v>
      </c>
      <c r="F57" s="487">
        <v>3522</v>
      </c>
      <c r="G57" s="487">
        <v>3686</v>
      </c>
      <c r="H57" s="487">
        <v>4199</v>
      </c>
      <c r="I57" s="487">
        <v>4205</v>
      </c>
      <c r="J57" s="487">
        <v>4092</v>
      </c>
      <c r="K57" s="487">
        <v>4037</v>
      </c>
      <c r="L57" s="679" t="s">
        <v>398</v>
      </c>
      <c r="M57" s="680" t="s">
        <v>398</v>
      </c>
      <c r="N57" s="680" t="s">
        <v>398</v>
      </c>
      <c r="O57" s="680" t="s">
        <v>398</v>
      </c>
      <c r="P57" s="680" t="s">
        <v>398</v>
      </c>
      <c r="Q57" s="680" t="s">
        <v>398</v>
      </c>
      <c r="R57" s="680" t="s">
        <v>398</v>
      </c>
      <c r="S57" s="680" t="s">
        <v>398</v>
      </c>
      <c r="T57" s="680" t="s">
        <v>398</v>
      </c>
      <c r="U57" s="680" t="s">
        <v>398</v>
      </c>
      <c r="V57" s="680" t="s">
        <v>398</v>
      </c>
    </row>
    <row r="58" spans="1:22" s="482" customFormat="1" ht="18.75" customHeight="1">
      <c r="B58" s="673" t="s">
        <v>547</v>
      </c>
      <c r="D58" s="677" t="s">
        <v>398</v>
      </c>
      <c r="E58" s="678" t="s">
        <v>398</v>
      </c>
      <c r="F58" s="678" t="s">
        <v>398</v>
      </c>
      <c r="G58" s="678" t="s">
        <v>398</v>
      </c>
      <c r="H58" s="678" t="s">
        <v>398</v>
      </c>
      <c r="I58" s="678" t="s">
        <v>398</v>
      </c>
      <c r="J58" s="678" t="s">
        <v>398</v>
      </c>
      <c r="K58" s="678" t="s">
        <v>398</v>
      </c>
      <c r="L58" s="675">
        <f t="shared" ref="L58:M58" si="13">L59+L60</f>
        <v>5430</v>
      </c>
      <c r="M58" s="676">
        <f t="shared" si="13"/>
        <v>5291</v>
      </c>
      <c r="N58" s="676">
        <f>N59+N60</f>
        <v>5287</v>
      </c>
      <c r="O58" s="676">
        <f>O59+O60</f>
        <v>5369</v>
      </c>
      <c r="P58" s="676">
        <f>P59+P60</f>
        <v>5369</v>
      </c>
      <c r="Q58" s="676">
        <f>Q59+Q60</f>
        <v>5360</v>
      </c>
      <c r="R58" s="676">
        <f>R59+R60</f>
        <v>5340</v>
      </c>
      <c r="S58" s="676">
        <v>5310</v>
      </c>
      <c r="T58" s="676">
        <v>5310</v>
      </c>
      <c r="U58" s="676">
        <v>5310</v>
      </c>
      <c r="V58" s="676">
        <v>5310</v>
      </c>
    </row>
    <row r="59" spans="1:22" s="482" customFormat="1" ht="18.75" customHeight="1">
      <c r="B59" s="506" t="s">
        <v>548</v>
      </c>
      <c r="D59" s="677" t="s">
        <v>398</v>
      </c>
      <c r="E59" s="678" t="s">
        <v>398</v>
      </c>
      <c r="F59" s="678" t="s">
        <v>398</v>
      </c>
      <c r="G59" s="678" t="s">
        <v>398</v>
      </c>
      <c r="H59" s="678" t="s">
        <v>398</v>
      </c>
      <c r="I59" s="678" t="s">
        <v>398</v>
      </c>
      <c r="J59" s="678" t="s">
        <v>398</v>
      </c>
      <c r="K59" s="678" t="s">
        <v>398</v>
      </c>
      <c r="L59" s="675">
        <f t="shared" ref="L59:M59" si="14">L23</f>
        <v>4027</v>
      </c>
      <c r="M59" s="676">
        <f t="shared" si="14"/>
        <v>3888</v>
      </c>
      <c r="N59" s="676">
        <f>N23</f>
        <v>3884</v>
      </c>
      <c r="O59" s="676">
        <f>O23</f>
        <v>3942</v>
      </c>
      <c r="P59" s="676">
        <f>P23</f>
        <v>3942</v>
      </c>
      <c r="Q59" s="676">
        <f>Q23</f>
        <v>3942</v>
      </c>
      <c r="R59" s="676">
        <f>R23</f>
        <v>3922</v>
      </c>
      <c r="S59" s="676">
        <v>3922</v>
      </c>
      <c r="T59" s="676">
        <v>3922</v>
      </c>
      <c r="U59" s="676">
        <v>3922</v>
      </c>
      <c r="V59" s="676">
        <v>3922</v>
      </c>
    </row>
    <row r="60" spans="1:22" s="482" customFormat="1" ht="18.75" customHeight="1">
      <c r="B60" s="506" t="s">
        <v>549</v>
      </c>
      <c r="D60" s="677" t="s">
        <v>398</v>
      </c>
      <c r="E60" s="678" t="s">
        <v>398</v>
      </c>
      <c r="F60" s="678" t="s">
        <v>398</v>
      </c>
      <c r="G60" s="678" t="s">
        <v>398</v>
      </c>
      <c r="H60" s="678" t="s">
        <v>398</v>
      </c>
      <c r="I60" s="678" t="s">
        <v>398</v>
      </c>
      <c r="J60" s="678" t="s">
        <v>398</v>
      </c>
      <c r="K60" s="678" t="s">
        <v>398</v>
      </c>
      <c r="L60" s="675">
        <f t="shared" ref="L60:M60" si="15">L22</f>
        <v>1403</v>
      </c>
      <c r="M60" s="676">
        <f t="shared" si="15"/>
        <v>1403</v>
      </c>
      <c r="N60" s="676">
        <f>N22</f>
        <v>1403</v>
      </c>
      <c r="O60" s="676">
        <f>O22</f>
        <v>1427</v>
      </c>
      <c r="P60" s="676">
        <f>P22</f>
        <v>1427</v>
      </c>
      <c r="Q60" s="676">
        <f>Q22</f>
        <v>1418</v>
      </c>
      <c r="R60" s="676">
        <f>R22</f>
        <v>1418</v>
      </c>
      <c r="S60" s="676">
        <v>1388</v>
      </c>
      <c r="T60" s="676">
        <v>1388</v>
      </c>
      <c r="U60" s="676">
        <v>1388</v>
      </c>
      <c r="V60" s="676">
        <v>1388</v>
      </c>
    </row>
    <row r="61" spans="1:22" s="482" customFormat="1" ht="18.75" customHeight="1">
      <c r="B61" s="673" t="s">
        <v>550</v>
      </c>
      <c r="D61" s="677" t="s">
        <v>509</v>
      </c>
      <c r="E61" s="487">
        <v>1747</v>
      </c>
      <c r="F61" s="487">
        <v>2170</v>
      </c>
      <c r="G61" s="487">
        <v>2893</v>
      </c>
      <c r="H61" s="487">
        <v>3911</v>
      </c>
      <c r="I61" s="487">
        <v>4058</v>
      </c>
      <c r="J61" s="487">
        <v>4347</v>
      </c>
      <c r="K61" s="487">
        <v>4376</v>
      </c>
      <c r="L61" s="675">
        <f t="shared" ref="L61:M61" si="16">L62+L63</f>
        <v>5601</v>
      </c>
      <c r="M61" s="676">
        <f t="shared" si="16"/>
        <v>5661</v>
      </c>
      <c r="N61" s="676">
        <f>N62+N63</f>
        <v>5633</v>
      </c>
      <c r="O61" s="676">
        <f>O62+O63</f>
        <v>5594</v>
      </c>
      <c r="P61" s="676">
        <f>P62+P63</f>
        <v>5594</v>
      </c>
      <c r="Q61" s="676">
        <f>Q62+Q63</f>
        <v>5518</v>
      </c>
      <c r="R61" s="676">
        <f>R62+R63</f>
        <v>5501</v>
      </c>
      <c r="S61" s="676">
        <v>5658</v>
      </c>
      <c r="T61" s="676">
        <v>5614</v>
      </c>
      <c r="U61" s="676">
        <v>5682</v>
      </c>
      <c r="V61" s="676">
        <v>5610</v>
      </c>
    </row>
    <row r="62" spans="1:22" s="482" customFormat="1" ht="18.75" customHeight="1">
      <c r="B62" s="506" t="s">
        <v>551</v>
      </c>
      <c r="D62" s="677" t="s">
        <v>509</v>
      </c>
      <c r="E62" s="678" t="s">
        <v>509</v>
      </c>
      <c r="F62" s="678" t="s">
        <v>509</v>
      </c>
      <c r="G62" s="678" t="s">
        <v>509</v>
      </c>
      <c r="H62" s="678" t="s">
        <v>509</v>
      </c>
      <c r="I62" s="678" t="s">
        <v>509</v>
      </c>
      <c r="J62" s="487">
        <v>1838</v>
      </c>
      <c r="K62" s="487">
        <v>1798</v>
      </c>
      <c r="L62" s="675">
        <f t="shared" ref="L62:M62" si="17">L26</f>
        <v>1802</v>
      </c>
      <c r="M62" s="676">
        <f t="shared" si="17"/>
        <v>1812</v>
      </c>
      <c r="N62" s="676">
        <f>N26</f>
        <v>1791</v>
      </c>
      <c r="O62" s="676">
        <f>O26</f>
        <v>1791</v>
      </c>
      <c r="P62" s="676">
        <f>P26</f>
        <v>1791</v>
      </c>
      <c r="Q62" s="676">
        <f>Q26</f>
        <v>1715</v>
      </c>
      <c r="R62" s="676">
        <f>R26</f>
        <v>1663</v>
      </c>
      <c r="S62" s="676">
        <v>1663</v>
      </c>
      <c r="T62" s="676">
        <v>2002</v>
      </c>
      <c r="U62" s="676">
        <v>2082</v>
      </c>
      <c r="V62" s="676">
        <v>2080</v>
      </c>
    </row>
    <row r="63" spans="1:22" s="482" customFormat="1" ht="18.75" customHeight="1">
      <c r="B63" s="506" t="s">
        <v>552</v>
      </c>
      <c r="D63" s="677" t="s">
        <v>509</v>
      </c>
      <c r="E63" s="678" t="s">
        <v>509</v>
      </c>
      <c r="F63" s="678" t="s">
        <v>509</v>
      </c>
      <c r="G63" s="678" t="s">
        <v>509</v>
      </c>
      <c r="H63" s="678" t="s">
        <v>509</v>
      </c>
      <c r="I63" s="678" t="s">
        <v>509</v>
      </c>
      <c r="J63" s="487">
        <v>2509</v>
      </c>
      <c r="K63" s="487">
        <v>2578</v>
      </c>
      <c r="L63" s="675">
        <f t="shared" ref="L63:M63" si="18">L29</f>
        <v>3799</v>
      </c>
      <c r="M63" s="676">
        <f t="shared" si="18"/>
        <v>3849</v>
      </c>
      <c r="N63" s="676">
        <f>N29</f>
        <v>3842</v>
      </c>
      <c r="O63" s="676">
        <f>O29</f>
        <v>3803</v>
      </c>
      <c r="P63" s="676">
        <f>P29</f>
        <v>3803</v>
      </c>
      <c r="Q63" s="676">
        <f>Q29</f>
        <v>3803</v>
      </c>
      <c r="R63" s="676">
        <f>R29</f>
        <v>3838</v>
      </c>
      <c r="S63" s="676">
        <v>3995</v>
      </c>
      <c r="T63" s="676">
        <v>3612</v>
      </c>
      <c r="U63" s="676">
        <v>3600</v>
      </c>
      <c r="V63" s="676">
        <v>3530</v>
      </c>
    </row>
    <row r="64" spans="1:22" s="461" customFormat="1" ht="14">
      <c r="A64" s="459"/>
      <c r="B64" s="681"/>
      <c r="C64" s="459"/>
      <c r="D64" s="489"/>
      <c r="E64" s="459"/>
      <c r="F64" s="459"/>
      <c r="G64" s="459"/>
      <c r="H64" s="459"/>
      <c r="I64" s="459"/>
      <c r="J64" s="459"/>
      <c r="K64" s="459"/>
      <c r="L64" s="682"/>
      <c r="M64" s="683"/>
      <c r="N64" s="683"/>
      <c r="O64" s="683"/>
      <c r="P64" s="683"/>
      <c r="Q64" s="683"/>
      <c r="R64" s="459"/>
      <c r="S64" s="459"/>
      <c r="T64" s="459"/>
      <c r="U64" s="459"/>
    </row>
    <row r="65" spans="1:17" s="461" customFormat="1" ht="14.5" customHeight="1">
      <c r="A65" s="1251" t="s">
        <v>553</v>
      </c>
      <c r="B65" s="1251"/>
      <c r="C65" s="1251"/>
      <c r="D65" s="1251"/>
      <c r="E65" s="1251"/>
      <c r="F65" s="1251"/>
      <c r="G65" s="1251"/>
      <c r="H65" s="1251"/>
      <c r="I65" s="1251"/>
      <c r="J65" s="1251"/>
      <c r="K65" s="1251"/>
      <c r="M65" s="671"/>
      <c r="N65" s="671"/>
      <c r="O65" s="671"/>
      <c r="P65" s="671"/>
      <c r="Q65" s="671"/>
    </row>
    <row r="66" spans="1:17" s="461" customFormat="1" ht="14.5" customHeight="1">
      <c r="A66" s="457" t="s">
        <v>554</v>
      </c>
      <c r="B66" s="457"/>
      <c r="C66" s="457"/>
      <c r="D66" s="457"/>
      <c r="E66" s="457"/>
      <c r="F66" s="457"/>
      <c r="G66" s="457"/>
      <c r="H66" s="457"/>
      <c r="I66" s="457"/>
      <c r="J66" s="457"/>
      <c r="K66" s="457"/>
      <c r="M66" s="671"/>
      <c r="N66" s="671"/>
      <c r="O66" s="671"/>
    </row>
    <row r="67" spans="1:17" s="461" customFormat="1" ht="14.5" customHeight="1">
      <c r="A67" s="457" t="s">
        <v>555</v>
      </c>
      <c r="B67" s="457"/>
      <c r="C67" s="457"/>
      <c r="D67" s="457"/>
      <c r="E67" s="457"/>
      <c r="F67" s="457"/>
      <c r="G67" s="457"/>
      <c r="H67" s="457"/>
      <c r="I67" s="457"/>
      <c r="J67" s="457"/>
      <c r="K67" s="457"/>
      <c r="M67" s="671"/>
      <c r="N67" s="671"/>
      <c r="O67" s="671"/>
      <c r="P67" s="671"/>
      <c r="Q67" s="671"/>
    </row>
    <row r="68" spans="1:17" s="461" customFormat="1" ht="14.5" customHeight="1">
      <c r="A68" s="457" t="s">
        <v>556</v>
      </c>
      <c r="B68" s="457"/>
      <c r="C68" s="457"/>
      <c r="D68" s="457"/>
      <c r="E68" s="457"/>
      <c r="F68" s="457"/>
      <c r="G68" s="457"/>
      <c r="H68" s="457"/>
      <c r="I68" s="457"/>
      <c r="J68" s="457"/>
      <c r="K68" s="457"/>
      <c r="M68" s="671"/>
      <c r="N68" s="671"/>
      <c r="O68" s="671"/>
      <c r="P68" s="671"/>
      <c r="Q68" s="671"/>
    </row>
    <row r="69" spans="1:17">
      <c r="A69" s="684" t="s">
        <v>557</v>
      </c>
      <c r="B69" s="684"/>
      <c r="C69" s="684"/>
      <c r="D69" s="684"/>
      <c r="E69" s="684"/>
      <c r="F69" s="684"/>
      <c r="G69" s="684"/>
      <c r="H69" s="684"/>
      <c r="I69" s="684"/>
      <c r="J69" s="684"/>
      <c r="K69" s="684"/>
      <c r="M69" s="685"/>
      <c r="N69" s="685"/>
      <c r="O69" s="685"/>
      <c r="P69" s="685"/>
      <c r="Q69" s="685"/>
    </row>
    <row r="70" spans="1:17">
      <c r="A70" s="1252" t="s">
        <v>558</v>
      </c>
      <c r="B70" s="1252"/>
      <c r="C70" s="1252"/>
      <c r="D70" s="1252"/>
      <c r="E70" s="1252"/>
      <c r="F70" s="1252"/>
      <c r="G70" s="1252"/>
      <c r="H70" s="1252"/>
      <c r="I70" s="1252"/>
      <c r="J70" s="1252"/>
      <c r="K70" s="1252"/>
      <c r="M70" s="685"/>
      <c r="N70" s="685"/>
      <c r="O70" s="685"/>
      <c r="P70" s="685"/>
      <c r="Q70" s="685"/>
    </row>
    <row r="71" spans="1:17">
      <c r="B71" s="557" t="s">
        <v>559</v>
      </c>
      <c r="M71" s="685"/>
      <c r="N71" s="685"/>
      <c r="O71" s="685"/>
      <c r="P71" s="685"/>
      <c r="Q71" s="685"/>
    </row>
    <row r="72" spans="1:17">
      <c r="B72" s="557" t="s">
        <v>560</v>
      </c>
      <c r="M72" s="685"/>
      <c r="N72" s="685"/>
      <c r="O72" s="685"/>
      <c r="P72" s="685"/>
      <c r="Q72" s="685"/>
    </row>
    <row r="73" spans="1:17">
      <c r="B73" s="557" t="s">
        <v>561</v>
      </c>
      <c r="M73" s="685"/>
      <c r="N73" s="685"/>
      <c r="O73" s="685"/>
      <c r="P73" s="685"/>
      <c r="Q73" s="685"/>
    </row>
    <row r="74" spans="1:17">
      <c r="A74" s="684" t="s">
        <v>562</v>
      </c>
      <c r="B74" s="684"/>
      <c r="C74" s="684"/>
      <c r="D74" s="684"/>
      <c r="E74" s="684"/>
      <c r="F74" s="684"/>
      <c r="G74" s="684"/>
      <c r="H74" s="684"/>
      <c r="I74" s="684"/>
      <c r="J74" s="684"/>
      <c r="K74" s="684"/>
      <c r="M74" s="685"/>
      <c r="N74" s="685"/>
      <c r="O74" s="685"/>
      <c r="P74" s="685"/>
      <c r="Q74" s="685"/>
    </row>
    <row r="75" spans="1:17">
      <c r="A75" s="684"/>
      <c r="B75" s="557" t="s">
        <v>563</v>
      </c>
      <c r="C75" s="684"/>
      <c r="D75" s="684"/>
      <c r="E75" s="684"/>
      <c r="F75" s="684"/>
      <c r="G75" s="684"/>
      <c r="H75" s="684"/>
      <c r="I75" s="684"/>
      <c r="J75" s="684"/>
      <c r="K75" s="684"/>
      <c r="M75" s="685"/>
      <c r="N75" s="685"/>
      <c r="O75" s="685"/>
      <c r="P75" s="685"/>
      <c r="Q75" s="685"/>
    </row>
    <row r="76" spans="1:17" ht="14">
      <c r="A76" s="461"/>
      <c r="B76" s="557" t="s">
        <v>564</v>
      </c>
      <c r="C76" s="461"/>
      <c r="D76" s="461"/>
      <c r="E76" s="461"/>
      <c r="F76" s="461"/>
      <c r="G76" s="461"/>
      <c r="H76" s="461"/>
      <c r="I76" s="461"/>
      <c r="J76" s="461"/>
      <c r="K76" s="461"/>
      <c r="M76" s="685"/>
      <c r="N76" s="685"/>
      <c r="O76" s="685"/>
      <c r="P76" s="685"/>
      <c r="Q76" s="685"/>
    </row>
    <row r="77" spans="1:17" ht="14">
      <c r="A77" s="461"/>
      <c r="B77" s="557" t="s">
        <v>565</v>
      </c>
      <c r="C77" s="461"/>
      <c r="D77" s="461"/>
      <c r="E77" s="461"/>
      <c r="F77" s="461"/>
      <c r="G77" s="461"/>
      <c r="H77" s="461"/>
      <c r="I77" s="461"/>
      <c r="J77" s="461"/>
      <c r="K77" s="461"/>
      <c r="M77" s="685"/>
      <c r="N77" s="685"/>
      <c r="O77" s="685"/>
      <c r="P77" s="685"/>
      <c r="Q77" s="685"/>
    </row>
    <row r="78" spans="1:17">
      <c r="B78" s="557" t="s">
        <v>566</v>
      </c>
      <c r="M78" s="685"/>
      <c r="N78" s="685"/>
      <c r="O78" s="685"/>
      <c r="P78" s="685"/>
      <c r="Q78" s="685"/>
    </row>
    <row r="79" spans="1:17" ht="14">
      <c r="B79" s="557" t="s">
        <v>567</v>
      </c>
      <c r="M79" s="490"/>
      <c r="N79" s="490"/>
      <c r="O79" s="490"/>
    </row>
    <row r="80" spans="1:17">
      <c r="B80" s="557" t="s">
        <v>568</v>
      </c>
      <c r="M80" s="685"/>
      <c r="N80" s="685"/>
      <c r="O80" s="685"/>
      <c r="P80" s="685"/>
      <c r="Q80" s="685"/>
    </row>
    <row r="81" spans="2:27">
      <c r="B81" s="557" t="s">
        <v>569</v>
      </c>
      <c r="M81" s="685"/>
      <c r="N81" s="685"/>
      <c r="O81" s="685"/>
      <c r="P81" s="685"/>
      <c r="Q81" s="685"/>
    </row>
    <row r="82" spans="2:27" ht="14">
      <c r="B82" s="557" t="s">
        <v>570</v>
      </c>
      <c r="M82" s="685"/>
      <c r="N82" s="685"/>
      <c r="O82" s="685"/>
      <c r="Q82" s="490"/>
      <c r="R82" s="490" t="s">
        <v>56</v>
      </c>
      <c r="S82" s="490"/>
      <c r="T82" s="490"/>
    </row>
    <row r="83" spans="2:27" ht="14">
      <c r="B83" s="557"/>
      <c r="D83" s="457" t="s">
        <v>571</v>
      </c>
      <c r="M83" s="685"/>
      <c r="N83" s="685"/>
      <c r="O83" s="687">
        <f t="shared" ref="O83:U83" si="19">SUM(O6:O33)</f>
        <v>62346</v>
      </c>
      <c r="P83" s="687">
        <f t="shared" si="19"/>
        <v>62804</v>
      </c>
      <c r="Q83" s="687">
        <f t="shared" si="19"/>
        <v>62753</v>
      </c>
      <c r="R83" s="687">
        <f t="shared" si="19"/>
        <v>62934</v>
      </c>
      <c r="S83" s="687">
        <f t="shared" si="19"/>
        <v>62857</v>
      </c>
      <c r="T83" s="687">
        <f t="shared" si="19"/>
        <v>62890</v>
      </c>
      <c r="U83" s="687">
        <f t="shared" si="19"/>
        <v>62947</v>
      </c>
      <c r="V83" s="687">
        <f>SUM(V6:V33)</f>
        <v>62783</v>
      </c>
      <c r="W83" s="687"/>
      <c r="X83" s="687"/>
      <c r="Y83" s="687"/>
      <c r="Z83" s="687"/>
      <c r="AA83" s="687"/>
    </row>
    <row r="84" spans="2:27" s="689" customFormat="1">
      <c r="B84" s="688"/>
      <c r="D84" s="689" t="s">
        <v>572</v>
      </c>
      <c r="E84" s="689">
        <f t="shared" ref="E84:K84" si="20">SUM(E49:E61)+E45+E39+E36</f>
        <v>27041</v>
      </c>
      <c r="F84" s="689">
        <f t="shared" si="20"/>
        <v>36269</v>
      </c>
      <c r="G84" s="689">
        <f t="shared" si="20"/>
        <v>47260</v>
      </c>
      <c r="H84" s="689">
        <f>SUM(H49:H61)+H45+H39+H36</f>
        <v>59135</v>
      </c>
      <c r="I84" s="689">
        <f t="shared" si="20"/>
        <v>59348</v>
      </c>
      <c r="J84" s="689">
        <f t="shared" si="20"/>
        <v>60782</v>
      </c>
      <c r="K84" s="689">
        <f t="shared" si="20"/>
        <v>62512</v>
      </c>
      <c r="L84" s="689">
        <f t="shared" ref="L84:V84" si="21">L36+L42+L43+L44+L48+L50+L52+L55+L58+L61</f>
        <v>62790</v>
      </c>
      <c r="M84" s="689">
        <f t="shared" si="21"/>
        <v>62044</v>
      </c>
      <c r="N84" s="689">
        <f t="shared" si="21"/>
        <v>62108</v>
      </c>
      <c r="O84" s="689">
        <f t="shared" si="21"/>
        <v>62346</v>
      </c>
      <c r="P84" s="689">
        <f t="shared" si="21"/>
        <v>62804</v>
      </c>
      <c r="Q84" s="689">
        <f t="shared" si="21"/>
        <v>62753</v>
      </c>
      <c r="R84" s="689">
        <f t="shared" si="21"/>
        <v>62934</v>
      </c>
      <c r="S84" s="689">
        <f t="shared" si="21"/>
        <v>62857</v>
      </c>
      <c r="T84" s="689">
        <f t="shared" si="21"/>
        <v>62890</v>
      </c>
      <c r="U84" s="689">
        <f t="shared" si="21"/>
        <v>62947</v>
      </c>
      <c r="V84" s="689">
        <f t="shared" si="21"/>
        <v>62783</v>
      </c>
    </row>
    <row r="85" spans="2:27">
      <c r="M85" s="457" t="s">
        <v>573</v>
      </c>
      <c r="Q85" s="457" t="s">
        <v>574</v>
      </c>
      <c r="R85" s="691" t="str">
        <f>IF(R83=R84,"○","FALSE")</f>
        <v>○</v>
      </c>
      <c r="S85" s="691" t="str">
        <f>IF(S83=S84,"○","FALSE")</f>
        <v>○</v>
      </c>
      <c r="T85" s="691" t="str">
        <f>IF(T83=T84,"○","FALSE")</f>
        <v>○</v>
      </c>
      <c r="U85" s="691" t="str">
        <f>IF(U83=U84,"○","FALSE")</f>
        <v>○</v>
      </c>
      <c r="V85" s="691" t="str">
        <f>IF(V83=V84,"○","FALSE")</f>
        <v>○</v>
      </c>
      <c r="W85" s="691"/>
      <c r="X85" s="691"/>
      <c r="Y85" s="691"/>
      <c r="Z85" s="691"/>
      <c r="AA85" s="691"/>
    </row>
    <row r="86" spans="2:27">
      <c r="B86" s="557" t="s">
        <v>575</v>
      </c>
    </row>
    <row r="87" spans="2:27">
      <c r="B87" s="557" t="s">
        <v>576</v>
      </c>
    </row>
    <row r="88" spans="2:27">
      <c r="B88" s="557" t="s">
        <v>577</v>
      </c>
    </row>
    <row r="89" spans="2:27">
      <c r="B89" s="557" t="s">
        <v>578</v>
      </c>
    </row>
    <row r="90" spans="2:27">
      <c r="B90" s="557" t="s">
        <v>579</v>
      </c>
    </row>
    <row r="91" spans="2:27">
      <c r="B91" s="557" t="s">
        <v>580</v>
      </c>
    </row>
    <row r="92" spans="2:27">
      <c r="B92" s="557" t="s">
        <v>581</v>
      </c>
    </row>
    <row r="93" spans="2:27">
      <c r="B93" s="557" t="s">
        <v>582</v>
      </c>
    </row>
    <row r="94" spans="2:27">
      <c r="B94" s="557" t="s">
        <v>583</v>
      </c>
    </row>
    <row r="95" spans="2:27">
      <c r="B95" s="557" t="s">
        <v>584</v>
      </c>
    </row>
    <row r="96" spans="2:27">
      <c r="B96" s="557" t="s">
        <v>585</v>
      </c>
    </row>
    <row r="97" spans="2:2">
      <c r="B97" s="557" t="s">
        <v>586</v>
      </c>
    </row>
    <row r="98" spans="2:2">
      <c r="B98" s="557" t="s">
        <v>587</v>
      </c>
    </row>
    <row r="100" spans="2:2">
      <c r="B100" s="557" t="s">
        <v>588</v>
      </c>
    </row>
    <row r="101" spans="2:2">
      <c r="B101" s="557" t="s">
        <v>589</v>
      </c>
    </row>
    <row r="102" spans="2:2">
      <c r="B102" s="457" t="s">
        <v>590</v>
      </c>
    </row>
    <row r="103" spans="2:2">
      <c r="B103" s="557" t="s">
        <v>591</v>
      </c>
    </row>
    <row r="108" spans="2:2">
      <c r="B108" s="557"/>
    </row>
    <row r="109" spans="2:2">
      <c r="B109" s="557"/>
    </row>
    <row r="110" spans="2:2">
      <c r="B110" s="557"/>
    </row>
  </sheetData>
  <mergeCells count="2">
    <mergeCell ref="A65:K65"/>
    <mergeCell ref="A70:K70"/>
  </mergeCells>
  <phoneticPr fontId="3"/>
  <printOptions horizontalCentered="1"/>
  <pageMargins left="0.39370078740157483" right="0.39370078740157483" top="0.78740157480314965" bottom="0.39370078740157483" header="0.51181102362204722" footer="0.51181102362204722"/>
  <pageSetup paperSize="9" scale="53"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82D29-BFFC-40C7-8DD9-F8426F867664}">
  <sheetPr>
    <pageSetUpPr autoPageBreaks="0" fitToPage="1"/>
  </sheetPr>
  <dimension ref="A1:AT84"/>
  <sheetViews>
    <sheetView view="pageBreakPreview" zoomScale="112" zoomScaleNormal="100" zoomScaleSheetLayoutView="112" workbookViewId="0">
      <pane xSplit="3" ySplit="3" topLeftCell="D12" activePane="bottomRight" state="frozen"/>
      <selection activeCell="N6" sqref="N6"/>
      <selection pane="topRight" activeCell="N6" sqref="N6"/>
      <selection pane="bottomLeft" activeCell="N6" sqref="N6"/>
      <selection pane="bottomRight" activeCell="AD1" sqref="AD1"/>
    </sheetView>
  </sheetViews>
  <sheetFormatPr defaultColWidth="9" defaultRowHeight="14"/>
  <cols>
    <col min="1" max="1" width="2.6328125" style="457" customWidth="1"/>
    <col min="2" max="2" width="21.6328125" style="690" customWidth="1"/>
    <col min="3" max="3" width="2.6328125" style="457" customWidth="1"/>
    <col min="4" max="10" width="8.08984375" style="457" customWidth="1"/>
    <col min="11" max="14" width="8.08984375" style="457" hidden="1" customWidth="1"/>
    <col min="15" max="15" width="9.26953125" style="457" customWidth="1"/>
    <col min="16" max="19" width="9.26953125" style="692" hidden="1" customWidth="1"/>
    <col min="20" max="30" width="9.08984375" style="692" customWidth="1"/>
    <col min="31" max="31" width="10.26953125" style="693" hidden="1" customWidth="1"/>
    <col min="32" max="32" width="9" style="693" hidden="1" customWidth="1"/>
    <col min="33" max="33" width="10.26953125" style="693" customWidth="1"/>
    <col min="34" max="34" width="9.26953125" style="457" customWidth="1"/>
    <col min="35" max="35" width="10.08984375" style="457" customWidth="1"/>
    <col min="36" max="36" width="9.26953125" style="693" customWidth="1"/>
    <col min="37" max="37" width="9.26953125" style="457" customWidth="1"/>
    <col min="38" max="38" width="9" style="457" customWidth="1"/>
    <col min="39" max="40" width="9" style="457"/>
    <col min="41" max="41" width="9.26953125" style="457" bestFit="1" customWidth="1"/>
    <col min="42" max="42" width="9" style="461"/>
    <col min="43" max="45" width="9" style="457"/>
    <col min="46" max="46" width="9.453125" style="457" bestFit="1" customWidth="1"/>
    <col min="47" max="16384" width="9" style="457"/>
  </cols>
  <sheetData>
    <row r="1" spans="1:45" ht="16.5">
      <c r="B1" s="457"/>
      <c r="D1" s="493" t="s">
        <v>592</v>
      </c>
      <c r="AG1" s="694"/>
      <c r="AN1" s="695"/>
    </row>
    <row r="2" spans="1:45" s="461" customFormat="1">
      <c r="B2" s="668"/>
      <c r="P2" s="696"/>
      <c r="Q2" s="696"/>
      <c r="R2" s="696"/>
      <c r="S2" s="696"/>
      <c r="T2" s="696"/>
      <c r="U2" s="696"/>
      <c r="V2" s="696"/>
      <c r="W2" s="696"/>
      <c r="X2" s="696"/>
      <c r="Y2" s="696"/>
      <c r="Z2" s="696"/>
      <c r="AA2" s="696"/>
      <c r="AB2" s="696"/>
      <c r="AC2" s="696"/>
      <c r="AD2" s="696"/>
      <c r="AE2" s="697" t="s">
        <v>593</v>
      </c>
      <c r="AF2" s="698" t="s">
        <v>593</v>
      </c>
      <c r="AG2" s="698"/>
      <c r="AJ2" s="699"/>
      <c r="AN2" s="700"/>
    </row>
    <row r="3" spans="1:45" s="492" customFormat="1" ht="20.149999999999999" customHeight="1">
      <c r="A3" s="466"/>
      <c r="B3" s="466"/>
      <c r="C3" s="466"/>
      <c r="D3" s="473" t="s">
        <v>505</v>
      </c>
      <c r="E3" s="473">
        <v>50</v>
      </c>
      <c r="F3" s="473">
        <v>55</v>
      </c>
      <c r="G3" s="473">
        <v>60</v>
      </c>
      <c r="H3" s="473" t="s">
        <v>506</v>
      </c>
      <c r="I3" s="473">
        <v>7</v>
      </c>
      <c r="J3" s="473">
        <v>12</v>
      </c>
      <c r="K3" s="473">
        <v>13</v>
      </c>
      <c r="L3" s="473">
        <v>14</v>
      </c>
      <c r="M3" s="473">
        <v>15</v>
      </c>
      <c r="N3" s="473">
        <v>16</v>
      </c>
      <c r="O3" s="473">
        <v>17</v>
      </c>
      <c r="P3" s="473">
        <v>18</v>
      </c>
      <c r="Q3" s="473">
        <v>19</v>
      </c>
      <c r="R3" s="473">
        <v>20</v>
      </c>
      <c r="S3" s="473">
        <v>21</v>
      </c>
      <c r="T3" s="473">
        <v>22</v>
      </c>
      <c r="U3" s="473">
        <v>27</v>
      </c>
      <c r="V3" s="473">
        <v>28</v>
      </c>
      <c r="W3" s="473">
        <v>29</v>
      </c>
      <c r="X3" s="473">
        <v>30</v>
      </c>
      <c r="Y3" s="473" t="s">
        <v>507</v>
      </c>
      <c r="Z3" s="473">
        <v>2</v>
      </c>
      <c r="AA3" s="473">
        <v>3</v>
      </c>
      <c r="AB3" s="473">
        <v>4</v>
      </c>
      <c r="AC3" s="465">
        <v>5</v>
      </c>
      <c r="AD3" s="464">
        <v>6</v>
      </c>
      <c r="AE3" s="701" t="s">
        <v>594</v>
      </c>
      <c r="AF3" s="701" t="s">
        <v>595</v>
      </c>
      <c r="AG3" s="701"/>
      <c r="AJ3" s="702"/>
    </row>
    <row r="4" spans="1:45" s="461" customFormat="1">
      <c r="B4" s="668"/>
      <c r="D4" s="703"/>
      <c r="E4" s="704"/>
      <c r="F4" s="704"/>
      <c r="G4" s="704"/>
      <c r="H4" s="704"/>
      <c r="I4" s="704"/>
      <c r="J4" s="704"/>
      <c r="K4" s="704"/>
      <c r="L4" s="704"/>
      <c r="M4" s="704"/>
      <c r="N4" s="704"/>
      <c r="O4" s="704"/>
      <c r="P4" s="704"/>
      <c r="Q4" s="704"/>
      <c r="R4" s="704"/>
      <c r="S4" s="704"/>
      <c r="T4" s="704"/>
      <c r="U4" s="704"/>
      <c r="V4" s="704"/>
      <c r="W4" s="704"/>
      <c r="X4" s="704"/>
      <c r="Y4" s="704"/>
      <c r="Z4" s="704"/>
      <c r="AA4" s="704"/>
      <c r="AB4" s="704"/>
      <c r="AC4" s="704"/>
      <c r="AD4" s="704"/>
      <c r="AE4" s="693"/>
      <c r="AF4" s="693"/>
      <c r="AG4" s="693"/>
      <c r="AI4" s="705"/>
      <c r="AJ4" s="699"/>
    </row>
    <row r="5" spans="1:45" s="482" customFormat="1" ht="19.5" customHeight="1">
      <c r="B5" s="673" t="s">
        <v>295</v>
      </c>
      <c r="D5" s="706">
        <v>586.5</v>
      </c>
      <c r="E5" s="707">
        <v>560.9</v>
      </c>
      <c r="F5" s="707">
        <v>669.1</v>
      </c>
      <c r="G5" s="707">
        <v>807.2</v>
      </c>
      <c r="H5" s="707">
        <v>923.3</v>
      </c>
      <c r="I5" s="707">
        <v>878</v>
      </c>
      <c r="J5" s="707">
        <v>876.07303885294994</v>
      </c>
      <c r="K5" s="708">
        <v>879.8</v>
      </c>
      <c r="L5" s="708">
        <v>878.1</v>
      </c>
      <c r="M5" s="708">
        <v>873.86541471048508</v>
      </c>
      <c r="N5" s="708">
        <v>883.70937987796231</v>
      </c>
      <c r="O5" s="708">
        <v>886.16170438132053</v>
      </c>
      <c r="P5" s="709">
        <v>887.44166313109895</v>
      </c>
      <c r="Q5" s="709">
        <v>889.44992947813819</v>
      </c>
      <c r="R5" s="709">
        <v>885.50541262477145</v>
      </c>
      <c r="S5" s="709" t="e">
        <v>#REF!</v>
      </c>
      <c r="T5" s="709">
        <v>872.74322418228451</v>
      </c>
      <c r="U5" s="709">
        <v>853.77734966285948</v>
      </c>
      <c r="V5" s="709">
        <v>852.07847441349986</v>
      </c>
      <c r="W5" s="709">
        <v>852.88645690834471</v>
      </c>
      <c r="X5" s="709">
        <v>856.80763983628924</v>
      </c>
      <c r="Y5" s="709">
        <v>853.78231292517012</v>
      </c>
      <c r="Z5" s="709">
        <v>856.85518869562191</v>
      </c>
      <c r="AA5" s="709">
        <v>856.36239782016355</v>
      </c>
      <c r="AB5" s="709">
        <v>857.16232792694575</v>
      </c>
      <c r="AC5" s="709">
        <v>858.64138589551214</v>
      </c>
      <c r="AD5" s="709">
        <v>856.28750681942165</v>
      </c>
      <c r="AE5" s="710">
        <v>7130000</v>
      </c>
      <c r="AF5" s="710">
        <v>7194556</v>
      </c>
      <c r="AG5" s="710"/>
      <c r="AH5" s="510"/>
      <c r="AI5" s="711"/>
      <c r="AJ5" s="510"/>
      <c r="AK5" s="519"/>
      <c r="AN5" s="712"/>
      <c r="AO5" s="712"/>
      <c r="AP5" s="712"/>
      <c r="AQ5" s="712"/>
      <c r="AR5" s="712"/>
      <c r="AS5" s="713"/>
    </row>
    <row r="6" spans="1:45" s="482" customFormat="1" ht="35.15" customHeight="1">
      <c r="B6" s="673" t="s">
        <v>508</v>
      </c>
      <c r="D6" s="714" t="s">
        <v>398</v>
      </c>
      <c r="E6" s="715" t="s">
        <v>398</v>
      </c>
      <c r="F6" s="715" t="s">
        <v>398</v>
      </c>
      <c r="G6" s="715" t="s">
        <v>398</v>
      </c>
      <c r="H6" s="715" t="s">
        <v>398</v>
      </c>
      <c r="I6" s="715" t="s">
        <v>398</v>
      </c>
      <c r="J6" s="715" t="s">
        <v>398</v>
      </c>
      <c r="K6" s="715" t="s">
        <v>398</v>
      </c>
      <c r="L6" s="707">
        <v>663.6</v>
      </c>
      <c r="M6" s="707">
        <v>654.7348484848485</v>
      </c>
      <c r="N6" s="707">
        <v>653.23943661971828</v>
      </c>
      <c r="O6" s="707">
        <v>677.79521454305564</v>
      </c>
      <c r="P6" s="709">
        <v>676.41589180050721</v>
      </c>
      <c r="Q6" s="709">
        <v>668.57142857142856</v>
      </c>
      <c r="R6" s="709">
        <v>672.41923515435087</v>
      </c>
      <c r="S6" s="709" t="e">
        <v>#REF!</v>
      </c>
      <c r="T6" s="709">
        <v>661.95802799987564</v>
      </c>
      <c r="U6" s="709">
        <v>620.0158227848101</v>
      </c>
      <c r="V6" s="709">
        <v>618.03921568627447</v>
      </c>
      <c r="W6" s="709">
        <v>617.49611197511661</v>
      </c>
      <c r="X6" s="709">
        <v>615.58641975308649</v>
      </c>
      <c r="Y6" s="709">
        <v>609.93883792048928</v>
      </c>
      <c r="Z6" s="709">
        <v>607.23928928834425</v>
      </c>
      <c r="AA6" s="709">
        <v>599.17417417417414</v>
      </c>
      <c r="AB6" s="709">
        <v>596.4152352501867</v>
      </c>
      <c r="AC6" s="709">
        <v>593.52678571428567</v>
      </c>
      <c r="AD6" s="709">
        <v>590</v>
      </c>
      <c r="AE6" s="710">
        <v>1212000</v>
      </c>
      <c r="AF6" s="716">
        <v>1222434</v>
      </c>
      <c r="AG6" s="710"/>
      <c r="AH6" s="510"/>
      <c r="AI6" s="717"/>
      <c r="AJ6" s="510"/>
      <c r="AK6" s="519"/>
      <c r="AN6" s="712"/>
      <c r="AO6" s="712"/>
      <c r="AP6" s="712"/>
      <c r="AQ6" s="712"/>
      <c r="AR6" s="712"/>
      <c r="AS6" s="718"/>
    </row>
    <row r="7" spans="1:45" s="482" customFormat="1" ht="19.5" customHeight="1">
      <c r="B7" s="673" t="s">
        <v>510</v>
      </c>
      <c r="D7" s="714" t="s">
        <v>398</v>
      </c>
      <c r="E7" s="715" t="s">
        <v>398</v>
      </c>
      <c r="F7" s="715" t="s">
        <v>398</v>
      </c>
      <c r="G7" s="715" t="s">
        <v>398</v>
      </c>
      <c r="H7" s="715" t="s">
        <v>398</v>
      </c>
      <c r="I7" s="715" t="s">
        <v>398</v>
      </c>
      <c r="J7" s="715" t="s">
        <v>398</v>
      </c>
      <c r="K7" s="715" t="s">
        <v>398</v>
      </c>
      <c r="L7" s="715" t="s">
        <v>398</v>
      </c>
      <c r="M7" s="715">
        <v>1298.1927710843372</v>
      </c>
      <c r="N7" s="715">
        <v>1285.5855855855857</v>
      </c>
      <c r="O7" s="715">
        <v>1298.1021285519555</v>
      </c>
      <c r="P7" s="715">
        <v>1295.4954954954956</v>
      </c>
      <c r="Q7" s="715">
        <v>1287.7611940298509</v>
      </c>
      <c r="R7" s="715">
        <v>1326.6890250405886</v>
      </c>
      <c r="S7" s="715" t="e">
        <v>#REF!</v>
      </c>
      <c r="T7" s="709">
        <v>1272.9448157119095</v>
      </c>
      <c r="U7" s="709">
        <v>1240.7407407407406</v>
      </c>
      <c r="V7" s="709">
        <v>1248.2954545454545</v>
      </c>
      <c r="W7" s="709">
        <v>1239.0934844192636</v>
      </c>
      <c r="X7" s="709">
        <v>1215.2542372881358</v>
      </c>
      <c r="Y7" s="709">
        <v>1231.9209039548023</v>
      </c>
      <c r="Z7" s="709">
        <v>1240.9362299793272</v>
      </c>
      <c r="AA7" s="709">
        <v>1213.9054004563766</v>
      </c>
      <c r="AB7" s="709">
        <v>1216.3380281690143</v>
      </c>
      <c r="AC7" s="709">
        <v>1205.0847457627119</v>
      </c>
      <c r="AD7" s="709">
        <v>1199.0657948923351</v>
      </c>
      <c r="AE7" s="710">
        <v>340000</v>
      </c>
      <c r="AF7" s="716">
        <v>342670</v>
      </c>
      <c r="AG7" s="710"/>
      <c r="AH7" s="510"/>
      <c r="AI7" s="717"/>
      <c r="AJ7" s="510"/>
      <c r="AK7" s="716"/>
      <c r="AN7" s="712"/>
      <c r="AO7" s="712"/>
      <c r="AP7" s="712"/>
      <c r="AQ7" s="712"/>
      <c r="AR7" s="712"/>
      <c r="AS7" s="718"/>
    </row>
    <row r="8" spans="1:45" s="482" customFormat="1" ht="19.5" customHeight="1">
      <c r="B8" s="673" t="s">
        <v>511</v>
      </c>
      <c r="D8" s="714" t="s">
        <v>398</v>
      </c>
      <c r="E8" s="719" t="s">
        <v>398</v>
      </c>
      <c r="F8" s="719" t="s">
        <v>398</v>
      </c>
      <c r="G8" s="719" t="s">
        <v>398</v>
      </c>
      <c r="H8" s="719" t="s">
        <v>398</v>
      </c>
      <c r="I8" s="719" t="s">
        <v>398</v>
      </c>
      <c r="J8" s="719" t="s">
        <v>398</v>
      </c>
      <c r="K8" s="719" t="s">
        <v>398</v>
      </c>
      <c r="L8" s="719" t="s">
        <v>398</v>
      </c>
      <c r="M8" s="719" t="s">
        <v>398</v>
      </c>
      <c r="N8" s="719" t="s">
        <v>398</v>
      </c>
      <c r="O8" s="715" t="s">
        <v>398</v>
      </c>
      <c r="P8" s="715" t="s">
        <v>398</v>
      </c>
      <c r="Q8" s="715" t="s">
        <v>398</v>
      </c>
      <c r="R8" s="715" t="s">
        <v>398</v>
      </c>
      <c r="S8" s="715" t="s">
        <v>398</v>
      </c>
      <c r="T8" s="715" t="s">
        <v>398</v>
      </c>
      <c r="U8" s="709">
        <v>852.81899109792278</v>
      </c>
      <c r="V8" s="709">
        <v>846.76470588235293</v>
      </c>
      <c r="W8" s="709">
        <v>866.37426900584796</v>
      </c>
      <c r="X8" s="709">
        <v>913.37209302325573</v>
      </c>
      <c r="Y8" s="709">
        <v>900.86956521739125</v>
      </c>
      <c r="Z8" s="709">
        <v>909.7801364670205</v>
      </c>
      <c r="AA8" s="709">
        <v>909.10154558962904</v>
      </c>
      <c r="AB8" s="709">
        <v>911.43695014662751</v>
      </c>
      <c r="AC8" s="709">
        <v>915</v>
      </c>
      <c r="AD8" s="709">
        <v>926.02429264492366</v>
      </c>
      <c r="AE8" s="710"/>
      <c r="AF8" s="716"/>
      <c r="AG8" s="710"/>
      <c r="AH8" s="510"/>
      <c r="AI8" s="717"/>
      <c r="AJ8" s="510"/>
      <c r="AK8" s="519"/>
      <c r="AN8" s="712"/>
      <c r="AO8" s="712"/>
      <c r="AP8" s="712"/>
      <c r="AQ8" s="712"/>
      <c r="AR8" s="712"/>
      <c r="AS8" s="718"/>
    </row>
    <row r="9" spans="1:45" s="482" customFormat="1" ht="19.5" customHeight="1">
      <c r="B9" s="673" t="s">
        <v>195</v>
      </c>
      <c r="D9" s="714" t="s">
        <v>398</v>
      </c>
      <c r="E9" s="719" t="s">
        <v>398</v>
      </c>
      <c r="F9" s="719" t="s">
        <v>398</v>
      </c>
      <c r="G9" s="719" t="s">
        <v>398</v>
      </c>
      <c r="H9" s="719" t="s">
        <v>398</v>
      </c>
      <c r="I9" s="719" t="s">
        <v>398</v>
      </c>
      <c r="J9" s="719" t="s">
        <v>398</v>
      </c>
      <c r="K9" s="719" t="s">
        <v>398</v>
      </c>
      <c r="L9" s="719" t="s">
        <v>398</v>
      </c>
      <c r="M9" s="719" t="s">
        <v>398</v>
      </c>
      <c r="N9" s="719" t="s">
        <v>398</v>
      </c>
      <c r="O9" s="719" t="s">
        <v>398</v>
      </c>
      <c r="P9" s="719" t="s">
        <v>398</v>
      </c>
      <c r="Q9" s="719" t="s">
        <v>398</v>
      </c>
      <c r="R9" s="719" t="s">
        <v>398</v>
      </c>
      <c r="S9" s="719" t="s">
        <v>398</v>
      </c>
      <c r="T9" s="719" t="s">
        <v>398</v>
      </c>
      <c r="U9" s="719" t="s">
        <v>398</v>
      </c>
      <c r="V9" s="719" t="s">
        <v>398</v>
      </c>
      <c r="W9" s="719" t="s">
        <v>398</v>
      </c>
      <c r="X9" s="709">
        <v>608.1494057724957</v>
      </c>
      <c r="Y9" s="709">
        <v>606.41891891891885</v>
      </c>
      <c r="Z9" s="709">
        <v>604.09844617129477</v>
      </c>
      <c r="AA9" s="709">
        <v>605.03918429257612</v>
      </c>
      <c r="AB9" s="709">
        <v>588.42975206611573</v>
      </c>
      <c r="AC9" s="709">
        <v>610.30405405405406</v>
      </c>
      <c r="AD9" s="709">
        <v>628.10161961089659</v>
      </c>
      <c r="AE9" s="710"/>
      <c r="AF9" s="716"/>
      <c r="AG9" s="710"/>
      <c r="AH9" s="510"/>
      <c r="AI9" s="717"/>
      <c r="AJ9" s="510"/>
      <c r="AK9" s="519"/>
      <c r="AM9" s="720"/>
      <c r="AN9" s="712"/>
      <c r="AO9" s="712"/>
      <c r="AP9" s="712"/>
      <c r="AQ9" s="712"/>
      <c r="AR9" s="712"/>
      <c r="AS9" s="718"/>
    </row>
    <row r="10" spans="1:45" s="482" customFormat="1" ht="19.5" customHeight="1">
      <c r="B10" s="673" t="s">
        <v>513</v>
      </c>
      <c r="D10" s="706">
        <v>671.6</v>
      </c>
      <c r="E10" s="707">
        <v>670.6</v>
      </c>
      <c r="F10" s="707">
        <v>658.8</v>
      </c>
      <c r="G10" s="707">
        <v>670.4</v>
      </c>
      <c r="H10" s="707">
        <v>644.20000000000005</v>
      </c>
      <c r="I10" s="707">
        <v>599.70000000000005</v>
      </c>
      <c r="J10" s="707">
        <v>571.52216871968471</v>
      </c>
      <c r="K10" s="715" t="s">
        <v>398</v>
      </c>
      <c r="L10" s="715" t="s">
        <v>398</v>
      </c>
      <c r="M10" s="715" t="s">
        <v>398</v>
      </c>
      <c r="N10" s="715" t="s">
        <v>398</v>
      </c>
      <c r="O10" s="715" t="s">
        <v>398</v>
      </c>
      <c r="P10" s="721" t="s">
        <v>398</v>
      </c>
      <c r="Q10" s="721" t="s">
        <v>398</v>
      </c>
      <c r="R10" s="721" t="s">
        <v>398</v>
      </c>
      <c r="S10" s="721" t="s">
        <v>398</v>
      </c>
      <c r="T10" s="721" t="s">
        <v>398</v>
      </c>
      <c r="U10" s="715" t="s">
        <v>398</v>
      </c>
      <c r="V10" s="719" t="s">
        <v>398</v>
      </c>
      <c r="W10" s="719" t="s">
        <v>398</v>
      </c>
      <c r="X10" s="722" t="s">
        <v>398</v>
      </c>
      <c r="Y10" s="719" t="s">
        <v>398</v>
      </c>
      <c r="Z10" s="719" t="s">
        <v>398</v>
      </c>
      <c r="AA10" s="719" t="s">
        <v>398</v>
      </c>
      <c r="AB10" s="719" t="s">
        <v>398</v>
      </c>
      <c r="AC10" s="719" t="s">
        <v>398</v>
      </c>
      <c r="AD10" s="723"/>
      <c r="AE10" s="720" t="s">
        <v>509</v>
      </c>
      <c r="AF10" s="720" t="s">
        <v>509</v>
      </c>
      <c r="AG10" s="720"/>
      <c r="AH10" s="720"/>
      <c r="AI10" s="720"/>
      <c r="AJ10" s="510"/>
      <c r="AK10" s="519"/>
      <c r="AM10" s="720"/>
      <c r="AN10" s="720"/>
      <c r="AO10" s="720"/>
      <c r="AP10" s="506"/>
      <c r="AQ10" s="506"/>
      <c r="AR10" s="506"/>
    </row>
    <row r="11" spans="1:45" s="482" customFormat="1" ht="19.5" customHeight="1">
      <c r="B11" s="673" t="s">
        <v>514</v>
      </c>
      <c r="D11" s="706">
        <v>629.70000000000005</v>
      </c>
      <c r="E11" s="707">
        <v>794.4</v>
      </c>
      <c r="F11" s="707">
        <v>928.2</v>
      </c>
      <c r="G11" s="707">
        <v>922.2</v>
      </c>
      <c r="H11" s="707">
        <v>950.9</v>
      </c>
      <c r="I11" s="707">
        <v>895.1</v>
      </c>
      <c r="J11" s="707">
        <v>841.4199729762928</v>
      </c>
      <c r="K11" s="707">
        <v>841.1</v>
      </c>
      <c r="L11" s="707">
        <v>884.1</v>
      </c>
      <c r="M11" s="707">
        <v>822.52141982864134</v>
      </c>
      <c r="N11" s="707">
        <v>877.17404212594602</v>
      </c>
      <c r="O11" s="707">
        <v>852.14187010594196</v>
      </c>
      <c r="P11" s="721" t="s">
        <v>398</v>
      </c>
      <c r="Q11" s="721" t="s">
        <v>398</v>
      </c>
      <c r="R11" s="721" t="s">
        <v>398</v>
      </c>
      <c r="S11" s="721" t="s">
        <v>398</v>
      </c>
      <c r="T11" s="721" t="s">
        <v>398</v>
      </c>
      <c r="U11" s="715" t="s">
        <v>398</v>
      </c>
      <c r="V11" s="719" t="s">
        <v>398</v>
      </c>
      <c r="W11" s="719" t="s">
        <v>398</v>
      </c>
      <c r="X11" s="722" t="s">
        <v>398</v>
      </c>
      <c r="Y11" s="719" t="s">
        <v>398</v>
      </c>
      <c r="Z11" s="719" t="s">
        <v>398</v>
      </c>
      <c r="AA11" s="719" t="s">
        <v>398</v>
      </c>
      <c r="AB11" s="719" t="s">
        <v>398</v>
      </c>
      <c r="AC11" s="719" t="s">
        <v>398</v>
      </c>
      <c r="AD11" s="723"/>
      <c r="AE11" s="720" t="s">
        <v>509</v>
      </c>
      <c r="AF11" s="720" t="s">
        <v>509</v>
      </c>
      <c r="AG11" s="720"/>
      <c r="AH11" s="720"/>
      <c r="AI11" s="720"/>
      <c r="AJ11" s="510"/>
      <c r="AK11" s="519"/>
      <c r="AM11" s="720"/>
      <c r="AN11" s="720"/>
      <c r="AO11" s="720"/>
      <c r="AP11" s="506"/>
      <c r="AQ11" s="506"/>
      <c r="AR11" s="506"/>
    </row>
    <row r="12" spans="1:45" s="482" customFormat="1" ht="19.5" customHeight="1">
      <c r="B12" s="673" t="s">
        <v>515</v>
      </c>
      <c r="D12" s="706">
        <v>584.4</v>
      </c>
      <c r="E12" s="707">
        <v>596.70000000000005</v>
      </c>
      <c r="F12" s="707">
        <v>664.8</v>
      </c>
      <c r="G12" s="707">
        <v>759.5</v>
      </c>
      <c r="H12" s="707">
        <v>729.1</v>
      </c>
      <c r="I12" s="707">
        <v>714.4</v>
      </c>
      <c r="J12" s="707">
        <v>675.15960703145493</v>
      </c>
      <c r="K12" s="707">
        <v>667.7</v>
      </c>
      <c r="L12" s="707">
        <v>646.29999999999995</v>
      </c>
      <c r="M12" s="707">
        <v>652.48621693380369</v>
      </c>
      <c r="N12" s="707">
        <v>642.56789168566229</v>
      </c>
      <c r="O12" s="707">
        <v>641.86139805435766</v>
      </c>
      <c r="P12" s="709">
        <v>688.21865752317717</v>
      </c>
      <c r="Q12" s="709">
        <v>697.50630012228658</v>
      </c>
      <c r="R12" s="709">
        <v>674.78329614213055</v>
      </c>
      <c r="S12" s="709" t="e">
        <v>#REF!</v>
      </c>
      <c r="T12" s="709">
        <v>677.5675286045124</v>
      </c>
      <c r="U12" s="709">
        <v>645.88148837540473</v>
      </c>
      <c r="V12" s="709">
        <v>655.2067542715921</v>
      </c>
      <c r="W12" s="709">
        <v>650.14684977487207</v>
      </c>
      <c r="X12" s="722" t="s">
        <v>398</v>
      </c>
      <c r="Y12" s="719" t="s">
        <v>398</v>
      </c>
      <c r="Z12" s="719" t="s">
        <v>398</v>
      </c>
      <c r="AA12" s="719" t="s">
        <v>398</v>
      </c>
      <c r="AB12" s="719" t="s">
        <v>398</v>
      </c>
      <c r="AC12" s="719" t="s">
        <v>398</v>
      </c>
      <c r="AD12" s="724"/>
      <c r="AE12" s="710">
        <v>755880</v>
      </c>
      <c r="AF12" s="725">
        <v>756087</v>
      </c>
      <c r="AG12" s="710"/>
      <c r="AH12" s="510"/>
      <c r="AI12" s="726"/>
      <c r="AJ12" s="510"/>
      <c r="AK12" s="725"/>
      <c r="AN12" s="720"/>
      <c r="AO12" s="720"/>
      <c r="AP12" s="506"/>
      <c r="AQ12" s="506"/>
      <c r="AR12" s="506"/>
    </row>
    <row r="13" spans="1:45" s="482" customFormat="1" ht="19.5" customHeight="1">
      <c r="B13" s="673" t="s">
        <v>516</v>
      </c>
      <c r="D13" s="706">
        <v>506.1</v>
      </c>
      <c r="E13" s="707">
        <v>502</v>
      </c>
      <c r="F13" s="707">
        <v>583.6</v>
      </c>
      <c r="G13" s="707">
        <v>711.9</v>
      </c>
      <c r="H13" s="707">
        <v>855.7</v>
      </c>
      <c r="I13" s="707">
        <v>837.9</v>
      </c>
      <c r="J13" s="707">
        <v>802.92657612833136</v>
      </c>
      <c r="K13" s="715" t="s">
        <v>398</v>
      </c>
      <c r="L13" s="715" t="s">
        <v>398</v>
      </c>
      <c r="M13" s="715" t="s">
        <v>398</v>
      </c>
      <c r="N13" s="715" t="s">
        <v>398</v>
      </c>
      <c r="O13" s="715" t="s">
        <v>398</v>
      </c>
      <c r="P13" s="721" t="s">
        <v>398</v>
      </c>
      <c r="Q13" s="721" t="s">
        <v>398</v>
      </c>
      <c r="R13" s="721" t="s">
        <v>398</v>
      </c>
      <c r="S13" s="721" t="s">
        <v>398</v>
      </c>
      <c r="T13" s="721" t="s">
        <v>398</v>
      </c>
      <c r="U13" s="721" t="s">
        <v>398</v>
      </c>
      <c r="V13" s="722" t="s">
        <v>398</v>
      </c>
      <c r="W13" s="719" t="s">
        <v>398</v>
      </c>
      <c r="X13" s="722" t="s">
        <v>398</v>
      </c>
      <c r="Y13" s="719" t="s">
        <v>398</v>
      </c>
      <c r="Z13" s="719" t="s">
        <v>398</v>
      </c>
      <c r="AA13" s="719" t="s">
        <v>398</v>
      </c>
      <c r="AB13" s="719" t="s">
        <v>398</v>
      </c>
      <c r="AC13" s="719" t="s">
        <v>398</v>
      </c>
      <c r="AD13" s="727"/>
      <c r="AE13" s="720" t="s">
        <v>509</v>
      </c>
      <c r="AF13" s="720" t="s">
        <v>509</v>
      </c>
      <c r="AG13" s="720"/>
      <c r="AH13" s="720"/>
      <c r="AI13" s="720"/>
      <c r="AJ13" s="510"/>
      <c r="AK13" s="519"/>
      <c r="AM13" s="720"/>
      <c r="AN13" s="720"/>
      <c r="AO13" s="720"/>
      <c r="AP13" s="506"/>
      <c r="AQ13" s="506"/>
      <c r="AR13" s="506"/>
    </row>
    <row r="14" spans="1:45" s="482" customFormat="1" ht="19.5" customHeight="1">
      <c r="B14" s="673" t="s">
        <v>197</v>
      </c>
      <c r="D14" s="706">
        <v>326.39999999999998</v>
      </c>
      <c r="E14" s="707">
        <v>360.4</v>
      </c>
      <c r="F14" s="707">
        <v>451.4</v>
      </c>
      <c r="G14" s="707">
        <v>795.5</v>
      </c>
      <c r="H14" s="707">
        <v>781.4</v>
      </c>
      <c r="I14" s="707">
        <v>711.6</v>
      </c>
      <c r="J14" s="707">
        <v>654.43828822480828</v>
      </c>
      <c r="K14" s="707">
        <v>646.20000000000005</v>
      </c>
      <c r="L14" s="707">
        <v>708.6</v>
      </c>
      <c r="M14" s="707">
        <v>679.33738181259127</v>
      </c>
      <c r="N14" s="707">
        <v>694.46096035388973</v>
      </c>
      <c r="O14" s="707">
        <v>692.2154212320487</v>
      </c>
      <c r="P14" s="709">
        <v>661.69668351313624</v>
      </c>
      <c r="Q14" s="709">
        <v>655.35932855394299</v>
      </c>
      <c r="R14" s="709">
        <v>648.09217721133473</v>
      </c>
      <c r="S14" s="709" t="e">
        <v>#REF!</v>
      </c>
      <c r="T14" s="709">
        <v>722.06979814801127</v>
      </c>
      <c r="U14" s="709">
        <v>685.17769373783392</v>
      </c>
      <c r="V14" s="709">
        <v>699.20678222184915</v>
      </c>
      <c r="W14" s="709">
        <v>706.53012272556089</v>
      </c>
      <c r="X14" s="709">
        <v>730.15016635194684</v>
      </c>
      <c r="Y14" s="709">
        <v>763.0214714214527</v>
      </c>
      <c r="Z14" s="709">
        <v>763.76955465032688</v>
      </c>
      <c r="AA14" s="709">
        <v>768.36461199365715</v>
      </c>
      <c r="AB14" s="709">
        <v>774.01437103115643</v>
      </c>
      <c r="AC14" s="709">
        <v>764.33207969585078</v>
      </c>
      <c r="AD14" s="709">
        <v>763.35566083973208</v>
      </c>
      <c r="AE14" s="710">
        <v>438321</v>
      </c>
      <c r="AF14" s="725">
        <v>689961</v>
      </c>
      <c r="AG14" s="710"/>
      <c r="AH14" s="510"/>
      <c r="AI14" s="726"/>
      <c r="AJ14" s="510"/>
      <c r="AK14" s="725"/>
    </row>
    <row r="15" spans="1:45" s="482" customFormat="1" ht="19.5" customHeight="1">
      <c r="B15" s="673" t="s">
        <v>205</v>
      </c>
      <c r="D15" s="706">
        <v>277.89999999999998</v>
      </c>
      <c r="E15" s="707">
        <v>320.5</v>
      </c>
      <c r="F15" s="707">
        <v>364.4</v>
      </c>
      <c r="G15" s="707">
        <v>461</v>
      </c>
      <c r="H15" s="707">
        <v>757.2</v>
      </c>
      <c r="I15" s="707">
        <v>708.1</v>
      </c>
      <c r="J15" s="707">
        <v>653.24042128888925</v>
      </c>
      <c r="K15" s="707">
        <v>682.4</v>
      </c>
      <c r="L15" s="707">
        <v>789.7</v>
      </c>
      <c r="M15" s="707">
        <v>778.68535150201296</v>
      </c>
      <c r="N15" s="707">
        <v>770.75483141783843</v>
      </c>
      <c r="O15" s="707">
        <v>765.72004214055562</v>
      </c>
      <c r="P15" s="709">
        <v>776.56876255497434</v>
      </c>
      <c r="Q15" s="709">
        <v>772.33801906608505</v>
      </c>
      <c r="R15" s="709">
        <v>755.33910670633497</v>
      </c>
      <c r="S15" s="709" t="e">
        <v>#REF!</v>
      </c>
      <c r="T15" s="709">
        <v>739.7226134600063</v>
      </c>
      <c r="U15" s="709">
        <v>751.3396527771215</v>
      </c>
      <c r="V15" s="709">
        <v>739.58900792930217</v>
      </c>
      <c r="W15" s="709">
        <v>741.34046614217323</v>
      </c>
      <c r="X15" s="709">
        <v>741.4105908771877</v>
      </c>
      <c r="Y15" s="709">
        <v>742.12240569610663</v>
      </c>
      <c r="Z15" s="709">
        <v>742.96482126843216</v>
      </c>
      <c r="AA15" s="709">
        <v>746.30253054431284</v>
      </c>
      <c r="AB15" s="709">
        <v>746.10356583049872</v>
      </c>
      <c r="AC15" s="709">
        <v>742.98481463248379</v>
      </c>
      <c r="AD15" s="709">
        <v>745.18332837176501</v>
      </c>
      <c r="AE15" s="710">
        <v>529380</v>
      </c>
      <c r="AF15" s="728">
        <v>529658</v>
      </c>
      <c r="AG15" s="710"/>
      <c r="AH15" s="510"/>
      <c r="AI15" s="726"/>
      <c r="AJ15" s="510"/>
      <c r="AK15" s="728"/>
    </row>
    <row r="16" spans="1:45" s="482" customFormat="1" ht="19.5" customHeight="1">
      <c r="B16" s="673" t="s">
        <v>255</v>
      </c>
      <c r="D16" s="706">
        <v>153.19999999999999</v>
      </c>
      <c r="E16" s="707">
        <v>283.89999999999998</v>
      </c>
      <c r="F16" s="707">
        <v>559.5</v>
      </c>
      <c r="G16" s="707">
        <v>677.5</v>
      </c>
      <c r="H16" s="707">
        <v>687.4</v>
      </c>
      <c r="I16" s="707">
        <v>632.6</v>
      </c>
      <c r="J16" s="707">
        <v>581.05423172829467</v>
      </c>
      <c r="K16" s="707">
        <v>562.20000000000005</v>
      </c>
      <c r="L16" s="707">
        <v>555.20000000000005</v>
      </c>
      <c r="M16" s="707">
        <v>547.51573255787537</v>
      </c>
      <c r="N16" s="707">
        <v>590.41351505522243</v>
      </c>
      <c r="O16" s="707">
        <v>587.51278770328042</v>
      </c>
      <c r="P16" s="721" t="s">
        <v>398</v>
      </c>
      <c r="Q16" s="721" t="s">
        <v>398</v>
      </c>
      <c r="R16" s="721" t="s">
        <v>398</v>
      </c>
      <c r="S16" s="721" t="s">
        <v>398</v>
      </c>
      <c r="T16" s="709">
        <v>670.4294759762771</v>
      </c>
      <c r="U16" s="709">
        <v>665.17286716912656</v>
      </c>
      <c r="V16" s="709">
        <v>648.48481504573056</v>
      </c>
      <c r="W16" s="709">
        <v>638.36613268974168</v>
      </c>
      <c r="X16" s="709">
        <v>633.18489107303321</v>
      </c>
      <c r="Y16" s="709">
        <v>627.2356380457112</v>
      </c>
      <c r="Z16" s="709">
        <v>628.47365286591548</v>
      </c>
      <c r="AA16" s="709">
        <v>628.09733081111403</v>
      </c>
      <c r="AB16" s="709">
        <v>627.54022567000845</v>
      </c>
      <c r="AC16" s="709">
        <v>645.22860015793435</v>
      </c>
      <c r="AD16" s="709">
        <v>610.19079685746351</v>
      </c>
      <c r="AE16" s="720" t="s">
        <v>509</v>
      </c>
      <c r="AF16" s="725">
        <v>523545</v>
      </c>
      <c r="AG16" s="710"/>
      <c r="AH16" s="510"/>
      <c r="AI16" s="726"/>
      <c r="AJ16" s="510"/>
      <c r="AK16" s="725"/>
    </row>
    <row r="17" spans="2:44" s="482" customFormat="1" ht="19.5" customHeight="1">
      <c r="B17" s="673" t="s">
        <v>517</v>
      </c>
      <c r="D17" s="706">
        <v>776.8</v>
      </c>
      <c r="E17" s="707">
        <v>749.5</v>
      </c>
      <c r="F17" s="707">
        <v>755.2</v>
      </c>
      <c r="G17" s="707">
        <v>1017.5</v>
      </c>
      <c r="H17" s="707">
        <v>1204.3</v>
      </c>
      <c r="I17" s="707">
        <v>1053.2</v>
      </c>
      <c r="J17" s="707">
        <v>1100.2258358294598</v>
      </c>
      <c r="K17" s="707">
        <v>1101.4000000000001</v>
      </c>
      <c r="L17" s="707">
        <v>1078.7</v>
      </c>
      <c r="M17" s="715" t="s">
        <v>398</v>
      </c>
      <c r="N17" s="715" t="s">
        <v>398</v>
      </c>
      <c r="O17" s="715" t="s">
        <v>398</v>
      </c>
      <c r="P17" s="721" t="s">
        <v>398</v>
      </c>
      <c r="Q17" s="721" t="s">
        <v>398</v>
      </c>
      <c r="R17" s="721" t="s">
        <v>398</v>
      </c>
      <c r="S17" s="721" t="s">
        <v>398</v>
      </c>
      <c r="T17" s="721" t="s">
        <v>398</v>
      </c>
      <c r="U17" s="721" t="s">
        <v>398</v>
      </c>
      <c r="V17" s="722" t="s">
        <v>398</v>
      </c>
      <c r="W17" s="719" t="s">
        <v>398</v>
      </c>
      <c r="X17" s="722" t="s">
        <v>398</v>
      </c>
      <c r="Y17" s="719" t="s">
        <v>398</v>
      </c>
      <c r="Z17" s="719" t="s">
        <v>398</v>
      </c>
      <c r="AA17" s="719" t="s">
        <v>398</v>
      </c>
      <c r="AB17" s="719" t="s">
        <v>398</v>
      </c>
      <c r="AC17" s="719" t="s">
        <v>398</v>
      </c>
      <c r="AD17" s="727"/>
      <c r="AE17" s="720" t="s">
        <v>509</v>
      </c>
      <c r="AF17" s="720" t="s">
        <v>509</v>
      </c>
      <c r="AG17" s="720"/>
      <c r="AH17" s="720"/>
      <c r="AI17" s="720"/>
      <c r="AJ17" s="510"/>
      <c r="AK17" s="519"/>
      <c r="AM17" s="720"/>
      <c r="AN17" s="720"/>
      <c r="AO17" s="720"/>
      <c r="AP17" s="720"/>
      <c r="AQ17" s="720"/>
      <c r="AR17" s="720"/>
    </row>
    <row r="18" spans="2:44" s="482" customFormat="1" ht="19.5" customHeight="1">
      <c r="B18" s="673" t="s">
        <v>518</v>
      </c>
      <c r="D18" s="706">
        <v>555.6</v>
      </c>
      <c r="E18" s="707">
        <v>393.5</v>
      </c>
      <c r="F18" s="707">
        <v>783</v>
      </c>
      <c r="G18" s="707">
        <v>953.7</v>
      </c>
      <c r="H18" s="707">
        <v>1311.1</v>
      </c>
      <c r="I18" s="707">
        <v>1269.5999999999999</v>
      </c>
      <c r="J18" s="707">
        <v>1165.7073614056346</v>
      </c>
      <c r="K18" s="707">
        <v>1211.9000000000001</v>
      </c>
      <c r="L18" s="707">
        <v>1204.2</v>
      </c>
      <c r="M18" s="707">
        <v>1050.213948472636</v>
      </c>
      <c r="N18" s="707">
        <v>1088.8913419943287</v>
      </c>
      <c r="O18" s="707">
        <v>1071.6416777900797</v>
      </c>
      <c r="P18" s="715">
        <v>1042.4890002038355</v>
      </c>
      <c r="Q18" s="715">
        <v>1020.9379952122458</v>
      </c>
      <c r="R18" s="715">
        <v>1040.6968788067095</v>
      </c>
      <c r="S18" s="715" t="e">
        <v>#REF!</v>
      </c>
      <c r="T18" s="721" t="s">
        <v>398</v>
      </c>
      <c r="U18" s="721" t="s">
        <v>398</v>
      </c>
      <c r="V18" s="722" t="s">
        <v>398</v>
      </c>
      <c r="W18" s="719" t="s">
        <v>398</v>
      </c>
      <c r="X18" s="722" t="s">
        <v>398</v>
      </c>
      <c r="Y18" s="719" t="s">
        <v>398</v>
      </c>
      <c r="Z18" s="719" t="s">
        <v>398</v>
      </c>
      <c r="AA18" s="719" t="s">
        <v>398</v>
      </c>
      <c r="AB18" s="719" t="s">
        <v>398</v>
      </c>
      <c r="AC18" s="719" t="s">
        <v>398</v>
      </c>
      <c r="AD18" s="727"/>
      <c r="AE18" s="710">
        <v>894595</v>
      </c>
      <c r="AF18" s="720" t="s">
        <v>509</v>
      </c>
      <c r="AG18" s="720"/>
      <c r="AH18" s="720"/>
      <c r="AI18" s="720"/>
      <c r="AJ18" s="510"/>
      <c r="AK18" s="519"/>
      <c r="AM18" s="720"/>
      <c r="AN18" s="720"/>
      <c r="AO18" s="720"/>
      <c r="AP18" s="720"/>
      <c r="AQ18" s="720"/>
      <c r="AR18" s="720"/>
    </row>
    <row r="19" spans="2:44" s="482" customFormat="1" ht="19.5" customHeight="1">
      <c r="B19" s="673" t="s">
        <v>519</v>
      </c>
      <c r="D19" s="706">
        <v>1019.8</v>
      </c>
      <c r="E19" s="707">
        <v>886.9</v>
      </c>
      <c r="F19" s="707">
        <v>1220.0999999999999</v>
      </c>
      <c r="G19" s="707">
        <v>1157.4000000000001</v>
      </c>
      <c r="H19" s="707">
        <v>1239.0999999999999</v>
      </c>
      <c r="I19" s="707">
        <v>1139.2</v>
      </c>
      <c r="J19" s="707">
        <v>1408.581822348257</v>
      </c>
      <c r="K19" s="707">
        <v>1406</v>
      </c>
      <c r="L19" s="707">
        <v>1408.1</v>
      </c>
      <c r="M19" s="707">
        <v>1366.2736290473517</v>
      </c>
      <c r="N19" s="707">
        <v>1396.3294008923801</v>
      </c>
      <c r="O19" s="707">
        <v>1548.9713241718962</v>
      </c>
      <c r="P19" s="721" t="s">
        <v>398</v>
      </c>
      <c r="Q19" s="721" t="s">
        <v>398</v>
      </c>
      <c r="R19" s="721" t="s">
        <v>398</v>
      </c>
      <c r="S19" s="721" t="s">
        <v>398</v>
      </c>
      <c r="T19" s="721" t="s">
        <v>398</v>
      </c>
      <c r="U19" s="721" t="s">
        <v>398</v>
      </c>
      <c r="V19" s="722" t="s">
        <v>398</v>
      </c>
      <c r="W19" s="719" t="s">
        <v>398</v>
      </c>
      <c r="X19" s="722" t="s">
        <v>398</v>
      </c>
      <c r="Y19" s="719" t="s">
        <v>398</v>
      </c>
      <c r="Z19" s="719" t="s">
        <v>398</v>
      </c>
      <c r="AA19" s="719" t="s">
        <v>398</v>
      </c>
      <c r="AB19" s="719" t="s">
        <v>398</v>
      </c>
      <c r="AC19" s="719" t="s">
        <v>398</v>
      </c>
      <c r="AD19" s="727"/>
      <c r="AE19" s="720" t="s">
        <v>509</v>
      </c>
      <c r="AF19" s="720" t="s">
        <v>509</v>
      </c>
      <c r="AG19" s="720"/>
      <c r="AH19" s="720"/>
      <c r="AI19" s="720"/>
      <c r="AJ19" s="510"/>
      <c r="AK19" s="519"/>
      <c r="AM19" s="720"/>
      <c r="AN19" s="720"/>
      <c r="AO19" s="720"/>
      <c r="AP19" s="720"/>
      <c r="AQ19" s="720"/>
      <c r="AR19" s="720"/>
    </row>
    <row r="20" spans="2:44" s="482" customFormat="1" ht="19.5" customHeight="1">
      <c r="B20" s="673" t="s">
        <v>211</v>
      </c>
      <c r="D20" s="706">
        <v>640.70000000000005</v>
      </c>
      <c r="E20" s="707">
        <v>705.4</v>
      </c>
      <c r="F20" s="707">
        <v>851.2</v>
      </c>
      <c r="G20" s="707">
        <v>923.5</v>
      </c>
      <c r="H20" s="707">
        <v>1121.0999999999999</v>
      </c>
      <c r="I20" s="707">
        <v>1040</v>
      </c>
      <c r="J20" s="707">
        <v>1074.0062242037654</v>
      </c>
      <c r="K20" s="707">
        <v>1061.5999999999999</v>
      </c>
      <c r="L20" s="707">
        <v>1059.3</v>
      </c>
      <c r="M20" s="707">
        <v>1060.552250732487</v>
      </c>
      <c r="N20" s="707">
        <v>1060.2167554255536</v>
      </c>
      <c r="O20" s="707">
        <v>1076.383458814593</v>
      </c>
      <c r="P20" s="715">
        <v>1080.4628632938645</v>
      </c>
      <c r="Q20" s="715">
        <v>1084.7002778165511</v>
      </c>
      <c r="R20" s="715">
        <v>1040.9177439848791</v>
      </c>
      <c r="S20" s="715" t="e">
        <v>#REF!</v>
      </c>
      <c r="T20" s="715">
        <v>997.1862483617</v>
      </c>
      <c r="U20" s="709">
        <v>1042.0852921109938</v>
      </c>
      <c r="V20" s="709">
        <v>1041.6959936935161</v>
      </c>
      <c r="W20" s="709">
        <v>1030.8841596881928</v>
      </c>
      <c r="X20" s="709">
        <v>1023.4471022028931</v>
      </c>
      <c r="Y20" s="709">
        <v>1023.2668566001901</v>
      </c>
      <c r="Z20" s="709">
        <v>1015.5445378553807</v>
      </c>
      <c r="AA20" s="709">
        <v>995.12552260948314</v>
      </c>
      <c r="AB20" s="709">
        <v>996.43578873246236</v>
      </c>
      <c r="AC20" s="709">
        <v>1020.5270619307479</v>
      </c>
      <c r="AD20" s="709">
        <v>1027.2785418894307</v>
      </c>
      <c r="AE20" s="710">
        <v>219862</v>
      </c>
      <c r="AF20" s="728">
        <v>218214</v>
      </c>
      <c r="AG20" s="710"/>
      <c r="AH20" s="510"/>
      <c r="AI20" s="726"/>
      <c r="AJ20" s="510"/>
      <c r="AK20" s="728"/>
      <c r="AP20" s="729"/>
    </row>
    <row r="21" spans="2:44" s="482" customFormat="1" ht="19.5" customHeight="1">
      <c r="B21" s="673" t="s">
        <v>220</v>
      </c>
      <c r="D21" s="706">
        <v>521.20000000000005</v>
      </c>
      <c r="E21" s="707">
        <v>423.3</v>
      </c>
      <c r="F21" s="707">
        <v>460.2</v>
      </c>
      <c r="G21" s="707">
        <v>465.1</v>
      </c>
      <c r="H21" s="707">
        <v>583.1</v>
      </c>
      <c r="I21" s="707">
        <v>739.9</v>
      </c>
      <c r="J21" s="707">
        <v>723.98871749374359</v>
      </c>
      <c r="K21" s="707">
        <v>853.8</v>
      </c>
      <c r="L21" s="707">
        <v>857</v>
      </c>
      <c r="M21" s="707">
        <v>825.31066502799411</v>
      </c>
      <c r="N21" s="707">
        <v>821.22280505632466</v>
      </c>
      <c r="O21" s="707">
        <v>837.72557506370197</v>
      </c>
      <c r="P21" s="709">
        <v>773.42999003448244</v>
      </c>
      <c r="Q21" s="709">
        <v>782.19066900937378</v>
      </c>
      <c r="R21" s="709">
        <v>790.47464532294998</v>
      </c>
      <c r="S21" s="709" t="e">
        <v>#REF!</v>
      </c>
      <c r="T21" s="709">
        <v>810.34132278750019</v>
      </c>
      <c r="U21" s="709">
        <v>862.78136313552648</v>
      </c>
      <c r="V21" s="709">
        <v>875.52911109336321</v>
      </c>
      <c r="W21" s="709">
        <v>888.22719170312757</v>
      </c>
      <c r="X21" s="709">
        <v>901.49358058448036</v>
      </c>
      <c r="Y21" s="709">
        <v>786.90851405790147</v>
      </c>
      <c r="Z21" s="709">
        <v>792.05829549054818</v>
      </c>
      <c r="AA21" s="709">
        <v>804.95422493640865</v>
      </c>
      <c r="AB21" s="709">
        <v>807.74574317993336</v>
      </c>
      <c r="AC21" s="709">
        <v>776.50650059602719</v>
      </c>
      <c r="AD21" s="709">
        <v>791.90147245955279</v>
      </c>
      <c r="AE21" s="710">
        <v>109646</v>
      </c>
      <c r="AF21" s="728">
        <v>108226</v>
      </c>
      <c r="AG21" s="710"/>
      <c r="AH21" s="510"/>
      <c r="AI21" s="726"/>
      <c r="AJ21" s="510"/>
      <c r="AK21" s="728"/>
    </row>
    <row r="22" spans="2:44" s="482" customFormat="1" ht="19.5" customHeight="1">
      <c r="B22" s="673" t="s">
        <v>226</v>
      </c>
      <c r="D22" s="706">
        <v>671.5</v>
      </c>
      <c r="E22" s="707">
        <v>679.3</v>
      </c>
      <c r="F22" s="707">
        <v>891.7</v>
      </c>
      <c r="G22" s="707">
        <v>989.9</v>
      </c>
      <c r="H22" s="707">
        <v>1403.5</v>
      </c>
      <c r="I22" s="707">
        <v>1090.7</v>
      </c>
      <c r="J22" s="707">
        <v>984.29693076374019</v>
      </c>
      <c r="K22" s="707">
        <v>967.1</v>
      </c>
      <c r="L22" s="707">
        <v>947.3</v>
      </c>
      <c r="M22" s="707">
        <v>941.35406875729859</v>
      </c>
      <c r="N22" s="707">
        <v>943.11355886255649</v>
      </c>
      <c r="O22" s="707">
        <v>945.38641418222653</v>
      </c>
      <c r="P22" s="709">
        <v>917.50992240855282</v>
      </c>
      <c r="Q22" s="709">
        <v>918.50833673389025</v>
      </c>
      <c r="R22" s="709">
        <v>918.16652950227217</v>
      </c>
      <c r="S22" s="709" t="e">
        <v>#REF!</v>
      </c>
      <c r="T22" s="709">
        <v>1009.6285315409968</v>
      </c>
      <c r="U22" s="709">
        <v>1051.8581828268971</v>
      </c>
      <c r="V22" s="709">
        <v>1055.4268347726656</v>
      </c>
      <c r="W22" s="709">
        <v>1077.1030682718799</v>
      </c>
      <c r="X22" s="709">
        <v>1082.0688975333076</v>
      </c>
      <c r="Y22" s="709">
        <v>1079.44337870345</v>
      </c>
      <c r="Z22" s="709">
        <v>1063.6861450753881</v>
      </c>
      <c r="AA22" s="709">
        <v>1045.1256334379966</v>
      </c>
      <c r="AB22" s="709">
        <v>1046.6466587238149</v>
      </c>
      <c r="AC22" s="709">
        <v>1053.7503795930763</v>
      </c>
      <c r="AD22" s="709">
        <v>1060.12464866186</v>
      </c>
      <c r="AE22" s="710">
        <v>138930</v>
      </c>
      <c r="AF22" s="728">
        <v>138962</v>
      </c>
      <c r="AG22" s="710"/>
      <c r="AH22" s="510"/>
      <c r="AI22" s="726"/>
      <c r="AJ22" s="510"/>
      <c r="AK22" s="728"/>
    </row>
    <row r="23" spans="2:44" s="482" customFormat="1" ht="19.5" customHeight="1">
      <c r="B23" s="673" t="s">
        <v>231</v>
      </c>
      <c r="D23" s="706">
        <v>994.92528051087504</v>
      </c>
      <c r="E23" s="707">
        <v>1023.3992836669563</v>
      </c>
      <c r="F23" s="707">
        <v>1106.6913473277934</v>
      </c>
      <c r="G23" s="707">
        <v>1090.8777148679853</v>
      </c>
      <c r="H23" s="707">
        <v>1062.5815876173308</v>
      </c>
      <c r="I23" s="707">
        <v>1003.0184292918877</v>
      </c>
      <c r="J23" s="707">
        <v>978.02786709539123</v>
      </c>
      <c r="K23" s="707">
        <v>995.4</v>
      </c>
      <c r="L23" s="707">
        <v>984.8</v>
      </c>
      <c r="M23" s="707">
        <v>968.26290799637457</v>
      </c>
      <c r="N23" s="707">
        <v>969.0110562817747</v>
      </c>
      <c r="O23" s="707">
        <v>971.98184432522544</v>
      </c>
      <c r="P23" s="715">
        <v>1051.109117346781</v>
      </c>
      <c r="Q23" s="715">
        <v>1058.6598739002404</v>
      </c>
      <c r="R23" s="715">
        <v>1050.9574729437929</v>
      </c>
      <c r="S23" s="715" t="e">
        <v>#REF!</v>
      </c>
      <c r="T23" s="715">
        <v>1049.8680821332109</v>
      </c>
      <c r="U23" s="709">
        <v>1032.3019164493912</v>
      </c>
      <c r="V23" s="709">
        <v>1035.5151848010687</v>
      </c>
      <c r="W23" s="709">
        <v>1056.1003054171354</v>
      </c>
      <c r="X23" s="709">
        <v>1061.7724219292904</v>
      </c>
      <c r="Y23" s="709">
        <v>1066.8442033986375</v>
      </c>
      <c r="Z23" s="709">
        <v>1065.5958180390537</v>
      </c>
      <c r="AA23" s="709">
        <v>1073.523494617328</v>
      </c>
      <c r="AB23" s="709">
        <v>1074.4351818622631</v>
      </c>
      <c r="AC23" s="709">
        <v>1082.4147619073904</v>
      </c>
      <c r="AD23" s="709">
        <v>1088.8516252262657</v>
      </c>
      <c r="AE23" s="710">
        <v>385835</v>
      </c>
      <c r="AF23" s="728">
        <v>383572</v>
      </c>
      <c r="AG23" s="710"/>
      <c r="AH23" s="510"/>
      <c r="AI23" s="726"/>
      <c r="AJ23" s="510"/>
      <c r="AK23" s="728"/>
      <c r="AP23" s="729"/>
    </row>
    <row r="24" spans="2:44" s="482" customFormat="1" ht="19.5" customHeight="1">
      <c r="B24" s="673" t="s">
        <v>520</v>
      </c>
      <c r="D24" s="706">
        <v>575.6</v>
      </c>
      <c r="E24" s="707">
        <v>585.70000000000005</v>
      </c>
      <c r="F24" s="707">
        <v>998</v>
      </c>
      <c r="G24" s="707">
        <v>961.7</v>
      </c>
      <c r="H24" s="707">
        <v>1302</v>
      </c>
      <c r="I24" s="707">
        <v>1286.7</v>
      </c>
      <c r="J24" s="707">
        <v>1199.7246533582456</v>
      </c>
      <c r="K24" s="707">
        <v>1195</v>
      </c>
      <c r="L24" s="707">
        <v>1183.3</v>
      </c>
      <c r="M24" s="707">
        <v>1116.8792886035733</v>
      </c>
      <c r="N24" s="707">
        <v>1193.785102283442</v>
      </c>
      <c r="O24" s="707">
        <v>1188.5023884958221</v>
      </c>
      <c r="P24" s="721" t="s">
        <v>398</v>
      </c>
      <c r="Q24" s="721" t="s">
        <v>398</v>
      </c>
      <c r="R24" s="721" t="s">
        <v>398</v>
      </c>
      <c r="S24" s="721" t="s">
        <v>398</v>
      </c>
      <c r="T24" s="721" t="s">
        <v>398</v>
      </c>
      <c r="U24" s="721" t="s">
        <v>398</v>
      </c>
      <c r="V24" s="722" t="s">
        <v>398</v>
      </c>
      <c r="W24" s="719" t="s">
        <v>398</v>
      </c>
      <c r="X24" s="722" t="s">
        <v>398</v>
      </c>
      <c r="Y24" s="719" t="s">
        <v>398</v>
      </c>
      <c r="Z24" s="719" t="s">
        <v>398</v>
      </c>
      <c r="AA24" s="719" t="s">
        <v>398</v>
      </c>
      <c r="AB24" s="719" t="s">
        <v>398</v>
      </c>
      <c r="AC24" s="719" t="s">
        <v>398</v>
      </c>
      <c r="AD24" s="727"/>
      <c r="AE24" s="720" t="s">
        <v>509</v>
      </c>
      <c r="AF24" s="720" t="s">
        <v>509</v>
      </c>
      <c r="AG24" s="720"/>
      <c r="AH24" s="720"/>
      <c r="AI24" s="720"/>
      <c r="AJ24" s="510"/>
      <c r="AK24" s="519"/>
      <c r="AM24" s="720"/>
      <c r="AN24" s="720"/>
      <c r="AO24" s="720"/>
      <c r="AP24" s="720"/>
      <c r="AQ24" s="720"/>
      <c r="AR24" s="720"/>
    </row>
    <row r="25" spans="2:44" s="482" customFormat="1" ht="19.5" customHeight="1">
      <c r="B25" s="673" t="s">
        <v>521</v>
      </c>
      <c r="D25" s="706">
        <v>374.8</v>
      </c>
      <c r="E25" s="707">
        <v>400.6</v>
      </c>
      <c r="F25" s="707">
        <v>448.7</v>
      </c>
      <c r="G25" s="707">
        <v>599.9</v>
      </c>
      <c r="H25" s="707">
        <v>741.6</v>
      </c>
      <c r="I25" s="707">
        <v>762</v>
      </c>
      <c r="J25" s="707">
        <v>786.33240783900453</v>
      </c>
      <c r="K25" s="707">
        <v>756.6</v>
      </c>
      <c r="L25" s="707">
        <v>736.8</v>
      </c>
      <c r="M25" s="707">
        <v>781.22348693096592</v>
      </c>
      <c r="N25" s="707">
        <v>778.88183560563846</v>
      </c>
      <c r="O25" s="707">
        <v>797.20702641779155</v>
      </c>
      <c r="P25" s="721" t="s">
        <v>398</v>
      </c>
      <c r="Q25" s="721" t="s">
        <v>398</v>
      </c>
      <c r="R25" s="721" t="s">
        <v>398</v>
      </c>
      <c r="S25" s="721" t="s">
        <v>398</v>
      </c>
      <c r="T25" s="721" t="s">
        <v>398</v>
      </c>
      <c r="U25" s="721" t="s">
        <v>398</v>
      </c>
      <c r="V25" s="722" t="s">
        <v>398</v>
      </c>
      <c r="W25" s="719" t="s">
        <v>398</v>
      </c>
      <c r="X25" s="722" t="s">
        <v>398</v>
      </c>
      <c r="Y25" s="719" t="s">
        <v>398</v>
      </c>
      <c r="Z25" s="719" t="s">
        <v>398</v>
      </c>
      <c r="AA25" s="719" t="s">
        <v>398</v>
      </c>
      <c r="AB25" s="719" t="s">
        <v>398</v>
      </c>
      <c r="AC25" s="719" t="s">
        <v>398</v>
      </c>
      <c r="AD25" s="727"/>
      <c r="AE25" s="720" t="s">
        <v>509</v>
      </c>
      <c r="AF25" s="720" t="s">
        <v>509</v>
      </c>
      <c r="AG25" s="720"/>
      <c r="AH25" s="720"/>
      <c r="AI25" s="720"/>
      <c r="AJ25" s="510"/>
      <c r="AK25" s="519"/>
      <c r="AM25" s="720"/>
      <c r="AN25" s="720"/>
      <c r="AO25" s="720"/>
      <c r="AP25" s="720"/>
      <c r="AQ25" s="720"/>
      <c r="AR25" s="720"/>
    </row>
    <row r="26" spans="2:44" s="482" customFormat="1" ht="19.5" customHeight="1">
      <c r="B26" s="673" t="s">
        <v>235</v>
      </c>
      <c r="D26" s="706">
        <v>213.7</v>
      </c>
      <c r="E26" s="707">
        <v>282.7</v>
      </c>
      <c r="F26" s="707">
        <v>342.7</v>
      </c>
      <c r="G26" s="707">
        <v>414.1</v>
      </c>
      <c r="H26" s="707">
        <v>604.1</v>
      </c>
      <c r="I26" s="707">
        <v>572.29999999999995</v>
      </c>
      <c r="J26" s="707">
        <v>572.26793007123638</v>
      </c>
      <c r="K26" s="707">
        <v>598.29999999999995</v>
      </c>
      <c r="L26" s="707">
        <v>560.5</v>
      </c>
      <c r="M26" s="707">
        <v>554.46390431439556</v>
      </c>
      <c r="N26" s="707">
        <v>547.63478425077892</v>
      </c>
      <c r="O26" s="707">
        <v>552.39530031083063</v>
      </c>
      <c r="P26" s="715">
        <v>1051.109117346781</v>
      </c>
      <c r="Q26" s="715">
        <v>695.75339878426246</v>
      </c>
      <c r="R26" s="715">
        <v>695.79050605052009</v>
      </c>
      <c r="S26" s="715" t="e">
        <v>#REF!</v>
      </c>
      <c r="T26" s="715">
        <v>701.18914207446142</v>
      </c>
      <c r="U26" s="709">
        <v>727.08012326656399</v>
      </c>
      <c r="V26" s="709">
        <v>722.62031567735062</v>
      </c>
      <c r="W26" s="709">
        <v>726.11248053969905</v>
      </c>
      <c r="X26" s="709">
        <v>730.09958868202966</v>
      </c>
      <c r="Y26" s="709">
        <v>702.30470605579126</v>
      </c>
      <c r="Z26" s="709">
        <v>684.07499732622523</v>
      </c>
      <c r="AA26" s="709">
        <v>689.01226383824985</v>
      </c>
      <c r="AB26" s="709">
        <v>830.38839944917299</v>
      </c>
      <c r="AC26" s="709">
        <v>867.8760796345083</v>
      </c>
      <c r="AD26" s="709">
        <v>869.3180868315028</v>
      </c>
      <c r="AE26" s="710">
        <v>257819</v>
      </c>
      <c r="AF26" s="710">
        <v>256992</v>
      </c>
      <c r="AG26" s="710"/>
      <c r="AH26" s="510"/>
      <c r="AI26" s="726"/>
      <c r="AJ26" s="510"/>
      <c r="AK26" s="725"/>
    </row>
    <row r="27" spans="2:44" s="482" customFormat="1" ht="19.5" customHeight="1">
      <c r="B27" s="673" t="s">
        <v>239</v>
      </c>
      <c r="D27" s="706">
        <v>1173.7</v>
      </c>
      <c r="E27" s="707">
        <v>714.1</v>
      </c>
      <c r="F27" s="707">
        <v>659.4</v>
      </c>
      <c r="G27" s="707">
        <v>879.5</v>
      </c>
      <c r="H27" s="707">
        <v>974.5</v>
      </c>
      <c r="I27" s="707">
        <v>916.4</v>
      </c>
      <c r="J27" s="707">
        <v>935.69762421090456</v>
      </c>
      <c r="K27" s="707">
        <v>886.4</v>
      </c>
      <c r="L27" s="707">
        <v>933</v>
      </c>
      <c r="M27" s="707">
        <v>954.27061987859111</v>
      </c>
      <c r="N27" s="707">
        <v>985.82544182399408</v>
      </c>
      <c r="O27" s="707">
        <v>1017.2859129743691</v>
      </c>
      <c r="P27" s="715">
        <v>1051.109117346781</v>
      </c>
      <c r="Q27" s="715">
        <v>1093.4569163981889</v>
      </c>
      <c r="R27" s="715">
        <v>1052.996721267732</v>
      </c>
      <c r="S27" s="715" t="e">
        <v>#REF!</v>
      </c>
      <c r="T27" s="715">
        <v>967.81734066329545</v>
      </c>
      <c r="U27" s="709">
        <v>1052.2510180005327</v>
      </c>
      <c r="V27" s="709">
        <v>1055.411992381185</v>
      </c>
      <c r="W27" s="709">
        <v>1063.2760230874046</v>
      </c>
      <c r="X27" s="709">
        <v>1069.0042637031108</v>
      </c>
      <c r="Y27" s="709">
        <v>1066.1104351352917</v>
      </c>
      <c r="Z27" s="709">
        <v>1068.3644762030242</v>
      </c>
      <c r="AA27" s="709">
        <v>1071.3328126275048</v>
      </c>
      <c r="AB27" s="709">
        <v>1061.2051118409788</v>
      </c>
      <c r="AC27" s="709">
        <v>1070.9530972026407</v>
      </c>
      <c r="AD27" s="709">
        <v>1082.0623113198239</v>
      </c>
      <c r="AE27" s="710">
        <v>299257</v>
      </c>
      <c r="AF27" s="725">
        <v>594637</v>
      </c>
      <c r="AG27" s="710"/>
      <c r="AH27" s="510"/>
      <c r="AI27" s="726"/>
      <c r="AJ27" s="510"/>
      <c r="AK27" s="725"/>
    </row>
    <row r="28" spans="2:44" s="482" customFormat="1" ht="19.5" customHeight="1">
      <c r="B28" s="673" t="s">
        <v>522</v>
      </c>
      <c r="D28" s="706">
        <v>326.5</v>
      </c>
      <c r="E28" s="707">
        <v>451.7</v>
      </c>
      <c r="F28" s="707">
        <v>489.2</v>
      </c>
      <c r="G28" s="707">
        <v>789</v>
      </c>
      <c r="H28" s="707">
        <v>949.3</v>
      </c>
      <c r="I28" s="707">
        <v>896.6</v>
      </c>
      <c r="J28" s="707">
        <v>994.13895889486787</v>
      </c>
      <c r="K28" s="707">
        <v>1015.2</v>
      </c>
      <c r="L28" s="707">
        <v>1019.3</v>
      </c>
      <c r="M28" s="707">
        <v>989.06720128613676</v>
      </c>
      <c r="N28" s="707">
        <v>984.31670144817565</v>
      </c>
      <c r="O28" s="707">
        <v>972.15888939555157</v>
      </c>
      <c r="P28" s="715">
        <v>1051.109117346781</v>
      </c>
      <c r="Q28" s="715">
        <v>823.75070113265713</v>
      </c>
      <c r="R28" s="715">
        <v>819.03163256446624</v>
      </c>
      <c r="S28" s="715" t="e">
        <v>#REF!</v>
      </c>
      <c r="T28" s="721" t="s">
        <v>398</v>
      </c>
      <c r="U28" s="721" t="s">
        <v>398</v>
      </c>
      <c r="V28" s="722" t="s">
        <v>398</v>
      </c>
      <c r="W28" s="719" t="s">
        <v>398</v>
      </c>
      <c r="X28" s="722" t="s">
        <v>398</v>
      </c>
      <c r="Y28" s="719" t="s">
        <v>398</v>
      </c>
      <c r="Z28" s="719" t="s">
        <v>398</v>
      </c>
      <c r="AA28" s="719" t="s">
        <v>398</v>
      </c>
      <c r="AB28" s="719" t="s">
        <v>398</v>
      </c>
      <c r="AC28" s="719" t="s">
        <v>398</v>
      </c>
      <c r="AD28" s="727"/>
      <c r="AE28" s="710">
        <v>871005</v>
      </c>
      <c r="AF28" s="720" t="s">
        <v>509</v>
      </c>
      <c r="AG28" s="720"/>
      <c r="AH28" s="720"/>
      <c r="AI28" s="720"/>
      <c r="AJ28" s="510"/>
      <c r="AK28" s="519"/>
      <c r="AM28" s="720"/>
      <c r="AN28" s="720"/>
      <c r="AO28" s="720"/>
      <c r="AP28" s="720"/>
      <c r="AQ28" s="720"/>
    </row>
    <row r="29" spans="2:44" s="482" customFormat="1" ht="19.5" customHeight="1">
      <c r="B29" s="673" t="s">
        <v>242</v>
      </c>
      <c r="D29" s="706">
        <v>747.5</v>
      </c>
      <c r="E29" s="707">
        <v>615</v>
      </c>
      <c r="F29" s="707">
        <v>623.9</v>
      </c>
      <c r="G29" s="707">
        <v>742.1</v>
      </c>
      <c r="H29" s="707">
        <v>822.9</v>
      </c>
      <c r="I29" s="707">
        <v>762.6</v>
      </c>
      <c r="J29" s="707">
        <v>737.43581604371127</v>
      </c>
      <c r="K29" s="707">
        <v>752.1</v>
      </c>
      <c r="L29" s="707">
        <v>731.9</v>
      </c>
      <c r="M29" s="707">
        <v>727.51088611179955</v>
      </c>
      <c r="N29" s="707">
        <v>716.01723165593376</v>
      </c>
      <c r="O29" s="707">
        <v>761.94416941287739</v>
      </c>
      <c r="P29" s="715">
        <v>1051.109117346781</v>
      </c>
      <c r="Q29" s="715">
        <v>825.22492699478619</v>
      </c>
      <c r="R29" s="715">
        <v>800.07324406221016</v>
      </c>
      <c r="S29" s="715" t="e">
        <v>#REF!</v>
      </c>
      <c r="T29" s="715">
        <v>943.92832207361096</v>
      </c>
      <c r="U29" s="709">
        <v>967.20693554466641</v>
      </c>
      <c r="V29" s="709">
        <v>966.25404282502291</v>
      </c>
      <c r="W29" s="709">
        <v>958.43666202947634</v>
      </c>
      <c r="X29" s="709">
        <v>961.27597189221979</v>
      </c>
      <c r="Y29" s="709">
        <v>965.69656864114324</v>
      </c>
      <c r="Z29" s="709">
        <v>978.20075289344038</v>
      </c>
      <c r="AA29" s="709">
        <v>1022.0161987648826</v>
      </c>
      <c r="AB29" s="709">
        <v>925.19543857132612</v>
      </c>
      <c r="AC29" s="709">
        <v>927.13730903546809</v>
      </c>
      <c r="AD29" s="709">
        <v>910.80790983775751</v>
      </c>
      <c r="AE29" s="710">
        <v>339088</v>
      </c>
      <c r="AF29" s="728">
        <v>402467</v>
      </c>
      <c r="AG29" s="710"/>
      <c r="AH29" s="510"/>
      <c r="AI29" s="726"/>
      <c r="AJ29" s="510"/>
      <c r="AK29" s="728"/>
      <c r="AP29" s="729"/>
      <c r="AQ29" s="730"/>
    </row>
    <row r="30" spans="2:44" s="482" customFormat="1" ht="19.5" customHeight="1">
      <c r="B30" s="673" t="s">
        <v>523</v>
      </c>
      <c r="D30" s="706">
        <v>140.19999999999999</v>
      </c>
      <c r="E30" s="707">
        <v>235</v>
      </c>
      <c r="F30" s="707">
        <v>381.8</v>
      </c>
      <c r="G30" s="707">
        <v>652</v>
      </c>
      <c r="H30" s="707">
        <v>829.3</v>
      </c>
      <c r="I30" s="707">
        <v>838.5</v>
      </c>
      <c r="J30" s="707">
        <v>1019.1888013804495</v>
      </c>
      <c r="K30" s="707">
        <v>1013.8</v>
      </c>
      <c r="L30" s="707">
        <v>982.5</v>
      </c>
      <c r="M30" s="707">
        <v>1077.7591363337954</v>
      </c>
      <c r="N30" s="707">
        <v>1099.1558592098625</v>
      </c>
      <c r="O30" s="707">
        <v>1052.7802970572284</v>
      </c>
      <c r="P30" s="721" t="s">
        <v>398</v>
      </c>
      <c r="Q30" s="721" t="s">
        <v>398</v>
      </c>
      <c r="R30" s="721" t="s">
        <v>398</v>
      </c>
      <c r="S30" s="721" t="s">
        <v>398</v>
      </c>
      <c r="T30" s="721" t="s">
        <v>398</v>
      </c>
      <c r="U30" s="721" t="s">
        <v>398</v>
      </c>
      <c r="V30" s="722" t="s">
        <v>398</v>
      </c>
      <c r="W30" s="719" t="s">
        <v>398</v>
      </c>
      <c r="X30" s="722" t="s">
        <v>398</v>
      </c>
      <c r="Y30" s="719" t="s">
        <v>398</v>
      </c>
      <c r="Z30" s="719" t="s">
        <v>398</v>
      </c>
      <c r="AA30" s="719" t="s">
        <v>398</v>
      </c>
      <c r="AB30" s="719" t="s">
        <v>398</v>
      </c>
      <c r="AC30" s="719" t="s">
        <v>398</v>
      </c>
      <c r="AD30" s="727"/>
      <c r="AE30" s="720" t="s">
        <v>509</v>
      </c>
      <c r="AF30" s="720" t="s">
        <v>509</v>
      </c>
      <c r="AG30" s="720"/>
      <c r="AH30" s="720"/>
      <c r="AI30" s="720"/>
      <c r="AJ30" s="720"/>
      <c r="AK30" s="720"/>
      <c r="AL30" s="720"/>
      <c r="AM30" s="720"/>
      <c r="AN30" s="720"/>
      <c r="AO30" s="720"/>
      <c r="AP30" s="720"/>
      <c r="AQ30" s="720"/>
      <c r="AR30" s="720"/>
    </row>
    <row r="31" spans="2:44" s="482" customFormat="1" ht="19.5" customHeight="1">
      <c r="B31" s="673" t="s">
        <v>524</v>
      </c>
      <c r="D31" s="714" t="s">
        <v>398</v>
      </c>
      <c r="E31" s="715" t="s">
        <v>398</v>
      </c>
      <c r="F31" s="715" t="s">
        <v>398</v>
      </c>
      <c r="G31" s="715" t="s">
        <v>398</v>
      </c>
      <c r="H31" s="707">
        <v>1000.4</v>
      </c>
      <c r="I31" s="707">
        <v>949</v>
      </c>
      <c r="J31" s="707">
        <v>937.06867850366393</v>
      </c>
      <c r="K31" s="707">
        <v>934.9</v>
      </c>
      <c r="L31" s="707">
        <v>918.8</v>
      </c>
      <c r="M31" s="707">
        <v>912.35955056179785</v>
      </c>
      <c r="N31" s="707">
        <v>933.20646268781456</v>
      </c>
      <c r="O31" s="707">
        <v>976.03130604924183</v>
      </c>
      <c r="P31" s="721" t="s">
        <v>398</v>
      </c>
      <c r="Q31" s="721" t="s">
        <v>398</v>
      </c>
      <c r="R31" s="721" t="s">
        <v>398</v>
      </c>
      <c r="S31" s="721" t="s">
        <v>398</v>
      </c>
      <c r="T31" s="715">
        <v>1241.400300553551</v>
      </c>
      <c r="U31" s="709">
        <v>1237.6415695463609</v>
      </c>
      <c r="V31" s="709">
        <v>1226.2302164934138</v>
      </c>
      <c r="W31" s="709">
        <v>1231.5163012240416</v>
      </c>
      <c r="X31" s="709">
        <v>1246.6536037815247</v>
      </c>
      <c r="Y31" s="709">
        <v>1238.5379273932858</v>
      </c>
      <c r="Z31" s="709">
        <v>1246.2649628245563</v>
      </c>
      <c r="AA31" s="709">
        <v>1240.6838193610129</v>
      </c>
      <c r="AB31" s="709">
        <v>1253.0982662719969</v>
      </c>
      <c r="AC31" s="709">
        <v>1261.1086164224773</v>
      </c>
      <c r="AD31" s="709">
        <v>1258.4628578397239</v>
      </c>
      <c r="AE31" s="720" t="s">
        <v>509</v>
      </c>
      <c r="AF31" s="728">
        <v>788545</v>
      </c>
      <c r="AG31" s="710"/>
      <c r="AH31" s="510"/>
      <c r="AI31" s="726"/>
      <c r="AJ31" s="510"/>
      <c r="AK31" s="728"/>
    </row>
    <row r="32" spans="2:44" s="482" customFormat="1" ht="19.5" customHeight="1">
      <c r="B32" s="673" t="s">
        <v>249</v>
      </c>
      <c r="D32" s="714" t="s">
        <v>398</v>
      </c>
      <c r="E32" s="715" t="s">
        <v>398</v>
      </c>
      <c r="F32" s="715" t="s">
        <v>398</v>
      </c>
      <c r="G32" s="715" t="s">
        <v>398</v>
      </c>
      <c r="H32" s="715" t="s">
        <v>398</v>
      </c>
      <c r="I32" s="707">
        <v>1390.9</v>
      </c>
      <c r="J32" s="707">
        <v>1511.1103560750205</v>
      </c>
      <c r="K32" s="707">
        <v>1500.3</v>
      </c>
      <c r="L32" s="707">
        <v>1502</v>
      </c>
      <c r="M32" s="707">
        <v>1490.9121721815025</v>
      </c>
      <c r="N32" s="707">
        <v>1483.8450647676605</v>
      </c>
      <c r="O32" s="707">
        <v>1482.2309346148982</v>
      </c>
      <c r="P32" s="715">
        <v>1051.109117346781</v>
      </c>
      <c r="Q32" s="715">
        <v>1606.2191277418806</v>
      </c>
      <c r="R32" s="715">
        <v>1597.9022736834308</v>
      </c>
      <c r="S32" s="715" t="e">
        <v>#REF!</v>
      </c>
      <c r="T32" s="715">
        <v>1330.7570435817693</v>
      </c>
      <c r="U32" s="709">
        <v>1280.2693156169903</v>
      </c>
      <c r="V32" s="709">
        <v>1283.6467158759654</v>
      </c>
      <c r="W32" s="709">
        <v>1285.9152099658429</v>
      </c>
      <c r="X32" s="709">
        <v>1289.3927500611239</v>
      </c>
      <c r="Y32" s="709">
        <v>1287.1803042895963</v>
      </c>
      <c r="Z32" s="709">
        <v>1296.7392672793655</v>
      </c>
      <c r="AA32" s="709">
        <v>1300.918526003127</v>
      </c>
      <c r="AB32" s="709">
        <v>1302.4614646695882</v>
      </c>
      <c r="AC32" s="709">
        <v>1303.3788704342255</v>
      </c>
      <c r="AD32" s="709">
        <v>1310.3317835731282</v>
      </c>
      <c r="AE32" s="710">
        <v>378002</v>
      </c>
      <c r="AF32" s="728">
        <v>238586</v>
      </c>
      <c r="AG32" s="710"/>
      <c r="AH32" s="510"/>
      <c r="AI32" s="726"/>
      <c r="AJ32" s="510"/>
      <c r="AK32" s="728"/>
    </row>
    <row r="33" spans="2:46" s="482" customFormat="1" ht="19.5" customHeight="1">
      <c r="B33" s="673" t="s">
        <v>596</v>
      </c>
      <c r="D33" s="714" t="s">
        <v>398</v>
      </c>
      <c r="E33" s="715" t="s">
        <v>398</v>
      </c>
      <c r="F33" s="715" t="s">
        <v>398</v>
      </c>
      <c r="G33" s="715" t="s">
        <v>398</v>
      </c>
      <c r="H33" s="715" t="s">
        <v>398</v>
      </c>
      <c r="I33" s="715" t="s">
        <v>398</v>
      </c>
      <c r="J33" s="715" t="s">
        <v>398</v>
      </c>
      <c r="K33" s="715" t="s">
        <v>398</v>
      </c>
      <c r="L33" s="715" t="s">
        <v>398</v>
      </c>
      <c r="M33" s="715" t="s">
        <v>398</v>
      </c>
      <c r="N33" s="715" t="s">
        <v>398</v>
      </c>
      <c r="O33" s="715" t="s">
        <v>398</v>
      </c>
      <c r="P33" s="715" t="s">
        <v>398</v>
      </c>
      <c r="Q33" s="715" t="s">
        <v>398</v>
      </c>
      <c r="R33" s="715" t="s">
        <v>398</v>
      </c>
      <c r="S33" s="715" t="s">
        <v>398</v>
      </c>
      <c r="T33" s="715" t="s">
        <v>398</v>
      </c>
      <c r="U33" s="715" t="s">
        <v>398</v>
      </c>
      <c r="V33" s="715" t="s">
        <v>398</v>
      </c>
      <c r="W33" s="715" t="s">
        <v>398</v>
      </c>
      <c r="X33" s="709">
        <v>768.35171369375564</v>
      </c>
      <c r="Y33" s="709">
        <v>763.10872223119338</v>
      </c>
      <c r="Z33" s="709">
        <v>801.64697790707407</v>
      </c>
      <c r="AA33" s="709">
        <v>809.05923668230048</v>
      </c>
      <c r="AB33" s="709">
        <v>809.50988446845747</v>
      </c>
      <c r="AC33" s="709">
        <v>795.02646236335477</v>
      </c>
      <c r="AD33" s="709">
        <v>792.04638076248273</v>
      </c>
      <c r="AE33" s="710"/>
      <c r="AF33" s="728"/>
      <c r="AG33" s="731"/>
      <c r="AH33" s="731"/>
      <c r="AI33" s="731"/>
      <c r="AJ33" s="731"/>
      <c r="AK33" s="731"/>
      <c r="AL33" s="731"/>
      <c r="AM33" s="720"/>
    </row>
    <row r="34" spans="2:46" s="482" customFormat="1" ht="19.5" customHeight="1">
      <c r="B34" s="673"/>
      <c r="D34" s="706"/>
      <c r="E34" s="707"/>
      <c r="F34" s="707"/>
      <c r="G34" s="707"/>
      <c r="H34" s="707"/>
      <c r="I34" s="707"/>
      <c r="J34" s="707"/>
      <c r="K34" s="707"/>
      <c r="L34" s="707"/>
      <c r="M34" s="707"/>
      <c r="N34" s="707"/>
      <c r="O34" s="707"/>
      <c r="P34" s="709"/>
      <c r="Q34" s="709"/>
      <c r="R34" s="709"/>
      <c r="S34" s="709"/>
      <c r="T34" s="709"/>
      <c r="U34" s="709"/>
      <c r="V34" s="709"/>
      <c r="W34" s="709"/>
      <c r="X34" s="709"/>
      <c r="Y34" s="709"/>
      <c r="Z34" s="709"/>
      <c r="AA34" s="709"/>
      <c r="AB34" s="709"/>
      <c r="AC34" s="709"/>
      <c r="AD34" s="724"/>
      <c r="AE34" s="710">
        <f t="shared" ref="AE34:AF34" si="0">SUM(AE6:AE32)</f>
        <v>7169620</v>
      </c>
      <c r="AF34" s="710">
        <f t="shared" si="0"/>
        <v>7194556</v>
      </c>
      <c r="AG34" s="710"/>
      <c r="AH34" s="510"/>
      <c r="AI34" s="726"/>
      <c r="AJ34" s="726"/>
      <c r="AK34" s="726"/>
      <c r="AL34" s="726"/>
      <c r="AM34" s="726"/>
      <c r="AN34" s="726"/>
      <c r="AO34" s="726"/>
      <c r="AP34" s="726"/>
      <c r="AQ34" s="726"/>
      <c r="AR34" s="726"/>
      <c r="AS34" s="726"/>
      <c r="AT34" s="726"/>
    </row>
    <row r="35" spans="2:46" s="482" customFormat="1" ht="19.5" customHeight="1">
      <c r="B35" s="673" t="s">
        <v>331</v>
      </c>
      <c r="D35" s="706"/>
      <c r="E35" s="707"/>
      <c r="F35" s="707"/>
      <c r="G35" s="707"/>
      <c r="H35" s="707"/>
      <c r="I35" s="707"/>
      <c r="J35" s="707"/>
      <c r="K35" s="707"/>
      <c r="L35" s="707"/>
      <c r="M35" s="707"/>
      <c r="N35" s="707"/>
      <c r="O35" s="707"/>
      <c r="P35" s="709"/>
      <c r="Q35" s="709"/>
      <c r="R35" s="709"/>
      <c r="S35" s="709"/>
      <c r="T35" s="709"/>
      <c r="U35" s="709"/>
      <c r="V35" s="709"/>
      <c r="W35" s="709"/>
      <c r="X35" s="709"/>
      <c r="Y35" s="709"/>
      <c r="Z35" s="709"/>
      <c r="AA35" s="709"/>
      <c r="AB35" s="709"/>
      <c r="AC35" s="709"/>
      <c r="AD35" s="724"/>
      <c r="AE35" s="710"/>
      <c r="AF35" s="710"/>
      <c r="AG35" s="710"/>
      <c r="AH35" s="510"/>
      <c r="AI35" s="726"/>
      <c r="AJ35" s="510"/>
      <c r="AK35" s="519"/>
    </row>
    <row r="36" spans="2:46" s="482" customFormat="1" ht="19.5" customHeight="1">
      <c r="B36" s="673" t="s">
        <v>525</v>
      </c>
      <c r="D36" s="714" t="s">
        <v>398</v>
      </c>
      <c r="E36" s="707">
        <v>459.1</v>
      </c>
      <c r="F36" s="707">
        <v>548.4</v>
      </c>
      <c r="G36" s="707">
        <v>770</v>
      </c>
      <c r="H36" s="707">
        <v>873.9</v>
      </c>
      <c r="I36" s="707">
        <v>829.5</v>
      </c>
      <c r="J36" s="707">
        <v>879.00953309072372</v>
      </c>
      <c r="K36" s="707">
        <v>862</v>
      </c>
      <c r="L36" s="707">
        <v>871.2</v>
      </c>
      <c r="M36" s="707">
        <v>884.85441294001168</v>
      </c>
      <c r="N36" s="707">
        <v>907.92085410697587</v>
      </c>
      <c r="O36" s="707">
        <v>894.91967344732473</v>
      </c>
      <c r="P36" s="709">
        <v>894.24055956438974</v>
      </c>
      <c r="Q36" s="709">
        <v>890.65405433147657</v>
      </c>
      <c r="R36" s="709">
        <v>879.31277478524214</v>
      </c>
      <c r="S36" s="709" t="e">
        <v>#REF!</v>
      </c>
      <c r="T36" s="715">
        <v>828.57710104437388</v>
      </c>
      <c r="U36" s="709">
        <v>809.89313727210526</v>
      </c>
      <c r="V36" s="709">
        <v>800.37566159732989</v>
      </c>
      <c r="W36" s="709">
        <v>802.44405550693841</v>
      </c>
      <c r="X36" s="709">
        <v>814.3861635600656</v>
      </c>
      <c r="Y36" s="709">
        <v>806.44536011778359</v>
      </c>
      <c r="Z36" s="709">
        <v>809.88688585597197</v>
      </c>
      <c r="AA36" s="709">
        <v>809.97591191533593</v>
      </c>
      <c r="AB36" s="709">
        <v>807.62769108197517</v>
      </c>
      <c r="AC36" s="709">
        <v>819.16062327476516</v>
      </c>
      <c r="AD36" s="709">
        <v>807.38077253756694</v>
      </c>
      <c r="AE36" s="710">
        <v>1170262</v>
      </c>
      <c r="AF36" s="710">
        <f>AF37+AF38</f>
        <v>1118182</v>
      </c>
      <c r="AG36" s="710"/>
      <c r="AH36" s="510"/>
      <c r="AI36" s="726"/>
      <c r="AJ36" s="510"/>
      <c r="AK36" s="728"/>
      <c r="AT36" s="726"/>
    </row>
    <row r="37" spans="2:46" s="482" customFormat="1" ht="19.5" customHeight="1">
      <c r="B37" s="506" t="s">
        <v>526</v>
      </c>
      <c r="D37" s="714" t="s">
        <v>398</v>
      </c>
      <c r="E37" s="715" t="s">
        <v>398</v>
      </c>
      <c r="F37" s="715" t="s">
        <v>398</v>
      </c>
      <c r="G37" s="715" t="s">
        <v>398</v>
      </c>
      <c r="H37" s="715" t="s">
        <v>398</v>
      </c>
      <c r="I37" s="715" t="s">
        <v>398</v>
      </c>
      <c r="J37" s="707">
        <v>935.69762421090456</v>
      </c>
      <c r="K37" s="707">
        <v>886.4</v>
      </c>
      <c r="L37" s="707">
        <v>933</v>
      </c>
      <c r="M37" s="707">
        <v>954.27061987859111</v>
      </c>
      <c r="N37" s="707">
        <v>985.82544182399408</v>
      </c>
      <c r="O37" s="707">
        <v>984.53362403760991</v>
      </c>
      <c r="P37" s="715">
        <v>1011.3786151818252</v>
      </c>
      <c r="Q37" s="715">
        <v>1030.9480026605111</v>
      </c>
      <c r="R37" s="715">
        <v>1052.996721267732</v>
      </c>
      <c r="S37" s="715" t="e">
        <v>#REF!</v>
      </c>
      <c r="T37" s="715">
        <v>967.81734066329545</v>
      </c>
      <c r="U37" s="709">
        <v>940.19374093402462</v>
      </c>
      <c r="V37" s="709">
        <v>937.56800441208463</v>
      </c>
      <c r="W37" s="709">
        <v>951.65001292957697</v>
      </c>
      <c r="X37" s="709">
        <v>980.3466982850556</v>
      </c>
      <c r="Y37" s="709">
        <v>971.70818947316127</v>
      </c>
      <c r="Z37" s="709">
        <v>978.02324243470264</v>
      </c>
      <c r="AA37" s="709">
        <v>978.77403753886313</v>
      </c>
      <c r="AB37" s="709">
        <v>975.03346194528785</v>
      </c>
      <c r="AC37" s="709">
        <v>981.7688319507065</v>
      </c>
      <c r="AD37" s="709">
        <v>992.78542158768005</v>
      </c>
      <c r="AE37" s="710">
        <v>299257</v>
      </c>
      <c r="AF37" s="710">
        <f>AF27</f>
        <v>594637</v>
      </c>
      <c r="AG37" s="710"/>
      <c r="AH37" s="510"/>
      <c r="AI37" s="726"/>
      <c r="AJ37" s="510"/>
      <c r="AK37" s="728"/>
      <c r="AT37" s="726"/>
    </row>
    <row r="38" spans="2:46" s="482" customFormat="1" ht="19.5" customHeight="1">
      <c r="B38" s="506" t="s">
        <v>527</v>
      </c>
      <c r="D38" s="714" t="s">
        <v>398</v>
      </c>
      <c r="E38" s="715" t="s">
        <v>398</v>
      </c>
      <c r="F38" s="715" t="s">
        <v>398</v>
      </c>
      <c r="G38" s="715" t="s">
        <v>398</v>
      </c>
      <c r="H38" s="715" t="s">
        <v>398</v>
      </c>
      <c r="I38" s="715" t="s">
        <v>398</v>
      </c>
      <c r="J38" s="707">
        <v>850.52483576155726</v>
      </c>
      <c r="K38" s="707">
        <v>849.8</v>
      </c>
      <c r="L38" s="707">
        <v>840.6</v>
      </c>
      <c r="M38" s="707">
        <v>850.62526418777395</v>
      </c>
      <c r="N38" s="707">
        <v>869.77784812967639</v>
      </c>
      <c r="O38" s="707">
        <v>851.44161863632394</v>
      </c>
      <c r="P38" s="709">
        <v>837.51818651147516</v>
      </c>
      <c r="Q38" s="709">
        <v>823.75070113265713</v>
      </c>
      <c r="R38" s="709">
        <v>819.03163256446624</v>
      </c>
      <c r="S38" s="709" t="e">
        <v>#REF!</v>
      </c>
      <c r="T38" s="715">
        <v>670.4294759762771</v>
      </c>
      <c r="U38" s="709">
        <v>3533.7635762631826</v>
      </c>
      <c r="V38" s="709">
        <v>648.48481504573056</v>
      </c>
      <c r="W38" s="709">
        <v>638.36613268974168</v>
      </c>
      <c r="X38" s="709">
        <v>633.18489107303321</v>
      </c>
      <c r="Y38" s="709">
        <v>627.2356380457112</v>
      </c>
      <c r="Z38" s="709">
        <v>628.47365286591548</v>
      </c>
      <c r="AA38" s="709">
        <v>628.09733081111403</v>
      </c>
      <c r="AB38" s="709">
        <v>627.54022567000845</v>
      </c>
      <c r="AC38" s="709">
        <v>645.22860015793435</v>
      </c>
      <c r="AD38" s="709">
        <v>610.19079685746351</v>
      </c>
      <c r="AE38" s="710">
        <v>871005</v>
      </c>
      <c r="AF38" s="710">
        <f>AF16</f>
        <v>523545</v>
      </c>
      <c r="AG38" s="710"/>
      <c r="AH38" s="510"/>
      <c r="AI38" s="726"/>
      <c r="AJ38" s="510"/>
      <c r="AK38" s="728"/>
      <c r="AT38" s="726"/>
    </row>
    <row r="39" spans="2:46" s="482" customFormat="1" ht="19.5" customHeight="1">
      <c r="B39" s="673" t="s">
        <v>528</v>
      </c>
      <c r="D39" s="714" t="s">
        <v>398</v>
      </c>
      <c r="E39" s="707">
        <v>575.79999999999995</v>
      </c>
      <c r="F39" s="707">
        <v>627.4</v>
      </c>
      <c r="G39" s="707">
        <v>701.5</v>
      </c>
      <c r="H39" s="707">
        <v>768.5</v>
      </c>
      <c r="I39" s="707">
        <v>737.9</v>
      </c>
      <c r="J39" s="707">
        <v>699.75860326727673</v>
      </c>
      <c r="K39" s="707">
        <v>710.9</v>
      </c>
      <c r="L39" s="707">
        <v>705.9</v>
      </c>
      <c r="M39" s="707">
        <v>695.70970999931387</v>
      </c>
      <c r="N39" s="707">
        <v>695.12123779334433</v>
      </c>
      <c r="O39" s="707">
        <v>693.10338565156223</v>
      </c>
      <c r="P39" s="709">
        <v>692.1912455975687</v>
      </c>
      <c r="Q39" s="709">
        <v>692.0634839498947</v>
      </c>
      <c r="R39" s="709">
        <v>690.79741426288967</v>
      </c>
      <c r="S39" s="709" t="e">
        <v>#REF!</v>
      </c>
      <c r="T39" s="732" t="s">
        <v>398</v>
      </c>
      <c r="U39" s="721" t="s">
        <v>398</v>
      </c>
      <c r="V39" s="722" t="s">
        <v>398</v>
      </c>
      <c r="W39" s="722" t="s">
        <v>398</v>
      </c>
      <c r="X39" s="722" t="s">
        <v>398</v>
      </c>
      <c r="Y39" s="722" t="s">
        <v>398</v>
      </c>
      <c r="Z39" s="722" t="s">
        <v>398</v>
      </c>
      <c r="AA39" s="722" t="s">
        <v>398</v>
      </c>
      <c r="AB39" s="722" t="s">
        <v>398</v>
      </c>
      <c r="AC39" s="722" t="s">
        <v>398</v>
      </c>
      <c r="AD39" s="727"/>
      <c r="AE39" s="710">
        <v>2497260</v>
      </c>
      <c r="AF39" s="731" t="s">
        <v>398</v>
      </c>
      <c r="AG39" s="731"/>
      <c r="AH39" s="731"/>
      <c r="AI39" s="720"/>
      <c r="AJ39" s="720"/>
      <c r="AK39" s="720"/>
      <c r="AL39" s="720"/>
      <c r="AM39" s="720"/>
      <c r="AN39" s="720"/>
      <c r="AO39" s="720"/>
      <c r="AP39" s="720"/>
      <c r="AQ39" s="720"/>
      <c r="AR39" s="720"/>
      <c r="AT39" s="720"/>
    </row>
    <row r="40" spans="2:46" s="482" customFormat="1" ht="19.5" customHeight="1">
      <c r="B40" s="506" t="s">
        <v>529</v>
      </c>
      <c r="D40" s="714" t="s">
        <v>398</v>
      </c>
      <c r="E40" s="715" t="s">
        <v>398</v>
      </c>
      <c r="F40" s="715" t="s">
        <v>398</v>
      </c>
      <c r="G40" s="715" t="s">
        <v>398</v>
      </c>
      <c r="H40" s="715" t="s">
        <v>398</v>
      </c>
      <c r="I40" s="715" t="s">
        <v>398</v>
      </c>
      <c r="J40" s="707">
        <v>691.46458722825764</v>
      </c>
      <c r="K40" s="707">
        <v>710.3</v>
      </c>
      <c r="L40" s="707">
        <v>705.2</v>
      </c>
      <c r="M40" s="707">
        <v>695.50342441797613</v>
      </c>
      <c r="N40" s="707">
        <v>691.67509698281981</v>
      </c>
      <c r="O40" s="707">
        <v>691.77865602689008</v>
      </c>
      <c r="P40" s="709">
        <v>694.00583710596266</v>
      </c>
      <c r="Q40" s="709">
        <v>689.55778724420736</v>
      </c>
      <c r="R40" s="709">
        <v>697.73536852982068</v>
      </c>
      <c r="S40" s="709" t="e">
        <v>#REF!</v>
      </c>
      <c r="T40" s="732" t="s">
        <v>398</v>
      </c>
      <c r="U40" s="721" t="s">
        <v>398</v>
      </c>
      <c r="V40" s="722" t="s">
        <v>398</v>
      </c>
      <c r="W40" s="722" t="s">
        <v>398</v>
      </c>
      <c r="X40" s="722" t="s">
        <v>398</v>
      </c>
      <c r="Y40" s="722" t="s">
        <v>398</v>
      </c>
      <c r="Z40" s="722" t="s">
        <v>398</v>
      </c>
      <c r="AA40" s="722" t="s">
        <v>398</v>
      </c>
      <c r="AB40" s="722" t="s">
        <v>398</v>
      </c>
      <c r="AC40" s="722" t="s">
        <v>398</v>
      </c>
      <c r="AD40" s="727"/>
      <c r="AE40" s="710">
        <v>1741380</v>
      </c>
      <c r="AF40" s="731" t="s">
        <v>398</v>
      </c>
      <c r="AG40" s="731"/>
      <c r="AH40" s="731"/>
      <c r="AI40" s="720"/>
      <c r="AJ40" s="720"/>
      <c r="AK40" s="720"/>
      <c r="AL40" s="720"/>
      <c r="AM40" s="720"/>
      <c r="AN40" s="720"/>
      <c r="AO40" s="720"/>
      <c r="AP40" s="720"/>
      <c r="AQ40" s="720"/>
      <c r="AR40" s="720"/>
      <c r="AT40" s="720"/>
    </row>
    <row r="41" spans="2:46" s="482" customFormat="1" ht="19.5" customHeight="1">
      <c r="B41" s="506" t="s">
        <v>530</v>
      </c>
      <c r="D41" s="714" t="s">
        <v>398</v>
      </c>
      <c r="E41" s="715" t="s">
        <v>398</v>
      </c>
      <c r="F41" s="715" t="s">
        <v>398</v>
      </c>
      <c r="G41" s="715" t="s">
        <v>398</v>
      </c>
      <c r="H41" s="715" t="s">
        <v>398</v>
      </c>
      <c r="I41" s="715" t="s">
        <v>398</v>
      </c>
      <c r="J41" s="707">
        <v>718.08859549597992</v>
      </c>
      <c r="K41" s="707">
        <v>712.3</v>
      </c>
      <c r="L41" s="707">
        <v>707.5</v>
      </c>
      <c r="M41" s="707">
        <v>696.16299883879674</v>
      </c>
      <c r="N41" s="707">
        <v>702.67295075619279</v>
      </c>
      <c r="O41" s="707">
        <v>696.00353035275941</v>
      </c>
      <c r="P41" s="709">
        <v>688.21865752317717</v>
      </c>
      <c r="Q41" s="709">
        <v>697.50630012228658</v>
      </c>
      <c r="R41" s="709">
        <v>674.78329614213055</v>
      </c>
      <c r="S41" s="709" t="e">
        <v>#REF!</v>
      </c>
      <c r="T41" s="732" t="s">
        <v>398</v>
      </c>
      <c r="U41" s="721" t="s">
        <v>398</v>
      </c>
      <c r="V41" s="722" t="s">
        <v>398</v>
      </c>
      <c r="W41" s="722" t="s">
        <v>398</v>
      </c>
      <c r="X41" s="722" t="s">
        <v>398</v>
      </c>
      <c r="Y41" s="722" t="s">
        <v>398</v>
      </c>
      <c r="Z41" s="722" t="s">
        <v>398</v>
      </c>
      <c r="AA41" s="722" t="s">
        <v>398</v>
      </c>
      <c r="AB41" s="722" t="s">
        <v>398</v>
      </c>
      <c r="AC41" s="722" t="s">
        <v>398</v>
      </c>
      <c r="AD41" s="727"/>
      <c r="AE41" s="710">
        <v>755880</v>
      </c>
      <c r="AF41" s="731" t="s">
        <v>398</v>
      </c>
      <c r="AG41" s="731"/>
      <c r="AH41" s="731"/>
      <c r="AI41" s="720"/>
      <c r="AJ41" s="720"/>
      <c r="AK41" s="720"/>
      <c r="AL41" s="720"/>
      <c r="AM41" s="720"/>
      <c r="AN41" s="720"/>
      <c r="AO41" s="720"/>
      <c r="AP41" s="720"/>
      <c r="AQ41" s="720"/>
      <c r="AR41" s="720"/>
      <c r="AT41" s="720"/>
    </row>
    <row r="42" spans="2:46" s="482" customFormat="1" ht="19.5" customHeight="1">
      <c r="B42" s="673" t="s">
        <v>531</v>
      </c>
      <c r="D42" s="733" t="s">
        <v>398</v>
      </c>
      <c r="E42" s="732" t="s">
        <v>398</v>
      </c>
      <c r="F42" s="732" t="s">
        <v>398</v>
      </c>
      <c r="G42" s="732" t="s">
        <v>398</v>
      </c>
      <c r="H42" s="732" t="s">
        <v>398</v>
      </c>
      <c r="I42" s="732" t="s">
        <v>398</v>
      </c>
      <c r="J42" s="732" t="s">
        <v>398</v>
      </c>
      <c r="K42" s="732" t="s">
        <v>398</v>
      </c>
      <c r="L42" s="732" t="s">
        <v>398</v>
      </c>
      <c r="M42" s="732" t="s">
        <v>398</v>
      </c>
      <c r="N42" s="732" t="s">
        <v>398</v>
      </c>
      <c r="O42" s="732" t="s">
        <v>398</v>
      </c>
      <c r="P42" s="732" t="s">
        <v>398</v>
      </c>
      <c r="Q42" s="732" t="s">
        <v>398</v>
      </c>
      <c r="R42" s="732" t="s">
        <v>398</v>
      </c>
      <c r="S42" s="732" t="s">
        <v>398</v>
      </c>
      <c r="T42" s="715">
        <v>677.5675286045124</v>
      </c>
      <c r="U42" s="709">
        <v>645.88148837540473</v>
      </c>
      <c r="V42" s="709">
        <v>655.2067542715921</v>
      </c>
      <c r="W42" s="709">
        <v>650.14684977487207</v>
      </c>
      <c r="X42" s="709">
        <v>651.02839110443563</v>
      </c>
      <c r="Y42" s="709">
        <v>648.41204582408545</v>
      </c>
      <c r="Z42" s="709">
        <v>656.61382459330707</v>
      </c>
      <c r="AA42" s="709">
        <v>659.40668233385952</v>
      </c>
      <c r="AB42" s="709">
        <v>656.71767454587552</v>
      </c>
      <c r="AC42" s="709">
        <v>659.20808503326941</v>
      </c>
      <c r="AD42" s="709">
        <v>671.95691592100593</v>
      </c>
      <c r="AE42" s="720" t="s">
        <v>509</v>
      </c>
      <c r="AF42" s="710">
        <f>AF12</f>
        <v>756087</v>
      </c>
      <c r="AG42" s="710"/>
      <c r="AH42" s="510"/>
      <c r="AI42" s="726"/>
      <c r="AJ42" s="510"/>
      <c r="AK42" s="519"/>
      <c r="AT42" s="726"/>
    </row>
    <row r="43" spans="2:46" s="482" customFormat="1" ht="19.5" customHeight="1">
      <c r="B43" s="673" t="s">
        <v>532</v>
      </c>
      <c r="D43" s="733" t="s">
        <v>398</v>
      </c>
      <c r="E43" s="732" t="s">
        <v>398</v>
      </c>
      <c r="F43" s="732" t="s">
        <v>398</v>
      </c>
      <c r="G43" s="732" t="s">
        <v>398</v>
      </c>
      <c r="H43" s="732" t="s">
        <v>398</v>
      </c>
      <c r="I43" s="732" t="s">
        <v>398</v>
      </c>
      <c r="J43" s="732" t="s">
        <v>398</v>
      </c>
      <c r="K43" s="732" t="s">
        <v>398</v>
      </c>
      <c r="L43" s="732" t="s">
        <v>398</v>
      </c>
      <c r="M43" s="732" t="s">
        <v>398</v>
      </c>
      <c r="N43" s="732" t="s">
        <v>398</v>
      </c>
      <c r="O43" s="732" t="s">
        <v>398</v>
      </c>
      <c r="P43" s="732" t="s">
        <v>398</v>
      </c>
      <c r="Q43" s="732" t="s">
        <v>398</v>
      </c>
      <c r="R43" s="732" t="s">
        <v>398</v>
      </c>
      <c r="S43" s="732" t="s">
        <v>398</v>
      </c>
      <c r="T43" s="715">
        <v>661.95802799987564</v>
      </c>
      <c r="U43" s="709">
        <v>620.0158227848101</v>
      </c>
      <c r="V43" s="709">
        <v>618.03921568627447</v>
      </c>
      <c r="W43" s="709">
        <v>617.49611197511661</v>
      </c>
      <c r="X43" s="709">
        <v>615.58641975308649</v>
      </c>
      <c r="Y43" s="709">
        <v>609.93883792048928</v>
      </c>
      <c r="Z43" s="709">
        <v>607.23928928834425</v>
      </c>
      <c r="AA43" s="709">
        <v>599.17417417417414</v>
      </c>
      <c r="AB43" s="709">
        <v>599.02787362357105</v>
      </c>
      <c r="AC43" s="709">
        <v>593.15165260066181</v>
      </c>
      <c r="AD43" s="709">
        <v>590</v>
      </c>
      <c r="AE43" s="720" t="s">
        <v>509</v>
      </c>
      <c r="AF43" s="710">
        <f>AF6</f>
        <v>1222434</v>
      </c>
      <c r="AG43" s="710"/>
      <c r="AH43" s="510"/>
      <c r="AI43" s="726"/>
      <c r="AJ43" s="510"/>
      <c r="AK43" s="734"/>
      <c r="AT43" s="726"/>
    </row>
    <row r="44" spans="2:46" s="482" customFormat="1" ht="19.5" customHeight="1">
      <c r="B44" s="673" t="s">
        <v>533</v>
      </c>
      <c r="D44" s="733" t="s">
        <v>398</v>
      </c>
      <c r="E44" s="732" t="s">
        <v>398</v>
      </c>
      <c r="F44" s="732" t="s">
        <v>398</v>
      </c>
      <c r="G44" s="732" t="s">
        <v>398</v>
      </c>
      <c r="H44" s="732" t="s">
        <v>398</v>
      </c>
      <c r="I44" s="732" t="s">
        <v>398</v>
      </c>
      <c r="J44" s="732" t="s">
        <v>398</v>
      </c>
      <c r="K44" s="732" t="s">
        <v>398</v>
      </c>
      <c r="L44" s="732" t="s">
        <v>398</v>
      </c>
      <c r="M44" s="732" t="s">
        <v>398</v>
      </c>
      <c r="N44" s="732" t="s">
        <v>398</v>
      </c>
      <c r="O44" s="732" t="s">
        <v>398</v>
      </c>
      <c r="P44" s="732" t="s">
        <v>398</v>
      </c>
      <c r="Q44" s="732" t="s">
        <v>398</v>
      </c>
      <c r="R44" s="732" t="s">
        <v>398</v>
      </c>
      <c r="S44" s="732" t="s">
        <v>398</v>
      </c>
      <c r="T44" s="715">
        <v>739.7226134600063</v>
      </c>
      <c r="U44" s="709">
        <v>751.3396527771215</v>
      </c>
      <c r="V44" s="709">
        <v>739.58900792930217</v>
      </c>
      <c r="W44" s="709">
        <v>741.34046614217323</v>
      </c>
      <c r="X44" s="709">
        <v>741.4105908771877</v>
      </c>
      <c r="Y44" s="709">
        <v>742.12240569610663</v>
      </c>
      <c r="Z44" s="709">
        <v>742.96482126843216</v>
      </c>
      <c r="AA44" s="709">
        <v>746.30253054431284</v>
      </c>
      <c r="AB44" s="709">
        <v>746.10356583049872</v>
      </c>
      <c r="AC44" s="709">
        <v>742.98481463248379</v>
      </c>
      <c r="AD44" s="709">
        <v>745.18332837176501</v>
      </c>
      <c r="AE44" s="720" t="s">
        <v>509</v>
      </c>
      <c r="AF44" s="710">
        <f>AF15</f>
        <v>529658</v>
      </c>
      <c r="AG44" s="710"/>
      <c r="AH44" s="510"/>
      <c r="AI44" s="726"/>
      <c r="AJ44" s="510"/>
      <c r="AK44" s="519"/>
      <c r="AT44" s="726"/>
    </row>
    <row r="45" spans="2:46" s="482" customFormat="1" ht="19.5" customHeight="1">
      <c r="B45" s="673" t="s">
        <v>534</v>
      </c>
      <c r="D45" s="714" t="s">
        <v>398</v>
      </c>
      <c r="E45" s="707">
        <v>417.5</v>
      </c>
      <c r="F45" s="707">
        <v>635.9</v>
      </c>
      <c r="G45" s="707">
        <v>920.6</v>
      </c>
      <c r="H45" s="707">
        <v>1052.3</v>
      </c>
      <c r="I45" s="707">
        <v>998.4</v>
      </c>
      <c r="J45" s="707">
        <v>970.61570025424146</v>
      </c>
      <c r="K45" s="707">
        <v>977.6</v>
      </c>
      <c r="L45" s="707">
        <v>980.3</v>
      </c>
      <c r="M45" s="707">
        <v>978.61217106606375</v>
      </c>
      <c r="N45" s="707">
        <v>997.05202501709641</v>
      </c>
      <c r="O45" s="707">
        <v>1002.3524224836297</v>
      </c>
      <c r="P45" s="709">
        <v>994.71493177501554</v>
      </c>
      <c r="Q45" s="709">
        <v>980.08627226190777</v>
      </c>
      <c r="R45" s="709">
        <v>996.40536164131083</v>
      </c>
      <c r="S45" s="709" t="e">
        <v>#REF!</v>
      </c>
      <c r="T45" s="732" t="s">
        <v>398</v>
      </c>
      <c r="U45" s="721" t="s">
        <v>398</v>
      </c>
      <c r="V45" s="722" t="s">
        <v>398</v>
      </c>
      <c r="W45" s="722" t="s">
        <v>398</v>
      </c>
      <c r="X45" s="722" t="s">
        <v>398</v>
      </c>
      <c r="Y45" s="722" t="s">
        <v>398</v>
      </c>
      <c r="Z45" s="722" t="s">
        <v>398</v>
      </c>
      <c r="AA45" s="722" t="s">
        <v>398</v>
      </c>
      <c r="AB45" s="722" t="s">
        <v>398</v>
      </c>
      <c r="AC45" s="722" t="s">
        <v>398</v>
      </c>
      <c r="AD45" s="727"/>
      <c r="AE45" s="710">
        <v>1672916</v>
      </c>
      <c r="AF45" s="731" t="s">
        <v>398</v>
      </c>
      <c r="AG45" s="731"/>
      <c r="AH45" s="731"/>
      <c r="AI45" s="720"/>
      <c r="AJ45" s="720"/>
      <c r="AK45" s="720"/>
      <c r="AL45" s="720"/>
      <c r="AM45" s="720"/>
      <c r="AN45" s="720"/>
      <c r="AO45" s="720"/>
      <c r="AP45" s="720"/>
      <c r="AQ45" s="720"/>
      <c r="AR45" s="720"/>
      <c r="AT45" s="720"/>
    </row>
    <row r="46" spans="2:46" s="482" customFormat="1" ht="19.5" customHeight="1">
      <c r="B46" s="506" t="s">
        <v>535</v>
      </c>
      <c r="D46" s="714" t="s">
        <v>398</v>
      </c>
      <c r="E46" s="715" t="s">
        <v>398</v>
      </c>
      <c r="F46" s="715" t="s">
        <v>398</v>
      </c>
      <c r="G46" s="715" t="s">
        <v>398</v>
      </c>
      <c r="H46" s="715" t="s">
        <v>398</v>
      </c>
      <c r="I46" s="715" t="s">
        <v>398</v>
      </c>
      <c r="J46" s="707">
        <v>915.17234018096121</v>
      </c>
      <c r="K46" s="707">
        <v>911.7</v>
      </c>
      <c r="L46" s="707">
        <v>923.8</v>
      </c>
      <c r="M46" s="707">
        <v>929.95581275238533</v>
      </c>
      <c r="N46" s="707">
        <v>954.71794789681837</v>
      </c>
      <c r="O46" s="707">
        <v>945.67970165711586</v>
      </c>
      <c r="P46" s="709">
        <v>928.66797953205014</v>
      </c>
      <c r="Q46" s="709">
        <v>919.96829879082247</v>
      </c>
      <c r="R46" s="709">
        <v>928.94548975361351</v>
      </c>
      <c r="S46" s="709" t="e">
        <v>#REF!</v>
      </c>
      <c r="T46" s="732" t="s">
        <v>398</v>
      </c>
      <c r="U46" s="721" t="s">
        <v>398</v>
      </c>
      <c r="V46" s="722" t="s">
        <v>398</v>
      </c>
      <c r="W46" s="722" t="s">
        <v>398</v>
      </c>
      <c r="X46" s="722" t="s">
        <v>398</v>
      </c>
      <c r="Y46" s="722" t="s">
        <v>398</v>
      </c>
      <c r="Z46" s="722" t="s">
        <v>398</v>
      </c>
      <c r="AA46" s="722" t="s">
        <v>398</v>
      </c>
      <c r="AB46" s="722" t="s">
        <v>398</v>
      </c>
      <c r="AC46" s="722" t="s">
        <v>398</v>
      </c>
      <c r="AD46" s="727"/>
      <c r="AE46" s="710">
        <v>1028363</v>
      </c>
      <c r="AF46" s="731" t="s">
        <v>398</v>
      </c>
      <c r="AG46" s="731"/>
      <c r="AH46" s="731"/>
      <c r="AI46" s="720"/>
      <c r="AJ46" s="720"/>
      <c r="AK46" s="720"/>
      <c r="AL46" s="720"/>
      <c r="AM46" s="720"/>
      <c r="AN46" s="720"/>
      <c r="AO46" s="720"/>
      <c r="AP46" s="720"/>
      <c r="AQ46" s="720"/>
      <c r="AR46" s="720"/>
      <c r="AT46" s="720"/>
    </row>
    <row r="47" spans="2:46" s="482" customFormat="1" ht="19.5" customHeight="1">
      <c r="B47" s="506" t="s">
        <v>536</v>
      </c>
      <c r="D47" s="714" t="s">
        <v>398</v>
      </c>
      <c r="E47" s="715" t="s">
        <v>398</v>
      </c>
      <c r="F47" s="715" t="s">
        <v>398</v>
      </c>
      <c r="G47" s="715" t="s">
        <v>398</v>
      </c>
      <c r="H47" s="715" t="s">
        <v>398</v>
      </c>
      <c r="I47" s="715" t="s">
        <v>398</v>
      </c>
      <c r="J47" s="707">
        <v>1055.0941484262726</v>
      </c>
      <c r="K47" s="707">
        <v>1078.2</v>
      </c>
      <c r="L47" s="707">
        <v>1066.7</v>
      </c>
      <c r="M47" s="707">
        <v>1053.2493204843095</v>
      </c>
      <c r="N47" s="707">
        <v>1062.4032528664959</v>
      </c>
      <c r="O47" s="707">
        <v>1090.4706339945546</v>
      </c>
      <c r="P47" s="715">
        <v>1097.8346576090253</v>
      </c>
      <c r="Q47" s="715">
        <v>1074.5599373082671</v>
      </c>
      <c r="R47" s="715">
        <v>1103.0604688278681</v>
      </c>
      <c r="S47" s="715" t="e">
        <v>#REF!</v>
      </c>
      <c r="T47" s="732" t="s">
        <v>398</v>
      </c>
      <c r="U47" s="721" t="s">
        <v>398</v>
      </c>
      <c r="V47" s="722" t="s">
        <v>398</v>
      </c>
      <c r="W47" s="722" t="s">
        <v>398</v>
      </c>
      <c r="X47" s="722" t="s">
        <v>398</v>
      </c>
      <c r="Y47" s="722" t="s">
        <v>398</v>
      </c>
      <c r="Z47" s="722" t="s">
        <v>398</v>
      </c>
      <c r="AA47" s="722" t="s">
        <v>398</v>
      </c>
      <c r="AB47" s="722" t="s">
        <v>398</v>
      </c>
      <c r="AC47" s="722" t="s">
        <v>398</v>
      </c>
      <c r="AD47" s="727"/>
      <c r="AE47" s="710">
        <v>644553</v>
      </c>
      <c r="AF47" s="731" t="s">
        <v>398</v>
      </c>
      <c r="AG47" s="731"/>
      <c r="AH47" s="731"/>
      <c r="AI47" s="720"/>
      <c r="AJ47" s="720"/>
      <c r="AK47" s="720"/>
      <c r="AL47" s="720"/>
      <c r="AM47" s="720"/>
      <c r="AN47" s="720"/>
      <c r="AO47" s="720"/>
      <c r="AP47" s="720"/>
      <c r="AQ47" s="720"/>
      <c r="AR47" s="720"/>
      <c r="AT47" s="720"/>
    </row>
    <row r="48" spans="2:46" s="482" customFormat="1" ht="19.5" customHeight="1">
      <c r="B48" s="673" t="s">
        <v>537</v>
      </c>
      <c r="D48" s="733" t="s">
        <v>398</v>
      </c>
      <c r="E48" s="732" t="s">
        <v>398</v>
      </c>
      <c r="F48" s="732" t="s">
        <v>398</v>
      </c>
      <c r="G48" s="732" t="s">
        <v>398</v>
      </c>
      <c r="H48" s="732" t="s">
        <v>398</v>
      </c>
      <c r="I48" s="732" t="s">
        <v>398</v>
      </c>
      <c r="J48" s="732" t="s">
        <v>398</v>
      </c>
      <c r="K48" s="732" t="s">
        <v>398</v>
      </c>
      <c r="L48" s="732" t="s">
        <v>398</v>
      </c>
      <c r="M48" s="732" t="s">
        <v>398</v>
      </c>
      <c r="N48" s="732" t="s">
        <v>398</v>
      </c>
      <c r="O48" s="732" t="s">
        <v>398</v>
      </c>
      <c r="P48" s="732" t="s">
        <v>398</v>
      </c>
      <c r="Q48" s="732" t="s">
        <v>398</v>
      </c>
      <c r="R48" s="732" t="s">
        <v>398</v>
      </c>
      <c r="S48" s="732" t="s">
        <v>398</v>
      </c>
      <c r="T48" s="715">
        <v>722.06979814801127</v>
      </c>
      <c r="U48" s="709">
        <v>685.17769373783392</v>
      </c>
      <c r="V48" s="709">
        <v>699.20678222184915</v>
      </c>
      <c r="W48" s="709">
        <v>706.53012272556089</v>
      </c>
      <c r="X48" s="709">
        <v>730.15016635194684</v>
      </c>
      <c r="Y48" s="709">
        <v>763.0214714214527</v>
      </c>
      <c r="Z48" s="709">
        <v>763.76955465032688</v>
      </c>
      <c r="AA48" s="709">
        <v>768.36461199365715</v>
      </c>
      <c r="AB48" s="709">
        <v>774.01437103115643</v>
      </c>
      <c r="AC48" s="709">
        <v>764.33207969585078</v>
      </c>
      <c r="AD48" s="709">
        <v>763.35566083973208</v>
      </c>
      <c r="AE48" s="710"/>
      <c r="AF48" s="731">
        <f>AF14</f>
        <v>689961</v>
      </c>
      <c r="AG48" s="731"/>
      <c r="AH48" s="510"/>
      <c r="AI48" s="726"/>
      <c r="AJ48" s="510"/>
      <c r="AK48" s="519"/>
      <c r="AT48" s="726"/>
    </row>
    <row r="49" spans="1:46" s="482" customFormat="1" ht="19.5" customHeight="1">
      <c r="B49" s="673" t="s">
        <v>538</v>
      </c>
      <c r="D49" s="714" t="s">
        <v>398</v>
      </c>
      <c r="E49" s="707">
        <v>1309</v>
      </c>
      <c r="F49" s="707">
        <v>1281.7</v>
      </c>
      <c r="G49" s="707">
        <v>1361.7</v>
      </c>
      <c r="H49" s="707">
        <v>1356</v>
      </c>
      <c r="I49" s="707">
        <v>1297.9000000000001</v>
      </c>
      <c r="J49" s="707">
        <v>1472.9405491868836</v>
      </c>
      <c r="K49" s="707">
        <v>1465.2</v>
      </c>
      <c r="L49" s="707">
        <v>1467.2</v>
      </c>
      <c r="M49" s="707">
        <v>1444.7336697355365</v>
      </c>
      <c r="N49" s="707">
        <v>1451.5316391244423</v>
      </c>
      <c r="O49" s="707">
        <v>1506.8314483522274</v>
      </c>
      <c r="P49" s="715">
        <v>1508.101867211657</v>
      </c>
      <c r="Q49" s="715">
        <v>1606.2191277418806</v>
      </c>
      <c r="R49" s="715">
        <v>1597.9022736834308</v>
      </c>
      <c r="S49" s="715" t="e">
        <v>#REF!</v>
      </c>
      <c r="T49" s="732" t="s">
        <v>398</v>
      </c>
      <c r="U49" s="721" t="s">
        <v>398</v>
      </c>
      <c r="V49" s="722" t="s">
        <v>398</v>
      </c>
      <c r="W49" s="722" t="s">
        <v>398</v>
      </c>
      <c r="X49" s="722" t="s">
        <v>398</v>
      </c>
      <c r="Y49" s="722" t="s">
        <v>398</v>
      </c>
      <c r="Z49" s="722" t="s">
        <v>398</v>
      </c>
      <c r="AA49" s="722" t="s">
        <v>398</v>
      </c>
      <c r="AB49" s="722" t="s">
        <v>398</v>
      </c>
      <c r="AC49" s="722" t="s">
        <v>398</v>
      </c>
      <c r="AD49" s="727"/>
      <c r="AE49" s="710">
        <v>378002</v>
      </c>
      <c r="AF49" s="731" t="s">
        <v>398</v>
      </c>
      <c r="AG49" s="731"/>
      <c r="AH49" s="731"/>
      <c r="AI49" s="720"/>
      <c r="AJ49" s="720"/>
      <c r="AK49" s="720"/>
      <c r="AL49" s="720"/>
      <c r="AM49" s="720"/>
      <c r="AN49" s="720"/>
      <c r="AO49" s="720"/>
      <c r="AP49" s="720"/>
      <c r="AQ49" s="720"/>
      <c r="AR49" s="720"/>
      <c r="AT49" s="720"/>
    </row>
    <row r="50" spans="1:46" s="482" customFormat="1" ht="19.5" customHeight="1">
      <c r="B50" s="673" t="s">
        <v>539</v>
      </c>
      <c r="D50" s="733" t="s">
        <v>398</v>
      </c>
      <c r="E50" s="732" t="s">
        <v>398</v>
      </c>
      <c r="F50" s="732" t="s">
        <v>398</v>
      </c>
      <c r="G50" s="732" t="s">
        <v>398</v>
      </c>
      <c r="H50" s="732" t="s">
        <v>398</v>
      </c>
      <c r="I50" s="732" t="s">
        <v>398</v>
      </c>
      <c r="J50" s="732" t="s">
        <v>398</v>
      </c>
      <c r="K50" s="732" t="s">
        <v>398</v>
      </c>
      <c r="L50" s="732" t="s">
        <v>398</v>
      </c>
      <c r="M50" s="732" t="s">
        <v>398</v>
      </c>
      <c r="N50" s="732" t="s">
        <v>398</v>
      </c>
      <c r="O50" s="732" t="s">
        <v>398</v>
      </c>
      <c r="P50" s="732" t="s">
        <v>398</v>
      </c>
      <c r="Q50" s="732" t="s">
        <v>398</v>
      </c>
      <c r="R50" s="732" t="s">
        <v>398</v>
      </c>
      <c r="S50" s="732" t="s">
        <v>398</v>
      </c>
      <c r="T50" s="715">
        <v>1241.400300553551</v>
      </c>
      <c r="U50" s="709">
        <v>1224.8862714583954</v>
      </c>
      <c r="V50" s="709">
        <v>1226.2302164934138</v>
      </c>
      <c r="W50" s="709">
        <v>1231.5163012240416</v>
      </c>
      <c r="X50" s="709">
        <v>1246.6536037815247</v>
      </c>
      <c r="Y50" s="709">
        <v>1238.5379273932858</v>
      </c>
      <c r="Z50" s="709">
        <v>1246.2649628245563</v>
      </c>
      <c r="AA50" s="709">
        <v>1240.6838193610129</v>
      </c>
      <c r="AB50" s="709">
        <v>1253.0982662719969</v>
      </c>
      <c r="AC50" s="709">
        <v>1261.1086164224773</v>
      </c>
      <c r="AD50" s="709">
        <v>1258.4628578397239</v>
      </c>
      <c r="AE50" s="710"/>
      <c r="AF50" s="731">
        <f>AF31</f>
        <v>788545</v>
      </c>
      <c r="AG50" s="731"/>
      <c r="AH50" s="510"/>
      <c r="AI50" s="726"/>
      <c r="AJ50" s="510"/>
      <c r="AK50" s="519"/>
      <c r="AT50" s="726"/>
    </row>
    <row r="51" spans="1:46" s="482" customFormat="1" ht="19.5" customHeight="1">
      <c r="B51" s="673" t="s">
        <v>540</v>
      </c>
      <c r="D51" s="714" t="s">
        <v>398</v>
      </c>
      <c r="E51" s="707">
        <v>705.4</v>
      </c>
      <c r="F51" s="707">
        <v>851.2</v>
      </c>
      <c r="G51" s="707">
        <v>923.5</v>
      </c>
      <c r="H51" s="707">
        <v>1121.0999999999999</v>
      </c>
      <c r="I51" s="707">
        <v>1040</v>
      </c>
      <c r="J51" s="707">
        <v>1074.0062242037654</v>
      </c>
      <c r="K51" s="707">
        <v>1061.5999999999999</v>
      </c>
      <c r="L51" s="707">
        <v>1059.3</v>
      </c>
      <c r="M51" s="707">
        <v>1060.552250732487</v>
      </c>
      <c r="N51" s="707">
        <v>1060.2167554255536</v>
      </c>
      <c r="O51" s="707">
        <v>1076.383458814593</v>
      </c>
      <c r="P51" s="715">
        <v>1080.4628632938645</v>
      </c>
      <c r="Q51" s="715">
        <v>1084.7002778165511</v>
      </c>
      <c r="R51" s="715">
        <v>1040.9177439848791</v>
      </c>
      <c r="S51" s="715" t="e">
        <v>#REF!</v>
      </c>
      <c r="T51" s="732" t="s">
        <v>398</v>
      </c>
      <c r="U51" s="721" t="s">
        <v>398</v>
      </c>
      <c r="V51" s="722" t="s">
        <v>398</v>
      </c>
      <c r="W51" s="722" t="s">
        <v>398</v>
      </c>
      <c r="X51" s="722" t="s">
        <v>398</v>
      </c>
      <c r="Y51" s="722" t="s">
        <v>398</v>
      </c>
      <c r="Z51" s="722" t="s">
        <v>398</v>
      </c>
      <c r="AA51" s="722" t="s">
        <v>398</v>
      </c>
      <c r="AB51" s="722" t="s">
        <v>398</v>
      </c>
      <c r="AC51" s="722" t="s">
        <v>398</v>
      </c>
      <c r="AD51" s="727"/>
      <c r="AE51" s="710">
        <v>219862</v>
      </c>
      <c r="AF51" s="731" t="s">
        <v>398</v>
      </c>
      <c r="AG51" s="731"/>
      <c r="AH51" s="731"/>
      <c r="AI51" s="720"/>
      <c r="AJ51" s="720"/>
      <c r="AK51" s="720"/>
      <c r="AL51" s="720"/>
      <c r="AM51" s="720"/>
      <c r="AN51" s="720"/>
      <c r="AO51" s="720"/>
      <c r="AP51" s="720"/>
      <c r="AQ51" s="720"/>
      <c r="AR51" s="720"/>
      <c r="AT51" s="720"/>
    </row>
    <row r="52" spans="1:46" s="482" customFormat="1" ht="19.5" customHeight="1">
      <c r="B52" s="673" t="s">
        <v>541</v>
      </c>
      <c r="D52" s="733" t="s">
        <v>398</v>
      </c>
      <c r="E52" s="732" t="s">
        <v>398</v>
      </c>
      <c r="F52" s="732" t="s">
        <v>398</v>
      </c>
      <c r="G52" s="732" t="s">
        <v>398</v>
      </c>
      <c r="H52" s="732" t="s">
        <v>398</v>
      </c>
      <c r="I52" s="732" t="s">
        <v>398</v>
      </c>
      <c r="J52" s="732" t="s">
        <v>398</v>
      </c>
      <c r="K52" s="732" t="s">
        <v>398</v>
      </c>
      <c r="L52" s="732" t="s">
        <v>398</v>
      </c>
      <c r="M52" s="732" t="s">
        <v>398</v>
      </c>
      <c r="N52" s="732" t="s">
        <v>398</v>
      </c>
      <c r="O52" s="732" t="s">
        <v>398</v>
      </c>
      <c r="P52" s="732" t="s">
        <v>398</v>
      </c>
      <c r="Q52" s="732" t="s">
        <v>398</v>
      </c>
      <c r="R52" s="732" t="s">
        <v>398</v>
      </c>
      <c r="S52" s="732" t="s">
        <v>398</v>
      </c>
      <c r="T52" s="715">
        <v>1214.9298910528225</v>
      </c>
      <c r="U52" s="709">
        <v>1199.2397442321653</v>
      </c>
      <c r="V52" s="709">
        <v>1203.6140932632122</v>
      </c>
      <c r="W52" s="709">
        <v>1197.460962422344</v>
      </c>
      <c r="X52" s="709">
        <v>1186.092430819622</v>
      </c>
      <c r="Y52" s="709">
        <v>1192.877124243706</v>
      </c>
      <c r="Z52" s="709">
        <v>1197.848484199412</v>
      </c>
      <c r="AA52" s="709">
        <v>1181.7886893153022</v>
      </c>
      <c r="AB52" s="709">
        <v>1184.3480524798513</v>
      </c>
      <c r="AC52" s="709">
        <v>1184.9673210907433</v>
      </c>
      <c r="AD52" s="709">
        <v>1186.4962640748658</v>
      </c>
      <c r="AE52" s="720" t="s">
        <v>509</v>
      </c>
      <c r="AF52" s="710">
        <f>AF53+AF54</f>
        <v>799470</v>
      </c>
      <c r="AG52" s="710"/>
      <c r="AH52" s="510"/>
      <c r="AI52" s="726"/>
      <c r="AJ52" s="510"/>
      <c r="AK52" s="519"/>
      <c r="AT52" s="726"/>
    </row>
    <row r="53" spans="1:46" s="482" customFormat="1" ht="19.5" customHeight="1">
      <c r="B53" s="506" t="s">
        <v>542</v>
      </c>
      <c r="D53" s="733" t="s">
        <v>398</v>
      </c>
      <c r="E53" s="732" t="s">
        <v>398</v>
      </c>
      <c r="F53" s="732" t="s">
        <v>398</v>
      </c>
      <c r="G53" s="732" t="s">
        <v>398</v>
      </c>
      <c r="H53" s="732" t="s">
        <v>398</v>
      </c>
      <c r="I53" s="732" t="s">
        <v>398</v>
      </c>
      <c r="J53" s="732" t="s">
        <v>398</v>
      </c>
      <c r="K53" s="732" t="s">
        <v>398</v>
      </c>
      <c r="L53" s="732" t="s">
        <v>398</v>
      </c>
      <c r="M53" s="732" t="s">
        <v>398</v>
      </c>
      <c r="N53" s="732" t="s">
        <v>398</v>
      </c>
      <c r="O53" s="732" t="s">
        <v>398</v>
      </c>
      <c r="P53" s="732" t="s">
        <v>398</v>
      </c>
      <c r="Q53" s="732" t="s">
        <v>398</v>
      </c>
      <c r="R53" s="732" t="s">
        <v>398</v>
      </c>
      <c r="S53" s="732" t="s">
        <v>398</v>
      </c>
      <c r="T53" s="715">
        <v>997.1862483617</v>
      </c>
      <c r="U53" s="709">
        <v>1042.0852921109938</v>
      </c>
      <c r="V53" s="709">
        <v>1041.6959936935161</v>
      </c>
      <c r="W53" s="709">
        <v>1030.8841596881928</v>
      </c>
      <c r="X53" s="709">
        <v>1023.4471022028931</v>
      </c>
      <c r="Y53" s="709">
        <v>1023.2668566001901</v>
      </c>
      <c r="Z53" s="709">
        <v>1015.5445378553807</v>
      </c>
      <c r="AA53" s="709">
        <v>995.12552260948314</v>
      </c>
      <c r="AB53" s="709">
        <v>996.43578873246236</v>
      </c>
      <c r="AC53" s="709">
        <v>1020.5270619307479</v>
      </c>
      <c r="AD53" s="709">
        <v>1027.2785418894307</v>
      </c>
      <c r="AE53" s="720" t="s">
        <v>509</v>
      </c>
      <c r="AF53" s="710">
        <f>AF20</f>
        <v>218214</v>
      </c>
      <c r="AG53" s="710"/>
      <c r="AH53" s="510"/>
      <c r="AI53" s="726"/>
      <c r="AJ53" s="510"/>
      <c r="AK53" s="519"/>
      <c r="AT53" s="726"/>
    </row>
    <row r="54" spans="1:46" s="482" customFormat="1" ht="19.5" customHeight="1">
      <c r="B54" s="506" t="s">
        <v>543</v>
      </c>
      <c r="D54" s="733" t="s">
        <v>398</v>
      </c>
      <c r="E54" s="732" t="s">
        <v>398</v>
      </c>
      <c r="F54" s="732" t="s">
        <v>398</v>
      </c>
      <c r="G54" s="732" t="s">
        <v>398</v>
      </c>
      <c r="H54" s="732" t="s">
        <v>398</v>
      </c>
      <c r="I54" s="732" t="s">
        <v>398</v>
      </c>
      <c r="J54" s="732" t="s">
        <v>398</v>
      </c>
      <c r="K54" s="732" t="s">
        <v>398</v>
      </c>
      <c r="L54" s="732" t="s">
        <v>398</v>
      </c>
      <c r="M54" s="732" t="s">
        <v>398</v>
      </c>
      <c r="N54" s="732" t="s">
        <v>398</v>
      </c>
      <c r="O54" s="732" t="s">
        <v>398</v>
      </c>
      <c r="P54" s="732" t="s">
        <v>398</v>
      </c>
      <c r="Q54" s="732" t="s">
        <v>398</v>
      </c>
      <c r="R54" s="732" t="s">
        <v>398</v>
      </c>
      <c r="S54" s="732" t="s">
        <v>398</v>
      </c>
      <c r="T54" s="715">
        <v>1296.6747870129514</v>
      </c>
      <c r="U54" s="709">
        <v>1256.603265087512</v>
      </c>
      <c r="V54" s="709">
        <v>1262.4351395394822</v>
      </c>
      <c r="W54" s="709">
        <v>1257.7544771936161</v>
      </c>
      <c r="X54" s="709">
        <v>1244.6924291429709</v>
      </c>
      <c r="Y54" s="709">
        <v>1253.8104750321129</v>
      </c>
      <c r="Z54" s="709">
        <v>1262.9120663067301</v>
      </c>
      <c r="AA54" s="709">
        <v>1248.0819464330618</v>
      </c>
      <c r="AB54" s="709">
        <v>1251.0746740012812</v>
      </c>
      <c r="AC54" s="709">
        <v>1243.1482553495571</v>
      </c>
      <c r="AD54" s="709">
        <v>1242.5391795116802</v>
      </c>
      <c r="AE54" s="720" t="s">
        <v>509</v>
      </c>
      <c r="AF54" s="710">
        <f>AF32+AF7</f>
        <v>581256</v>
      </c>
      <c r="AG54" s="710"/>
      <c r="AH54" s="510"/>
      <c r="AI54" s="726"/>
      <c r="AJ54" s="510"/>
      <c r="AK54" s="519"/>
      <c r="AT54" s="726"/>
    </row>
    <row r="55" spans="1:46" s="482" customFormat="1" ht="19.5" customHeight="1">
      <c r="B55" s="673" t="s">
        <v>544</v>
      </c>
      <c r="D55" s="714" t="s">
        <v>398</v>
      </c>
      <c r="E55" s="707">
        <v>423.3</v>
      </c>
      <c r="F55" s="707">
        <v>460.2</v>
      </c>
      <c r="G55" s="707">
        <v>465.1</v>
      </c>
      <c r="H55" s="707">
        <v>583.1</v>
      </c>
      <c r="I55" s="707">
        <v>739.9</v>
      </c>
      <c r="J55" s="707">
        <v>723.98871749374359</v>
      </c>
      <c r="K55" s="707">
        <v>853.8</v>
      </c>
      <c r="L55" s="707">
        <v>857</v>
      </c>
      <c r="M55" s="707">
        <v>825.31066502799411</v>
      </c>
      <c r="N55" s="707">
        <v>821.22280505632466</v>
      </c>
      <c r="O55" s="707">
        <v>837.72557506370197</v>
      </c>
      <c r="P55" s="709">
        <v>773.42999003448244</v>
      </c>
      <c r="Q55" s="709">
        <v>782.19066900937378</v>
      </c>
      <c r="R55" s="709">
        <v>790.47464532294998</v>
      </c>
      <c r="S55" s="709" t="e">
        <v>#REF!</v>
      </c>
      <c r="T55" s="715">
        <v>810.34132278750019</v>
      </c>
      <c r="U55" s="709">
        <v>862.78136313552648</v>
      </c>
      <c r="V55" s="709">
        <v>875.52911109336321</v>
      </c>
      <c r="W55" s="709">
        <v>888.22719170312757</v>
      </c>
      <c r="X55" s="709">
        <v>901.49358058448036</v>
      </c>
      <c r="Y55" s="709">
        <v>786.90851405790147</v>
      </c>
      <c r="Z55" s="709">
        <v>792.05829549054818</v>
      </c>
      <c r="AA55" s="709">
        <v>804.95422493640865</v>
      </c>
      <c r="AB55" s="709">
        <v>807.74574317993336</v>
      </c>
      <c r="AC55" s="709">
        <v>776.50650059602719</v>
      </c>
      <c r="AD55" s="709">
        <v>791.90147245955279</v>
      </c>
      <c r="AE55" s="710">
        <v>109646</v>
      </c>
      <c r="AF55" s="710">
        <f>AF21</f>
        <v>108226</v>
      </c>
      <c r="AG55" s="710"/>
      <c r="AH55" s="510"/>
      <c r="AI55" s="726"/>
      <c r="AJ55" s="510"/>
      <c r="AK55" s="519"/>
      <c r="AT55" s="726"/>
    </row>
    <row r="56" spans="1:46" s="482" customFormat="1" ht="19.5" customHeight="1">
      <c r="B56" s="673" t="s">
        <v>545</v>
      </c>
      <c r="D56" s="714" t="s">
        <v>398</v>
      </c>
      <c r="E56" s="707">
        <v>670.3</v>
      </c>
      <c r="F56" s="707">
        <v>880.4</v>
      </c>
      <c r="G56" s="707">
        <v>990</v>
      </c>
      <c r="H56" s="707">
        <v>1403.5</v>
      </c>
      <c r="I56" s="707">
        <v>1090.7</v>
      </c>
      <c r="J56" s="707">
        <v>984.29693076374019</v>
      </c>
      <c r="K56" s="707">
        <v>967.1</v>
      </c>
      <c r="L56" s="707">
        <v>947.3</v>
      </c>
      <c r="M56" s="707">
        <v>941.35406875729859</v>
      </c>
      <c r="N56" s="707">
        <v>943.11355886255649</v>
      </c>
      <c r="O56" s="707">
        <v>945.38641418222653</v>
      </c>
      <c r="P56" s="709">
        <v>917.50992240855282</v>
      </c>
      <c r="Q56" s="709">
        <v>918.50833673389025</v>
      </c>
      <c r="R56" s="709">
        <v>918.16652950227217</v>
      </c>
      <c r="S56" s="709" t="e">
        <v>#REF!</v>
      </c>
      <c r="T56" s="732" t="s">
        <v>398</v>
      </c>
      <c r="U56" s="721" t="s">
        <v>398</v>
      </c>
      <c r="V56" s="722" t="s">
        <v>398</v>
      </c>
      <c r="W56" s="722" t="s">
        <v>398</v>
      </c>
      <c r="X56" s="722" t="s">
        <v>398</v>
      </c>
      <c r="Y56" s="722" t="s">
        <v>398</v>
      </c>
      <c r="Z56" s="722" t="s">
        <v>398</v>
      </c>
      <c r="AA56" s="722" t="s">
        <v>398</v>
      </c>
      <c r="AB56" s="722" t="s">
        <v>398</v>
      </c>
      <c r="AC56" s="722" t="s">
        <v>398</v>
      </c>
      <c r="AD56" s="727"/>
      <c r="AE56" s="710">
        <v>138930</v>
      </c>
      <c r="AF56" s="731" t="s">
        <v>398</v>
      </c>
      <c r="AG56" s="731"/>
      <c r="AH56" s="731"/>
      <c r="AI56" s="720"/>
      <c r="AJ56" s="720"/>
      <c r="AK56" s="720"/>
      <c r="AL56" s="720"/>
      <c r="AM56" s="720"/>
      <c r="AN56" s="720"/>
      <c r="AO56" s="720"/>
      <c r="AP56" s="720"/>
      <c r="AQ56" s="720"/>
      <c r="AR56" s="720"/>
      <c r="AT56" s="720"/>
    </row>
    <row r="57" spans="1:46" s="482" customFormat="1" ht="19.5" customHeight="1">
      <c r="B57" s="673" t="s">
        <v>546</v>
      </c>
      <c r="D57" s="714" t="s">
        <v>398</v>
      </c>
      <c r="E57" s="707">
        <v>892.7</v>
      </c>
      <c r="F57" s="707">
        <v>1073.7</v>
      </c>
      <c r="G57" s="707">
        <v>1051.4000000000001</v>
      </c>
      <c r="H57" s="707">
        <v>1135.4000000000001</v>
      </c>
      <c r="I57" s="707">
        <v>1090.5</v>
      </c>
      <c r="J57" s="707">
        <v>1047.2704936912958</v>
      </c>
      <c r="K57" s="707">
        <v>1057.8</v>
      </c>
      <c r="L57" s="707">
        <v>1046.8</v>
      </c>
      <c r="M57" s="707">
        <v>1014.7731495124733</v>
      </c>
      <c r="N57" s="707">
        <v>1039.3287967435049</v>
      </c>
      <c r="O57" s="707">
        <v>1039.9359088297952</v>
      </c>
      <c r="P57" s="715">
        <v>1051.109117346781</v>
      </c>
      <c r="Q57" s="715">
        <v>1058.6598739002404</v>
      </c>
      <c r="R57" s="715">
        <v>1050.9574729437929</v>
      </c>
      <c r="S57" s="715" t="e">
        <v>#REF!</v>
      </c>
      <c r="T57" s="732" t="s">
        <v>398</v>
      </c>
      <c r="U57" s="721" t="s">
        <v>398</v>
      </c>
      <c r="V57" s="722" t="s">
        <v>398</v>
      </c>
      <c r="W57" s="722" t="s">
        <v>398</v>
      </c>
      <c r="X57" s="722" t="s">
        <v>398</v>
      </c>
      <c r="Y57" s="722" t="s">
        <v>398</v>
      </c>
      <c r="Z57" s="722" t="s">
        <v>398</v>
      </c>
      <c r="AA57" s="722" t="s">
        <v>398</v>
      </c>
      <c r="AB57" s="722" t="s">
        <v>398</v>
      </c>
      <c r="AC57" s="722" t="s">
        <v>398</v>
      </c>
      <c r="AD57" s="727"/>
      <c r="AE57" s="710">
        <v>385835</v>
      </c>
      <c r="AF57" s="731" t="s">
        <v>398</v>
      </c>
      <c r="AG57" s="731"/>
      <c r="AH57" s="731"/>
      <c r="AI57" s="720"/>
      <c r="AJ57" s="720"/>
      <c r="AK57" s="720"/>
      <c r="AL57" s="720"/>
      <c r="AM57" s="720"/>
      <c r="AN57" s="720"/>
      <c r="AO57" s="720"/>
      <c r="AP57" s="720"/>
      <c r="AQ57" s="720"/>
      <c r="AR57" s="720"/>
      <c r="AT57" s="720"/>
    </row>
    <row r="58" spans="1:46" s="482" customFormat="1" ht="19.5" customHeight="1">
      <c r="B58" s="673" t="s">
        <v>547</v>
      </c>
      <c r="D58" s="733" t="s">
        <v>398</v>
      </c>
      <c r="E58" s="732" t="s">
        <v>398</v>
      </c>
      <c r="F58" s="732" t="s">
        <v>398</v>
      </c>
      <c r="G58" s="732" t="s">
        <v>398</v>
      </c>
      <c r="H58" s="732" t="s">
        <v>398</v>
      </c>
      <c r="I58" s="732" t="s">
        <v>398</v>
      </c>
      <c r="J58" s="732" t="s">
        <v>398</v>
      </c>
      <c r="K58" s="732" t="s">
        <v>398</v>
      </c>
      <c r="L58" s="732" t="s">
        <v>398</v>
      </c>
      <c r="M58" s="732" t="s">
        <v>398</v>
      </c>
      <c r="N58" s="732" t="s">
        <v>398</v>
      </c>
      <c r="O58" s="732" t="s">
        <v>398</v>
      </c>
      <c r="P58" s="732" t="s">
        <v>398</v>
      </c>
      <c r="Q58" s="732" t="s">
        <v>398</v>
      </c>
      <c r="R58" s="732" t="s">
        <v>398</v>
      </c>
      <c r="S58" s="732" t="s">
        <v>398</v>
      </c>
      <c r="T58" s="715">
        <v>1039.1668293355074</v>
      </c>
      <c r="U58" s="709">
        <v>1037.4163998454953</v>
      </c>
      <c r="V58" s="709">
        <v>1040.7254961014623</v>
      </c>
      <c r="W58" s="709">
        <v>1061.6021908273933</v>
      </c>
      <c r="X58" s="709">
        <v>1067.0922580657984</v>
      </c>
      <c r="Y58" s="709">
        <v>1070.1486428478731</v>
      </c>
      <c r="Z58" s="709">
        <v>1065.0880492732867</v>
      </c>
      <c r="AA58" s="709">
        <v>1065.9525520630498</v>
      </c>
      <c r="AB58" s="709">
        <v>1067.0299793225265</v>
      </c>
      <c r="AC58" s="709">
        <v>1074.7725975492756</v>
      </c>
      <c r="AD58" s="709">
        <v>1081.193344247074</v>
      </c>
      <c r="AE58" s="720" t="s">
        <v>509</v>
      </c>
      <c r="AF58" s="710">
        <f>AF59+AF60</f>
        <v>522534</v>
      </c>
      <c r="AG58" s="710"/>
      <c r="AH58" s="510"/>
      <c r="AI58" s="726"/>
      <c r="AJ58" s="510"/>
      <c r="AK58" s="519"/>
      <c r="AT58" s="726"/>
    </row>
    <row r="59" spans="1:46" s="482" customFormat="1" ht="19.5" customHeight="1">
      <c r="B59" s="506" t="s">
        <v>548</v>
      </c>
      <c r="D59" s="733" t="s">
        <v>398</v>
      </c>
      <c r="E59" s="732" t="s">
        <v>398</v>
      </c>
      <c r="F59" s="732" t="s">
        <v>398</v>
      </c>
      <c r="G59" s="732" t="s">
        <v>398</v>
      </c>
      <c r="H59" s="732" t="s">
        <v>398</v>
      </c>
      <c r="I59" s="732" t="s">
        <v>398</v>
      </c>
      <c r="J59" s="732" t="s">
        <v>398</v>
      </c>
      <c r="K59" s="732" t="s">
        <v>398</v>
      </c>
      <c r="L59" s="732" t="s">
        <v>398</v>
      </c>
      <c r="M59" s="732" t="s">
        <v>398</v>
      </c>
      <c r="N59" s="732" t="s">
        <v>398</v>
      </c>
      <c r="O59" s="732" t="s">
        <v>398</v>
      </c>
      <c r="P59" s="732" t="s">
        <v>398</v>
      </c>
      <c r="Q59" s="732" t="s">
        <v>398</v>
      </c>
      <c r="R59" s="732" t="s">
        <v>398</v>
      </c>
      <c r="S59" s="732" t="s">
        <v>398</v>
      </c>
      <c r="T59" s="715">
        <v>1049.8680821332109</v>
      </c>
      <c r="U59" s="709">
        <v>1032.3019164493912</v>
      </c>
      <c r="V59" s="709">
        <v>1035.5151848010687</v>
      </c>
      <c r="W59" s="709">
        <v>1056.1003054171354</v>
      </c>
      <c r="X59" s="709">
        <v>1061.7724219292904</v>
      </c>
      <c r="Y59" s="709">
        <v>1066.8442033986375</v>
      </c>
      <c r="Z59" s="709">
        <v>1065.5958180390537</v>
      </c>
      <c r="AA59" s="709">
        <v>1073.523494617328</v>
      </c>
      <c r="AB59" s="709">
        <v>1074.4351818622631</v>
      </c>
      <c r="AC59" s="709">
        <v>1082.4147619073904</v>
      </c>
      <c r="AD59" s="709">
        <v>1088.8516252262657</v>
      </c>
      <c r="AE59" s="720" t="s">
        <v>509</v>
      </c>
      <c r="AF59" s="710">
        <f>AF23</f>
        <v>383572</v>
      </c>
      <c r="AG59" s="710"/>
      <c r="AH59" s="510"/>
      <c r="AI59" s="726"/>
      <c r="AJ59" s="510"/>
      <c r="AK59" s="519"/>
      <c r="AT59" s="726"/>
    </row>
    <row r="60" spans="1:46" s="482" customFormat="1" ht="19.5" customHeight="1">
      <c r="B60" s="506" t="s">
        <v>549</v>
      </c>
      <c r="D60" s="733" t="s">
        <v>398</v>
      </c>
      <c r="E60" s="732" t="s">
        <v>398</v>
      </c>
      <c r="F60" s="732" t="s">
        <v>398</v>
      </c>
      <c r="G60" s="732" t="s">
        <v>398</v>
      </c>
      <c r="H60" s="732" t="s">
        <v>398</v>
      </c>
      <c r="I60" s="732" t="s">
        <v>398</v>
      </c>
      <c r="J60" s="732" t="s">
        <v>398</v>
      </c>
      <c r="K60" s="732" t="s">
        <v>398</v>
      </c>
      <c r="L60" s="732" t="s">
        <v>398</v>
      </c>
      <c r="M60" s="732" t="s">
        <v>398</v>
      </c>
      <c r="N60" s="732" t="s">
        <v>398</v>
      </c>
      <c r="O60" s="732" t="s">
        <v>398</v>
      </c>
      <c r="P60" s="732" t="s">
        <v>398</v>
      </c>
      <c r="Q60" s="732" t="s">
        <v>398</v>
      </c>
      <c r="R60" s="732" t="s">
        <v>398</v>
      </c>
      <c r="S60" s="732" t="s">
        <v>398</v>
      </c>
      <c r="T60" s="715">
        <v>1009.6285315409968</v>
      </c>
      <c r="U60" s="709">
        <v>1051.8581828268971</v>
      </c>
      <c r="V60" s="709">
        <v>1055.4268347726656</v>
      </c>
      <c r="W60" s="709">
        <v>1077.1030682718799</v>
      </c>
      <c r="X60" s="709">
        <v>1082.0688975333076</v>
      </c>
      <c r="Y60" s="709">
        <v>1079.44337870345</v>
      </c>
      <c r="Z60" s="709">
        <v>1063.6861450753881</v>
      </c>
      <c r="AA60" s="709">
        <v>1045.1256334379966</v>
      </c>
      <c r="AB60" s="709">
        <v>1046.6466587238149</v>
      </c>
      <c r="AC60" s="709">
        <v>1053.7503795930763</v>
      </c>
      <c r="AD60" s="709">
        <v>1060.12464866186</v>
      </c>
      <c r="AE60" s="720" t="s">
        <v>509</v>
      </c>
      <c r="AF60" s="710">
        <f>AF22</f>
        <v>138962</v>
      </c>
      <c r="AG60" s="710"/>
      <c r="AH60" s="510"/>
      <c r="AI60" s="726"/>
      <c r="AJ60" s="510"/>
      <c r="AK60" s="519"/>
      <c r="AT60" s="726"/>
    </row>
    <row r="61" spans="1:46" s="482" customFormat="1" ht="19.5" customHeight="1">
      <c r="B61" s="673" t="s">
        <v>550</v>
      </c>
      <c r="D61" s="714" t="s">
        <v>398</v>
      </c>
      <c r="E61" s="707">
        <v>416.9</v>
      </c>
      <c r="F61" s="707">
        <v>459.5</v>
      </c>
      <c r="G61" s="707">
        <v>571</v>
      </c>
      <c r="H61" s="707">
        <v>711.4</v>
      </c>
      <c r="I61" s="707">
        <v>681.4</v>
      </c>
      <c r="J61" s="707">
        <v>717.28057105235803</v>
      </c>
      <c r="K61" s="707">
        <v>723.3</v>
      </c>
      <c r="L61" s="707">
        <v>699.9</v>
      </c>
      <c r="M61" s="707">
        <v>707.05580702315581</v>
      </c>
      <c r="N61" s="707">
        <v>698.80494227263523</v>
      </c>
      <c r="O61" s="707">
        <v>730.12430132643692</v>
      </c>
      <c r="P61" s="709">
        <v>761.11306939393285</v>
      </c>
      <c r="Q61" s="709">
        <v>769.03388132085797</v>
      </c>
      <c r="R61" s="709">
        <v>754.87800796546071</v>
      </c>
      <c r="S61" s="709" t="e">
        <v>#REF!</v>
      </c>
      <c r="T61" s="715">
        <v>849.33255896120909</v>
      </c>
      <c r="U61" s="709">
        <v>874.73692993760494</v>
      </c>
      <c r="V61" s="709">
        <v>872.70282245695364</v>
      </c>
      <c r="W61" s="709">
        <v>869.37872213450044</v>
      </c>
      <c r="X61" s="709">
        <v>872.79558266204208</v>
      </c>
      <c r="Y61" s="709">
        <v>864.88350404777395</v>
      </c>
      <c r="Z61" s="709">
        <v>865.67892297644994</v>
      </c>
      <c r="AA61" s="709">
        <v>894.8935079888779</v>
      </c>
      <c r="AB61" s="709">
        <v>889.0000886783132</v>
      </c>
      <c r="AC61" s="709">
        <v>899.76816955293464</v>
      </c>
      <c r="AD61" s="709">
        <v>894.97093338608511</v>
      </c>
      <c r="AE61" s="710">
        <v>596907</v>
      </c>
      <c r="AF61" s="710">
        <f>AF62+AF63</f>
        <v>659459</v>
      </c>
      <c r="AG61" s="710"/>
      <c r="AH61" s="510"/>
      <c r="AI61" s="726"/>
      <c r="AJ61" s="510"/>
      <c r="AK61" s="519"/>
      <c r="AT61" s="726"/>
    </row>
    <row r="62" spans="1:46" s="482" customFormat="1" ht="19.5" customHeight="1">
      <c r="B62" s="506" t="s">
        <v>551</v>
      </c>
      <c r="D62" s="714" t="s">
        <v>398</v>
      </c>
      <c r="E62" s="715" t="s">
        <v>398</v>
      </c>
      <c r="F62" s="715" t="s">
        <v>398</v>
      </c>
      <c r="G62" s="715" t="s">
        <v>398</v>
      </c>
      <c r="H62" s="715" t="s">
        <v>398</v>
      </c>
      <c r="I62" s="715" t="s">
        <v>398</v>
      </c>
      <c r="J62" s="707">
        <v>691.48175737191787</v>
      </c>
      <c r="K62" s="707">
        <v>686.4</v>
      </c>
      <c r="L62" s="707">
        <v>658.7</v>
      </c>
      <c r="M62" s="707">
        <v>680.83046186782053</v>
      </c>
      <c r="N62" s="707">
        <v>676.69315530942401</v>
      </c>
      <c r="O62" s="707">
        <v>688.87569203655107</v>
      </c>
      <c r="P62" s="709">
        <v>695.51836891709945</v>
      </c>
      <c r="Q62" s="709">
        <v>695.75339878426246</v>
      </c>
      <c r="R62" s="709">
        <v>695.79050605052009</v>
      </c>
      <c r="S62" s="709" t="e">
        <v>#REF!</v>
      </c>
      <c r="T62" s="715">
        <v>701.18914207446142</v>
      </c>
      <c r="U62" s="709">
        <v>727.08012326656399</v>
      </c>
      <c r="V62" s="709">
        <v>722.62031567735062</v>
      </c>
      <c r="W62" s="709">
        <v>726.11248053969905</v>
      </c>
      <c r="X62" s="709">
        <v>730.09958868202966</v>
      </c>
      <c r="Y62" s="709">
        <v>702.30470605579126</v>
      </c>
      <c r="Z62" s="709">
        <v>684.07499732622523</v>
      </c>
      <c r="AA62" s="709">
        <v>689.01226383824985</v>
      </c>
      <c r="AB62" s="709">
        <v>830.38839944917299</v>
      </c>
      <c r="AC62" s="709">
        <v>867.8760796345083</v>
      </c>
      <c r="AD62" s="709">
        <v>869.3180868315028</v>
      </c>
      <c r="AE62" s="710">
        <v>257819</v>
      </c>
      <c r="AF62" s="710">
        <f>AF26</f>
        <v>256992</v>
      </c>
      <c r="AG62" s="710"/>
      <c r="AH62" s="510"/>
      <c r="AI62" s="726"/>
      <c r="AJ62" s="510"/>
      <c r="AK62" s="519"/>
      <c r="AT62" s="726"/>
    </row>
    <row r="63" spans="1:46" s="482" customFormat="1" ht="19.5" customHeight="1">
      <c r="B63" s="506" t="s">
        <v>552</v>
      </c>
      <c r="D63" s="714" t="s">
        <v>398</v>
      </c>
      <c r="E63" s="715" t="s">
        <v>398</v>
      </c>
      <c r="F63" s="715" t="s">
        <v>398</v>
      </c>
      <c r="G63" s="715" t="s">
        <v>398</v>
      </c>
      <c r="H63" s="715" t="s">
        <v>398</v>
      </c>
      <c r="I63" s="715" t="s">
        <v>398</v>
      </c>
      <c r="J63" s="707">
        <v>737.43581604371127</v>
      </c>
      <c r="K63" s="707">
        <v>752.1</v>
      </c>
      <c r="L63" s="707">
        <v>731.9</v>
      </c>
      <c r="M63" s="707">
        <v>727.51088611179955</v>
      </c>
      <c r="N63" s="707">
        <v>716.01723165593376</v>
      </c>
      <c r="O63" s="707">
        <v>761.94416941287739</v>
      </c>
      <c r="P63" s="709">
        <v>811.46444527782614</v>
      </c>
      <c r="Q63" s="709">
        <v>825.22492699478619</v>
      </c>
      <c r="R63" s="709">
        <v>800.07324406221016</v>
      </c>
      <c r="S63" s="709" t="e">
        <v>#REF!</v>
      </c>
      <c r="T63" s="715">
        <v>943.92832207361096</v>
      </c>
      <c r="U63" s="709">
        <v>967.20693554466641</v>
      </c>
      <c r="V63" s="709">
        <v>966.25404282502291</v>
      </c>
      <c r="W63" s="709">
        <v>958.43666202947634</v>
      </c>
      <c r="X63" s="709">
        <v>961.27597189221979</v>
      </c>
      <c r="Y63" s="709">
        <v>965.69656864114324</v>
      </c>
      <c r="Z63" s="709">
        <v>978.20075289344038</v>
      </c>
      <c r="AA63" s="709">
        <v>1022.0161987648826</v>
      </c>
      <c r="AB63" s="709">
        <v>925.19543857132612</v>
      </c>
      <c r="AC63" s="709">
        <v>927.13730903546809</v>
      </c>
      <c r="AD63" s="709">
        <v>910.80790983775751</v>
      </c>
      <c r="AE63" s="710">
        <v>339088</v>
      </c>
      <c r="AF63" s="710">
        <f>AF29</f>
        <v>402467</v>
      </c>
      <c r="AG63" s="710"/>
      <c r="AH63" s="510"/>
      <c r="AI63" s="726"/>
      <c r="AJ63" s="510"/>
      <c r="AK63" s="519"/>
      <c r="AT63" s="726"/>
    </row>
    <row r="64" spans="1:46" s="461" customFormat="1">
      <c r="A64" s="459"/>
      <c r="B64" s="681"/>
      <c r="C64" s="459"/>
      <c r="D64" s="735"/>
      <c r="E64" s="736"/>
      <c r="F64" s="736"/>
      <c r="G64" s="736"/>
      <c r="H64" s="736"/>
      <c r="I64" s="736"/>
      <c r="J64" s="736"/>
      <c r="K64" s="736"/>
      <c r="L64" s="736"/>
      <c r="M64" s="736"/>
      <c r="N64" s="736"/>
      <c r="O64" s="736"/>
      <c r="P64" s="736"/>
      <c r="Q64" s="736"/>
      <c r="R64" s="736"/>
      <c r="S64" s="736"/>
      <c r="T64" s="736"/>
      <c r="U64" s="736"/>
      <c r="V64" s="736"/>
      <c r="W64" s="736"/>
      <c r="X64" s="736"/>
      <c r="Y64" s="736"/>
      <c r="Z64" s="736"/>
      <c r="AA64" s="736"/>
      <c r="AB64" s="736"/>
      <c r="AC64" s="736"/>
      <c r="AD64" s="737"/>
      <c r="AE64" s="693"/>
      <c r="AF64" s="693"/>
      <c r="AG64" s="693"/>
      <c r="AH64" s="699"/>
      <c r="AI64" s="738"/>
      <c r="AJ64" s="699"/>
      <c r="AR64" s="482"/>
    </row>
    <row r="65" spans="1:46" s="461" customFormat="1" ht="14.5" customHeight="1">
      <c r="A65" s="1251" t="s">
        <v>597</v>
      </c>
      <c r="B65" s="1251"/>
      <c r="C65" s="1251"/>
      <c r="D65" s="1251"/>
      <c r="E65" s="1251"/>
      <c r="F65" s="1251"/>
      <c r="G65" s="1251"/>
      <c r="H65" s="1251"/>
      <c r="I65" s="1251"/>
      <c r="J65" s="1251"/>
      <c r="K65" s="1251"/>
      <c r="L65" s="1251"/>
      <c r="M65" s="1251"/>
      <c r="N65" s="1251"/>
      <c r="O65" s="1251"/>
      <c r="P65" s="1251"/>
      <c r="Q65" s="1251"/>
      <c r="R65" s="1251"/>
      <c r="AE65" s="693">
        <f>+AE36+AE39+AE45+AE49+AE51+AE55+AE56+AE57+AE61</f>
        <v>7169620</v>
      </c>
      <c r="AF65" s="693">
        <f>AF36+AF42+AF43+AF44+AF48+AF50+AF52+AF55+AF58+AF61</f>
        <v>7194556</v>
      </c>
      <c r="AG65" s="693"/>
      <c r="AH65" s="699"/>
      <c r="AI65" s="738"/>
      <c r="AJ65" s="699"/>
      <c r="AK65" s="699"/>
      <c r="AL65" s="699"/>
      <c r="AM65" s="699"/>
      <c r="AN65" s="699"/>
      <c r="AO65" s="699"/>
      <c r="AP65" s="699"/>
      <c r="AQ65" s="699"/>
      <c r="AR65" s="699"/>
      <c r="AS65" s="699"/>
      <c r="AT65" s="699"/>
    </row>
    <row r="66" spans="1:46" s="461" customFormat="1" ht="14.5" customHeight="1">
      <c r="A66" s="457" t="s">
        <v>554</v>
      </c>
      <c r="B66" s="457"/>
      <c r="C66" s="457"/>
      <c r="D66" s="457"/>
      <c r="E66" s="457"/>
      <c r="F66" s="457"/>
      <c r="G66" s="457"/>
      <c r="H66" s="457"/>
      <c r="I66" s="457"/>
      <c r="J66" s="457"/>
      <c r="K66" s="457"/>
      <c r="L66" s="457"/>
      <c r="M66" s="457"/>
      <c r="N66" s="457"/>
      <c r="O66" s="457"/>
      <c r="P66" s="457"/>
      <c r="Q66" s="457"/>
      <c r="R66" s="457"/>
      <c r="AE66" s="693"/>
      <c r="AF66" s="693"/>
      <c r="AG66" s="693"/>
      <c r="AJ66" s="699"/>
      <c r="AR66" s="482"/>
    </row>
    <row r="67" spans="1:46" s="461" customFormat="1" ht="14.5" customHeight="1">
      <c r="A67" s="457" t="s">
        <v>555</v>
      </c>
      <c r="B67" s="457"/>
      <c r="C67" s="457"/>
      <c r="D67" s="457"/>
      <c r="E67" s="457"/>
      <c r="F67" s="457"/>
      <c r="G67" s="457"/>
      <c r="H67" s="457"/>
      <c r="I67" s="457"/>
      <c r="J67" s="457"/>
      <c r="K67" s="457"/>
      <c r="L67" s="457"/>
      <c r="M67" s="457"/>
      <c r="N67" s="457"/>
      <c r="O67" s="457"/>
      <c r="P67" s="457"/>
      <c r="Q67" s="457"/>
      <c r="R67" s="457"/>
      <c r="U67" s="671"/>
      <c r="V67" s="671"/>
      <c r="W67" s="671"/>
      <c r="X67" s="671"/>
      <c r="Y67" s="671"/>
      <c r="Z67" s="671"/>
      <c r="AA67" s="671"/>
      <c r="AB67" s="671"/>
      <c r="AC67" s="671"/>
      <c r="AR67" s="482"/>
    </row>
    <row r="68" spans="1:46" s="461" customFormat="1" ht="14.5" customHeight="1">
      <c r="A68" s="457" t="s">
        <v>556</v>
      </c>
      <c r="B68" s="457"/>
      <c r="C68" s="457"/>
      <c r="D68" s="457"/>
      <c r="E68" s="457"/>
      <c r="F68" s="457"/>
      <c r="G68" s="457"/>
      <c r="H68" s="457"/>
      <c r="I68" s="457"/>
      <c r="J68" s="457"/>
      <c r="K68" s="457"/>
      <c r="L68" s="457"/>
      <c r="M68" s="457"/>
      <c r="N68" s="457"/>
      <c r="O68" s="457"/>
      <c r="P68" s="457"/>
      <c r="Q68" s="457"/>
      <c r="R68" s="457"/>
      <c r="U68" s="671"/>
      <c r="V68" s="671"/>
      <c r="W68" s="671"/>
      <c r="X68" s="671"/>
      <c r="Y68" s="671"/>
      <c r="Z68" s="671"/>
      <c r="AA68" s="671"/>
      <c r="AB68" s="671"/>
      <c r="AC68" s="671"/>
      <c r="AR68" s="482"/>
    </row>
    <row r="69" spans="1:46">
      <c r="A69" s="684" t="s">
        <v>557</v>
      </c>
      <c r="B69" s="684"/>
      <c r="C69" s="684"/>
      <c r="D69" s="684"/>
      <c r="E69" s="684"/>
      <c r="F69" s="684"/>
      <c r="G69" s="684"/>
      <c r="H69" s="684"/>
      <c r="I69" s="684"/>
      <c r="J69" s="684"/>
      <c r="K69" s="684"/>
      <c r="L69" s="684"/>
      <c r="M69" s="684"/>
      <c r="N69" s="684"/>
      <c r="O69" s="684"/>
      <c r="P69" s="684"/>
      <c r="Q69" s="684"/>
      <c r="R69" s="684"/>
      <c r="S69" s="457"/>
      <c r="T69" s="457"/>
      <c r="U69" s="685"/>
      <c r="V69" s="685"/>
      <c r="W69" s="685"/>
      <c r="X69" s="685"/>
      <c r="Y69" s="685"/>
      <c r="Z69" s="685"/>
      <c r="AA69" s="685"/>
      <c r="AB69" s="685"/>
      <c r="AC69" s="685"/>
      <c r="AD69" s="457"/>
      <c r="AE69" s="457"/>
      <c r="AF69" s="457"/>
      <c r="AG69" s="457"/>
      <c r="AJ69" s="457"/>
      <c r="AR69" s="482"/>
    </row>
    <row r="70" spans="1:46">
      <c r="A70" s="1252" t="s">
        <v>558</v>
      </c>
      <c r="B70" s="1252"/>
      <c r="C70" s="1252"/>
      <c r="D70" s="1252"/>
      <c r="E70" s="1252"/>
      <c r="F70" s="1252"/>
      <c r="G70" s="1252"/>
      <c r="H70" s="1252"/>
      <c r="I70" s="1252"/>
      <c r="J70" s="1252"/>
      <c r="K70" s="1252"/>
      <c r="L70" s="1252"/>
      <c r="M70" s="1252"/>
      <c r="N70" s="1252"/>
      <c r="O70" s="1252"/>
      <c r="P70" s="1252"/>
      <c r="Q70" s="1252"/>
      <c r="R70" s="1252"/>
      <c r="S70" s="457"/>
      <c r="T70" s="457"/>
      <c r="U70" s="685"/>
      <c r="V70" s="685"/>
      <c r="W70" s="685"/>
      <c r="X70" s="685"/>
      <c r="Y70" s="685"/>
      <c r="Z70" s="685"/>
      <c r="AA70" s="685"/>
      <c r="AB70" s="685"/>
      <c r="AC70" s="685"/>
      <c r="AD70" s="457"/>
      <c r="AE70" s="457"/>
      <c r="AF70" s="457"/>
      <c r="AG70" s="457"/>
      <c r="AJ70" s="457"/>
      <c r="AR70" s="482"/>
    </row>
    <row r="71" spans="1:46">
      <c r="B71" s="557" t="s">
        <v>559</v>
      </c>
      <c r="P71" s="739"/>
      <c r="Q71" s="739"/>
      <c r="R71" s="739"/>
      <c r="S71" s="457"/>
      <c r="T71" s="457"/>
      <c r="U71" s="685"/>
      <c r="V71" s="685"/>
      <c r="W71" s="685"/>
      <c r="X71" s="685"/>
      <c r="Y71" s="685"/>
      <c r="Z71" s="685"/>
      <c r="AA71" s="685"/>
      <c r="AB71" s="685"/>
      <c r="AC71" s="685"/>
      <c r="AD71" s="457"/>
      <c r="AE71" s="457"/>
      <c r="AF71" s="457"/>
      <c r="AG71" s="457"/>
      <c r="AJ71" s="457"/>
      <c r="AR71" s="482"/>
    </row>
    <row r="72" spans="1:46">
      <c r="B72" s="557" t="s">
        <v>560</v>
      </c>
      <c r="P72" s="739"/>
      <c r="Q72" s="739"/>
      <c r="R72" s="739"/>
      <c r="S72" s="457"/>
      <c r="T72" s="457"/>
      <c r="U72" s="685"/>
      <c r="V72" s="685"/>
      <c r="W72" s="685"/>
      <c r="X72" s="685"/>
      <c r="Y72" s="685"/>
      <c r="Z72" s="685"/>
      <c r="AA72" s="685"/>
      <c r="AB72" s="685"/>
      <c r="AC72" s="685"/>
      <c r="AD72" s="457"/>
      <c r="AE72" s="457"/>
      <c r="AF72" s="457"/>
      <c r="AG72" s="457"/>
      <c r="AJ72" s="457"/>
      <c r="AR72" s="482"/>
    </row>
    <row r="73" spans="1:46">
      <c r="B73" s="557" t="s">
        <v>561</v>
      </c>
      <c r="P73" s="739"/>
      <c r="Q73" s="739"/>
      <c r="R73" s="739"/>
      <c r="S73" s="457"/>
      <c r="T73" s="457"/>
      <c r="U73" s="685"/>
      <c r="V73" s="685"/>
      <c r="W73" s="685"/>
      <c r="X73" s="685"/>
      <c r="Y73" s="685"/>
      <c r="Z73" s="685"/>
      <c r="AA73" s="685"/>
      <c r="AB73" s="685"/>
      <c r="AC73" s="685"/>
      <c r="AD73" s="457"/>
      <c r="AE73" s="457"/>
      <c r="AF73" s="457"/>
      <c r="AG73" s="457"/>
      <c r="AJ73" s="457"/>
      <c r="AR73" s="482"/>
    </row>
    <row r="74" spans="1:46">
      <c r="A74" s="684" t="s">
        <v>562</v>
      </c>
      <c r="B74" s="684"/>
      <c r="C74" s="684"/>
      <c r="D74" s="684"/>
      <c r="E74" s="684"/>
      <c r="F74" s="684"/>
      <c r="G74" s="684"/>
      <c r="H74" s="684"/>
      <c r="I74" s="684"/>
      <c r="J74" s="684"/>
      <c r="K74" s="684"/>
      <c r="L74" s="684"/>
      <c r="M74" s="684"/>
      <c r="N74" s="684"/>
      <c r="O74" s="684"/>
      <c r="P74" s="684"/>
      <c r="Q74" s="684"/>
      <c r="R74" s="684"/>
      <c r="S74" s="490"/>
      <c r="T74" s="457"/>
      <c r="U74" s="685"/>
      <c r="V74" s="685"/>
      <c r="W74" s="685"/>
      <c r="X74" s="685"/>
      <c r="Y74" s="685"/>
      <c r="Z74" s="685"/>
      <c r="AA74" s="685"/>
      <c r="AB74" s="685"/>
      <c r="AC74" s="685"/>
      <c r="AD74" s="457"/>
      <c r="AE74" s="457"/>
      <c r="AF74" s="457"/>
      <c r="AG74" s="457"/>
      <c r="AJ74" s="457"/>
      <c r="AR74" s="461"/>
    </row>
    <row r="75" spans="1:46">
      <c r="A75" s="684"/>
      <c r="B75" s="557" t="s">
        <v>598</v>
      </c>
      <c r="C75" s="684"/>
      <c r="D75" s="684"/>
      <c r="E75" s="684"/>
      <c r="F75" s="684"/>
      <c r="G75" s="684"/>
      <c r="H75" s="684"/>
      <c r="I75" s="684"/>
      <c r="J75" s="684"/>
      <c r="K75" s="684"/>
      <c r="L75" s="684"/>
      <c r="M75" s="684"/>
      <c r="N75" s="684"/>
      <c r="O75" s="684"/>
      <c r="P75" s="684"/>
      <c r="Q75" s="684"/>
      <c r="R75" s="684"/>
      <c r="S75" s="490"/>
      <c r="T75" s="457"/>
      <c r="U75" s="685"/>
      <c r="V75" s="685"/>
      <c r="W75" s="685"/>
      <c r="X75" s="685"/>
      <c r="Y75" s="685"/>
      <c r="Z75" s="685"/>
      <c r="AA75" s="685"/>
      <c r="AB75" s="685"/>
      <c r="AC75" s="685"/>
      <c r="AD75" s="457"/>
      <c r="AE75" s="457"/>
      <c r="AF75" s="457"/>
      <c r="AG75" s="457"/>
      <c r="AJ75" s="457"/>
      <c r="AR75" s="461"/>
    </row>
    <row r="76" spans="1:46">
      <c r="A76" s="684"/>
      <c r="B76" s="557" t="s">
        <v>599</v>
      </c>
      <c r="C76" s="684"/>
      <c r="D76" s="684"/>
      <c r="E76" s="684"/>
      <c r="F76" s="684"/>
      <c r="G76" s="684"/>
      <c r="H76" s="684"/>
      <c r="I76" s="684"/>
      <c r="J76" s="684"/>
      <c r="K76" s="684"/>
      <c r="L76" s="684"/>
      <c r="M76" s="684"/>
      <c r="N76" s="684"/>
      <c r="O76" s="684"/>
      <c r="P76" s="684"/>
      <c r="Q76" s="684"/>
      <c r="R76" s="684"/>
      <c r="S76" s="490"/>
      <c r="T76" s="457"/>
      <c r="U76" s="685"/>
      <c r="V76" s="685"/>
      <c r="W76" s="685"/>
      <c r="X76" s="685"/>
      <c r="Y76" s="685"/>
      <c r="Z76" s="685"/>
      <c r="AA76" s="685"/>
      <c r="AB76" s="685"/>
      <c r="AC76" s="685"/>
      <c r="AD76" s="457"/>
      <c r="AE76" s="457"/>
      <c r="AF76" s="457"/>
      <c r="AG76" s="457"/>
      <c r="AJ76" s="457"/>
      <c r="AR76" s="461"/>
    </row>
    <row r="77" spans="1:46">
      <c r="A77" s="461"/>
      <c r="B77" s="557" t="s">
        <v>600</v>
      </c>
      <c r="C77" s="461"/>
      <c r="D77" s="461"/>
      <c r="E77" s="461"/>
      <c r="F77" s="461"/>
      <c r="G77" s="461"/>
      <c r="H77" s="461"/>
      <c r="I77" s="461"/>
      <c r="J77" s="461"/>
      <c r="K77" s="461"/>
      <c r="L77" s="490"/>
      <c r="M77" s="490"/>
      <c r="N77" s="461"/>
      <c r="O77" s="461"/>
      <c r="P77" s="490"/>
      <c r="Q77" s="490"/>
      <c r="R77" s="490"/>
      <c r="S77" s="490"/>
      <c r="T77" s="457"/>
      <c r="U77" s="685"/>
      <c r="V77" s="685"/>
      <c r="W77" s="685"/>
      <c r="X77" s="685"/>
      <c r="Y77" s="685"/>
      <c r="Z77" s="685"/>
      <c r="AA77" s="685"/>
      <c r="AB77" s="685"/>
      <c r="AC77" s="685"/>
      <c r="AD77" s="457"/>
      <c r="AE77" s="457"/>
      <c r="AF77" s="457"/>
      <c r="AG77" s="457"/>
      <c r="AJ77" s="457"/>
      <c r="AR77" s="461"/>
    </row>
    <row r="78" spans="1:46">
      <c r="A78" s="461"/>
      <c r="B78" s="557" t="s">
        <v>601</v>
      </c>
      <c r="C78" s="461"/>
      <c r="D78" s="461"/>
      <c r="E78" s="461"/>
      <c r="F78" s="461"/>
      <c r="G78" s="461"/>
      <c r="H78" s="461"/>
      <c r="I78" s="461"/>
      <c r="J78" s="461"/>
      <c r="K78" s="461"/>
      <c r="L78" s="490"/>
      <c r="M78" s="490"/>
      <c r="N78" s="461"/>
      <c r="O78" s="461"/>
      <c r="P78" s="490"/>
      <c r="Q78" s="490"/>
      <c r="R78" s="490"/>
      <c r="S78" s="490"/>
      <c r="T78" s="457"/>
      <c r="U78" s="685"/>
      <c r="V78" s="685"/>
      <c r="W78" s="685"/>
      <c r="X78" s="685"/>
      <c r="Y78" s="685"/>
      <c r="Z78" s="685"/>
      <c r="AA78" s="685"/>
      <c r="AB78" s="685"/>
      <c r="AC78" s="685"/>
      <c r="AD78" s="457"/>
      <c r="AE78" s="457"/>
      <c r="AF78" s="457"/>
      <c r="AG78" s="457"/>
      <c r="AJ78" s="457"/>
      <c r="AR78" s="461"/>
    </row>
    <row r="79" spans="1:46">
      <c r="A79" s="461"/>
      <c r="B79" s="557" t="s">
        <v>565</v>
      </c>
      <c r="C79" s="461"/>
      <c r="D79" s="461"/>
      <c r="E79" s="461"/>
      <c r="F79" s="461"/>
      <c r="G79" s="461"/>
      <c r="H79" s="461"/>
      <c r="I79" s="461"/>
      <c r="J79" s="461"/>
      <c r="K79" s="461"/>
      <c r="L79" s="490"/>
      <c r="M79" s="490"/>
      <c r="N79" s="461"/>
      <c r="O79" s="461"/>
      <c r="P79" s="490"/>
      <c r="Q79" s="490"/>
      <c r="R79" s="490"/>
      <c r="S79" s="739"/>
      <c r="T79" s="457"/>
      <c r="U79" s="685"/>
      <c r="V79" s="685"/>
      <c r="W79" s="685"/>
      <c r="X79" s="685"/>
      <c r="Y79" s="685"/>
      <c r="Z79" s="685"/>
      <c r="AA79" s="685"/>
      <c r="AB79" s="685"/>
      <c r="AC79" s="685"/>
      <c r="AD79" s="457"/>
      <c r="AE79" s="457"/>
      <c r="AF79" s="457"/>
      <c r="AG79" s="457"/>
      <c r="AJ79" s="457"/>
    </row>
    <row r="80" spans="1:46">
      <c r="B80" s="557" t="s">
        <v>566</v>
      </c>
      <c r="P80" s="739"/>
      <c r="Q80" s="739"/>
      <c r="R80" s="457"/>
      <c r="S80" s="739"/>
      <c r="T80" s="457"/>
      <c r="U80" s="685"/>
      <c r="V80" s="685"/>
      <c r="W80" s="685"/>
      <c r="X80" s="685"/>
      <c r="Y80" s="685"/>
      <c r="Z80" s="685"/>
      <c r="AA80" s="685"/>
      <c r="AB80" s="685"/>
      <c r="AC80" s="685"/>
      <c r="AD80" s="457"/>
      <c r="AE80" s="457"/>
      <c r="AF80" s="457"/>
      <c r="AG80" s="457"/>
      <c r="AJ80" s="457"/>
    </row>
    <row r="81" spans="2:36">
      <c r="B81" s="557" t="s">
        <v>567</v>
      </c>
      <c r="P81" s="739"/>
      <c r="Q81" s="739"/>
      <c r="R81" s="457"/>
      <c r="S81" s="739"/>
      <c r="T81" s="457"/>
      <c r="U81" s="490"/>
      <c r="V81" s="490"/>
      <c r="W81" s="490"/>
      <c r="X81" s="457"/>
      <c r="Y81" s="457"/>
      <c r="Z81" s="457"/>
      <c r="AA81" s="457"/>
      <c r="AB81" s="457"/>
      <c r="AC81" s="457"/>
      <c r="AD81" s="457"/>
      <c r="AE81" s="457"/>
      <c r="AF81" s="457"/>
      <c r="AG81" s="457"/>
      <c r="AJ81" s="457"/>
    </row>
    <row r="82" spans="2:36">
      <c r="B82" s="557" t="s">
        <v>568</v>
      </c>
      <c r="P82" s="739"/>
      <c r="Q82" s="739"/>
      <c r="R82" s="457"/>
      <c r="S82" s="739"/>
      <c r="T82" s="457"/>
      <c r="U82" s="685"/>
      <c r="V82" s="685"/>
      <c r="W82" s="685"/>
      <c r="X82" s="685"/>
      <c r="Y82" s="685"/>
      <c r="Z82" s="685"/>
      <c r="AA82" s="685"/>
      <c r="AB82" s="685"/>
      <c r="AC82" s="685"/>
      <c r="AD82" s="457"/>
      <c r="AE82" s="457"/>
      <c r="AF82" s="457"/>
      <c r="AG82" s="457"/>
      <c r="AJ82" s="457"/>
    </row>
    <row r="83" spans="2:36">
      <c r="B83" s="557" t="s">
        <v>569</v>
      </c>
      <c r="P83" s="739"/>
      <c r="Q83" s="739"/>
      <c r="R83" s="457"/>
      <c r="S83" s="739"/>
      <c r="T83" s="457"/>
      <c r="U83" s="685"/>
      <c r="V83" s="685"/>
      <c r="W83" s="685"/>
      <c r="X83" s="685"/>
      <c r="Y83" s="685"/>
      <c r="Z83" s="685"/>
      <c r="AA83" s="685"/>
      <c r="AB83" s="685"/>
      <c r="AC83" s="685"/>
      <c r="AD83" s="457"/>
      <c r="AE83" s="457"/>
      <c r="AF83" s="457"/>
      <c r="AG83" s="457"/>
      <c r="AJ83" s="457"/>
    </row>
    <row r="84" spans="2:36">
      <c r="B84" s="557" t="s">
        <v>602</v>
      </c>
      <c r="P84" s="739"/>
      <c r="Q84" s="739"/>
      <c r="R84" s="457"/>
      <c r="S84" s="739"/>
      <c r="T84" s="457"/>
      <c r="U84" s="685"/>
      <c r="V84" s="685"/>
      <c r="Y84" s="490"/>
      <c r="Z84" s="490"/>
      <c r="AA84" s="490"/>
      <c r="AB84" s="490" t="s">
        <v>56</v>
      </c>
      <c r="AC84" s="490" t="s">
        <v>56</v>
      </c>
      <c r="AD84" s="457"/>
      <c r="AE84" s="457"/>
      <c r="AF84" s="457"/>
      <c r="AG84" s="457"/>
      <c r="AJ84" s="457"/>
    </row>
  </sheetData>
  <mergeCells count="2">
    <mergeCell ref="A65:R65"/>
    <mergeCell ref="A70:R70"/>
  </mergeCells>
  <phoneticPr fontId="3"/>
  <printOptions horizontalCentered="1"/>
  <pageMargins left="0.19685039370078741" right="0.19685039370078741" top="0.59055118110236227" bottom="0.19685039370078741" header="0.51181102362204722" footer="0.51181102362204722"/>
  <pageSetup paperSize="9" scale="47" orientation="portrait"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495E0-595F-47AA-AFBA-6BB008B5AD69}">
  <sheetPr>
    <pageSetUpPr autoPageBreaks="0" fitToPage="1"/>
  </sheetPr>
  <dimension ref="A1:AD86"/>
  <sheetViews>
    <sheetView view="pageBreakPreview" zoomScaleNormal="75" zoomScaleSheetLayoutView="100" workbookViewId="0">
      <pane xSplit="3" ySplit="3" topLeftCell="D4" activePane="bottomRight" state="frozen"/>
      <selection activeCell="AC78" sqref="AC78"/>
      <selection pane="topRight" activeCell="AC78" sqref="AC78"/>
      <selection pane="bottomLeft" activeCell="AC78" sqref="AC78"/>
      <selection pane="bottomRight" activeCell="AD1" sqref="AD1"/>
    </sheetView>
  </sheetViews>
  <sheetFormatPr defaultColWidth="9" defaultRowHeight="13"/>
  <cols>
    <col min="1" max="1" width="2.6328125" style="457" customWidth="1"/>
    <col min="2" max="2" width="20.6328125" style="690" customWidth="1"/>
    <col min="3" max="3" width="2.6328125" style="457" customWidth="1"/>
    <col min="4" max="10" width="8.08984375" style="457" customWidth="1"/>
    <col min="11" max="14" width="8.08984375" style="457" hidden="1" customWidth="1"/>
    <col min="15" max="15" width="9" style="457"/>
    <col min="16" max="19" width="0" style="457" hidden="1" customWidth="1"/>
    <col min="20" max="20" width="9.453125" style="457" bestFit="1" customWidth="1"/>
    <col min="21" max="16384" width="9" style="457"/>
  </cols>
  <sheetData>
    <row r="1" spans="1:30" ht="16.5">
      <c r="B1" s="457"/>
      <c r="D1" s="493" t="s">
        <v>603</v>
      </c>
    </row>
    <row r="3" spans="1:30" s="492" customFormat="1" ht="20.149999999999999" customHeight="1">
      <c r="A3" s="466"/>
      <c r="B3" s="466"/>
      <c r="C3" s="466"/>
      <c r="D3" s="465" t="s">
        <v>505</v>
      </c>
      <c r="E3" s="465">
        <v>50</v>
      </c>
      <c r="F3" s="465">
        <v>55</v>
      </c>
      <c r="G3" s="465">
        <v>60</v>
      </c>
      <c r="H3" s="465" t="s">
        <v>506</v>
      </c>
      <c r="I3" s="465">
        <v>7</v>
      </c>
      <c r="J3" s="465">
        <v>12</v>
      </c>
      <c r="K3" s="465">
        <v>13</v>
      </c>
      <c r="L3" s="473">
        <v>14</v>
      </c>
      <c r="M3" s="473">
        <v>15</v>
      </c>
      <c r="N3" s="473">
        <v>16</v>
      </c>
      <c r="O3" s="473">
        <v>17</v>
      </c>
      <c r="P3" s="473">
        <v>18</v>
      </c>
      <c r="Q3" s="473">
        <v>19</v>
      </c>
      <c r="R3" s="473">
        <v>20</v>
      </c>
      <c r="S3" s="473">
        <v>21</v>
      </c>
      <c r="T3" s="473">
        <v>22</v>
      </c>
      <c r="U3" s="473">
        <v>27</v>
      </c>
      <c r="V3" s="473">
        <v>28</v>
      </c>
      <c r="W3" s="473">
        <v>29</v>
      </c>
      <c r="X3" s="473">
        <v>30</v>
      </c>
      <c r="Y3" s="473" t="s">
        <v>507</v>
      </c>
      <c r="Z3" s="465">
        <v>2</v>
      </c>
      <c r="AA3" s="465">
        <v>3</v>
      </c>
      <c r="AB3" s="473">
        <v>4</v>
      </c>
      <c r="AC3" s="465">
        <v>5</v>
      </c>
      <c r="AD3" s="464">
        <v>6</v>
      </c>
    </row>
    <row r="4" spans="1:30">
      <c r="D4" s="740"/>
      <c r="W4" s="741"/>
      <c r="X4" s="741"/>
      <c r="Y4" s="741"/>
      <c r="Z4" s="741"/>
      <c r="AC4" s="741"/>
      <c r="AD4" s="742"/>
    </row>
    <row r="5" spans="1:30" s="482" customFormat="1" ht="19.5" customHeight="1">
      <c r="B5" s="673" t="s">
        <v>295</v>
      </c>
      <c r="D5" s="743">
        <v>5762</v>
      </c>
      <c r="E5" s="744">
        <v>6781</v>
      </c>
      <c r="F5" s="744">
        <v>7743</v>
      </c>
      <c r="G5" s="744">
        <v>7672</v>
      </c>
      <c r="H5" s="744">
        <v>7515</v>
      </c>
      <c r="I5" s="744">
        <v>7081</v>
      </c>
      <c r="J5" s="744">
        <v>5586</v>
      </c>
      <c r="K5" s="744">
        <v>5356</v>
      </c>
      <c r="L5" s="744">
        <v>4660</v>
      </c>
      <c r="M5" s="744">
        <v>4485</v>
      </c>
      <c r="N5" s="744">
        <v>4363</v>
      </c>
      <c r="O5" s="744">
        <v>4091</v>
      </c>
      <c r="P5" s="675">
        <f>SUM(P6:P32)</f>
        <v>4014</v>
      </c>
      <c r="Q5" s="675">
        <v>4020</v>
      </c>
      <c r="R5" s="675">
        <v>4021</v>
      </c>
      <c r="S5" s="675">
        <v>3883</v>
      </c>
      <c r="T5" s="675">
        <f t="shared" ref="T5:U5" si="0">SUM(T6:T32)</f>
        <v>3805</v>
      </c>
      <c r="U5" s="676">
        <f t="shared" si="0"/>
        <v>2866</v>
      </c>
      <c r="V5" s="676">
        <v>2839</v>
      </c>
      <c r="W5" s="676">
        <v>2765</v>
      </c>
      <c r="X5" s="676">
        <v>2717</v>
      </c>
      <c r="Y5" s="676">
        <v>2576</v>
      </c>
      <c r="Z5" s="676">
        <v>2559</v>
      </c>
      <c r="AA5" s="676">
        <v>2540</v>
      </c>
      <c r="AB5" s="676">
        <v>2418</v>
      </c>
      <c r="AC5" s="676">
        <v>2351</v>
      </c>
      <c r="AD5" s="745">
        <v>2311</v>
      </c>
    </row>
    <row r="6" spans="1:30" s="482" customFormat="1" ht="34.5" customHeight="1">
      <c r="B6" s="673" t="s">
        <v>180</v>
      </c>
      <c r="D6" s="746" t="s">
        <v>509</v>
      </c>
      <c r="E6" s="747" t="s">
        <v>509</v>
      </c>
      <c r="F6" s="747" t="s">
        <v>509</v>
      </c>
      <c r="G6" s="747" t="s">
        <v>509</v>
      </c>
      <c r="H6" s="747" t="s">
        <v>509</v>
      </c>
      <c r="I6" s="747" t="s">
        <v>509</v>
      </c>
      <c r="J6" s="747" t="s">
        <v>509</v>
      </c>
      <c r="K6" s="747" t="s">
        <v>509</v>
      </c>
      <c r="L6" s="744">
        <v>647</v>
      </c>
      <c r="M6" s="744">
        <v>626</v>
      </c>
      <c r="N6" s="744">
        <v>587</v>
      </c>
      <c r="O6" s="744">
        <v>503</v>
      </c>
      <c r="P6" s="482">
        <v>491</v>
      </c>
      <c r="Q6" s="482">
        <v>532</v>
      </c>
      <c r="R6" s="482">
        <v>539</v>
      </c>
      <c r="S6" s="482">
        <v>533</v>
      </c>
      <c r="T6" s="482">
        <v>529</v>
      </c>
      <c r="U6" s="748">
        <v>383</v>
      </c>
      <c r="V6" s="748">
        <v>376</v>
      </c>
      <c r="W6" s="748">
        <v>376</v>
      </c>
      <c r="X6" s="748">
        <v>360</v>
      </c>
      <c r="Y6" s="748">
        <v>342</v>
      </c>
      <c r="Z6" s="748">
        <v>342</v>
      </c>
      <c r="AA6" s="748">
        <v>361</v>
      </c>
      <c r="AB6" s="748">
        <v>340</v>
      </c>
      <c r="AC6" s="748">
        <v>290</v>
      </c>
      <c r="AD6" s="745">
        <v>285</v>
      </c>
    </row>
    <row r="7" spans="1:30" s="482" customFormat="1" ht="19.5" customHeight="1">
      <c r="B7" s="673" t="s">
        <v>510</v>
      </c>
      <c r="D7" s="746" t="s">
        <v>398</v>
      </c>
      <c r="E7" s="747" t="s">
        <v>398</v>
      </c>
      <c r="F7" s="747" t="s">
        <v>398</v>
      </c>
      <c r="G7" s="747" t="s">
        <v>398</v>
      </c>
      <c r="H7" s="747" t="s">
        <v>398</v>
      </c>
      <c r="I7" s="747" t="s">
        <v>398</v>
      </c>
      <c r="J7" s="747" t="s">
        <v>398</v>
      </c>
      <c r="K7" s="747" t="s">
        <v>398</v>
      </c>
      <c r="L7" s="747" t="s">
        <v>509</v>
      </c>
      <c r="M7" s="744">
        <v>227</v>
      </c>
      <c r="N7" s="744">
        <v>212</v>
      </c>
      <c r="O7" s="744">
        <v>192</v>
      </c>
      <c r="P7" s="482">
        <v>166</v>
      </c>
      <c r="Q7" s="482">
        <v>166</v>
      </c>
      <c r="R7" s="482">
        <v>166</v>
      </c>
      <c r="S7" s="482">
        <v>185</v>
      </c>
      <c r="T7" s="482">
        <v>189</v>
      </c>
      <c r="U7" s="748">
        <v>152</v>
      </c>
      <c r="V7" s="748">
        <v>140</v>
      </c>
      <c r="W7" s="748">
        <v>140</v>
      </c>
      <c r="X7" s="748">
        <v>121</v>
      </c>
      <c r="Y7" s="748">
        <v>119</v>
      </c>
      <c r="Z7" s="748">
        <v>119</v>
      </c>
      <c r="AA7" s="748">
        <v>138</v>
      </c>
      <c r="AB7" s="748">
        <v>138</v>
      </c>
      <c r="AC7" s="748">
        <v>138</v>
      </c>
      <c r="AD7" s="745">
        <v>128</v>
      </c>
    </row>
    <row r="8" spans="1:30" s="482" customFormat="1" ht="19.5" customHeight="1">
      <c r="B8" s="673" t="s">
        <v>511</v>
      </c>
      <c r="D8" s="746" t="s">
        <v>398</v>
      </c>
      <c r="E8" s="747" t="s">
        <v>398</v>
      </c>
      <c r="F8" s="747" t="s">
        <v>398</v>
      </c>
      <c r="G8" s="747" t="s">
        <v>398</v>
      </c>
      <c r="H8" s="747" t="s">
        <v>398</v>
      </c>
      <c r="I8" s="747" t="s">
        <v>398</v>
      </c>
      <c r="J8" s="747" t="s">
        <v>398</v>
      </c>
      <c r="K8" s="747"/>
      <c r="L8" s="747"/>
      <c r="M8" s="744"/>
      <c r="N8" s="744"/>
      <c r="O8" s="747" t="s">
        <v>398</v>
      </c>
      <c r="P8" s="747" t="s">
        <v>398</v>
      </c>
      <c r="Q8" s="747" t="s">
        <v>398</v>
      </c>
      <c r="R8" s="747" t="s">
        <v>398</v>
      </c>
      <c r="S8" s="747" t="s">
        <v>398</v>
      </c>
      <c r="T8" s="747" t="s">
        <v>398</v>
      </c>
      <c r="U8" s="748">
        <v>175</v>
      </c>
      <c r="V8" s="748">
        <v>175</v>
      </c>
      <c r="W8" s="748">
        <v>156</v>
      </c>
      <c r="X8" s="748">
        <v>175</v>
      </c>
      <c r="Y8" s="748">
        <v>164</v>
      </c>
      <c r="Z8" s="748">
        <v>167</v>
      </c>
      <c r="AA8" s="748">
        <v>167</v>
      </c>
      <c r="AB8" s="748">
        <v>171</v>
      </c>
      <c r="AC8" s="748">
        <v>169</v>
      </c>
      <c r="AD8" s="745">
        <v>150</v>
      </c>
    </row>
    <row r="9" spans="1:30" s="482" customFormat="1" ht="19.5" customHeight="1">
      <c r="B9" s="673" t="s">
        <v>512</v>
      </c>
      <c r="D9" s="746" t="s">
        <v>398</v>
      </c>
      <c r="E9" s="747" t="s">
        <v>398</v>
      </c>
      <c r="F9" s="747" t="s">
        <v>398</v>
      </c>
      <c r="G9" s="747" t="s">
        <v>398</v>
      </c>
      <c r="H9" s="747" t="s">
        <v>398</v>
      </c>
      <c r="I9" s="747" t="s">
        <v>398</v>
      </c>
      <c r="J9" s="747" t="s">
        <v>398</v>
      </c>
      <c r="K9" s="747"/>
      <c r="L9" s="747"/>
      <c r="M9" s="744"/>
      <c r="N9" s="744"/>
      <c r="O9" s="747" t="s">
        <v>398</v>
      </c>
      <c r="P9" s="747" t="s">
        <v>398</v>
      </c>
      <c r="Q9" s="747" t="s">
        <v>398</v>
      </c>
      <c r="R9" s="747" t="s">
        <v>398</v>
      </c>
      <c r="S9" s="747" t="s">
        <v>398</v>
      </c>
      <c r="T9" s="747" t="s">
        <v>398</v>
      </c>
      <c r="U9" s="749" t="s">
        <v>398</v>
      </c>
      <c r="V9" s="749" t="s">
        <v>398</v>
      </c>
      <c r="W9" s="749" t="s">
        <v>398</v>
      </c>
      <c r="X9" s="748">
        <v>189</v>
      </c>
      <c r="Y9" s="748">
        <v>167</v>
      </c>
      <c r="Z9" s="748">
        <v>169</v>
      </c>
      <c r="AA9" s="748">
        <v>169</v>
      </c>
      <c r="AB9" s="748">
        <v>150</v>
      </c>
      <c r="AC9" s="748">
        <v>129</v>
      </c>
      <c r="AD9" s="745">
        <v>129</v>
      </c>
    </row>
    <row r="10" spans="1:30" s="482" customFormat="1" ht="19.5" customHeight="1">
      <c r="B10" s="673" t="s">
        <v>513</v>
      </c>
      <c r="D10" s="743">
        <v>547</v>
      </c>
      <c r="E10" s="744">
        <v>570</v>
      </c>
      <c r="F10" s="744">
        <v>635</v>
      </c>
      <c r="G10" s="744">
        <v>527</v>
      </c>
      <c r="H10" s="744">
        <v>489</v>
      </c>
      <c r="I10" s="744">
        <v>503</v>
      </c>
      <c r="J10" s="744">
        <v>384</v>
      </c>
      <c r="K10" s="744">
        <v>392</v>
      </c>
      <c r="L10" s="747" t="s">
        <v>509</v>
      </c>
      <c r="M10" s="747" t="s">
        <v>509</v>
      </c>
      <c r="N10" s="747" t="s">
        <v>509</v>
      </c>
      <c r="O10" s="747" t="s">
        <v>509</v>
      </c>
      <c r="P10" s="747" t="s">
        <v>509</v>
      </c>
      <c r="Q10" s="747" t="s">
        <v>509</v>
      </c>
      <c r="R10" s="747" t="s">
        <v>509</v>
      </c>
      <c r="S10" s="747" t="s">
        <v>509</v>
      </c>
      <c r="T10" s="747" t="s">
        <v>509</v>
      </c>
      <c r="U10" s="750" t="s">
        <v>509</v>
      </c>
      <c r="V10" s="751" t="s">
        <v>509</v>
      </c>
      <c r="W10" s="751" t="s">
        <v>509</v>
      </c>
      <c r="X10" s="751" t="s">
        <v>509</v>
      </c>
      <c r="Y10" s="751" t="s">
        <v>509</v>
      </c>
      <c r="Z10" s="751" t="s">
        <v>509</v>
      </c>
      <c r="AA10" s="751" t="s">
        <v>398</v>
      </c>
      <c r="AB10" s="751" t="s">
        <v>398</v>
      </c>
      <c r="AC10" s="751" t="s">
        <v>398</v>
      </c>
      <c r="AD10" s="751" t="s">
        <v>398</v>
      </c>
    </row>
    <row r="11" spans="1:30" s="482" customFormat="1" ht="19.5" customHeight="1">
      <c r="B11" s="673" t="s">
        <v>514</v>
      </c>
      <c r="D11" s="743">
        <v>176</v>
      </c>
      <c r="E11" s="744">
        <v>209</v>
      </c>
      <c r="F11" s="744">
        <v>186</v>
      </c>
      <c r="G11" s="744">
        <v>163</v>
      </c>
      <c r="H11" s="744">
        <v>180</v>
      </c>
      <c r="I11" s="744">
        <v>142</v>
      </c>
      <c r="J11" s="744">
        <v>127</v>
      </c>
      <c r="K11" s="744">
        <v>127</v>
      </c>
      <c r="L11" s="744">
        <v>114</v>
      </c>
      <c r="M11" s="744">
        <v>112</v>
      </c>
      <c r="N11" s="744">
        <v>110</v>
      </c>
      <c r="O11" s="744">
        <v>116</v>
      </c>
      <c r="P11" s="747" t="s">
        <v>509</v>
      </c>
      <c r="Q11" s="747" t="s">
        <v>509</v>
      </c>
      <c r="R11" s="747" t="s">
        <v>509</v>
      </c>
      <c r="S11" s="747" t="s">
        <v>509</v>
      </c>
      <c r="T11" s="747" t="s">
        <v>509</v>
      </c>
      <c r="U11" s="750" t="s">
        <v>509</v>
      </c>
      <c r="V11" s="751" t="s">
        <v>509</v>
      </c>
      <c r="W11" s="751" t="s">
        <v>509</v>
      </c>
      <c r="X11" s="751" t="s">
        <v>509</v>
      </c>
      <c r="Y11" s="751" t="s">
        <v>509</v>
      </c>
      <c r="Z11" s="751" t="s">
        <v>509</v>
      </c>
      <c r="AA11" s="751" t="s">
        <v>398</v>
      </c>
      <c r="AB11" s="751" t="s">
        <v>398</v>
      </c>
      <c r="AC11" s="751" t="s">
        <v>398</v>
      </c>
      <c r="AD11" s="751" t="s">
        <v>398</v>
      </c>
    </row>
    <row r="12" spans="1:30" s="482" customFormat="1" ht="19.5" customHeight="1">
      <c r="B12" s="673" t="s">
        <v>515</v>
      </c>
      <c r="D12" s="743">
        <v>448</v>
      </c>
      <c r="E12" s="744">
        <v>509</v>
      </c>
      <c r="F12" s="744">
        <v>555</v>
      </c>
      <c r="G12" s="744">
        <v>604</v>
      </c>
      <c r="H12" s="744">
        <v>588</v>
      </c>
      <c r="I12" s="744">
        <v>502</v>
      </c>
      <c r="J12" s="744">
        <v>282</v>
      </c>
      <c r="K12" s="744">
        <v>295</v>
      </c>
      <c r="L12" s="744">
        <v>273</v>
      </c>
      <c r="M12" s="744">
        <v>258</v>
      </c>
      <c r="N12" s="744">
        <v>260</v>
      </c>
      <c r="O12" s="744">
        <v>268</v>
      </c>
      <c r="P12" s="482">
        <v>391</v>
      </c>
      <c r="Q12" s="482">
        <v>386</v>
      </c>
      <c r="R12" s="482">
        <v>379</v>
      </c>
      <c r="S12" s="482">
        <v>379</v>
      </c>
      <c r="T12" s="482">
        <v>368</v>
      </c>
      <c r="U12" s="748">
        <v>281</v>
      </c>
      <c r="V12" s="748">
        <v>268</v>
      </c>
      <c r="W12" s="748">
        <v>249</v>
      </c>
      <c r="X12" s="751" t="s">
        <v>509</v>
      </c>
      <c r="Y12" s="751" t="s">
        <v>509</v>
      </c>
      <c r="Z12" s="751" t="s">
        <v>509</v>
      </c>
      <c r="AA12" s="751" t="s">
        <v>398</v>
      </c>
      <c r="AB12" s="751" t="s">
        <v>398</v>
      </c>
      <c r="AC12" s="751" t="s">
        <v>398</v>
      </c>
      <c r="AD12" s="751" t="s">
        <v>398</v>
      </c>
    </row>
    <row r="13" spans="1:30" s="482" customFormat="1" ht="19.5" customHeight="1">
      <c r="B13" s="673" t="s">
        <v>516</v>
      </c>
      <c r="D13" s="743">
        <v>686</v>
      </c>
      <c r="E13" s="744">
        <v>868</v>
      </c>
      <c r="F13" s="744">
        <v>938</v>
      </c>
      <c r="G13" s="744">
        <v>1053</v>
      </c>
      <c r="H13" s="744">
        <v>950</v>
      </c>
      <c r="I13" s="744">
        <v>874</v>
      </c>
      <c r="J13" s="744">
        <v>673</v>
      </c>
      <c r="K13" s="744">
        <v>659</v>
      </c>
      <c r="L13" s="747" t="s">
        <v>509</v>
      </c>
      <c r="M13" s="747" t="s">
        <v>509</v>
      </c>
      <c r="N13" s="747" t="s">
        <v>509</v>
      </c>
      <c r="O13" s="747" t="s">
        <v>509</v>
      </c>
      <c r="P13" s="747" t="s">
        <v>509</v>
      </c>
      <c r="Q13" s="747" t="s">
        <v>509</v>
      </c>
      <c r="R13" s="747" t="s">
        <v>509</v>
      </c>
      <c r="S13" s="747" t="s">
        <v>509</v>
      </c>
      <c r="T13" s="747" t="s">
        <v>509</v>
      </c>
      <c r="U13" s="750" t="s">
        <v>509</v>
      </c>
      <c r="V13" s="751" t="s">
        <v>509</v>
      </c>
      <c r="W13" s="751" t="s">
        <v>509</v>
      </c>
      <c r="X13" s="751" t="s">
        <v>509</v>
      </c>
      <c r="Y13" s="751" t="s">
        <v>509</v>
      </c>
      <c r="Z13" s="751" t="s">
        <v>509</v>
      </c>
      <c r="AA13" s="751" t="s">
        <v>398</v>
      </c>
      <c r="AB13" s="751" t="s">
        <v>398</v>
      </c>
      <c r="AC13" s="751" t="s">
        <v>398</v>
      </c>
      <c r="AD13" s="751" t="s">
        <v>398</v>
      </c>
    </row>
    <row r="14" spans="1:30" s="482" customFormat="1" ht="19.5" customHeight="1">
      <c r="B14" s="673" t="s">
        <v>197</v>
      </c>
      <c r="D14" s="743">
        <v>228</v>
      </c>
      <c r="E14" s="744">
        <v>280</v>
      </c>
      <c r="F14" s="744">
        <v>262</v>
      </c>
      <c r="G14" s="744">
        <v>246</v>
      </c>
      <c r="H14" s="744">
        <v>230</v>
      </c>
      <c r="I14" s="744">
        <v>220</v>
      </c>
      <c r="J14" s="744">
        <v>163</v>
      </c>
      <c r="K14" s="744">
        <v>126</v>
      </c>
      <c r="L14" s="744">
        <v>126</v>
      </c>
      <c r="M14" s="744">
        <v>108</v>
      </c>
      <c r="N14" s="744">
        <v>108</v>
      </c>
      <c r="O14" s="744">
        <v>110</v>
      </c>
      <c r="P14" s="482">
        <v>108</v>
      </c>
      <c r="Q14" s="482">
        <v>108</v>
      </c>
      <c r="R14" s="482">
        <v>108</v>
      </c>
      <c r="S14" s="482">
        <v>107</v>
      </c>
      <c r="T14" s="482">
        <v>227</v>
      </c>
      <c r="U14" s="748">
        <v>167</v>
      </c>
      <c r="V14" s="748">
        <v>178</v>
      </c>
      <c r="W14" s="748">
        <v>178</v>
      </c>
      <c r="X14" s="748">
        <v>178</v>
      </c>
      <c r="Y14" s="748">
        <v>170</v>
      </c>
      <c r="Z14" s="748">
        <v>189</v>
      </c>
      <c r="AA14" s="748">
        <v>172</v>
      </c>
      <c r="AB14" s="748">
        <v>154</v>
      </c>
      <c r="AC14" s="748">
        <v>154</v>
      </c>
      <c r="AD14" s="745">
        <v>148</v>
      </c>
    </row>
    <row r="15" spans="1:30" s="482" customFormat="1" ht="19.5" customHeight="1">
      <c r="B15" s="673" t="s">
        <v>205</v>
      </c>
      <c r="D15" s="743">
        <v>264</v>
      </c>
      <c r="E15" s="744">
        <v>307</v>
      </c>
      <c r="F15" s="744">
        <v>373</v>
      </c>
      <c r="G15" s="744">
        <v>384</v>
      </c>
      <c r="H15" s="744">
        <v>416</v>
      </c>
      <c r="I15" s="744">
        <v>379</v>
      </c>
      <c r="J15" s="744">
        <v>360</v>
      </c>
      <c r="K15" s="744">
        <v>348</v>
      </c>
      <c r="L15" s="744">
        <v>487</v>
      </c>
      <c r="M15" s="744">
        <v>470</v>
      </c>
      <c r="N15" s="744">
        <v>452</v>
      </c>
      <c r="O15" s="744">
        <v>420</v>
      </c>
      <c r="P15" s="482">
        <v>420</v>
      </c>
      <c r="Q15" s="482">
        <v>420</v>
      </c>
      <c r="R15" s="482">
        <v>415</v>
      </c>
      <c r="S15" s="482">
        <v>374</v>
      </c>
      <c r="T15" s="482">
        <v>374</v>
      </c>
      <c r="U15" s="748">
        <v>302</v>
      </c>
      <c r="V15" s="748">
        <v>302</v>
      </c>
      <c r="W15" s="748">
        <v>283</v>
      </c>
      <c r="X15" s="748">
        <v>266</v>
      </c>
      <c r="Y15" s="748">
        <v>276</v>
      </c>
      <c r="Z15" s="748">
        <v>236</v>
      </c>
      <c r="AA15" s="748">
        <v>232</v>
      </c>
      <c r="AB15" s="748">
        <v>232</v>
      </c>
      <c r="AC15" s="748">
        <v>223</v>
      </c>
      <c r="AD15" s="745">
        <v>223</v>
      </c>
    </row>
    <row r="16" spans="1:30" s="482" customFormat="1" ht="19.5" customHeight="1">
      <c r="B16" s="673" t="s">
        <v>255</v>
      </c>
      <c r="D16" s="743">
        <v>195</v>
      </c>
      <c r="E16" s="744">
        <v>316</v>
      </c>
      <c r="F16" s="744">
        <v>327</v>
      </c>
      <c r="G16" s="744">
        <v>343</v>
      </c>
      <c r="H16" s="744">
        <v>358</v>
      </c>
      <c r="I16" s="744">
        <v>375</v>
      </c>
      <c r="J16" s="744">
        <v>290</v>
      </c>
      <c r="K16" s="744">
        <v>290</v>
      </c>
      <c r="L16" s="744">
        <v>239</v>
      </c>
      <c r="M16" s="744">
        <v>239</v>
      </c>
      <c r="N16" s="744">
        <v>239</v>
      </c>
      <c r="O16" s="744">
        <v>225</v>
      </c>
      <c r="P16" s="747" t="s">
        <v>509</v>
      </c>
      <c r="Q16" s="747" t="s">
        <v>509</v>
      </c>
      <c r="R16" s="747" t="s">
        <v>509</v>
      </c>
      <c r="S16" s="747" t="s">
        <v>509</v>
      </c>
      <c r="T16" s="482">
        <v>259</v>
      </c>
      <c r="U16" s="748">
        <v>202</v>
      </c>
      <c r="V16" s="748">
        <v>198</v>
      </c>
      <c r="W16" s="748">
        <v>175</v>
      </c>
      <c r="X16" s="748">
        <v>167</v>
      </c>
      <c r="Y16" s="748">
        <v>153</v>
      </c>
      <c r="Z16" s="748">
        <v>153</v>
      </c>
      <c r="AA16" s="748">
        <v>153</v>
      </c>
      <c r="AB16" s="748">
        <v>134</v>
      </c>
      <c r="AC16" s="748">
        <v>129</v>
      </c>
      <c r="AD16" s="745">
        <v>129</v>
      </c>
    </row>
    <row r="17" spans="2:30" s="482" customFormat="1" ht="19.5" customHeight="1">
      <c r="B17" s="673" t="s">
        <v>517</v>
      </c>
      <c r="D17" s="743">
        <v>499</v>
      </c>
      <c r="E17" s="744">
        <v>638</v>
      </c>
      <c r="F17" s="744">
        <v>802</v>
      </c>
      <c r="G17" s="744">
        <v>815</v>
      </c>
      <c r="H17" s="744">
        <v>783</v>
      </c>
      <c r="I17" s="744">
        <v>575</v>
      </c>
      <c r="J17" s="744">
        <v>429</v>
      </c>
      <c r="K17" s="744">
        <v>401</v>
      </c>
      <c r="L17" s="744">
        <v>348</v>
      </c>
      <c r="M17" s="747" t="s">
        <v>509</v>
      </c>
      <c r="N17" s="747" t="s">
        <v>509</v>
      </c>
      <c r="O17" s="747" t="s">
        <v>509</v>
      </c>
      <c r="P17" s="747" t="s">
        <v>509</v>
      </c>
      <c r="Q17" s="747" t="s">
        <v>509</v>
      </c>
      <c r="R17" s="747" t="s">
        <v>509</v>
      </c>
      <c r="S17" s="747" t="s">
        <v>509</v>
      </c>
      <c r="T17" s="747" t="s">
        <v>509</v>
      </c>
      <c r="U17" s="750" t="s">
        <v>509</v>
      </c>
      <c r="V17" s="751" t="s">
        <v>509</v>
      </c>
      <c r="W17" s="751" t="s">
        <v>509</v>
      </c>
      <c r="X17" s="751" t="s">
        <v>509</v>
      </c>
      <c r="Y17" s="751" t="s">
        <v>509</v>
      </c>
      <c r="Z17" s="751" t="s">
        <v>509</v>
      </c>
      <c r="AA17" s="751" t="s">
        <v>398</v>
      </c>
      <c r="AB17" s="751" t="s">
        <v>398</v>
      </c>
      <c r="AC17" s="751" t="s">
        <v>398</v>
      </c>
      <c r="AD17" s="751" t="s">
        <v>398</v>
      </c>
    </row>
    <row r="18" spans="2:30" s="482" customFormat="1" ht="19.5" customHeight="1">
      <c r="B18" s="673" t="s">
        <v>518</v>
      </c>
      <c r="D18" s="743">
        <v>294</v>
      </c>
      <c r="E18" s="744">
        <v>419</v>
      </c>
      <c r="F18" s="744">
        <v>582</v>
      </c>
      <c r="G18" s="744">
        <v>502</v>
      </c>
      <c r="H18" s="744">
        <v>188</v>
      </c>
      <c r="I18" s="744">
        <v>149</v>
      </c>
      <c r="J18" s="744">
        <v>144</v>
      </c>
      <c r="K18" s="744">
        <v>144</v>
      </c>
      <c r="L18" s="744">
        <v>128</v>
      </c>
      <c r="M18" s="744">
        <v>246</v>
      </c>
      <c r="N18" s="744">
        <v>247</v>
      </c>
      <c r="O18" s="744">
        <v>266</v>
      </c>
      <c r="P18" s="482">
        <v>425</v>
      </c>
      <c r="Q18" s="482">
        <v>447</v>
      </c>
      <c r="R18" s="482">
        <v>466</v>
      </c>
      <c r="S18" s="482">
        <v>448</v>
      </c>
      <c r="T18" s="747" t="s">
        <v>509</v>
      </c>
      <c r="U18" s="750" t="s">
        <v>509</v>
      </c>
      <c r="V18" s="751" t="s">
        <v>509</v>
      </c>
      <c r="W18" s="751" t="s">
        <v>509</v>
      </c>
      <c r="X18" s="751" t="s">
        <v>509</v>
      </c>
      <c r="Y18" s="751" t="s">
        <v>509</v>
      </c>
      <c r="Z18" s="751" t="s">
        <v>509</v>
      </c>
      <c r="AA18" s="751" t="s">
        <v>398</v>
      </c>
      <c r="AB18" s="751" t="s">
        <v>398</v>
      </c>
      <c r="AC18" s="751" t="s">
        <v>398</v>
      </c>
      <c r="AD18" s="751" t="s">
        <v>398</v>
      </c>
    </row>
    <row r="19" spans="2:30" s="482" customFormat="1" ht="19.5" customHeight="1">
      <c r="B19" s="673" t="s">
        <v>519</v>
      </c>
      <c r="D19" s="743">
        <v>78</v>
      </c>
      <c r="E19" s="744">
        <v>121</v>
      </c>
      <c r="F19" s="744">
        <v>160</v>
      </c>
      <c r="G19" s="744">
        <v>189</v>
      </c>
      <c r="H19" s="744">
        <v>189</v>
      </c>
      <c r="I19" s="744">
        <v>115</v>
      </c>
      <c r="J19" s="744">
        <v>100</v>
      </c>
      <c r="K19" s="744">
        <v>100</v>
      </c>
      <c r="L19" s="744">
        <v>76</v>
      </c>
      <c r="M19" s="744">
        <v>66</v>
      </c>
      <c r="N19" s="744">
        <v>67</v>
      </c>
      <c r="O19" s="744">
        <v>67</v>
      </c>
      <c r="P19" s="747" t="s">
        <v>509</v>
      </c>
      <c r="Q19" s="747" t="s">
        <v>509</v>
      </c>
      <c r="R19" s="747" t="s">
        <v>509</v>
      </c>
      <c r="S19" s="747" t="s">
        <v>509</v>
      </c>
      <c r="T19" s="747" t="s">
        <v>509</v>
      </c>
      <c r="U19" s="750" t="s">
        <v>509</v>
      </c>
      <c r="V19" s="751" t="s">
        <v>509</v>
      </c>
      <c r="W19" s="751" t="s">
        <v>509</v>
      </c>
      <c r="X19" s="751" t="s">
        <v>509</v>
      </c>
      <c r="Y19" s="751" t="s">
        <v>509</v>
      </c>
      <c r="Z19" s="751" t="s">
        <v>509</v>
      </c>
      <c r="AA19" s="751" t="s">
        <v>398</v>
      </c>
      <c r="AB19" s="751" t="s">
        <v>398</v>
      </c>
      <c r="AC19" s="751" t="s">
        <v>398</v>
      </c>
      <c r="AD19" s="751" t="s">
        <v>398</v>
      </c>
    </row>
    <row r="20" spans="2:30" s="482" customFormat="1" ht="19.5" customHeight="1">
      <c r="B20" s="673" t="s">
        <v>211</v>
      </c>
      <c r="D20" s="743">
        <v>216</v>
      </c>
      <c r="E20" s="744">
        <v>187</v>
      </c>
      <c r="F20" s="744">
        <v>204</v>
      </c>
      <c r="G20" s="744">
        <v>190</v>
      </c>
      <c r="H20" s="744">
        <v>170</v>
      </c>
      <c r="I20" s="744">
        <v>208</v>
      </c>
      <c r="J20" s="744">
        <v>136</v>
      </c>
      <c r="K20" s="744">
        <v>155</v>
      </c>
      <c r="L20" s="744">
        <v>159</v>
      </c>
      <c r="M20" s="744">
        <v>150</v>
      </c>
      <c r="N20" s="744">
        <v>151</v>
      </c>
      <c r="O20" s="744">
        <v>150</v>
      </c>
      <c r="P20" s="482">
        <v>150</v>
      </c>
      <c r="Q20" s="482">
        <v>143</v>
      </c>
      <c r="R20" s="482">
        <v>162</v>
      </c>
      <c r="S20" s="482">
        <v>155</v>
      </c>
      <c r="T20" s="482">
        <v>155</v>
      </c>
      <c r="U20" s="748">
        <v>82</v>
      </c>
      <c r="V20" s="748">
        <v>82</v>
      </c>
      <c r="W20" s="748">
        <v>78</v>
      </c>
      <c r="X20" s="748">
        <v>78</v>
      </c>
      <c r="Y20" s="748">
        <v>62</v>
      </c>
      <c r="Z20" s="748">
        <v>62</v>
      </c>
      <c r="AA20" s="748">
        <v>62</v>
      </c>
      <c r="AB20" s="748">
        <v>62</v>
      </c>
      <c r="AC20" s="748">
        <v>58</v>
      </c>
      <c r="AD20" s="745">
        <v>58</v>
      </c>
    </row>
    <row r="21" spans="2:30" s="482" customFormat="1" ht="19.5" customHeight="1">
      <c r="B21" s="673" t="s">
        <v>220</v>
      </c>
      <c r="D21" s="743">
        <v>266</v>
      </c>
      <c r="E21" s="744">
        <v>262</v>
      </c>
      <c r="F21" s="744">
        <v>252</v>
      </c>
      <c r="G21" s="744">
        <v>246</v>
      </c>
      <c r="H21" s="744">
        <v>243</v>
      </c>
      <c r="I21" s="744">
        <v>240</v>
      </c>
      <c r="J21" s="744">
        <v>124</v>
      </c>
      <c r="K21" s="744">
        <v>124</v>
      </c>
      <c r="L21" s="744">
        <v>126</v>
      </c>
      <c r="M21" s="744">
        <v>145</v>
      </c>
      <c r="N21" s="744">
        <v>126</v>
      </c>
      <c r="O21" s="744">
        <v>111</v>
      </c>
      <c r="P21" s="482">
        <v>130</v>
      </c>
      <c r="Q21" s="482">
        <v>150</v>
      </c>
      <c r="R21" s="482">
        <v>146</v>
      </c>
      <c r="S21" s="482">
        <v>146</v>
      </c>
      <c r="T21" s="482">
        <v>129</v>
      </c>
      <c r="U21" s="748">
        <v>76</v>
      </c>
      <c r="V21" s="748">
        <v>76</v>
      </c>
      <c r="W21" s="748">
        <v>76</v>
      </c>
      <c r="X21" s="748">
        <v>76</v>
      </c>
      <c r="Y21" s="748">
        <v>62</v>
      </c>
      <c r="Z21" s="748">
        <v>60</v>
      </c>
      <c r="AA21" s="748">
        <v>60</v>
      </c>
      <c r="AB21" s="748">
        <v>41</v>
      </c>
      <c r="AC21" s="748">
        <v>60</v>
      </c>
      <c r="AD21" s="745">
        <v>60</v>
      </c>
    </row>
    <row r="22" spans="2:30" s="482" customFormat="1" ht="19.5" customHeight="1">
      <c r="B22" s="673" t="s">
        <v>226</v>
      </c>
      <c r="D22" s="743">
        <v>267</v>
      </c>
      <c r="E22" s="744">
        <v>337</v>
      </c>
      <c r="F22" s="744">
        <v>417</v>
      </c>
      <c r="G22" s="744">
        <v>366</v>
      </c>
      <c r="H22" s="744">
        <v>378</v>
      </c>
      <c r="I22" s="744">
        <v>360</v>
      </c>
      <c r="J22" s="744">
        <v>295</v>
      </c>
      <c r="K22" s="744">
        <v>245</v>
      </c>
      <c r="L22" s="744">
        <v>211</v>
      </c>
      <c r="M22" s="744">
        <v>192</v>
      </c>
      <c r="N22" s="744">
        <v>152</v>
      </c>
      <c r="O22" s="744">
        <v>152</v>
      </c>
      <c r="P22" s="482">
        <v>152</v>
      </c>
      <c r="Q22" s="482">
        <v>132</v>
      </c>
      <c r="R22" s="482">
        <v>132</v>
      </c>
      <c r="S22" s="482">
        <v>132</v>
      </c>
      <c r="T22" s="482">
        <v>113</v>
      </c>
      <c r="U22" s="748">
        <v>65</v>
      </c>
      <c r="V22" s="748">
        <v>65</v>
      </c>
      <c r="W22" s="748">
        <v>65</v>
      </c>
      <c r="X22" s="748">
        <v>65</v>
      </c>
      <c r="Y22" s="748">
        <v>65</v>
      </c>
      <c r="Z22" s="748">
        <v>50</v>
      </c>
      <c r="AA22" s="748">
        <v>50</v>
      </c>
      <c r="AB22" s="748">
        <v>69</v>
      </c>
      <c r="AC22" s="748">
        <v>69</v>
      </c>
      <c r="AD22" s="745">
        <v>69</v>
      </c>
    </row>
    <row r="23" spans="2:30" s="482" customFormat="1" ht="19.5" customHeight="1">
      <c r="B23" s="673" t="s">
        <v>231</v>
      </c>
      <c r="D23" s="743">
        <v>458</v>
      </c>
      <c r="E23" s="744">
        <v>417</v>
      </c>
      <c r="F23" s="744">
        <v>449</v>
      </c>
      <c r="G23" s="744">
        <v>411</v>
      </c>
      <c r="H23" s="744">
        <v>449</v>
      </c>
      <c r="I23" s="744">
        <v>395</v>
      </c>
      <c r="J23" s="744">
        <v>1</v>
      </c>
      <c r="K23" s="744">
        <v>268</v>
      </c>
      <c r="L23" s="744">
        <v>231</v>
      </c>
      <c r="M23" s="744">
        <v>195</v>
      </c>
      <c r="N23" s="744">
        <v>195</v>
      </c>
      <c r="O23" s="744">
        <v>148</v>
      </c>
      <c r="P23" s="482">
        <v>258</v>
      </c>
      <c r="Q23" s="482">
        <v>219</v>
      </c>
      <c r="R23" s="482">
        <v>265</v>
      </c>
      <c r="S23" s="482">
        <v>265</v>
      </c>
      <c r="T23" s="482">
        <v>261</v>
      </c>
      <c r="U23" s="748">
        <v>220</v>
      </c>
      <c r="V23" s="748">
        <v>220</v>
      </c>
      <c r="W23" s="748">
        <v>220</v>
      </c>
      <c r="X23" s="748">
        <v>220</v>
      </c>
      <c r="Y23" s="748">
        <v>204</v>
      </c>
      <c r="Z23" s="748">
        <v>206</v>
      </c>
      <c r="AA23" s="748">
        <v>206</v>
      </c>
      <c r="AB23" s="748">
        <v>195</v>
      </c>
      <c r="AC23" s="748">
        <v>203</v>
      </c>
      <c r="AD23" s="745">
        <v>203</v>
      </c>
    </row>
    <row r="24" spans="2:30" s="482" customFormat="1" ht="19.5" customHeight="1">
      <c r="B24" s="673" t="s">
        <v>520</v>
      </c>
      <c r="D24" s="743">
        <v>128</v>
      </c>
      <c r="E24" s="744">
        <v>145</v>
      </c>
      <c r="F24" s="744">
        <v>148</v>
      </c>
      <c r="G24" s="744">
        <v>194</v>
      </c>
      <c r="H24" s="744">
        <v>199</v>
      </c>
      <c r="I24" s="744">
        <v>227</v>
      </c>
      <c r="J24" s="744">
        <v>178</v>
      </c>
      <c r="K24" s="744">
        <v>165</v>
      </c>
      <c r="L24" s="744">
        <v>113</v>
      </c>
      <c r="M24" s="744">
        <v>104</v>
      </c>
      <c r="N24" s="744">
        <v>112</v>
      </c>
      <c r="O24" s="744">
        <v>114</v>
      </c>
      <c r="P24" s="747" t="s">
        <v>509</v>
      </c>
      <c r="Q24" s="747" t="s">
        <v>509</v>
      </c>
      <c r="R24" s="747" t="s">
        <v>509</v>
      </c>
      <c r="S24" s="747" t="s">
        <v>509</v>
      </c>
      <c r="T24" s="747" t="s">
        <v>509</v>
      </c>
      <c r="U24" s="750" t="s">
        <v>509</v>
      </c>
      <c r="V24" s="751" t="s">
        <v>509</v>
      </c>
      <c r="W24" s="751" t="s">
        <v>509</v>
      </c>
      <c r="X24" s="751" t="s">
        <v>509</v>
      </c>
      <c r="Y24" s="751" t="s">
        <v>509</v>
      </c>
      <c r="Z24" s="751" t="s">
        <v>509</v>
      </c>
      <c r="AA24" s="751" t="s">
        <v>398</v>
      </c>
      <c r="AB24" s="751" t="s">
        <v>398</v>
      </c>
      <c r="AC24" s="751" t="s">
        <v>398</v>
      </c>
      <c r="AD24" s="751" t="s">
        <v>398</v>
      </c>
    </row>
    <row r="25" spans="2:30" s="482" customFormat="1" ht="19.5" customHeight="1">
      <c r="B25" s="673" t="s">
        <v>521</v>
      </c>
      <c r="D25" s="743">
        <v>207</v>
      </c>
      <c r="E25" s="744">
        <v>236</v>
      </c>
      <c r="F25" s="744">
        <v>224</v>
      </c>
      <c r="G25" s="744">
        <v>198</v>
      </c>
      <c r="H25" s="744">
        <v>173</v>
      </c>
      <c r="I25" s="744">
        <v>176</v>
      </c>
      <c r="J25" s="744">
        <v>214</v>
      </c>
      <c r="K25" s="744">
        <v>242</v>
      </c>
      <c r="L25" s="744">
        <v>250</v>
      </c>
      <c r="M25" s="744">
        <v>231</v>
      </c>
      <c r="N25" s="744">
        <v>217</v>
      </c>
      <c r="O25" s="744">
        <v>201</v>
      </c>
      <c r="P25" s="747" t="s">
        <v>509</v>
      </c>
      <c r="Q25" s="747" t="s">
        <v>509</v>
      </c>
      <c r="R25" s="747" t="s">
        <v>509</v>
      </c>
      <c r="S25" s="747" t="s">
        <v>509</v>
      </c>
      <c r="T25" s="747" t="s">
        <v>509</v>
      </c>
      <c r="U25" s="750" t="s">
        <v>509</v>
      </c>
      <c r="V25" s="751" t="s">
        <v>509</v>
      </c>
      <c r="W25" s="751" t="s">
        <v>509</v>
      </c>
      <c r="X25" s="751" t="s">
        <v>509</v>
      </c>
      <c r="Y25" s="751" t="s">
        <v>509</v>
      </c>
      <c r="Z25" s="751" t="s">
        <v>509</v>
      </c>
      <c r="AA25" s="751" t="s">
        <v>398</v>
      </c>
      <c r="AB25" s="751" t="s">
        <v>398</v>
      </c>
      <c r="AC25" s="751" t="s">
        <v>398</v>
      </c>
      <c r="AD25" s="751" t="s">
        <v>398</v>
      </c>
    </row>
    <row r="26" spans="2:30" s="482" customFormat="1" ht="19.5" customHeight="1">
      <c r="B26" s="673" t="s">
        <v>235</v>
      </c>
      <c r="D26" s="743">
        <v>189</v>
      </c>
      <c r="E26" s="744">
        <v>171</v>
      </c>
      <c r="F26" s="744">
        <v>220</v>
      </c>
      <c r="G26" s="744">
        <v>271</v>
      </c>
      <c r="H26" s="744">
        <v>192</v>
      </c>
      <c r="I26" s="744">
        <v>197</v>
      </c>
      <c r="J26" s="744">
        <v>36</v>
      </c>
      <c r="K26" s="744">
        <v>36</v>
      </c>
      <c r="L26" s="744">
        <v>21</v>
      </c>
      <c r="M26" s="744">
        <v>21</v>
      </c>
      <c r="N26" s="744">
        <v>21</v>
      </c>
      <c r="O26" s="744">
        <v>22</v>
      </c>
      <c r="P26" s="482">
        <v>209</v>
      </c>
      <c r="Q26" s="482">
        <v>196</v>
      </c>
      <c r="R26" s="482">
        <v>195</v>
      </c>
      <c r="S26" s="482">
        <v>170</v>
      </c>
      <c r="T26" s="482">
        <v>151</v>
      </c>
      <c r="U26" s="748">
        <v>129</v>
      </c>
      <c r="V26" s="748">
        <v>110</v>
      </c>
      <c r="W26" s="748">
        <v>120</v>
      </c>
      <c r="X26" s="748">
        <v>120</v>
      </c>
      <c r="Y26" s="748">
        <v>120</v>
      </c>
      <c r="Z26" s="748">
        <v>120</v>
      </c>
      <c r="AA26" s="748">
        <v>101</v>
      </c>
      <c r="AB26" s="748">
        <v>82</v>
      </c>
      <c r="AC26" s="748">
        <v>82</v>
      </c>
      <c r="AD26" s="745">
        <v>82</v>
      </c>
    </row>
    <row r="27" spans="2:30" s="482" customFormat="1" ht="19.5" customHeight="1">
      <c r="B27" s="673" t="s">
        <v>239</v>
      </c>
      <c r="D27" s="743">
        <v>223</v>
      </c>
      <c r="E27" s="744">
        <v>270</v>
      </c>
      <c r="F27" s="744">
        <v>365</v>
      </c>
      <c r="G27" s="744">
        <v>355</v>
      </c>
      <c r="H27" s="744">
        <v>391</v>
      </c>
      <c r="I27" s="744">
        <v>345</v>
      </c>
      <c r="J27" s="744">
        <v>319</v>
      </c>
      <c r="K27" s="744">
        <v>259</v>
      </c>
      <c r="L27" s="744">
        <v>214</v>
      </c>
      <c r="M27" s="744">
        <v>212</v>
      </c>
      <c r="N27" s="744">
        <v>226</v>
      </c>
      <c r="O27" s="744">
        <v>146</v>
      </c>
      <c r="P27" s="482">
        <v>131</v>
      </c>
      <c r="Q27" s="482">
        <v>124</v>
      </c>
      <c r="R27" s="482">
        <v>124</v>
      </c>
      <c r="S27" s="482">
        <v>121</v>
      </c>
      <c r="T27" s="482">
        <v>293</v>
      </c>
      <c r="U27" s="748">
        <v>61</v>
      </c>
      <c r="V27" s="748">
        <v>61</v>
      </c>
      <c r="W27" s="748">
        <v>61</v>
      </c>
      <c r="X27" s="748">
        <v>68</v>
      </c>
      <c r="Y27" s="748">
        <v>68</v>
      </c>
      <c r="Z27" s="748">
        <v>68</v>
      </c>
      <c r="AA27" s="748">
        <v>70</v>
      </c>
      <c r="AB27" s="748">
        <v>68</v>
      </c>
      <c r="AC27" s="748">
        <v>66</v>
      </c>
      <c r="AD27" s="745">
        <v>66</v>
      </c>
    </row>
    <row r="28" spans="2:30" s="482" customFormat="1" ht="19.5" customHeight="1">
      <c r="B28" s="673" t="s">
        <v>522</v>
      </c>
      <c r="D28" s="743">
        <v>233</v>
      </c>
      <c r="E28" s="744">
        <v>269</v>
      </c>
      <c r="F28" s="744">
        <v>341</v>
      </c>
      <c r="G28" s="744">
        <v>289</v>
      </c>
      <c r="H28" s="744">
        <v>267</v>
      </c>
      <c r="I28" s="744">
        <v>228</v>
      </c>
      <c r="J28" s="744">
        <v>182</v>
      </c>
      <c r="K28" s="744">
        <v>182</v>
      </c>
      <c r="L28" s="744">
        <v>163</v>
      </c>
      <c r="M28" s="744">
        <v>190</v>
      </c>
      <c r="N28" s="744">
        <v>190</v>
      </c>
      <c r="O28" s="744">
        <v>212</v>
      </c>
      <c r="P28" s="482">
        <v>555</v>
      </c>
      <c r="Q28" s="482">
        <v>543</v>
      </c>
      <c r="R28" s="482">
        <v>510</v>
      </c>
      <c r="S28" s="482">
        <v>473</v>
      </c>
      <c r="T28" s="747" t="s">
        <v>509</v>
      </c>
      <c r="U28" s="750" t="s">
        <v>509</v>
      </c>
      <c r="V28" s="751" t="s">
        <v>509</v>
      </c>
      <c r="W28" s="751" t="s">
        <v>509</v>
      </c>
      <c r="X28" s="751" t="s">
        <v>509</v>
      </c>
      <c r="Y28" s="751" t="s">
        <v>509</v>
      </c>
      <c r="Z28" s="751" t="s">
        <v>509</v>
      </c>
      <c r="AA28" s="751" t="s">
        <v>398</v>
      </c>
      <c r="AB28" s="751" t="s">
        <v>398</v>
      </c>
      <c r="AC28" s="751" t="s">
        <v>398</v>
      </c>
      <c r="AD28" s="751" t="s">
        <v>398</v>
      </c>
    </row>
    <row r="29" spans="2:30" s="482" customFormat="1" ht="19.5" customHeight="1">
      <c r="B29" s="673" t="s">
        <v>242</v>
      </c>
      <c r="D29" s="743">
        <v>107</v>
      </c>
      <c r="E29" s="744">
        <v>139</v>
      </c>
      <c r="F29" s="744">
        <v>174</v>
      </c>
      <c r="G29" s="744">
        <v>168</v>
      </c>
      <c r="H29" s="744">
        <v>203</v>
      </c>
      <c r="I29" s="744">
        <v>196</v>
      </c>
      <c r="J29" s="744">
        <v>303</v>
      </c>
      <c r="K29" s="744">
        <v>258</v>
      </c>
      <c r="L29" s="744">
        <v>237</v>
      </c>
      <c r="M29" s="744">
        <v>227</v>
      </c>
      <c r="N29" s="744">
        <v>225</v>
      </c>
      <c r="O29" s="744">
        <v>226</v>
      </c>
      <c r="P29" s="482">
        <v>226</v>
      </c>
      <c r="Q29" s="482">
        <v>242</v>
      </c>
      <c r="R29" s="482">
        <v>242</v>
      </c>
      <c r="S29" s="482">
        <v>223</v>
      </c>
      <c r="T29" s="482">
        <v>261</v>
      </c>
      <c r="U29" s="748">
        <v>180</v>
      </c>
      <c r="V29" s="748">
        <v>199</v>
      </c>
      <c r="W29" s="748">
        <v>199</v>
      </c>
      <c r="X29" s="748">
        <v>199</v>
      </c>
      <c r="Y29" s="748">
        <v>199</v>
      </c>
      <c r="Z29" s="748">
        <v>213</v>
      </c>
      <c r="AA29" s="748">
        <v>194</v>
      </c>
      <c r="AB29" s="748">
        <v>194</v>
      </c>
      <c r="AC29" s="748">
        <v>194</v>
      </c>
      <c r="AD29" s="745">
        <v>194</v>
      </c>
    </row>
    <row r="30" spans="2:30" s="482" customFormat="1" ht="19.5" customHeight="1">
      <c r="B30" s="673" t="s">
        <v>523</v>
      </c>
      <c r="D30" s="743">
        <v>53</v>
      </c>
      <c r="E30" s="744">
        <v>111</v>
      </c>
      <c r="F30" s="744">
        <v>129</v>
      </c>
      <c r="G30" s="744">
        <v>158</v>
      </c>
      <c r="H30" s="744">
        <v>225</v>
      </c>
      <c r="I30" s="744">
        <v>217</v>
      </c>
      <c r="J30" s="744">
        <v>168</v>
      </c>
      <c r="K30" s="744">
        <v>147</v>
      </c>
      <c r="L30" s="744">
        <v>147</v>
      </c>
      <c r="M30" s="744">
        <v>137</v>
      </c>
      <c r="N30" s="744">
        <v>158</v>
      </c>
      <c r="O30" s="744">
        <v>139</v>
      </c>
      <c r="P30" s="747" t="s">
        <v>509</v>
      </c>
      <c r="Q30" s="747" t="s">
        <v>509</v>
      </c>
      <c r="R30" s="747" t="s">
        <v>509</v>
      </c>
      <c r="S30" s="747" t="s">
        <v>509</v>
      </c>
      <c r="T30" s="747" t="s">
        <v>509</v>
      </c>
      <c r="U30" s="750" t="s">
        <v>509</v>
      </c>
      <c r="V30" s="751" t="s">
        <v>509</v>
      </c>
      <c r="W30" s="751" t="s">
        <v>509</v>
      </c>
      <c r="X30" s="751" t="s">
        <v>509</v>
      </c>
      <c r="Y30" s="751" t="s">
        <v>509</v>
      </c>
      <c r="Z30" s="751" t="s">
        <v>509</v>
      </c>
      <c r="AA30" s="751" t="s">
        <v>398</v>
      </c>
      <c r="AB30" s="751" t="s">
        <v>398</v>
      </c>
      <c r="AC30" s="751" t="s">
        <v>398</v>
      </c>
      <c r="AD30" s="751" t="s">
        <v>398</v>
      </c>
    </row>
    <row r="31" spans="2:30" s="482" customFormat="1" ht="19.5" customHeight="1">
      <c r="B31" s="673" t="s">
        <v>524</v>
      </c>
      <c r="D31" s="746" t="s">
        <v>509</v>
      </c>
      <c r="E31" s="747" t="s">
        <v>509</v>
      </c>
      <c r="F31" s="747" t="s">
        <v>509</v>
      </c>
      <c r="G31" s="747" t="s">
        <v>509</v>
      </c>
      <c r="H31" s="744">
        <v>254</v>
      </c>
      <c r="I31" s="744">
        <v>294</v>
      </c>
      <c r="J31" s="744">
        <v>252</v>
      </c>
      <c r="K31" s="744">
        <v>237</v>
      </c>
      <c r="L31" s="744">
        <v>196</v>
      </c>
      <c r="M31" s="744">
        <v>175</v>
      </c>
      <c r="N31" s="744">
        <v>181</v>
      </c>
      <c r="O31" s="744">
        <v>173</v>
      </c>
      <c r="P31" s="747" t="s">
        <v>509</v>
      </c>
      <c r="Q31" s="747" t="s">
        <v>509</v>
      </c>
      <c r="R31" s="747" t="s">
        <v>509</v>
      </c>
      <c r="S31" s="747" t="s">
        <v>509</v>
      </c>
      <c r="T31" s="482">
        <v>406</v>
      </c>
      <c r="U31" s="748">
        <v>305</v>
      </c>
      <c r="V31" s="748">
        <v>303</v>
      </c>
      <c r="W31" s="748">
        <v>303</v>
      </c>
      <c r="X31" s="748">
        <v>305</v>
      </c>
      <c r="Y31" s="748">
        <v>275</v>
      </c>
      <c r="Z31" s="748">
        <v>275</v>
      </c>
      <c r="AA31" s="748">
        <v>275</v>
      </c>
      <c r="AB31" s="748">
        <v>273</v>
      </c>
      <c r="AC31" s="748">
        <v>292</v>
      </c>
      <c r="AD31" s="745">
        <v>292</v>
      </c>
    </row>
    <row r="32" spans="2:30" s="482" customFormat="1" ht="19.5" customHeight="1">
      <c r="B32" s="673" t="s">
        <v>249</v>
      </c>
      <c r="D32" s="746" t="s">
        <v>509</v>
      </c>
      <c r="E32" s="747" t="s">
        <v>509</v>
      </c>
      <c r="F32" s="747" t="s">
        <v>509</v>
      </c>
      <c r="G32" s="747" t="s">
        <v>509</v>
      </c>
      <c r="H32" s="747" t="s">
        <v>509</v>
      </c>
      <c r="I32" s="744">
        <v>164</v>
      </c>
      <c r="J32" s="744">
        <v>137</v>
      </c>
      <c r="K32" s="744">
        <v>156</v>
      </c>
      <c r="L32" s="744">
        <v>154</v>
      </c>
      <c r="M32" s="744">
        <v>154</v>
      </c>
      <c r="N32" s="744">
        <v>127</v>
      </c>
      <c r="O32" s="744">
        <v>130</v>
      </c>
      <c r="P32" s="482">
        <v>202</v>
      </c>
      <c r="Q32" s="482">
        <v>212</v>
      </c>
      <c r="R32" s="482">
        <v>172</v>
      </c>
      <c r="S32" s="482">
        <v>172</v>
      </c>
      <c r="T32" s="482">
        <v>90</v>
      </c>
      <c r="U32" s="748">
        <v>86</v>
      </c>
      <c r="V32" s="748">
        <v>86</v>
      </c>
      <c r="W32" s="748">
        <v>86</v>
      </c>
      <c r="X32" s="748">
        <v>77</v>
      </c>
      <c r="Y32" s="748">
        <v>77</v>
      </c>
      <c r="Z32" s="748">
        <v>77</v>
      </c>
      <c r="AA32" s="748">
        <v>77</v>
      </c>
      <c r="AB32" s="748">
        <v>77</v>
      </c>
      <c r="AC32" s="748">
        <v>76</v>
      </c>
      <c r="AD32" s="745">
        <v>76</v>
      </c>
    </row>
    <row r="33" spans="2:30" s="482" customFormat="1" ht="19.5" customHeight="1">
      <c r="B33" s="673" t="s">
        <v>266</v>
      </c>
      <c r="D33" s="746" t="s">
        <v>509</v>
      </c>
      <c r="E33" s="747" t="s">
        <v>509</v>
      </c>
      <c r="F33" s="747" t="s">
        <v>509</v>
      </c>
      <c r="G33" s="747" t="s">
        <v>509</v>
      </c>
      <c r="H33" s="747" t="s">
        <v>509</v>
      </c>
      <c r="I33" s="747" t="s">
        <v>509</v>
      </c>
      <c r="J33" s="747" t="s">
        <v>509</v>
      </c>
      <c r="K33" s="747" t="s">
        <v>509</v>
      </c>
      <c r="L33" s="747" t="s">
        <v>509</v>
      </c>
      <c r="M33" s="747" t="s">
        <v>509</v>
      </c>
      <c r="N33" s="747" t="s">
        <v>509</v>
      </c>
      <c r="O33" s="747" t="s">
        <v>509</v>
      </c>
      <c r="P33" s="747" t="s">
        <v>509</v>
      </c>
      <c r="Q33" s="747" t="s">
        <v>509</v>
      </c>
      <c r="R33" s="747" t="s">
        <v>509</v>
      </c>
      <c r="S33" s="747" t="s">
        <v>509</v>
      </c>
      <c r="T33" s="747" t="s">
        <v>509</v>
      </c>
      <c r="U33" s="747" t="s">
        <v>509</v>
      </c>
      <c r="V33" s="747" t="s">
        <v>509</v>
      </c>
      <c r="W33" s="747" t="s">
        <v>509</v>
      </c>
      <c r="X33" s="748">
        <v>53</v>
      </c>
      <c r="Y33" s="748">
        <v>53</v>
      </c>
      <c r="Z33" s="748">
        <v>53</v>
      </c>
      <c r="AA33" s="748">
        <v>53</v>
      </c>
      <c r="AB33" s="748">
        <v>38</v>
      </c>
      <c r="AC33" s="748">
        <v>19</v>
      </c>
      <c r="AD33" s="745">
        <v>19</v>
      </c>
    </row>
    <row r="34" spans="2:30" s="482" customFormat="1" ht="19.5" customHeight="1">
      <c r="B34" s="673"/>
      <c r="D34" s="743"/>
      <c r="E34" s="744"/>
      <c r="F34" s="744"/>
      <c r="G34" s="744"/>
      <c r="H34" s="744"/>
      <c r="I34" s="744"/>
      <c r="J34" s="744"/>
      <c r="K34" s="744"/>
      <c r="L34" s="744"/>
      <c r="M34" s="744"/>
      <c r="N34" s="744"/>
      <c r="O34" s="744"/>
      <c r="U34" s="676"/>
      <c r="V34" s="676"/>
      <c r="W34" s="676"/>
      <c r="X34" s="676"/>
      <c r="AD34" s="745"/>
    </row>
    <row r="35" spans="2:30" s="482" customFormat="1" ht="19.5" customHeight="1">
      <c r="B35" s="673" t="s">
        <v>331</v>
      </c>
      <c r="D35" s="743"/>
      <c r="E35" s="744"/>
      <c r="F35" s="744"/>
      <c r="G35" s="744"/>
      <c r="H35" s="744"/>
      <c r="I35" s="744"/>
      <c r="J35" s="744"/>
      <c r="K35" s="744"/>
      <c r="L35" s="744"/>
      <c r="M35" s="744"/>
      <c r="N35" s="744"/>
      <c r="O35" s="744"/>
      <c r="U35" s="676"/>
      <c r="V35" s="676"/>
      <c r="W35" s="676"/>
      <c r="X35" s="676"/>
      <c r="AD35" s="745"/>
    </row>
    <row r="36" spans="2:30" s="482" customFormat="1" ht="19.5" customHeight="1">
      <c r="B36" s="673" t="s">
        <v>525</v>
      </c>
      <c r="D36" s="752" t="s">
        <v>509</v>
      </c>
      <c r="E36" s="753">
        <v>966</v>
      </c>
      <c r="F36" s="753">
        <v>1162</v>
      </c>
      <c r="G36" s="753">
        <v>1145</v>
      </c>
      <c r="H36" s="753">
        <v>1241</v>
      </c>
      <c r="I36" s="753">
        <v>1165</v>
      </c>
      <c r="J36" s="753">
        <v>959</v>
      </c>
      <c r="K36" s="754">
        <v>878</v>
      </c>
      <c r="L36" s="754">
        <v>763</v>
      </c>
      <c r="M36" s="754">
        <v>778</v>
      </c>
      <c r="N36" s="754">
        <v>813</v>
      </c>
      <c r="O36" s="754">
        <v>770</v>
      </c>
      <c r="P36" s="754">
        <v>732</v>
      </c>
      <c r="Q36" s="754">
        <v>717</v>
      </c>
      <c r="R36" s="754">
        <v>634</v>
      </c>
      <c r="S36" s="754">
        <v>594</v>
      </c>
      <c r="T36" s="675">
        <f t="shared" ref="T36:U36" si="1">T37+T38</f>
        <v>552</v>
      </c>
      <c r="U36" s="676">
        <f t="shared" si="1"/>
        <v>438</v>
      </c>
      <c r="V36" s="676">
        <f>V37+V38</f>
        <v>434</v>
      </c>
      <c r="W36" s="676">
        <f>W37+W38</f>
        <v>392</v>
      </c>
      <c r="X36" s="676">
        <f>X37+X38</f>
        <v>410</v>
      </c>
      <c r="Y36" s="676">
        <f>Y37+Y38</f>
        <v>385</v>
      </c>
      <c r="Z36" s="676">
        <f>Z37+Z38</f>
        <v>388</v>
      </c>
      <c r="AA36" s="676">
        <v>390</v>
      </c>
      <c r="AB36" s="676">
        <v>373</v>
      </c>
      <c r="AC36" s="676">
        <v>364</v>
      </c>
      <c r="AD36" s="745">
        <v>345</v>
      </c>
    </row>
    <row r="37" spans="2:30" s="482" customFormat="1" ht="19.5" customHeight="1">
      <c r="B37" s="506" t="s">
        <v>526</v>
      </c>
      <c r="D37" s="752" t="s">
        <v>509</v>
      </c>
      <c r="E37" s="755" t="s">
        <v>509</v>
      </c>
      <c r="F37" s="755" t="s">
        <v>509</v>
      </c>
      <c r="G37" s="755" t="s">
        <v>509</v>
      </c>
      <c r="H37" s="755" t="s">
        <v>509</v>
      </c>
      <c r="I37" s="755" t="s">
        <v>509</v>
      </c>
      <c r="J37" s="753">
        <v>319</v>
      </c>
      <c r="K37" s="754">
        <v>259</v>
      </c>
      <c r="L37" s="754">
        <v>214</v>
      </c>
      <c r="M37" s="754">
        <v>212</v>
      </c>
      <c r="N37" s="754">
        <v>226</v>
      </c>
      <c r="O37" s="754">
        <v>194</v>
      </c>
      <c r="P37" s="754">
        <v>177</v>
      </c>
      <c r="Q37" s="754">
        <v>174</v>
      </c>
      <c r="R37" s="754">
        <v>124</v>
      </c>
      <c r="S37" s="754">
        <v>121</v>
      </c>
      <c r="T37" s="675">
        <f>T27</f>
        <v>293</v>
      </c>
      <c r="U37" s="676">
        <f t="shared" ref="U37:Z37" si="2">U8+U27</f>
        <v>236</v>
      </c>
      <c r="V37" s="676">
        <f t="shared" si="2"/>
        <v>236</v>
      </c>
      <c r="W37" s="676">
        <f t="shared" si="2"/>
        <v>217</v>
      </c>
      <c r="X37" s="676">
        <f t="shared" si="2"/>
        <v>243</v>
      </c>
      <c r="Y37" s="676">
        <f t="shared" si="2"/>
        <v>232</v>
      </c>
      <c r="Z37" s="676">
        <f t="shared" si="2"/>
        <v>235</v>
      </c>
      <c r="AA37" s="676">
        <v>237</v>
      </c>
      <c r="AB37" s="676">
        <v>239</v>
      </c>
      <c r="AC37" s="676">
        <v>235</v>
      </c>
      <c r="AD37" s="745">
        <v>216</v>
      </c>
    </row>
    <row r="38" spans="2:30" s="482" customFormat="1" ht="19.5" customHeight="1">
      <c r="B38" s="506" t="s">
        <v>527</v>
      </c>
      <c r="D38" s="752" t="s">
        <v>509</v>
      </c>
      <c r="E38" s="755" t="s">
        <v>509</v>
      </c>
      <c r="F38" s="755" t="s">
        <v>509</v>
      </c>
      <c r="G38" s="755" t="s">
        <v>509</v>
      </c>
      <c r="H38" s="755" t="s">
        <v>509</v>
      </c>
      <c r="I38" s="755" t="s">
        <v>509</v>
      </c>
      <c r="J38" s="753">
        <v>640</v>
      </c>
      <c r="K38" s="754">
        <v>619</v>
      </c>
      <c r="L38" s="754">
        <v>549</v>
      </c>
      <c r="M38" s="754">
        <v>566</v>
      </c>
      <c r="N38" s="754">
        <v>587</v>
      </c>
      <c r="O38" s="754">
        <v>576</v>
      </c>
      <c r="P38" s="754">
        <v>555</v>
      </c>
      <c r="Q38" s="754">
        <v>543</v>
      </c>
      <c r="R38" s="754">
        <v>510</v>
      </c>
      <c r="S38" s="754">
        <v>473</v>
      </c>
      <c r="T38" s="675">
        <f t="shared" ref="T38:U38" si="3">T16</f>
        <v>259</v>
      </c>
      <c r="U38" s="676">
        <f t="shared" si="3"/>
        <v>202</v>
      </c>
      <c r="V38" s="676">
        <f>V16</f>
        <v>198</v>
      </c>
      <c r="W38" s="676">
        <f>W16</f>
        <v>175</v>
      </c>
      <c r="X38" s="676">
        <f>X16</f>
        <v>167</v>
      </c>
      <c r="Y38" s="676">
        <f>Y16</f>
        <v>153</v>
      </c>
      <c r="Z38" s="676">
        <f>Z16</f>
        <v>153</v>
      </c>
      <c r="AA38" s="676">
        <v>153</v>
      </c>
      <c r="AB38" s="676">
        <v>134</v>
      </c>
      <c r="AC38" s="676">
        <v>129</v>
      </c>
      <c r="AD38" s="745">
        <v>129</v>
      </c>
    </row>
    <row r="39" spans="2:30" s="482" customFormat="1" ht="19.5" customHeight="1">
      <c r="B39" s="673" t="s">
        <v>528</v>
      </c>
      <c r="D39" s="752" t="s">
        <v>509</v>
      </c>
      <c r="E39" s="753">
        <v>2463</v>
      </c>
      <c r="F39" s="753">
        <v>2687</v>
      </c>
      <c r="G39" s="753">
        <v>2731</v>
      </c>
      <c r="H39" s="753">
        <v>2623</v>
      </c>
      <c r="I39" s="753">
        <v>2400</v>
      </c>
      <c r="J39" s="753">
        <v>1826</v>
      </c>
      <c r="K39" s="754">
        <v>1821</v>
      </c>
      <c r="L39" s="754">
        <v>1521</v>
      </c>
      <c r="M39" s="754">
        <v>1466</v>
      </c>
      <c r="N39" s="754">
        <v>1409</v>
      </c>
      <c r="O39" s="754">
        <v>1259</v>
      </c>
      <c r="P39" s="754">
        <v>1256</v>
      </c>
      <c r="Q39" s="754">
        <v>1288</v>
      </c>
      <c r="R39" s="754">
        <v>1333</v>
      </c>
      <c r="S39" s="754">
        <v>1286</v>
      </c>
      <c r="T39" s="679" t="s">
        <v>398</v>
      </c>
      <c r="U39" s="749" t="s">
        <v>509</v>
      </c>
      <c r="V39" s="756" t="s">
        <v>509</v>
      </c>
      <c r="W39" s="756" t="s">
        <v>509</v>
      </c>
      <c r="X39" s="756" t="s">
        <v>509</v>
      </c>
      <c r="Y39" s="756" t="s">
        <v>509</v>
      </c>
      <c r="Z39" s="756" t="s">
        <v>509</v>
      </c>
      <c r="AA39" s="756" t="s">
        <v>398</v>
      </c>
      <c r="AB39" s="756" t="s">
        <v>398</v>
      </c>
      <c r="AC39" s="756" t="s">
        <v>398</v>
      </c>
      <c r="AD39" s="757" t="s">
        <v>398</v>
      </c>
    </row>
    <row r="40" spans="2:30" s="482" customFormat="1" ht="19.5" customHeight="1">
      <c r="B40" s="506" t="s">
        <v>529</v>
      </c>
      <c r="D40" s="752" t="s">
        <v>509</v>
      </c>
      <c r="E40" s="755" t="s">
        <v>509</v>
      </c>
      <c r="F40" s="755" t="s">
        <v>509</v>
      </c>
      <c r="G40" s="755" t="s">
        <v>509</v>
      </c>
      <c r="H40" s="755" t="s">
        <v>509</v>
      </c>
      <c r="I40" s="755" t="s">
        <v>509</v>
      </c>
      <c r="J40" s="753">
        <v>1417</v>
      </c>
      <c r="K40" s="754">
        <v>1399</v>
      </c>
      <c r="L40" s="754">
        <v>1134</v>
      </c>
      <c r="M40" s="754">
        <v>1096</v>
      </c>
      <c r="N40" s="754">
        <v>1039</v>
      </c>
      <c r="O40" s="754">
        <v>875</v>
      </c>
      <c r="P40" s="754">
        <v>865</v>
      </c>
      <c r="Q40" s="754">
        <v>902</v>
      </c>
      <c r="R40" s="754">
        <v>954</v>
      </c>
      <c r="S40" s="754">
        <v>907</v>
      </c>
      <c r="T40" s="679" t="s">
        <v>398</v>
      </c>
      <c r="U40" s="749" t="s">
        <v>509</v>
      </c>
      <c r="V40" s="756" t="s">
        <v>509</v>
      </c>
      <c r="W40" s="756" t="s">
        <v>509</v>
      </c>
      <c r="X40" s="756" t="s">
        <v>509</v>
      </c>
      <c r="Y40" s="756" t="s">
        <v>509</v>
      </c>
      <c r="Z40" s="756" t="s">
        <v>509</v>
      </c>
      <c r="AA40" s="756" t="s">
        <v>398</v>
      </c>
      <c r="AB40" s="756" t="s">
        <v>398</v>
      </c>
      <c r="AC40" s="756" t="s">
        <v>398</v>
      </c>
      <c r="AD40" s="757" t="s">
        <v>398</v>
      </c>
    </row>
    <row r="41" spans="2:30" s="482" customFormat="1" ht="19.5" customHeight="1">
      <c r="B41" s="506" t="s">
        <v>530</v>
      </c>
      <c r="D41" s="752" t="s">
        <v>509</v>
      </c>
      <c r="E41" s="755" t="s">
        <v>509</v>
      </c>
      <c r="F41" s="755" t="s">
        <v>509</v>
      </c>
      <c r="G41" s="755" t="s">
        <v>509</v>
      </c>
      <c r="H41" s="755" t="s">
        <v>509</v>
      </c>
      <c r="I41" s="755" t="s">
        <v>509</v>
      </c>
      <c r="J41" s="753">
        <v>409</v>
      </c>
      <c r="K41" s="754">
        <v>422</v>
      </c>
      <c r="L41" s="754">
        <v>387</v>
      </c>
      <c r="M41" s="754">
        <v>370</v>
      </c>
      <c r="N41" s="754">
        <v>370</v>
      </c>
      <c r="O41" s="754">
        <v>384</v>
      </c>
      <c r="P41" s="754">
        <v>391</v>
      </c>
      <c r="Q41" s="754">
        <v>386</v>
      </c>
      <c r="R41" s="754">
        <v>379</v>
      </c>
      <c r="S41" s="754">
        <v>379</v>
      </c>
      <c r="T41" s="679" t="s">
        <v>398</v>
      </c>
      <c r="U41" s="749" t="s">
        <v>509</v>
      </c>
      <c r="V41" s="756" t="s">
        <v>509</v>
      </c>
      <c r="W41" s="756" t="s">
        <v>509</v>
      </c>
      <c r="X41" s="756" t="s">
        <v>509</v>
      </c>
      <c r="Y41" s="756" t="s">
        <v>509</v>
      </c>
      <c r="Z41" s="756" t="s">
        <v>509</v>
      </c>
      <c r="AA41" s="756" t="s">
        <v>398</v>
      </c>
      <c r="AB41" s="756" t="s">
        <v>398</v>
      </c>
      <c r="AC41" s="756" t="s">
        <v>398</v>
      </c>
      <c r="AD41" s="757" t="s">
        <v>398</v>
      </c>
    </row>
    <row r="42" spans="2:30" s="482" customFormat="1" ht="19.5" customHeight="1">
      <c r="B42" s="673" t="s">
        <v>531</v>
      </c>
      <c r="D42" s="677" t="s">
        <v>398</v>
      </c>
      <c r="E42" s="678" t="s">
        <v>398</v>
      </c>
      <c r="F42" s="678" t="s">
        <v>398</v>
      </c>
      <c r="G42" s="678" t="s">
        <v>398</v>
      </c>
      <c r="H42" s="678" t="s">
        <v>398</v>
      </c>
      <c r="I42" s="678" t="s">
        <v>398</v>
      </c>
      <c r="J42" s="678" t="s">
        <v>398</v>
      </c>
      <c r="K42" s="678" t="s">
        <v>398</v>
      </c>
      <c r="L42" s="678" t="s">
        <v>398</v>
      </c>
      <c r="M42" s="678" t="s">
        <v>398</v>
      </c>
      <c r="N42" s="678" t="s">
        <v>398</v>
      </c>
      <c r="O42" s="678" t="s">
        <v>398</v>
      </c>
      <c r="P42" s="679" t="s">
        <v>398</v>
      </c>
      <c r="Q42" s="679" t="s">
        <v>398</v>
      </c>
      <c r="R42" s="679" t="s">
        <v>398</v>
      </c>
      <c r="S42" s="679" t="s">
        <v>398</v>
      </c>
      <c r="T42" s="675">
        <f t="shared" ref="T42:U42" si="4">T12</f>
        <v>368</v>
      </c>
      <c r="U42" s="676">
        <f t="shared" si="4"/>
        <v>281</v>
      </c>
      <c r="V42" s="676">
        <f>V12</f>
        <v>268</v>
      </c>
      <c r="W42" s="676">
        <f>W12</f>
        <v>249</v>
      </c>
      <c r="X42" s="676">
        <f>X9+X33</f>
        <v>242</v>
      </c>
      <c r="Y42" s="676">
        <f>Y9+Y33</f>
        <v>220</v>
      </c>
      <c r="Z42" s="676">
        <f>Z9+Z33</f>
        <v>222</v>
      </c>
      <c r="AA42" s="676">
        <v>222</v>
      </c>
      <c r="AB42" s="676">
        <v>188</v>
      </c>
      <c r="AC42" s="676">
        <v>148</v>
      </c>
      <c r="AD42" s="745">
        <v>148</v>
      </c>
    </row>
    <row r="43" spans="2:30" s="482" customFormat="1" ht="19.5" customHeight="1">
      <c r="B43" s="673" t="s">
        <v>532</v>
      </c>
      <c r="D43" s="677" t="s">
        <v>398</v>
      </c>
      <c r="E43" s="678" t="s">
        <v>398</v>
      </c>
      <c r="F43" s="678" t="s">
        <v>398</v>
      </c>
      <c r="G43" s="678" t="s">
        <v>398</v>
      </c>
      <c r="H43" s="678" t="s">
        <v>398</v>
      </c>
      <c r="I43" s="678" t="s">
        <v>398</v>
      </c>
      <c r="J43" s="678" t="s">
        <v>398</v>
      </c>
      <c r="K43" s="678" t="s">
        <v>398</v>
      </c>
      <c r="L43" s="678" t="s">
        <v>398</v>
      </c>
      <c r="M43" s="678" t="s">
        <v>398</v>
      </c>
      <c r="N43" s="678" t="s">
        <v>398</v>
      </c>
      <c r="O43" s="678" t="s">
        <v>398</v>
      </c>
      <c r="P43" s="679" t="s">
        <v>398</v>
      </c>
      <c r="Q43" s="679" t="s">
        <v>398</v>
      </c>
      <c r="R43" s="679" t="s">
        <v>398</v>
      </c>
      <c r="S43" s="679" t="s">
        <v>398</v>
      </c>
      <c r="T43" s="675">
        <f t="shared" ref="T43:U43" si="5">T6</f>
        <v>529</v>
      </c>
      <c r="U43" s="676">
        <f t="shared" si="5"/>
        <v>383</v>
      </c>
      <c r="V43" s="676">
        <f>V6</f>
        <v>376</v>
      </c>
      <c r="W43" s="676">
        <f>W6</f>
        <v>376</v>
      </c>
      <c r="X43" s="676">
        <f>X6</f>
        <v>360</v>
      </c>
      <c r="Y43" s="676">
        <f>Y6</f>
        <v>342</v>
      </c>
      <c r="Z43" s="676">
        <f>Z6</f>
        <v>342</v>
      </c>
      <c r="AA43" s="676">
        <v>361</v>
      </c>
      <c r="AB43" s="676">
        <v>340</v>
      </c>
      <c r="AC43" s="676">
        <v>290</v>
      </c>
      <c r="AD43" s="745">
        <v>285</v>
      </c>
    </row>
    <row r="44" spans="2:30" s="482" customFormat="1" ht="19.5" customHeight="1">
      <c r="B44" s="673" t="s">
        <v>533</v>
      </c>
      <c r="D44" s="677" t="s">
        <v>398</v>
      </c>
      <c r="E44" s="678" t="s">
        <v>398</v>
      </c>
      <c r="F44" s="678" t="s">
        <v>398</v>
      </c>
      <c r="G44" s="678" t="s">
        <v>398</v>
      </c>
      <c r="H44" s="678" t="s">
        <v>398</v>
      </c>
      <c r="I44" s="678" t="s">
        <v>398</v>
      </c>
      <c r="J44" s="678" t="s">
        <v>398</v>
      </c>
      <c r="K44" s="678" t="s">
        <v>398</v>
      </c>
      <c r="L44" s="678" t="s">
        <v>398</v>
      </c>
      <c r="M44" s="678" t="s">
        <v>398</v>
      </c>
      <c r="N44" s="678" t="s">
        <v>398</v>
      </c>
      <c r="O44" s="678" t="s">
        <v>398</v>
      </c>
      <c r="P44" s="679" t="s">
        <v>398</v>
      </c>
      <c r="Q44" s="679" t="s">
        <v>398</v>
      </c>
      <c r="R44" s="679" t="s">
        <v>398</v>
      </c>
      <c r="S44" s="679" t="s">
        <v>398</v>
      </c>
      <c r="T44" s="675">
        <f t="shared" ref="T44:U44" si="6">T15</f>
        <v>374</v>
      </c>
      <c r="U44" s="676">
        <f t="shared" si="6"/>
        <v>302</v>
      </c>
      <c r="V44" s="676">
        <f>V15</f>
        <v>302</v>
      </c>
      <c r="W44" s="676">
        <f>W15</f>
        <v>283</v>
      </c>
      <c r="X44" s="676">
        <f>X15</f>
        <v>266</v>
      </c>
      <c r="Y44" s="676">
        <f>Y15</f>
        <v>276</v>
      </c>
      <c r="Z44" s="676">
        <f>Z15</f>
        <v>236</v>
      </c>
      <c r="AA44" s="676">
        <v>232</v>
      </c>
      <c r="AB44" s="676">
        <v>232</v>
      </c>
      <c r="AC44" s="676">
        <v>223</v>
      </c>
      <c r="AD44" s="745">
        <v>223</v>
      </c>
    </row>
    <row r="45" spans="2:30" s="482" customFormat="1" ht="19.5" customHeight="1">
      <c r="B45" s="673" t="s">
        <v>534</v>
      </c>
      <c r="D45" s="752" t="s">
        <v>509</v>
      </c>
      <c r="E45" s="753">
        <v>1192</v>
      </c>
      <c r="F45" s="753">
        <v>1479</v>
      </c>
      <c r="G45" s="753">
        <v>1382</v>
      </c>
      <c r="H45" s="753">
        <v>1294</v>
      </c>
      <c r="I45" s="753">
        <v>1238</v>
      </c>
      <c r="J45" s="753">
        <v>988</v>
      </c>
      <c r="K45" s="754">
        <v>908</v>
      </c>
      <c r="L45" s="754">
        <v>798</v>
      </c>
      <c r="M45" s="754">
        <v>756</v>
      </c>
      <c r="N45" s="754">
        <v>748</v>
      </c>
      <c r="O45" s="754">
        <v>741</v>
      </c>
      <c r="P45" s="754">
        <v>699</v>
      </c>
      <c r="Q45" s="754">
        <v>721</v>
      </c>
      <c r="R45" s="754">
        <v>740</v>
      </c>
      <c r="S45" s="754">
        <v>740</v>
      </c>
      <c r="T45" s="679" t="s">
        <v>398</v>
      </c>
      <c r="U45" s="749" t="s">
        <v>509</v>
      </c>
      <c r="V45" s="756" t="s">
        <v>509</v>
      </c>
      <c r="W45" s="756" t="s">
        <v>509</v>
      </c>
      <c r="X45" s="756" t="s">
        <v>509</v>
      </c>
      <c r="Y45" s="756" t="s">
        <v>509</v>
      </c>
      <c r="Z45" s="756" t="s">
        <v>509</v>
      </c>
      <c r="AA45" s="756" t="s">
        <v>398</v>
      </c>
      <c r="AB45" s="756" t="s">
        <v>398</v>
      </c>
      <c r="AC45" s="756" t="s">
        <v>398</v>
      </c>
      <c r="AD45" s="757" t="s">
        <v>398</v>
      </c>
    </row>
    <row r="46" spans="2:30" s="482" customFormat="1" ht="19.5" customHeight="1">
      <c r="B46" s="506" t="s">
        <v>535</v>
      </c>
      <c r="D46" s="752" t="s">
        <v>509</v>
      </c>
      <c r="E46" s="755" t="s">
        <v>509</v>
      </c>
      <c r="F46" s="755" t="s">
        <v>509</v>
      </c>
      <c r="G46" s="755" t="s">
        <v>509</v>
      </c>
      <c r="H46" s="755" t="s">
        <v>509</v>
      </c>
      <c r="I46" s="755" t="s">
        <v>509</v>
      </c>
      <c r="J46" s="753">
        <v>592</v>
      </c>
      <c r="K46" s="754">
        <v>527</v>
      </c>
      <c r="L46" s="754">
        <v>474</v>
      </c>
      <c r="M46" s="754">
        <v>453</v>
      </c>
      <c r="N46" s="754">
        <v>438</v>
      </c>
      <c r="O46" s="754">
        <v>429</v>
      </c>
      <c r="P46" s="754">
        <v>401</v>
      </c>
      <c r="Q46" s="754">
        <v>407</v>
      </c>
      <c r="R46" s="754">
        <v>407</v>
      </c>
      <c r="S46" s="754">
        <v>426</v>
      </c>
      <c r="T46" s="679" t="s">
        <v>398</v>
      </c>
      <c r="U46" s="749" t="s">
        <v>509</v>
      </c>
      <c r="V46" s="756" t="s">
        <v>509</v>
      </c>
      <c r="W46" s="756" t="s">
        <v>509</v>
      </c>
      <c r="X46" s="756" t="s">
        <v>509</v>
      </c>
      <c r="Y46" s="756" t="s">
        <v>509</v>
      </c>
      <c r="Z46" s="756" t="s">
        <v>509</v>
      </c>
      <c r="AA46" s="756" t="s">
        <v>398</v>
      </c>
      <c r="AB46" s="756" t="s">
        <v>398</v>
      </c>
      <c r="AC46" s="756" t="s">
        <v>398</v>
      </c>
      <c r="AD46" s="757" t="s">
        <v>398</v>
      </c>
    </row>
    <row r="47" spans="2:30" s="482" customFormat="1" ht="19.5" customHeight="1">
      <c r="B47" s="506" t="s">
        <v>536</v>
      </c>
      <c r="D47" s="752" t="s">
        <v>509</v>
      </c>
      <c r="E47" s="755" t="s">
        <v>509</v>
      </c>
      <c r="F47" s="755" t="s">
        <v>509</v>
      </c>
      <c r="G47" s="755" t="s">
        <v>509</v>
      </c>
      <c r="H47" s="755" t="s">
        <v>509</v>
      </c>
      <c r="I47" s="755" t="s">
        <v>509</v>
      </c>
      <c r="J47" s="753">
        <v>396</v>
      </c>
      <c r="K47" s="754">
        <v>381</v>
      </c>
      <c r="L47" s="754">
        <v>324</v>
      </c>
      <c r="M47" s="754">
        <v>303</v>
      </c>
      <c r="N47" s="754">
        <v>310</v>
      </c>
      <c r="O47" s="754">
        <v>312</v>
      </c>
      <c r="P47" s="754">
        <v>298</v>
      </c>
      <c r="Q47" s="754">
        <v>314</v>
      </c>
      <c r="R47" s="754">
        <v>333</v>
      </c>
      <c r="S47" s="754">
        <v>314</v>
      </c>
      <c r="T47" s="679" t="s">
        <v>398</v>
      </c>
      <c r="U47" s="749" t="s">
        <v>509</v>
      </c>
      <c r="V47" s="756" t="s">
        <v>509</v>
      </c>
      <c r="W47" s="756" t="s">
        <v>509</v>
      </c>
      <c r="X47" s="756" t="s">
        <v>509</v>
      </c>
      <c r="Y47" s="756" t="s">
        <v>509</v>
      </c>
      <c r="Z47" s="756" t="s">
        <v>509</v>
      </c>
      <c r="AA47" s="756" t="s">
        <v>398</v>
      </c>
      <c r="AB47" s="756" t="s">
        <v>398</v>
      </c>
      <c r="AC47" s="756" t="s">
        <v>398</v>
      </c>
      <c r="AD47" s="757" t="s">
        <v>398</v>
      </c>
    </row>
    <row r="48" spans="2:30" s="482" customFormat="1" ht="19.5" customHeight="1">
      <c r="B48" s="673" t="s">
        <v>537</v>
      </c>
      <c r="D48" s="752"/>
      <c r="E48" s="755"/>
      <c r="F48" s="755"/>
      <c r="G48" s="755"/>
      <c r="H48" s="755"/>
      <c r="I48" s="755"/>
      <c r="J48" s="753"/>
      <c r="K48" s="754"/>
      <c r="L48" s="754"/>
      <c r="M48" s="754"/>
      <c r="N48" s="754"/>
      <c r="O48" s="754"/>
      <c r="P48" s="754"/>
      <c r="Q48" s="754"/>
      <c r="R48" s="754"/>
      <c r="S48" s="754"/>
      <c r="T48" s="679">
        <f t="shared" ref="T48:U48" si="7">T14</f>
        <v>227</v>
      </c>
      <c r="U48" s="676">
        <f t="shared" si="7"/>
        <v>167</v>
      </c>
      <c r="V48" s="676">
        <f>V14</f>
        <v>178</v>
      </c>
      <c r="W48" s="676">
        <f>W14</f>
        <v>178</v>
      </c>
      <c r="X48" s="676">
        <f>X14</f>
        <v>178</v>
      </c>
      <c r="Y48" s="676">
        <f>Y14</f>
        <v>170</v>
      </c>
      <c r="Z48" s="676">
        <f>Z14</f>
        <v>189</v>
      </c>
      <c r="AA48" s="676">
        <v>172</v>
      </c>
      <c r="AB48" s="676">
        <v>154</v>
      </c>
      <c r="AC48" s="676">
        <v>154</v>
      </c>
      <c r="AD48" s="745">
        <v>148</v>
      </c>
    </row>
    <row r="49" spans="1:30" s="482" customFormat="1" ht="19.5" customHeight="1">
      <c r="B49" s="673" t="s">
        <v>538</v>
      </c>
      <c r="D49" s="752" t="s">
        <v>509</v>
      </c>
      <c r="E49" s="753">
        <v>266</v>
      </c>
      <c r="F49" s="753">
        <v>327</v>
      </c>
      <c r="G49" s="753">
        <v>370</v>
      </c>
      <c r="H49" s="753">
        <v>350</v>
      </c>
      <c r="I49" s="753">
        <v>279</v>
      </c>
      <c r="J49" s="753">
        <v>237</v>
      </c>
      <c r="K49" s="754">
        <v>256</v>
      </c>
      <c r="L49" s="754">
        <v>230</v>
      </c>
      <c r="M49" s="754">
        <v>220</v>
      </c>
      <c r="N49" s="754">
        <v>194</v>
      </c>
      <c r="O49" s="754">
        <v>197</v>
      </c>
      <c r="P49" s="754">
        <v>202</v>
      </c>
      <c r="Q49" s="754">
        <v>212</v>
      </c>
      <c r="R49" s="754">
        <v>172</v>
      </c>
      <c r="S49" s="754">
        <v>172</v>
      </c>
      <c r="T49" s="679" t="s">
        <v>398</v>
      </c>
      <c r="U49" s="749" t="s">
        <v>509</v>
      </c>
      <c r="V49" s="756" t="s">
        <v>509</v>
      </c>
      <c r="W49" s="756" t="s">
        <v>509</v>
      </c>
      <c r="X49" s="756" t="s">
        <v>509</v>
      </c>
      <c r="Y49" s="756" t="s">
        <v>509</v>
      </c>
      <c r="Z49" s="756" t="s">
        <v>509</v>
      </c>
      <c r="AA49" s="756" t="s">
        <v>398</v>
      </c>
      <c r="AB49" s="756" t="s">
        <v>398</v>
      </c>
      <c r="AC49" s="756" t="s">
        <v>398</v>
      </c>
      <c r="AD49" s="757" t="s">
        <v>398</v>
      </c>
    </row>
    <row r="50" spans="1:30" s="482" customFormat="1" ht="19.5" customHeight="1">
      <c r="B50" s="673" t="s">
        <v>539</v>
      </c>
      <c r="D50" s="752"/>
      <c r="E50" s="753"/>
      <c r="F50" s="753"/>
      <c r="G50" s="753"/>
      <c r="H50" s="753"/>
      <c r="I50" s="753"/>
      <c r="J50" s="753"/>
      <c r="K50" s="754"/>
      <c r="L50" s="754"/>
      <c r="M50" s="754"/>
      <c r="N50" s="754"/>
      <c r="O50" s="754"/>
      <c r="P50" s="754"/>
      <c r="Q50" s="754"/>
      <c r="R50" s="754"/>
      <c r="S50" s="754"/>
      <c r="T50" s="679">
        <f t="shared" ref="T50:U50" si="8">T31</f>
        <v>406</v>
      </c>
      <c r="U50" s="676">
        <f t="shared" si="8"/>
        <v>305</v>
      </c>
      <c r="V50" s="676">
        <f>V31</f>
        <v>303</v>
      </c>
      <c r="W50" s="676">
        <f>W31</f>
        <v>303</v>
      </c>
      <c r="X50" s="676">
        <f>X31</f>
        <v>305</v>
      </c>
      <c r="Y50" s="676">
        <f>Y31</f>
        <v>275</v>
      </c>
      <c r="Z50" s="676">
        <f>Z31</f>
        <v>275</v>
      </c>
      <c r="AA50" s="676">
        <v>275</v>
      </c>
      <c r="AB50" s="676">
        <v>273</v>
      </c>
      <c r="AC50" s="676">
        <v>292</v>
      </c>
      <c r="AD50" s="745">
        <v>292</v>
      </c>
    </row>
    <row r="51" spans="1:30" s="482" customFormat="1" ht="19.5" customHeight="1">
      <c r="B51" s="673" t="s">
        <v>540</v>
      </c>
      <c r="D51" s="752" t="s">
        <v>509</v>
      </c>
      <c r="E51" s="753">
        <v>187</v>
      </c>
      <c r="F51" s="753">
        <v>204</v>
      </c>
      <c r="G51" s="753">
        <v>190</v>
      </c>
      <c r="H51" s="753">
        <v>170</v>
      </c>
      <c r="I51" s="753">
        <v>208</v>
      </c>
      <c r="J51" s="753">
        <v>136</v>
      </c>
      <c r="K51" s="754">
        <v>155</v>
      </c>
      <c r="L51" s="754">
        <v>159</v>
      </c>
      <c r="M51" s="754">
        <v>150</v>
      </c>
      <c r="N51" s="754">
        <v>151</v>
      </c>
      <c r="O51" s="754">
        <v>150</v>
      </c>
      <c r="P51" s="754">
        <v>150</v>
      </c>
      <c r="Q51" s="754">
        <v>143</v>
      </c>
      <c r="R51" s="754">
        <v>162</v>
      </c>
      <c r="S51" s="754">
        <v>155</v>
      </c>
      <c r="T51" s="679" t="s">
        <v>398</v>
      </c>
      <c r="U51" s="749" t="s">
        <v>509</v>
      </c>
      <c r="V51" s="756" t="s">
        <v>509</v>
      </c>
      <c r="W51" s="756" t="s">
        <v>509</v>
      </c>
      <c r="X51" s="756" t="s">
        <v>509</v>
      </c>
      <c r="Y51" s="756" t="s">
        <v>509</v>
      </c>
      <c r="Z51" s="756" t="s">
        <v>509</v>
      </c>
      <c r="AA51" s="756" t="s">
        <v>398</v>
      </c>
      <c r="AB51" s="756" t="s">
        <v>398</v>
      </c>
      <c r="AC51" s="756" t="s">
        <v>398</v>
      </c>
      <c r="AD51" s="757" t="s">
        <v>398</v>
      </c>
    </row>
    <row r="52" spans="1:30" s="482" customFormat="1" ht="19.5" customHeight="1">
      <c r="B52" s="673" t="s">
        <v>541</v>
      </c>
      <c r="D52" s="677" t="s">
        <v>398</v>
      </c>
      <c r="E52" s="678" t="s">
        <v>398</v>
      </c>
      <c r="F52" s="678" t="s">
        <v>398</v>
      </c>
      <c r="G52" s="678" t="s">
        <v>398</v>
      </c>
      <c r="H52" s="678" t="s">
        <v>398</v>
      </c>
      <c r="I52" s="678" t="s">
        <v>398</v>
      </c>
      <c r="J52" s="678" t="s">
        <v>398</v>
      </c>
      <c r="K52" s="678" t="s">
        <v>398</v>
      </c>
      <c r="L52" s="678" t="s">
        <v>398</v>
      </c>
      <c r="M52" s="678" t="s">
        <v>398</v>
      </c>
      <c r="N52" s="678" t="s">
        <v>398</v>
      </c>
      <c r="O52" s="678" t="s">
        <v>398</v>
      </c>
      <c r="P52" s="679" t="s">
        <v>398</v>
      </c>
      <c r="Q52" s="679" t="s">
        <v>398</v>
      </c>
      <c r="R52" s="679" t="s">
        <v>398</v>
      </c>
      <c r="S52" s="679" t="s">
        <v>398</v>
      </c>
      <c r="T52" s="675">
        <f t="shared" ref="T52:U52" si="9">T53+T54</f>
        <v>434</v>
      </c>
      <c r="U52" s="676">
        <f t="shared" si="9"/>
        <v>320</v>
      </c>
      <c r="V52" s="676">
        <f>V53+V54</f>
        <v>308</v>
      </c>
      <c r="W52" s="676">
        <f>W53+W54</f>
        <v>304</v>
      </c>
      <c r="X52" s="676">
        <f>X53+X54</f>
        <v>276</v>
      </c>
      <c r="Y52" s="676">
        <f>Y53+Y54</f>
        <v>258</v>
      </c>
      <c r="Z52" s="676">
        <f>Z53+Z54</f>
        <v>258</v>
      </c>
      <c r="AA52" s="676">
        <v>277</v>
      </c>
      <c r="AB52" s="676">
        <v>277</v>
      </c>
      <c r="AC52" s="676">
        <v>272</v>
      </c>
      <c r="AD52" s="745">
        <v>262</v>
      </c>
    </row>
    <row r="53" spans="1:30" s="482" customFormat="1" ht="19.5" customHeight="1">
      <c r="B53" s="506" t="s">
        <v>542</v>
      </c>
      <c r="D53" s="677" t="s">
        <v>398</v>
      </c>
      <c r="E53" s="678" t="s">
        <v>398</v>
      </c>
      <c r="F53" s="678" t="s">
        <v>398</v>
      </c>
      <c r="G53" s="678" t="s">
        <v>398</v>
      </c>
      <c r="H53" s="678" t="s">
        <v>398</v>
      </c>
      <c r="I53" s="678" t="s">
        <v>398</v>
      </c>
      <c r="J53" s="678" t="s">
        <v>398</v>
      </c>
      <c r="K53" s="678" t="s">
        <v>398</v>
      </c>
      <c r="L53" s="678" t="s">
        <v>398</v>
      </c>
      <c r="M53" s="678" t="s">
        <v>398</v>
      </c>
      <c r="N53" s="678" t="s">
        <v>398</v>
      </c>
      <c r="O53" s="678" t="s">
        <v>398</v>
      </c>
      <c r="P53" s="679" t="s">
        <v>398</v>
      </c>
      <c r="Q53" s="679" t="s">
        <v>398</v>
      </c>
      <c r="R53" s="679" t="s">
        <v>398</v>
      </c>
      <c r="S53" s="679" t="s">
        <v>398</v>
      </c>
      <c r="T53" s="675">
        <f t="shared" ref="T53:U53" si="10">T20</f>
        <v>155</v>
      </c>
      <c r="U53" s="676">
        <f t="shared" si="10"/>
        <v>82</v>
      </c>
      <c r="V53" s="676">
        <f>V20</f>
        <v>82</v>
      </c>
      <c r="W53" s="676">
        <f>W20</f>
        <v>78</v>
      </c>
      <c r="X53" s="676">
        <f>X20</f>
        <v>78</v>
      </c>
      <c r="Y53" s="676">
        <f>Y20</f>
        <v>62</v>
      </c>
      <c r="Z53" s="676">
        <f>Z20</f>
        <v>62</v>
      </c>
      <c r="AA53" s="676">
        <v>62</v>
      </c>
      <c r="AB53" s="676">
        <v>62</v>
      </c>
      <c r="AC53" s="676">
        <v>58</v>
      </c>
      <c r="AD53" s="745">
        <v>58</v>
      </c>
    </row>
    <row r="54" spans="1:30" s="482" customFormat="1" ht="19.5" customHeight="1">
      <c r="B54" s="506" t="s">
        <v>543</v>
      </c>
      <c r="D54" s="677" t="s">
        <v>398</v>
      </c>
      <c r="E54" s="678" t="s">
        <v>398</v>
      </c>
      <c r="F54" s="678" t="s">
        <v>398</v>
      </c>
      <c r="G54" s="678" t="s">
        <v>398</v>
      </c>
      <c r="H54" s="678" t="s">
        <v>398</v>
      </c>
      <c r="I54" s="678" t="s">
        <v>398</v>
      </c>
      <c r="J54" s="678" t="s">
        <v>398</v>
      </c>
      <c r="K54" s="678" t="s">
        <v>398</v>
      </c>
      <c r="L54" s="678" t="s">
        <v>398</v>
      </c>
      <c r="M54" s="678" t="s">
        <v>398</v>
      </c>
      <c r="N54" s="678" t="s">
        <v>398</v>
      </c>
      <c r="O54" s="678" t="s">
        <v>398</v>
      </c>
      <c r="P54" s="679" t="s">
        <v>398</v>
      </c>
      <c r="Q54" s="679" t="s">
        <v>398</v>
      </c>
      <c r="R54" s="679" t="s">
        <v>398</v>
      </c>
      <c r="S54" s="679" t="s">
        <v>398</v>
      </c>
      <c r="T54" s="675">
        <f t="shared" ref="T54:U54" si="11">T32+T7</f>
        <v>279</v>
      </c>
      <c r="U54" s="676">
        <f t="shared" si="11"/>
        <v>238</v>
      </c>
      <c r="V54" s="676">
        <f>V32+V7</f>
        <v>226</v>
      </c>
      <c r="W54" s="676">
        <f>W32+W7</f>
        <v>226</v>
      </c>
      <c r="X54" s="676">
        <f>X32+X7</f>
        <v>198</v>
      </c>
      <c r="Y54" s="676">
        <f>Y32+Y7</f>
        <v>196</v>
      </c>
      <c r="Z54" s="676">
        <f>Z32+Z7</f>
        <v>196</v>
      </c>
      <c r="AA54" s="676">
        <v>215</v>
      </c>
      <c r="AB54" s="676">
        <v>215</v>
      </c>
      <c r="AC54" s="676">
        <v>214</v>
      </c>
      <c r="AD54" s="745">
        <v>204</v>
      </c>
    </row>
    <row r="55" spans="1:30" s="482" customFormat="1" ht="19.5" customHeight="1">
      <c r="B55" s="673" t="s">
        <v>544</v>
      </c>
      <c r="D55" s="752" t="s">
        <v>509</v>
      </c>
      <c r="E55" s="753">
        <v>262</v>
      </c>
      <c r="F55" s="753">
        <v>252</v>
      </c>
      <c r="G55" s="753">
        <v>246</v>
      </c>
      <c r="H55" s="753">
        <v>243</v>
      </c>
      <c r="I55" s="753">
        <v>240</v>
      </c>
      <c r="J55" s="753">
        <v>124</v>
      </c>
      <c r="K55" s="754">
        <v>124</v>
      </c>
      <c r="L55" s="754">
        <v>126</v>
      </c>
      <c r="M55" s="754">
        <v>145</v>
      </c>
      <c r="N55" s="754">
        <v>126</v>
      </c>
      <c r="O55" s="754">
        <v>111</v>
      </c>
      <c r="P55" s="754">
        <v>130</v>
      </c>
      <c r="Q55" s="754">
        <v>150</v>
      </c>
      <c r="R55" s="754">
        <v>146</v>
      </c>
      <c r="S55" s="754">
        <v>146</v>
      </c>
      <c r="T55" s="675">
        <f t="shared" ref="T55:Z55" si="12">T21</f>
        <v>129</v>
      </c>
      <c r="U55" s="676">
        <f t="shared" si="12"/>
        <v>76</v>
      </c>
      <c r="V55" s="676">
        <f t="shared" si="12"/>
        <v>76</v>
      </c>
      <c r="W55" s="676">
        <f t="shared" si="12"/>
        <v>76</v>
      </c>
      <c r="X55" s="676">
        <f t="shared" si="12"/>
        <v>76</v>
      </c>
      <c r="Y55" s="676">
        <f t="shared" si="12"/>
        <v>62</v>
      </c>
      <c r="Z55" s="676">
        <f t="shared" si="12"/>
        <v>60</v>
      </c>
      <c r="AA55" s="676">
        <v>60</v>
      </c>
      <c r="AB55" s="676">
        <v>41</v>
      </c>
      <c r="AC55" s="676">
        <v>60</v>
      </c>
      <c r="AD55" s="745">
        <v>60</v>
      </c>
    </row>
    <row r="56" spans="1:30" s="482" customFormat="1" ht="19.5" customHeight="1">
      <c r="B56" s="673" t="s">
        <v>545</v>
      </c>
      <c r="D56" s="752" t="s">
        <v>509</v>
      </c>
      <c r="E56" s="753">
        <v>337</v>
      </c>
      <c r="F56" s="753">
        <v>417</v>
      </c>
      <c r="G56" s="753">
        <v>366</v>
      </c>
      <c r="H56" s="753">
        <v>378</v>
      </c>
      <c r="I56" s="753">
        <v>360</v>
      </c>
      <c r="J56" s="753">
        <v>295</v>
      </c>
      <c r="K56" s="754">
        <v>245</v>
      </c>
      <c r="L56" s="754">
        <v>211</v>
      </c>
      <c r="M56" s="754">
        <v>192</v>
      </c>
      <c r="N56" s="754">
        <v>152</v>
      </c>
      <c r="O56" s="754">
        <v>152</v>
      </c>
      <c r="P56" s="754">
        <v>152</v>
      </c>
      <c r="Q56" s="754">
        <v>132</v>
      </c>
      <c r="R56" s="754">
        <v>132</v>
      </c>
      <c r="S56" s="754">
        <v>132</v>
      </c>
      <c r="T56" s="679" t="s">
        <v>398</v>
      </c>
      <c r="U56" s="749" t="s">
        <v>509</v>
      </c>
      <c r="V56" s="756" t="s">
        <v>509</v>
      </c>
      <c r="W56" s="756" t="s">
        <v>509</v>
      </c>
      <c r="X56" s="756" t="s">
        <v>509</v>
      </c>
      <c r="Y56" s="756" t="s">
        <v>509</v>
      </c>
      <c r="Z56" s="756" t="s">
        <v>509</v>
      </c>
      <c r="AA56" s="756" t="s">
        <v>398</v>
      </c>
      <c r="AB56" s="756" t="s">
        <v>398</v>
      </c>
      <c r="AC56" s="756" t="s">
        <v>398</v>
      </c>
      <c r="AD56" s="757" t="s">
        <v>398</v>
      </c>
    </row>
    <row r="57" spans="1:30" s="482" customFormat="1" ht="19.5" customHeight="1">
      <c r="B57" s="673" t="s">
        <v>546</v>
      </c>
      <c r="D57" s="752" t="s">
        <v>509</v>
      </c>
      <c r="E57" s="753">
        <v>562</v>
      </c>
      <c r="F57" s="753">
        <v>597</v>
      </c>
      <c r="G57" s="753">
        <v>605</v>
      </c>
      <c r="H57" s="753">
        <v>648</v>
      </c>
      <c r="I57" s="753">
        <v>622</v>
      </c>
      <c r="J57" s="753">
        <v>468</v>
      </c>
      <c r="K57" s="754">
        <v>433</v>
      </c>
      <c r="L57" s="754">
        <v>344</v>
      </c>
      <c r="M57" s="754">
        <v>299</v>
      </c>
      <c r="N57" s="754">
        <v>307</v>
      </c>
      <c r="O57" s="754">
        <v>262</v>
      </c>
      <c r="P57" s="754">
        <v>258</v>
      </c>
      <c r="Q57" s="754">
        <v>219</v>
      </c>
      <c r="R57" s="754">
        <v>265</v>
      </c>
      <c r="S57" s="754">
        <v>265</v>
      </c>
      <c r="T57" s="679" t="s">
        <v>398</v>
      </c>
      <c r="U57" s="749" t="s">
        <v>509</v>
      </c>
      <c r="V57" s="756" t="s">
        <v>509</v>
      </c>
      <c r="W57" s="756" t="s">
        <v>509</v>
      </c>
      <c r="X57" s="756" t="s">
        <v>509</v>
      </c>
      <c r="Y57" s="756" t="s">
        <v>509</v>
      </c>
      <c r="Z57" s="756" t="s">
        <v>509</v>
      </c>
      <c r="AA57" s="756" t="s">
        <v>398</v>
      </c>
      <c r="AB57" s="756" t="s">
        <v>398</v>
      </c>
      <c r="AC57" s="756" t="s">
        <v>398</v>
      </c>
      <c r="AD57" s="757" t="s">
        <v>398</v>
      </c>
    </row>
    <row r="58" spans="1:30" s="482" customFormat="1" ht="19.5" customHeight="1">
      <c r="B58" s="673" t="s">
        <v>547</v>
      </c>
      <c r="D58" s="677" t="s">
        <v>398</v>
      </c>
      <c r="E58" s="678" t="s">
        <v>398</v>
      </c>
      <c r="F58" s="678" t="s">
        <v>398</v>
      </c>
      <c r="G58" s="678" t="s">
        <v>398</v>
      </c>
      <c r="H58" s="678" t="s">
        <v>398</v>
      </c>
      <c r="I58" s="678" t="s">
        <v>398</v>
      </c>
      <c r="J58" s="678" t="s">
        <v>398</v>
      </c>
      <c r="K58" s="678" t="s">
        <v>398</v>
      </c>
      <c r="L58" s="678" t="s">
        <v>398</v>
      </c>
      <c r="M58" s="678" t="s">
        <v>398</v>
      </c>
      <c r="N58" s="678" t="s">
        <v>398</v>
      </c>
      <c r="O58" s="678" t="s">
        <v>398</v>
      </c>
      <c r="P58" s="679" t="s">
        <v>398</v>
      </c>
      <c r="Q58" s="679" t="s">
        <v>398</v>
      </c>
      <c r="R58" s="679" t="s">
        <v>398</v>
      </c>
      <c r="S58" s="679" t="s">
        <v>398</v>
      </c>
      <c r="T58" s="675">
        <f t="shared" ref="T58:U58" si="13">T59+T60</f>
        <v>374</v>
      </c>
      <c r="U58" s="676">
        <f t="shared" si="13"/>
        <v>285</v>
      </c>
      <c r="V58" s="676">
        <f>V59+V60</f>
        <v>285</v>
      </c>
      <c r="W58" s="676">
        <f>W59+W60</f>
        <v>285</v>
      </c>
      <c r="X58" s="676">
        <f>X59+X60</f>
        <v>285</v>
      </c>
      <c r="Y58" s="676">
        <f>Y59+Y60</f>
        <v>269</v>
      </c>
      <c r="Z58" s="676">
        <f>Z59+Z60</f>
        <v>256</v>
      </c>
      <c r="AA58" s="676">
        <v>256</v>
      </c>
      <c r="AB58" s="676">
        <v>264</v>
      </c>
      <c r="AC58" s="676">
        <v>272</v>
      </c>
      <c r="AD58" s="745">
        <v>272</v>
      </c>
    </row>
    <row r="59" spans="1:30" s="482" customFormat="1" ht="19.5" customHeight="1">
      <c r="B59" s="506" t="s">
        <v>548</v>
      </c>
      <c r="D59" s="677" t="s">
        <v>398</v>
      </c>
      <c r="E59" s="678" t="s">
        <v>398</v>
      </c>
      <c r="F59" s="678" t="s">
        <v>398</v>
      </c>
      <c r="G59" s="678" t="s">
        <v>398</v>
      </c>
      <c r="H59" s="678" t="s">
        <v>398</v>
      </c>
      <c r="I59" s="678" t="s">
        <v>398</v>
      </c>
      <c r="J59" s="678" t="s">
        <v>398</v>
      </c>
      <c r="K59" s="678" t="s">
        <v>398</v>
      </c>
      <c r="L59" s="678" t="s">
        <v>398</v>
      </c>
      <c r="M59" s="678" t="s">
        <v>398</v>
      </c>
      <c r="N59" s="678" t="s">
        <v>398</v>
      </c>
      <c r="O59" s="678" t="s">
        <v>398</v>
      </c>
      <c r="P59" s="679" t="s">
        <v>398</v>
      </c>
      <c r="Q59" s="679" t="s">
        <v>398</v>
      </c>
      <c r="R59" s="679" t="s">
        <v>398</v>
      </c>
      <c r="S59" s="679" t="s">
        <v>398</v>
      </c>
      <c r="T59" s="675">
        <f t="shared" ref="T59:U59" si="14">T23</f>
        <v>261</v>
      </c>
      <c r="U59" s="676">
        <f t="shared" si="14"/>
        <v>220</v>
      </c>
      <c r="V59" s="676">
        <f>V23</f>
        <v>220</v>
      </c>
      <c r="W59" s="676">
        <f>W23</f>
        <v>220</v>
      </c>
      <c r="X59" s="676">
        <f>X23</f>
        <v>220</v>
      </c>
      <c r="Y59" s="676">
        <f>Y23</f>
        <v>204</v>
      </c>
      <c r="Z59" s="676">
        <f>Z23</f>
        <v>206</v>
      </c>
      <c r="AA59" s="676">
        <v>206</v>
      </c>
      <c r="AB59" s="676">
        <v>195</v>
      </c>
      <c r="AC59" s="676">
        <v>203</v>
      </c>
      <c r="AD59" s="745">
        <v>203</v>
      </c>
    </row>
    <row r="60" spans="1:30" s="482" customFormat="1" ht="19.5" customHeight="1">
      <c r="B60" s="506" t="s">
        <v>549</v>
      </c>
      <c r="D60" s="677" t="s">
        <v>398</v>
      </c>
      <c r="E60" s="678" t="s">
        <v>398</v>
      </c>
      <c r="F60" s="678" t="s">
        <v>398</v>
      </c>
      <c r="G60" s="678" t="s">
        <v>398</v>
      </c>
      <c r="H60" s="678" t="s">
        <v>398</v>
      </c>
      <c r="I60" s="678" t="s">
        <v>398</v>
      </c>
      <c r="J60" s="678" t="s">
        <v>398</v>
      </c>
      <c r="K60" s="678" t="s">
        <v>398</v>
      </c>
      <c r="L60" s="678" t="s">
        <v>398</v>
      </c>
      <c r="M60" s="678" t="s">
        <v>398</v>
      </c>
      <c r="N60" s="678" t="s">
        <v>398</v>
      </c>
      <c r="O60" s="678" t="s">
        <v>398</v>
      </c>
      <c r="P60" s="679" t="s">
        <v>398</v>
      </c>
      <c r="Q60" s="679" t="s">
        <v>398</v>
      </c>
      <c r="R60" s="679" t="s">
        <v>398</v>
      </c>
      <c r="S60" s="679" t="s">
        <v>398</v>
      </c>
      <c r="T60" s="675">
        <f t="shared" ref="T60:U60" si="15">T22</f>
        <v>113</v>
      </c>
      <c r="U60" s="676">
        <f t="shared" si="15"/>
        <v>65</v>
      </c>
      <c r="V60" s="676">
        <f>V22</f>
        <v>65</v>
      </c>
      <c r="W60" s="676">
        <f>W22</f>
        <v>65</v>
      </c>
      <c r="X60" s="676">
        <f>X22</f>
        <v>65</v>
      </c>
      <c r="Y60" s="676">
        <f>Y22</f>
        <v>65</v>
      </c>
      <c r="Z60" s="676">
        <f>Z22</f>
        <v>50</v>
      </c>
      <c r="AA60" s="676">
        <v>50</v>
      </c>
      <c r="AB60" s="676">
        <v>69</v>
      </c>
      <c r="AC60" s="676">
        <v>69</v>
      </c>
      <c r="AD60" s="745">
        <v>69</v>
      </c>
    </row>
    <row r="61" spans="1:30" s="482" customFormat="1" ht="19.5" customHeight="1">
      <c r="B61" s="673" t="s">
        <v>550</v>
      </c>
      <c r="D61" s="752" t="s">
        <v>509</v>
      </c>
      <c r="E61" s="753">
        <v>546</v>
      </c>
      <c r="F61" s="753">
        <v>618</v>
      </c>
      <c r="G61" s="753">
        <v>637</v>
      </c>
      <c r="H61" s="753">
        <v>568</v>
      </c>
      <c r="I61" s="753">
        <v>569</v>
      </c>
      <c r="J61" s="753">
        <v>553</v>
      </c>
      <c r="K61" s="754">
        <v>536</v>
      </c>
      <c r="L61" s="754">
        <v>508</v>
      </c>
      <c r="M61" s="754">
        <v>479</v>
      </c>
      <c r="N61" s="754">
        <v>463</v>
      </c>
      <c r="O61" s="754">
        <v>449</v>
      </c>
      <c r="P61" s="754">
        <v>435</v>
      </c>
      <c r="Q61" s="754">
        <v>438</v>
      </c>
      <c r="R61" s="754">
        <v>437</v>
      </c>
      <c r="S61" s="754">
        <v>393</v>
      </c>
      <c r="T61" s="675">
        <f t="shared" ref="T61:U61" si="16">T62+T63</f>
        <v>412</v>
      </c>
      <c r="U61" s="676">
        <f t="shared" si="16"/>
        <v>309</v>
      </c>
      <c r="V61" s="676">
        <f>V62+V63</f>
        <v>309</v>
      </c>
      <c r="W61" s="676">
        <f>W62+W63</f>
        <v>319</v>
      </c>
      <c r="X61" s="676">
        <f>X62+X63</f>
        <v>319</v>
      </c>
      <c r="Y61" s="676">
        <f>Y62+Y63</f>
        <v>319</v>
      </c>
      <c r="Z61" s="676">
        <f>Z62+Z63</f>
        <v>333</v>
      </c>
      <c r="AA61" s="676">
        <v>295</v>
      </c>
      <c r="AB61" s="676">
        <v>276</v>
      </c>
      <c r="AC61" s="676">
        <v>276</v>
      </c>
      <c r="AD61" s="745">
        <v>276</v>
      </c>
    </row>
    <row r="62" spans="1:30" s="482" customFormat="1" ht="19.5" customHeight="1">
      <c r="B62" s="506" t="s">
        <v>551</v>
      </c>
      <c r="D62" s="752" t="s">
        <v>509</v>
      </c>
      <c r="E62" s="755" t="s">
        <v>509</v>
      </c>
      <c r="F62" s="755" t="s">
        <v>509</v>
      </c>
      <c r="G62" s="755" t="s">
        <v>509</v>
      </c>
      <c r="H62" s="755" t="s">
        <v>509</v>
      </c>
      <c r="I62" s="755" t="s">
        <v>509</v>
      </c>
      <c r="J62" s="753">
        <v>250</v>
      </c>
      <c r="K62" s="754">
        <v>278</v>
      </c>
      <c r="L62" s="754">
        <v>271</v>
      </c>
      <c r="M62" s="754">
        <v>252</v>
      </c>
      <c r="N62" s="754">
        <v>238</v>
      </c>
      <c r="O62" s="754">
        <v>223</v>
      </c>
      <c r="P62" s="754">
        <v>209</v>
      </c>
      <c r="Q62" s="754">
        <v>196</v>
      </c>
      <c r="R62" s="754">
        <v>195</v>
      </c>
      <c r="S62" s="754">
        <v>170</v>
      </c>
      <c r="T62" s="675">
        <f t="shared" ref="T62:U62" si="17">T26</f>
        <v>151</v>
      </c>
      <c r="U62" s="676">
        <f t="shared" si="17"/>
        <v>129</v>
      </c>
      <c r="V62" s="676">
        <f>V26</f>
        <v>110</v>
      </c>
      <c r="W62" s="676">
        <f>W26</f>
        <v>120</v>
      </c>
      <c r="X62" s="676">
        <f>X26</f>
        <v>120</v>
      </c>
      <c r="Y62" s="676">
        <f>Y26</f>
        <v>120</v>
      </c>
      <c r="Z62" s="676">
        <f>Z26</f>
        <v>120</v>
      </c>
      <c r="AA62" s="676">
        <v>101</v>
      </c>
      <c r="AB62" s="676">
        <v>82</v>
      </c>
      <c r="AC62" s="676">
        <v>82</v>
      </c>
      <c r="AD62" s="745">
        <v>82</v>
      </c>
    </row>
    <row r="63" spans="1:30" s="482" customFormat="1" ht="19.5" customHeight="1">
      <c r="B63" s="506" t="s">
        <v>552</v>
      </c>
      <c r="D63" s="752" t="s">
        <v>509</v>
      </c>
      <c r="E63" s="755" t="s">
        <v>509</v>
      </c>
      <c r="F63" s="755" t="s">
        <v>509</v>
      </c>
      <c r="G63" s="755" t="s">
        <v>509</v>
      </c>
      <c r="H63" s="755" t="s">
        <v>509</v>
      </c>
      <c r="I63" s="755" t="s">
        <v>509</v>
      </c>
      <c r="J63" s="753">
        <v>303</v>
      </c>
      <c r="K63" s="754">
        <v>258</v>
      </c>
      <c r="L63" s="754">
        <v>237</v>
      </c>
      <c r="M63" s="754">
        <v>227</v>
      </c>
      <c r="N63" s="754">
        <v>225</v>
      </c>
      <c r="O63" s="754">
        <v>226</v>
      </c>
      <c r="P63" s="754">
        <v>226</v>
      </c>
      <c r="Q63" s="754">
        <v>242</v>
      </c>
      <c r="R63" s="754">
        <v>242</v>
      </c>
      <c r="S63" s="754">
        <v>223</v>
      </c>
      <c r="T63" s="675">
        <f t="shared" ref="T63:U63" si="18">T29</f>
        <v>261</v>
      </c>
      <c r="U63" s="676">
        <f t="shared" si="18"/>
        <v>180</v>
      </c>
      <c r="V63" s="676">
        <f>V29</f>
        <v>199</v>
      </c>
      <c r="W63" s="676">
        <f>W29</f>
        <v>199</v>
      </c>
      <c r="X63" s="676">
        <f>X29</f>
        <v>199</v>
      </c>
      <c r="Y63" s="676">
        <f>Y29</f>
        <v>199</v>
      </c>
      <c r="Z63" s="676">
        <f>Z29</f>
        <v>213</v>
      </c>
      <c r="AA63" s="676">
        <v>194</v>
      </c>
      <c r="AB63" s="676">
        <v>194</v>
      </c>
      <c r="AC63" s="676">
        <v>194</v>
      </c>
      <c r="AD63" s="745">
        <v>194</v>
      </c>
    </row>
    <row r="64" spans="1:30" s="461" customFormat="1" ht="14">
      <c r="A64" s="459"/>
      <c r="B64" s="681"/>
      <c r="C64" s="459"/>
      <c r="D64" s="489"/>
      <c r="E64" s="459"/>
      <c r="F64" s="459"/>
      <c r="G64" s="459"/>
      <c r="H64" s="459"/>
      <c r="I64" s="459"/>
      <c r="J64" s="459"/>
      <c r="K64" s="459"/>
      <c r="L64" s="459"/>
      <c r="M64" s="459"/>
      <c r="N64" s="459"/>
      <c r="O64" s="459"/>
      <c r="P64" s="459"/>
      <c r="Q64" s="459"/>
      <c r="R64" s="459"/>
      <c r="S64" s="459"/>
      <c r="T64" s="459"/>
      <c r="U64" s="459"/>
      <c r="V64" s="459"/>
      <c r="W64" s="459"/>
      <c r="X64" s="459"/>
      <c r="Y64" s="459"/>
      <c r="Z64" s="459"/>
      <c r="AA64" s="459"/>
      <c r="AB64" s="459"/>
      <c r="AC64" s="459"/>
      <c r="AD64" s="470"/>
    </row>
    <row r="65" spans="1:24" s="461" customFormat="1" ht="14.5" customHeight="1">
      <c r="A65" s="1251" t="s">
        <v>553</v>
      </c>
      <c r="B65" s="1251"/>
      <c r="C65" s="1251"/>
      <c r="D65" s="1251"/>
      <c r="E65" s="1251"/>
      <c r="F65" s="1251"/>
      <c r="G65" s="1251"/>
      <c r="H65" s="1251"/>
      <c r="I65" s="1251"/>
      <c r="J65" s="1251"/>
      <c r="K65" s="1251"/>
      <c r="L65" s="1251"/>
      <c r="M65" s="1251"/>
      <c r="N65" s="1251"/>
      <c r="O65" s="1251"/>
      <c r="P65" s="1251"/>
      <c r="Q65" s="1251"/>
      <c r="R65" s="1251"/>
      <c r="S65" s="557"/>
    </row>
    <row r="66" spans="1:24" s="461" customFormat="1" ht="14.5" customHeight="1">
      <c r="A66" s="457" t="s">
        <v>554</v>
      </c>
      <c r="B66" s="457"/>
      <c r="C66" s="457"/>
      <c r="D66" s="457"/>
      <c r="E66" s="457"/>
      <c r="F66" s="457"/>
      <c r="G66" s="457"/>
      <c r="H66" s="457"/>
      <c r="I66" s="457"/>
      <c r="J66" s="457"/>
      <c r="K66" s="457"/>
      <c r="L66" s="457"/>
      <c r="M66" s="457"/>
      <c r="N66" s="457"/>
      <c r="O66" s="457"/>
      <c r="P66" s="457"/>
      <c r="Q66" s="457"/>
      <c r="R66" s="457"/>
      <c r="S66" s="557"/>
      <c r="X66" s="441"/>
    </row>
    <row r="67" spans="1:24" s="461" customFormat="1" ht="14.5" customHeight="1">
      <c r="A67" s="457" t="s">
        <v>555</v>
      </c>
      <c r="B67" s="457"/>
      <c r="C67" s="457"/>
      <c r="D67" s="457"/>
      <c r="E67" s="457"/>
      <c r="F67" s="457"/>
      <c r="G67" s="457"/>
      <c r="H67" s="457"/>
      <c r="I67" s="457"/>
      <c r="J67" s="457"/>
      <c r="K67" s="457"/>
      <c r="L67" s="457"/>
      <c r="M67" s="457"/>
      <c r="N67" s="457"/>
      <c r="O67" s="457"/>
      <c r="P67" s="457"/>
      <c r="Q67" s="457"/>
      <c r="R67" s="457"/>
      <c r="S67" s="557"/>
    </row>
    <row r="68" spans="1:24" s="461" customFormat="1" ht="14.5" customHeight="1">
      <c r="A68" s="457" t="s">
        <v>604</v>
      </c>
      <c r="B68" s="457"/>
      <c r="C68" s="457"/>
      <c r="D68" s="457"/>
      <c r="E68" s="457"/>
      <c r="F68" s="457"/>
      <c r="G68" s="457"/>
      <c r="H68" s="457"/>
      <c r="I68" s="457"/>
      <c r="J68" s="457"/>
      <c r="K68" s="457"/>
      <c r="L68" s="457"/>
      <c r="M68" s="457"/>
      <c r="N68" s="457"/>
      <c r="O68" s="457"/>
      <c r="P68" s="457"/>
      <c r="Q68" s="457"/>
      <c r="R68" s="457"/>
      <c r="S68" s="758"/>
    </row>
    <row r="69" spans="1:24" ht="13.5" customHeight="1">
      <c r="A69" s="684" t="s">
        <v>557</v>
      </c>
      <c r="B69" s="684"/>
      <c r="C69" s="684"/>
      <c r="D69" s="684"/>
      <c r="E69" s="684"/>
      <c r="F69" s="684"/>
      <c r="G69" s="684"/>
      <c r="H69" s="684"/>
      <c r="I69" s="684"/>
      <c r="J69" s="684"/>
      <c r="K69" s="684"/>
      <c r="L69" s="684"/>
      <c r="M69" s="684"/>
      <c r="N69" s="684"/>
      <c r="O69" s="684"/>
      <c r="P69" s="684"/>
      <c r="Q69" s="684"/>
      <c r="R69" s="684"/>
      <c r="S69" s="686"/>
    </row>
    <row r="70" spans="1:24" ht="13.5" customHeight="1">
      <c r="A70" s="684" t="s">
        <v>558</v>
      </c>
      <c r="B70" s="684"/>
      <c r="C70" s="684"/>
      <c r="D70" s="684"/>
      <c r="E70" s="684"/>
      <c r="F70" s="684"/>
      <c r="G70" s="684"/>
      <c r="H70" s="684"/>
      <c r="I70" s="684"/>
      <c r="J70" s="684"/>
      <c r="K70" s="684"/>
      <c r="L70" s="684"/>
      <c r="M70" s="684"/>
      <c r="N70" s="684"/>
      <c r="O70" s="684"/>
      <c r="P70" s="684"/>
      <c r="Q70" s="684"/>
      <c r="R70" s="684"/>
      <c r="S70" s="686"/>
    </row>
    <row r="71" spans="1:24">
      <c r="A71" s="684" t="s">
        <v>605</v>
      </c>
      <c r="B71" s="457"/>
      <c r="O71" s="739"/>
      <c r="P71" s="739"/>
      <c r="Q71" s="739"/>
      <c r="R71" s="686"/>
    </row>
    <row r="72" spans="1:24">
      <c r="A72" s="684"/>
      <c r="B72" s="557" t="s">
        <v>560</v>
      </c>
      <c r="P72" s="739"/>
      <c r="Q72" s="739"/>
      <c r="R72" s="739"/>
      <c r="S72" s="686"/>
    </row>
    <row r="73" spans="1:24">
      <c r="A73" s="684"/>
      <c r="B73" s="557" t="s">
        <v>561</v>
      </c>
      <c r="P73" s="739"/>
      <c r="Q73" s="739"/>
      <c r="R73" s="739"/>
      <c r="S73" s="686"/>
    </row>
    <row r="74" spans="1:24" ht="13.5" customHeight="1">
      <c r="A74" s="684" t="s">
        <v>562</v>
      </c>
      <c r="B74" s="684"/>
      <c r="C74" s="684"/>
      <c r="D74" s="684"/>
      <c r="E74" s="684"/>
      <c r="F74" s="684"/>
      <c r="G74" s="684"/>
      <c r="H74" s="684"/>
      <c r="I74" s="684"/>
      <c r="J74" s="684"/>
      <c r="K74" s="684"/>
      <c r="L74" s="684"/>
      <c r="M74" s="684"/>
      <c r="N74" s="684"/>
      <c r="O74" s="684"/>
      <c r="P74" s="684"/>
      <c r="Q74" s="684"/>
      <c r="R74" s="684"/>
      <c r="S74" s="686"/>
    </row>
    <row r="75" spans="1:24">
      <c r="A75" s="684"/>
      <c r="B75" s="557" t="s">
        <v>598</v>
      </c>
      <c r="C75" s="684"/>
      <c r="D75" s="684"/>
      <c r="E75" s="684"/>
      <c r="F75" s="684"/>
      <c r="G75" s="684"/>
      <c r="H75" s="684"/>
      <c r="I75" s="684"/>
      <c r="J75" s="684"/>
      <c r="K75" s="684"/>
      <c r="L75" s="684"/>
      <c r="M75" s="684"/>
      <c r="N75" s="684"/>
      <c r="O75" s="684"/>
      <c r="P75" s="684"/>
      <c r="Q75" s="684"/>
      <c r="R75" s="684"/>
      <c r="S75" s="686"/>
    </row>
    <row r="76" spans="1:24">
      <c r="A76" s="684"/>
      <c r="B76" s="557" t="s">
        <v>606</v>
      </c>
      <c r="C76" s="684"/>
      <c r="D76" s="684"/>
      <c r="E76" s="684"/>
      <c r="F76" s="684"/>
      <c r="G76" s="684"/>
      <c r="H76" s="684"/>
      <c r="I76" s="684"/>
      <c r="J76" s="684"/>
      <c r="K76" s="684"/>
      <c r="L76" s="684"/>
      <c r="M76" s="684"/>
      <c r="N76" s="684"/>
      <c r="O76" s="684"/>
      <c r="P76" s="684"/>
      <c r="Q76" s="684"/>
      <c r="R76" s="684"/>
      <c r="S76" s="686"/>
    </row>
    <row r="77" spans="1:24" ht="14">
      <c r="A77" s="461"/>
      <c r="B77" s="557" t="s">
        <v>607</v>
      </c>
      <c r="C77" s="461"/>
      <c r="D77" s="461"/>
      <c r="E77" s="461"/>
      <c r="F77" s="461"/>
      <c r="G77" s="461"/>
      <c r="H77" s="461"/>
      <c r="I77" s="461"/>
      <c r="J77" s="461"/>
      <c r="K77" s="461"/>
      <c r="L77" s="490"/>
      <c r="M77" s="490"/>
      <c r="N77" s="461"/>
      <c r="O77" s="461"/>
      <c r="P77" s="490"/>
      <c r="Q77" s="490"/>
      <c r="R77" s="490"/>
      <c r="S77" s="686"/>
    </row>
    <row r="78" spans="1:24" ht="14">
      <c r="A78" s="461"/>
      <c r="B78" s="557" t="s">
        <v>565</v>
      </c>
      <c r="C78" s="461"/>
      <c r="D78" s="461"/>
      <c r="E78" s="461"/>
      <c r="F78" s="461"/>
      <c r="G78" s="461"/>
      <c r="H78" s="461"/>
      <c r="I78" s="461"/>
      <c r="J78" s="461"/>
      <c r="K78" s="461"/>
      <c r="L78" s="490"/>
      <c r="M78" s="490"/>
      <c r="N78" s="461"/>
      <c r="O78" s="461"/>
      <c r="P78" s="490"/>
      <c r="Q78" s="490"/>
      <c r="R78" s="490"/>
      <c r="S78" s="686"/>
    </row>
    <row r="79" spans="1:24">
      <c r="B79" s="557" t="s">
        <v>608</v>
      </c>
      <c r="P79" s="739"/>
      <c r="Q79" s="739"/>
      <c r="S79" s="686"/>
    </row>
    <row r="80" spans="1:24">
      <c r="B80" s="557" t="s">
        <v>567</v>
      </c>
      <c r="P80" s="739"/>
      <c r="Q80" s="739"/>
    </row>
    <row r="81" spans="2:29">
      <c r="B81" s="557" t="s">
        <v>568</v>
      </c>
      <c r="P81" s="739"/>
      <c r="Q81" s="739"/>
      <c r="S81" s="739"/>
      <c r="U81" s="685"/>
      <c r="V81" s="685"/>
      <c r="W81" s="685"/>
      <c r="X81" s="685"/>
    </row>
    <row r="82" spans="2:29">
      <c r="B82" s="557" t="s">
        <v>569</v>
      </c>
      <c r="P82" s="739"/>
      <c r="Q82" s="739"/>
      <c r="S82" s="739"/>
      <c r="U82" s="685"/>
      <c r="V82" s="685"/>
      <c r="W82" s="685"/>
      <c r="X82" s="685"/>
    </row>
    <row r="83" spans="2:29" ht="14">
      <c r="B83" s="557" t="s">
        <v>570</v>
      </c>
      <c r="P83" s="739"/>
      <c r="Q83" s="739"/>
      <c r="S83" s="739"/>
      <c r="U83" s="685"/>
      <c r="V83" s="685"/>
      <c r="W83" s="685"/>
      <c r="AA83" s="490"/>
      <c r="AB83" s="490" t="s">
        <v>56</v>
      </c>
      <c r="AC83" s="490" t="s">
        <v>56</v>
      </c>
    </row>
    <row r="84" spans="2:29">
      <c r="B84" s="691" t="s">
        <v>571</v>
      </c>
      <c r="D84" s="739">
        <f t="shared" ref="D84:T84" si="19">SUM(D6:D32)</f>
        <v>5762</v>
      </c>
      <c r="E84" s="739">
        <f t="shared" si="19"/>
        <v>6781</v>
      </c>
      <c r="F84" s="739">
        <f t="shared" si="19"/>
        <v>7743</v>
      </c>
      <c r="G84" s="739">
        <f t="shared" si="19"/>
        <v>7672</v>
      </c>
      <c r="H84" s="739">
        <f t="shared" si="19"/>
        <v>7515</v>
      </c>
      <c r="I84" s="739">
        <f t="shared" si="19"/>
        <v>7081</v>
      </c>
      <c r="J84" s="739">
        <f t="shared" si="19"/>
        <v>5297</v>
      </c>
      <c r="K84" s="739">
        <f t="shared" si="19"/>
        <v>5356</v>
      </c>
      <c r="L84" s="739">
        <f t="shared" si="19"/>
        <v>4660</v>
      </c>
      <c r="M84" s="739">
        <f t="shared" si="19"/>
        <v>4485</v>
      </c>
      <c r="N84" s="739">
        <f t="shared" si="19"/>
        <v>4363</v>
      </c>
      <c r="O84" s="739">
        <f t="shared" si="19"/>
        <v>4091</v>
      </c>
      <c r="P84" s="739">
        <f t="shared" si="19"/>
        <v>4014</v>
      </c>
      <c r="Q84" s="739">
        <f t="shared" si="19"/>
        <v>4020</v>
      </c>
      <c r="R84" s="739">
        <f t="shared" si="19"/>
        <v>4021</v>
      </c>
      <c r="S84" s="739">
        <f t="shared" si="19"/>
        <v>3883</v>
      </c>
      <c r="T84" s="739">
        <f t="shared" si="19"/>
        <v>3805</v>
      </c>
      <c r="U84" s="739">
        <f>SUM(U6:U32)</f>
        <v>2866</v>
      </c>
      <c r="V84" s="739">
        <f>SUM(V6:V32)</f>
        <v>2839</v>
      </c>
      <c r="W84" s="739">
        <f>SUM(W6:W32)</f>
        <v>2765</v>
      </c>
      <c r="X84" s="739">
        <f>SUM(X6:X33)</f>
        <v>2717</v>
      </c>
      <c r="Y84" s="739">
        <f>SUM(Y6:Y33)</f>
        <v>2576</v>
      </c>
      <c r="Z84" s="739">
        <f>SUM(Z6:Z33)</f>
        <v>2559</v>
      </c>
      <c r="AA84" s="739"/>
    </row>
    <row r="85" spans="2:29">
      <c r="B85" s="691" t="s">
        <v>572</v>
      </c>
      <c r="Q85" s="457">
        <f>+Q36+Q39+Q45+Q49+Q51+Q55+Q56+Q57+Q61</f>
        <v>4020</v>
      </c>
      <c r="R85" s="457">
        <f>+R36+R39+R45+R49+R51+R55+R56+R57+R61</f>
        <v>4021</v>
      </c>
      <c r="S85" s="457">
        <f>+S36+S39+S45+S49+S51+S55+S56+S57+S61</f>
        <v>3883</v>
      </c>
      <c r="T85" s="739">
        <f t="shared" ref="T85:X85" si="20">+T36+T42+T43+T44+T48+T50+T52+T55+T58+T61</f>
        <v>3805</v>
      </c>
      <c r="U85" s="739">
        <f t="shared" si="20"/>
        <v>2866</v>
      </c>
      <c r="V85" s="739">
        <f t="shared" si="20"/>
        <v>2839</v>
      </c>
      <c r="W85" s="739">
        <f t="shared" si="20"/>
        <v>2765</v>
      </c>
      <c r="X85" s="739">
        <f t="shared" si="20"/>
        <v>2717</v>
      </c>
      <c r="Y85" s="739">
        <f>+Y36+Y42+Y43+Y44+Y48+Y50+Y52+Y55+Y58+Y61</f>
        <v>2576</v>
      </c>
      <c r="Z85" s="739">
        <f>+Z36+Z42+Z43+Z44+Z48+Z50+Z52+Z55+Z58+Z61</f>
        <v>2559</v>
      </c>
      <c r="AA85" s="739"/>
    </row>
    <row r="86" spans="2:29">
      <c r="B86" s="691" t="s">
        <v>573</v>
      </c>
      <c r="Y86" s="691" t="str">
        <f>IF(Y84=Y85,"○","FALSE")</f>
        <v>○</v>
      </c>
      <c r="Z86" s="691" t="str">
        <f>IF(Z84=Z85,"○","FALSE")</f>
        <v>○</v>
      </c>
      <c r="AA86" s="691"/>
    </row>
  </sheetData>
  <mergeCells count="1">
    <mergeCell ref="A65:R65"/>
  </mergeCells>
  <phoneticPr fontId="3"/>
  <printOptions horizontalCentered="1" verticalCentered="1"/>
  <pageMargins left="0.39370078740157483" right="0.39370078740157483" top="0.39370078740157483" bottom="0.39370078740157483" header="0.51181102362204722" footer="0.51181102362204722"/>
  <pageSetup paperSize="9" scale="50" orientation="portrait" r:id="rId1"/>
  <headerFooter alignWithMargins="0"/>
  <rowBreaks count="1" manualBreakCount="1">
    <brk id="41" max="29" man="1"/>
  </rowBreaks>
  <colBreaks count="1" manualBreakCount="1">
    <brk id="14" max="82"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65AA9-69B9-4CF4-BC06-2115F9B32EB0}">
  <sheetPr>
    <pageSetUpPr autoPageBreaks="0" fitToPage="1"/>
  </sheetPr>
  <dimension ref="A1:AS83"/>
  <sheetViews>
    <sheetView view="pageBreakPreview" zoomScale="80" zoomScaleNormal="75" zoomScaleSheetLayoutView="80" workbookViewId="0">
      <pane xSplit="3" ySplit="3" topLeftCell="D4" activePane="bottomRight" state="frozen"/>
      <selection activeCell="AC78" sqref="AC78"/>
      <selection pane="topRight" activeCell="AC78" sqref="AC78"/>
      <selection pane="bottomLeft" activeCell="AC78" sqref="AC78"/>
      <selection pane="bottomRight" activeCell="AD1" sqref="AD1"/>
    </sheetView>
  </sheetViews>
  <sheetFormatPr defaultColWidth="9" defaultRowHeight="13"/>
  <cols>
    <col min="1" max="1" width="2.6328125" style="458" customWidth="1"/>
    <col min="2" max="2" width="20.6328125" style="761" customWidth="1"/>
    <col min="3" max="3" width="2.6328125" style="458" customWidth="1"/>
    <col min="4" max="10" width="8.08984375" style="458" customWidth="1"/>
    <col min="11" max="14" width="8.08984375" style="458" hidden="1" customWidth="1"/>
    <col min="15" max="15" width="9.26953125" style="458" customWidth="1"/>
    <col min="16" max="19" width="9.26953125" style="458" hidden="1" customWidth="1"/>
    <col min="20" max="20" width="9.08984375" style="458" customWidth="1"/>
    <col min="21" max="30" width="9" style="458" customWidth="1"/>
    <col min="31" max="34" width="10.453125" style="693" customWidth="1"/>
    <col min="35" max="35" width="11.6328125" style="760" customWidth="1"/>
    <col min="36" max="36" width="11" style="458" customWidth="1"/>
    <col min="37" max="37" width="11.08984375" style="458" customWidth="1"/>
    <col min="38" max="38" width="10.6328125" style="458" customWidth="1"/>
    <col min="39" max="39" width="10.90625" style="458" bestFit="1" customWidth="1"/>
    <col min="40" max="40" width="10.26953125" style="458" customWidth="1"/>
    <col min="41" max="41" width="9" style="458"/>
    <col min="42" max="42" width="9.453125" style="458" bestFit="1" customWidth="1"/>
    <col min="43" max="16384" width="9" style="458"/>
  </cols>
  <sheetData>
    <row r="1" spans="1:45" ht="22.5">
      <c r="B1" s="458"/>
      <c r="D1" s="759" t="s">
        <v>609</v>
      </c>
      <c r="AN1" s="695"/>
    </row>
    <row r="2" spans="1:45" ht="14">
      <c r="AB2" s="762"/>
      <c r="AE2" s="697"/>
      <c r="AF2" s="763"/>
      <c r="AG2" s="698"/>
      <c r="AH2" s="698"/>
      <c r="AN2" s="764"/>
    </row>
    <row r="3" spans="1:45" s="771" customFormat="1" ht="20.149999999999999" customHeight="1">
      <c r="A3" s="765"/>
      <c r="B3" s="765"/>
      <c r="C3" s="765"/>
      <c r="D3" s="766" t="s">
        <v>505</v>
      </c>
      <c r="E3" s="766">
        <v>50</v>
      </c>
      <c r="F3" s="766">
        <v>55</v>
      </c>
      <c r="G3" s="766">
        <v>60</v>
      </c>
      <c r="H3" s="766" t="s">
        <v>506</v>
      </c>
      <c r="I3" s="766">
        <v>7</v>
      </c>
      <c r="J3" s="766">
        <v>12</v>
      </c>
      <c r="K3" s="766">
        <v>13</v>
      </c>
      <c r="L3" s="767">
        <v>14</v>
      </c>
      <c r="M3" s="767">
        <v>15</v>
      </c>
      <c r="N3" s="767">
        <v>16</v>
      </c>
      <c r="O3" s="767">
        <v>17</v>
      </c>
      <c r="P3" s="767">
        <v>18</v>
      </c>
      <c r="Q3" s="767">
        <v>19</v>
      </c>
      <c r="R3" s="767">
        <v>20</v>
      </c>
      <c r="S3" s="767">
        <v>21</v>
      </c>
      <c r="T3" s="767">
        <v>22</v>
      </c>
      <c r="U3" s="767">
        <v>27</v>
      </c>
      <c r="V3" s="767">
        <v>28</v>
      </c>
      <c r="W3" s="767">
        <v>29</v>
      </c>
      <c r="X3" s="767">
        <v>30</v>
      </c>
      <c r="Y3" s="767" t="s">
        <v>507</v>
      </c>
      <c r="Z3" s="766">
        <v>2</v>
      </c>
      <c r="AA3" s="767">
        <v>3</v>
      </c>
      <c r="AB3" s="765">
        <v>4</v>
      </c>
      <c r="AC3" s="768">
        <v>5</v>
      </c>
      <c r="AD3" s="769">
        <v>6</v>
      </c>
      <c r="AE3" s="702"/>
      <c r="AF3" s="702"/>
      <c r="AG3" s="701"/>
      <c r="AH3" s="702"/>
      <c r="AI3" s="770"/>
      <c r="AN3" s="492"/>
    </row>
    <row r="4" spans="1:45" s="463" customFormat="1" ht="14">
      <c r="B4" s="772"/>
      <c r="D4" s="773"/>
      <c r="W4" s="774"/>
      <c r="X4" s="774"/>
      <c r="Y4" s="774"/>
      <c r="AD4" s="775"/>
      <c r="AE4" s="699"/>
      <c r="AF4" s="699"/>
      <c r="AG4" s="693"/>
      <c r="AH4" s="699"/>
      <c r="AI4" s="776"/>
      <c r="AN4" s="461"/>
    </row>
    <row r="5" spans="1:45" s="482" customFormat="1" ht="21.75" customHeight="1">
      <c r="B5" s="673" t="s">
        <v>295</v>
      </c>
      <c r="D5" s="777">
        <v>149.6</v>
      </c>
      <c r="E5" s="509">
        <v>140.6</v>
      </c>
      <c r="F5" s="509">
        <v>142.9</v>
      </c>
      <c r="G5" s="509">
        <v>130.80000000000001</v>
      </c>
      <c r="H5" s="509">
        <v>117.3</v>
      </c>
      <c r="I5" s="509">
        <v>104.8</v>
      </c>
      <c r="J5" s="509">
        <v>80.513046543920538</v>
      </c>
      <c r="K5" s="509">
        <v>76.8</v>
      </c>
      <c r="L5" s="509">
        <v>66.599999999999994</v>
      </c>
      <c r="M5" s="509">
        <v>63.807084933845495</v>
      </c>
      <c r="N5" s="509">
        <v>61.912870725131256</v>
      </c>
      <c r="O5" s="509">
        <v>57.993465776554615</v>
      </c>
      <c r="P5" s="509">
        <v>56.767076792532883</v>
      </c>
      <c r="Q5" s="778">
        <v>56.713681241184766</v>
      </c>
      <c r="R5" s="778">
        <v>56.39551192145862</v>
      </c>
      <c r="S5" s="778">
        <v>54.460028050490884</v>
      </c>
      <c r="T5" s="778">
        <v>52.887210829966435</v>
      </c>
      <c r="U5" s="779">
        <v>39.438557864318149</v>
      </c>
      <c r="V5" s="779">
        <v>38.949101385649605</v>
      </c>
      <c r="W5" s="779">
        <v>37.824897400820795</v>
      </c>
      <c r="X5" s="779">
        <v>37.066848567530691</v>
      </c>
      <c r="Y5" s="779">
        <v>35.047619047619051</v>
      </c>
      <c r="Z5" s="779">
        <v>34.841141956209626</v>
      </c>
      <c r="AA5" s="779">
        <v>34.604904632152589</v>
      </c>
      <c r="AB5" s="779">
        <v>32.956249148153198</v>
      </c>
      <c r="AC5" s="779">
        <v>32.067999982540606</v>
      </c>
      <c r="AD5" s="780">
        <v>31.51936715766503</v>
      </c>
      <c r="AE5" s="510"/>
      <c r="AF5" s="510"/>
      <c r="AG5" s="710"/>
      <c r="AH5" s="510"/>
      <c r="AI5" s="711"/>
      <c r="AJ5" s="808"/>
      <c r="AK5" s="808"/>
      <c r="AM5" s="781"/>
      <c r="AN5" s="712"/>
      <c r="AO5" s="712"/>
      <c r="AP5" s="712"/>
      <c r="AQ5" s="712"/>
      <c r="AR5" s="713"/>
      <c r="AS5" s="713"/>
    </row>
    <row r="6" spans="1:45" s="488" customFormat="1" ht="34.5" customHeight="1">
      <c r="B6" s="782" t="s">
        <v>610</v>
      </c>
      <c r="C6" s="783"/>
      <c r="D6" s="784" t="s">
        <v>398</v>
      </c>
      <c r="E6" s="785" t="s">
        <v>398</v>
      </c>
      <c r="F6" s="785" t="s">
        <v>398</v>
      </c>
      <c r="G6" s="785" t="s">
        <v>398</v>
      </c>
      <c r="H6" s="785" t="s">
        <v>398</v>
      </c>
      <c r="I6" s="785" t="s">
        <v>398</v>
      </c>
      <c r="J6" s="785" t="s">
        <v>398</v>
      </c>
      <c r="K6" s="785" t="s">
        <v>398</v>
      </c>
      <c r="L6" s="786">
        <v>61.8</v>
      </c>
      <c r="M6" s="786">
        <v>59.280303030303031</v>
      </c>
      <c r="N6" s="786">
        <v>55.117370892018783</v>
      </c>
      <c r="O6" s="786">
        <v>42.760691448031736</v>
      </c>
      <c r="P6" s="786">
        <v>41.50464919695689</v>
      </c>
      <c r="Q6" s="787">
        <v>45.294117647058826</v>
      </c>
      <c r="R6" s="787">
        <v>44.471947194719469</v>
      </c>
      <c r="S6" s="787">
        <v>43.976897689768975</v>
      </c>
      <c r="T6" s="787">
        <v>43.274319922384358</v>
      </c>
      <c r="U6" s="788">
        <v>30.300632911392402</v>
      </c>
      <c r="V6" s="779">
        <v>29.490196078431374</v>
      </c>
      <c r="W6" s="779">
        <v>29.237947122861588</v>
      </c>
      <c r="X6" s="779">
        <v>27.777777777777779</v>
      </c>
      <c r="Y6" s="779">
        <v>26.146788990825687</v>
      </c>
      <c r="Z6" s="779">
        <v>25.830327977190763</v>
      </c>
      <c r="AA6" s="779">
        <v>27.102102102102101</v>
      </c>
      <c r="AB6" s="779">
        <v>25.39208364451083</v>
      </c>
      <c r="AC6" s="779">
        <v>21.563743168383091</v>
      </c>
      <c r="AD6" s="780">
        <v>21.111111111111111</v>
      </c>
      <c r="AE6" s="510"/>
      <c r="AF6" s="716"/>
      <c r="AG6" s="710"/>
      <c r="AH6" s="510"/>
      <c r="AI6" s="711"/>
      <c r="AJ6" s="808"/>
      <c r="AK6" s="808"/>
      <c r="AM6" s="789"/>
      <c r="AN6" s="712"/>
      <c r="AO6" s="712"/>
      <c r="AP6" s="712"/>
      <c r="AQ6" s="712"/>
      <c r="AR6" s="718"/>
      <c r="AS6" s="718"/>
    </row>
    <row r="7" spans="1:45" s="488" customFormat="1" ht="19.5" customHeight="1">
      <c r="B7" s="782" t="s">
        <v>510</v>
      </c>
      <c r="C7" s="783"/>
      <c r="D7" s="784" t="s">
        <v>398</v>
      </c>
      <c r="E7" s="785" t="s">
        <v>398</v>
      </c>
      <c r="F7" s="785" t="s">
        <v>398</v>
      </c>
      <c r="G7" s="785" t="s">
        <v>398</v>
      </c>
      <c r="H7" s="785" t="s">
        <v>398</v>
      </c>
      <c r="I7" s="785" t="s">
        <v>398</v>
      </c>
      <c r="J7" s="785" t="s">
        <v>398</v>
      </c>
      <c r="K7" s="785" t="s">
        <v>398</v>
      </c>
      <c r="L7" s="785" t="s">
        <v>398</v>
      </c>
      <c r="M7" s="786">
        <v>68.373493975903614</v>
      </c>
      <c r="N7" s="786">
        <v>63.663663663663662</v>
      </c>
      <c r="O7" s="786">
        <v>57.520334336943328</v>
      </c>
      <c r="P7" s="786">
        <v>49.849849849849846</v>
      </c>
      <c r="Q7" s="787">
        <v>49.552238805970156</v>
      </c>
      <c r="R7" s="787">
        <v>48.82352941176471</v>
      </c>
      <c r="S7" s="787">
        <v>54.411764705882348</v>
      </c>
      <c r="T7" s="787">
        <v>55.155105495082736</v>
      </c>
      <c r="U7" s="788">
        <v>43.304843304843303</v>
      </c>
      <c r="V7" s="779">
        <v>39.772727272727273</v>
      </c>
      <c r="W7" s="779">
        <v>39.660056657223798</v>
      </c>
      <c r="X7" s="779">
        <v>34.180790960451979</v>
      </c>
      <c r="Y7" s="779">
        <v>33.61581920903955</v>
      </c>
      <c r="Z7" s="779">
        <v>33.56168440171362</v>
      </c>
      <c r="AA7" s="779">
        <v>38.876524776741697</v>
      </c>
      <c r="AB7" s="779">
        <v>38.87323943661972</v>
      </c>
      <c r="AC7" s="779">
        <v>38.960488982368965</v>
      </c>
      <c r="AD7" s="780">
        <v>36.104545223763566</v>
      </c>
      <c r="AE7" s="510"/>
      <c r="AF7" s="716"/>
      <c r="AG7" s="710"/>
      <c r="AH7" s="510"/>
      <c r="AI7" s="711"/>
      <c r="AJ7" s="808"/>
      <c r="AK7" s="808"/>
      <c r="AM7" s="789"/>
      <c r="AN7" s="712"/>
      <c r="AO7" s="712"/>
      <c r="AP7" s="712"/>
      <c r="AQ7" s="712"/>
      <c r="AR7" s="718"/>
      <c r="AS7" s="718"/>
    </row>
    <row r="8" spans="1:45" s="488" customFormat="1" ht="19.5" customHeight="1">
      <c r="B8" s="782" t="s">
        <v>511</v>
      </c>
      <c r="C8" s="783"/>
      <c r="D8" s="784" t="s">
        <v>398</v>
      </c>
      <c r="E8" s="785" t="s">
        <v>398</v>
      </c>
      <c r="F8" s="785" t="s">
        <v>398</v>
      </c>
      <c r="G8" s="785" t="s">
        <v>398</v>
      </c>
      <c r="H8" s="785" t="s">
        <v>398</v>
      </c>
      <c r="I8" s="785" t="s">
        <v>398</v>
      </c>
      <c r="J8" s="785" t="s">
        <v>398</v>
      </c>
      <c r="K8" s="785"/>
      <c r="L8" s="785"/>
      <c r="M8" s="786"/>
      <c r="N8" s="786"/>
      <c r="O8" s="785" t="s">
        <v>398</v>
      </c>
      <c r="P8" s="785" t="s">
        <v>398</v>
      </c>
      <c r="Q8" s="785" t="s">
        <v>398</v>
      </c>
      <c r="R8" s="785" t="s">
        <v>398</v>
      </c>
      <c r="S8" s="785" t="s">
        <v>398</v>
      </c>
      <c r="T8" s="785" t="s">
        <v>398</v>
      </c>
      <c r="U8" s="788">
        <v>51.928783382789312</v>
      </c>
      <c r="V8" s="779">
        <v>51.470588235294123</v>
      </c>
      <c r="W8" s="779">
        <v>45.614035087719294</v>
      </c>
      <c r="X8" s="779">
        <v>50.872093023255815</v>
      </c>
      <c r="Y8" s="779">
        <v>47.536231884057969</v>
      </c>
      <c r="Z8" s="779">
        <v>48.884582622262677</v>
      </c>
      <c r="AA8" s="779">
        <v>48.848120371128715</v>
      </c>
      <c r="AB8" s="779">
        <v>50.146627565982406</v>
      </c>
      <c r="AC8" s="779">
        <v>49.704712830286347</v>
      </c>
      <c r="AD8" s="780">
        <v>44.265023548992531</v>
      </c>
      <c r="AE8" s="510"/>
      <c r="AF8" s="716"/>
      <c r="AG8" s="710"/>
      <c r="AH8" s="510"/>
      <c r="AI8" s="711"/>
      <c r="AJ8" s="808"/>
      <c r="AK8" s="808"/>
      <c r="AM8" s="789"/>
      <c r="AN8" s="712"/>
      <c r="AO8" s="712"/>
      <c r="AP8" s="712"/>
      <c r="AQ8" s="712"/>
      <c r="AR8" s="718"/>
      <c r="AS8" s="718"/>
    </row>
    <row r="9" spans="1:45" s="488" customFormat="1" ht="19.5" customHeight="1">
      <c r="B9" s="782" t="s">
        <v>512</v>
      </c>
      <c r="C9" s="783"/>
      <c r="D9" s="784" t="s">
        <v>398</v>
      </c>
      <c r="E9" s="785" t="s">
        <v>398</v>
      </c>
      <c r="F9" s="785" t="s">
        <v>398</v>
      </c>
      <c r="G9" s="785" t="s">
        <v>398</v>
      </c>
      <c r="H9" s="785" t="s">
        <v>398</v>
      </c>
      <c r="I9" s="785" t="s">
        <v>398</v>
      </c>
      <c r="J9" s="785" t="s">
        <v>398</v>
      </c>
      <c r="K9" s="785"/>
      <c r="L9" s="785"/>
      <c r="M9" s="786"/>
      <c r="N9" s="786"/>
      <c r="O9" s="785" t="s">
        <v>398</v>
      </c>
      <c r="P9" s="785" t="s">
        <v>398</v>
      </c>
      <c r="Q9" s="785" t="s">
        <v>398</v>
      </c>
      <c r="R9" s="785" t="s">
        <v>398</v>
      </c>
      <c r="S9" s="785" t="s">
        <v>398</v>
      </c>
      <c r="T9" s="785" t="s">
        <v>398</v>
      </c>
      <c r="U9" s="785" t="s">
        <v>398</v>
      </c>
      <c r="V9" s="785" t="s">
        <v>398</v>
      </c>
      <c r="W9" s="785" t="s">
        <v>398</v>
      </c>
      <c r="X9" s="779">
        <v>32.088285229202036</v>
      </c>
      <c r="Y9" s="779">
        <v>28.209459459459456</v>
      </c>
      <c r="Z9" s="779">
        <v>28.438060557924462</v>
      </c>
      <c r="AA9" s="779">
        <v>28.482346001516813</v>
      </c>
      <c r="AB9" s="779">
        <v>24.793388429752067</v>
      </c>
      <c r="AC9" s="779">
        <v>21.766420992953755</v>
      </c>
      <c r="AD9" s="780">
        <v>21.693469592986787</v>
      </c>
      <c r="AE9" s="510"/>
      <c r="AF9" s="716"/>
      <c r="AG9" s="710"/>
      <c r="AH9" s="510"/>
      <c r="AI9" s="711"/>
      <c r="AJ9" s="808"/>
      <c r="AK9" s="808"/>
      <c r="AM9" s="789"/>
      <c r="AN9" s="712"/>
      <c r="AO9" s="712"/>
      <c r="AP9" s="712"/>
      <c r="AQ9" s="712"/>
      <c r="AR9" s="718"/>
      <c r="AS9" s="718"/>
    </row>
    <row r="10" spans="1:45" s="488" customFormat="1" ht="19.5" customHeight="1">
      <c r="B10" s="782" t="s">
        <v>513</v>
      </c>
      <c r="C10" s="783"/>
      <c r="D10" s="790">
        <v>164.7</v>
      </c>
      <c r="E10" s="786">
        <v>141.69999999999999</v>
      </c>
      <c r="F10" s="786">
        <v>147.5</v>
      </c>
      <c r="G10" s="786">
        <v>117.4</v>
      </c>
      <c r="H10" s="786">
        <v>98.3</v>
      </c>
      <c r="I10" s="786">
        <v>94</v>
      </c>
      <c r="J10" s="786">
        <v>67.631590997953438</v>
      </c>
      <c r="K10" s="785" t="s">
        <v>398</v>
      </c>
      <c r="L10" s="785" t="s">
        <v>398</v>
      </c>
      <c r="M10" s="785" t="s">
        <v>398</v>
      </c>
      <c r="N10" s="785" t="s">
        <v>398</v>
      </c>
      <c r="O10" s="785" t="s">
        <v>398</v>
      </c>
      <c r="P10" s="785" t="s">
        <v>398</v>
      </c>
      <c r="Q10" s="791" t="s">
        <v>398</v>
      </c>
      <c r="R10" s="791" t="s">
        <v>398</v>
      </c>
      <c r="S10" s="791" t="s">
        <v>398</v>
      </c>
      <c r="T10" s="791" t="s">
        <v>398</v>
      </c>
      <c r="U10" s="791" t="s">
        <v>398</v>
      </c>
      <c r="V10" s="791" t="s">
        <v>398</v>
      </c>
      <c r="W10" s="791" t="s">
        <v>398</v>
      </c>
      <c r="X10" s="791" t="s">
        <v>398</v>
      </c>
      <c r="Y10" s="791" t="s">
        <v>398</v>
      </c>
      <c r="Z10" s="791" t="s">
        <v>398</v>
      </c>
      <c r="AA10" s="791" t="s">
        <v>398</v>
      </c>
      <c r="AB10" s="791" t="s">
        <v>398</v>
      </c>
      <c r="AC10" s="791" t="s">
        <v>398</v>
      </c>
      <c r="AD10" s="792" t="s">
        <v>398</v>
      </c>
      <c r="AE10" s="510"/>
      <c r="AF10" s="519"/>
      <c r="AG10" s="710"/>
      <c r="AH10" s="510"/>
      <c r="AI10" s="793"/>
      <c r="AM10" s="789"/>
      <c r="AN10" s="720"/>
      <c r="AO10" s="720"/>
      <c r="AP10" s="506"/>
      <c r="AQ10" s="506"/>
      <c r="AR10" s="794"/>
      <c r="AS10" s="794"/>
    </row>
    <row r="11" spans="1:45" s="488" customFormat="1" ht="19.5" customHeight="1">
      <c r="B11" s="782" t="s">
        <v>514</v>
      </c>
      <c r="C11" s="783"/>
      <c r="D11" s="790">
        <v>119.9</v>
      </c>
      <c r="E11" s="786">
        <v>136.19999999999999</v>
      </c>
      <c r="F11" s="786">
        <v>124.6</v>
      </c>
      <c r="G11" s="786">
        <v>110.6</v>
      </c>
      <c r="H11" s="786">
        <v>111.6</v>
      </c>
      <c r="I11" s="786">
        <v>83.7</v>
      </c>
      <c r="J11" s="786">
        <v>70.909314245513727</v>
      </c>
      <c r="K11" s="786">
        <v>70.400000000000006</v>
      </c>
      <c r="L11" s="786">
        <v>62.6</v>
      </c>
      <c r="M11" s="786">
        <v>60.927512579899357</v>
      </c>
      <c r="N11" s="786">
        <v>59.3779351592948</v>
      </c>
      <c r="O11" s="786">
        <v>62.129765513695332</v>
      </c>
      <c r="P11" s="785" t="s">
        <v>398</v>
      </c>
      <c r="Q11" s="791" t="s">
        <v>398</v>
      </c>
      <c r="R11" s="791" t="s">
        <v>398</v>
      </c>
      <c r="S11" s="791" t="s">
        <v>398</v>
      </c>
      <c r="T11" s="791" t="s">
        <v>398</v>
      </c>
      <c r="U11" s="791" t="s">
        <v>398</v>
      </c>
      <c r="V11" s="791" t="s">
        <v>398</v>
      </c>
      <c r="W11" s="791" t="s">
        <v>398</v>
      </c>
      <c r="X11" s="791" t="s">
        <v>398</v>
      </c>
      <c r="Y11" s="791" t="s">
        <v>398</v>
      </c>
      <c r="Z11" s="791" t="s">
        <v>398</v>
      </c>
      <c r="AA11" s="791" t="s">
        <v>398</v>
      </c>
      <c r="AB11" s="791" t="s">
        <v>398</v>
      </c>
      <c r="AC11" s="791" t="s">
        <v>398</v>
      </c>
      <c r="AD11" s="792" t="s">
        <v>398</v>
      </c>
      <c r="AE11" s="510"/>
      <c r="AF11" s="519"/>
      <c r="AG11" s="710"/>
      <c r="AH11" s="510"/>
      <c r="AI11" s="793"/>
      <c r="AM11" s="789"/>
      <c r="AN11" s="720"/>
      <c r="AO11" s="720"/>
      <c r="AP11" s="506"/>
      <c r="AQ11" s="506"/>
      <c r="AR11" s="794"/>
      <c r="AS11" s="794"/>
    </row>
    <row r="12" spans="1:45" s="488" customFormat="1" ht="19.5" customHeight="1">
      <c r="B12" s="782" t="s">
        <v>515</v>
      </c>
      <c r="C12" s="783"/>
      <c r="D12" s="790">
        <v>125.4</v>
      </c>
      <c r="E12" s="786">
        <v>126.5</v>
      </c>
      <c r="F12" s="786">
        <v>127.5</v>
      </c>
      <c r="G12" s="786">
        <v>131.80000000000001</v>
      </c>
      <c r="H12" s="786">
        <v>118.8</v>
      </c>
      <c r="I12" s="786">
        <v>99.5</v>
      </c>
      <c r="J12" s="786">
        <v>54.805702125178563</v>
      </c>
      <c r="K12" s="786">
        <v>56.6</v>
      </c>
      <c r="L12" s="786">
        <v>51.9</v>
      </c>
      <c r="M12" s="786">
        <v>48.513384429083963</v>
      </c>
      <c r="N12" s="786">
        <v>48.341334443944504</v>
      </c>
      <c r="O12" s="786">
        <v>49.773974154678193</v>
      </c>
      <c r="P12" s="786">
        <v>53.370387761119062</v>
      </c>
      <c r="Q12" s="787">
        <v>51.211717889644831</v>
      </c>
      <c r="R12" s="787">
        <v>50.140233899560783</v>
      </c>
      <c r="S12" s="787">
        <v>50.140233899560783</v>
      </c>
      <c r="T12" s="787">
        <v>48.671647574948388</v>
      </c>
      <c r="U12" s="788">
        <v>35.726909101080452</v>
      </c>
      <c r="V12" s="779">
        <v>33.82689465320491</v>
      </c>
      <c r="W12" s="779">
        <v>31.186007627421141</v>
      </c>
      <c r="X12" s="791" t="s">
        <v>398</v>
      </c>
      <c r="Y12" s="791" t="s">
        <v>398</v>
      </c>
      <c r="Z12" s="791" t="s">
        <v>398</v>
      </c>
      <c r="AA12" s="791" t="s">
        <v>398</v>
      </c>
      <c r="AB12" s="791" t="s">
        <v>398</v>
      </c>
      <c r="AC12" s="791" t="s">
        <v>398</v>
      </c>
      <c r="AD12" s="792" t="s">
        <v>398</v>
      </c>
      <c r="AE12" s="510"/>
      <c r="AF12" s="725"/>
      <c r="AG12" s="710"/>
      <c r="AH12" s="510"/>
      <c r="AI12" s="795"/>
      <c r="AJ12" s="809"/>
      <c r="AK12" s="809"/>
      <c r="AM12" s="789"/>
      <c r="AN12" s="720"/>
      <c r="AO12" s="720"/>
      <c r="AP12" s="506"/>
      <c r="AQ12" s="506"/>
      <c r="AR12" s="794"/>
      <c r="AS12" s="794"/>
    </row>
    <row r="13" spans="1:45" s="488" customFormat="1" ht="19.5" customHeight="1">
      <c r="B13" s="782" t="s">
        <v>516</v>
      </c>
      <c r="C13" s="783"/>
      <c r="D13" s="790">
        <v>176</v>
      </c>
      <c r="E13" s="786">
        <v>177.8</v>
      </c>
      <c r="F13" s="786">
        <v>173.3</v>
      </c>
      <c r="G13" s="786">
        <v>183</v>
      </c>
      <c r="H13" s="786">
        <v>151.80000000000001</v>
      </c>
      <c r="I13" s="786">
        <v>130.5</v>
      </c>
      <c r="J13" s="786">
        <v>95.946304285221416</v>
      </c>
      <c r="K13" s="785" t="s">
        <v>398</v>
      </c>
      <c r="L13" s="785" t="s">
        <v>398</v>
      </c>
      <c r="M13" s="785" t="s">
        <v>398</v>
      </c>
      <c r="N13" s="785" t="s">
        <v>398</v>
      </c>
      <c r="O13" s="785" t="s">
        <v>398</v>
      </c>
      <c r="P13" s="785" t="s">
        <v>398</v>
      </c>
      <c r="Q13" s="796" t="s">
        <v>398</v>
      </c>
      <c r="R13" s="796" t="s">
        <v>398</v>
      </c>
      <c r="S13" s="796" t="s">
        <v>398</v>
      </c>
      <c r="T13" s="796" t="s">
        <v>398</v>
      </c>
      <c r="U13" s="791" t="s">
        <v>398</v>
      </c>
      <c r="V13" s="791" t="s">
        <v>398</v>
      </c>
      <c r="W13" s="791" t="s">
        <v>398</v>
      </c>
      <c r="X13" s="791" t="s">
        <v>398</v>
      </c>
      <c r="Y13" s="791" t="s">
        <v>398</v>
      </c>
      <c r="Z13" s="791" t="s">
        <v>398</v>
      </c>
      <c r="AA13" s="791" t="s">
        <v>398</v>
      </c>
      <c r="AB13" s="791" t="s">
        <v>398</v>
      </c>
      <c r="AC13" s="791" t="s">
        <v>398</v>
      </c>
      <c r="AD13" s="792" t="s">
        <v>398</v>
      </c>
      <c r="AE13" s="510"/>
      <c r="AF13" s="519"/>
      <c r="AG13" s="710"/>
      <c r="AH13" s="510"/>
      <c r="AI13" s="793"/>
      <c r="AJ13" s="809"/>
      <c r="AK13" s="809"/>
      <c r="AM13" s="789"/>
      <c r="AN13" s="720"/>
      <c r="AO13" s="720"/>
      <c r="AP13" s="506"/>
      <c r="AQ13" s="506"/>
      <c r="AR13" s="794"/>
      <c r="AS13" s="794"/>
    </row>
    <row r="14" spans="1:45" s="488" customFormat="1" ht="19.5" customHeight="1">
      <c r="B14" s="782" t="s">
        <v>197</v>
      </c>
      <c r="C14" s="783"/>
      <c r="D14" s="790">
        <v>105.1</v>
      </c>
      <c r="E14" s="786">
        <v>99.9</v>
      </c>
      <c r="F14" s="786">
        <v>70.099999999999994</v>
      </c>
      <c r="G14" s="786">
        <v>72.8</v>
      </c>
      <c r="H14" s="786">
        <v>63.4</v>
      </c>
      <c r="I14" s="786">
        <v>57.5</v>
      </c>
      <c r="J14" s="786">
        <v>40.299751031599456</v>
      </c>
      <c r="K14" s="786">
        <v>30.8</v>
      </c>
      <c r="L14" s="786">
        <v>30.5</v>
      </c>
      <c r="M14" s="786">
        <v>25.943577523253129</v>
      </c>
      <c r="N14" s="786">
        <v>25.685542369253458</v>
      </c>
      <c r="O14" s="786">
        <v>26.076608334084025</v>
      </c>
      <c r="P14" s="786">
        <v>25.422711426331809</v>
      </c>
      <c r="Q14" s="787">
        <v>25.17922713761147</v>
      </c>
      <c r="R14" s="787">
        <v>24.639476548009338</v>
      </c>
      <c r="S14" s="787">
        <v>24.411333246638879</v>
      </c>
      <c r="T14" s="787">
        <v>32.900410313046677</v>
      </c>
      <c r="U14" s="788">
        <v>23.539328297514558</v>
      </c>
      <c r="V14" s="779">
        <v>24.901722135952209</v>
      </c>
      <c r="W14" s="779">
        <v>24.736892573790286</v>
      </c>
      <c r="X14" s="779">
        <v>24.624238274089908</v>
      </c>
      <c r="Y14" s="779">
        <v>23.401344063079012</v>
      </c>
      <c r="Z14" s="779">
        <v>25.878889535480781</v>
      </c>
      <c r="AA14" s="779">
        <v>23.532534412911154</v>
      </c>
      <c r="AB14" s="779">
        <v>21.089563541896336</v>
      </c>
      <c r="AC14" s="779">
        <v>21.022886278471336</v>
      </c>
      <c r="AD14" s="780">
        <v>20.149213091542777</v>
      </c>
      <c r="AE14" s="510"/>
      <c r="AF14" s="725"/>
      <c r="AG14" s="710"/>
      <c r="AH14" s="510"/>
      <c r="AI14" s="795"/>
      <c r="AJ14" s="809"/>
      <c r="AK14" s="809"/>
      <c r="AM14" s="789"/>
      <c r="AN14" s="482"/>
      <c r="AO14" s="482"/>
      <c r="AP14" s="482"/>
      <c r="AQ14" s="482"/>
      <c r="AR14" s="794"/>
      <c r="AS14" s="794"/>
    </row>
    <row r="15" spans="1:45" s="488" customFormat="1" ht="19.5" customHeight="1">
      <c r="B15" s="782" t="s">
        <v>205</v>
      </c>
      <c r="C15" s="783"/>
      <c r="D15" s="790">
        <v>193.1</v>
      </c>
      <c r="E15" s="786">
        <v>178.3</v>
      </c>
      <c r="F15" s="786">
        <v>192.8</v>
      </c>
      <c r="G15" s="786">
        <v>180.6</v>
      </c>
      <c r="H15" s="786">
        <v>173.3</v>
      </c>
      <c r="I15" s="786">
        <v>146.1</v>
      </c>
      <c r="J15" s="786">
        <v>136.48668117469538</v>
      </c>
      <c r="K15" s="786">
        <v>131.80000000000001</v>
      </c>
      <c r="L15" s="786">
        <v>94.7</v>
      </c>
      <c r="M15" s="786">
        <v>90.972437287085782</v>
      </c>
      <c r="N15" s="786">
        <v>87.030023432641258</v>
      </c>
      <c r="O15" s="786">
        <v>80.743765427826602</v>
      </c>
      <c r="P15" s="786">
        <v>80.275382789340199</v>
      </c>
      <c r="Q15" s="787">
        <v>78.887589936604797</v>
      </c>
      <c r="R15" s="787">
        <v>78.393592504439155</v>
      </c>
      <c r="S15" s="787">
        <v>70.648683365446374</v>
      </c>
      <c r="T15" s="787">
        <v>70.611602203686147</v>
      </c>
      <c r="U15" s="788">
        <v>57.08291198457627</v>
      </c>
      <c r="V15" s="779">
        <v>57.124266085588033</v>
      </c>
      <c r="W15" s="779">
        <v>53.533899443285279</v>
      </c>
      <c r="X15" s="779">
        <v>50.322841840605243</v>
      </c>
      <c r="Y15" s="779">
        <v>52.264808362369337</v>
      </c>
      <c r="Z15" s="779">
        <v>44.649782994486884</v>
      </c>
      <c r="AA15" s="779">
        <v>43.877898399969737</v>
      </c>
      <c r="AB15" s="779">
        <v>43.866200525259934</v>
      </c>
      <c r="AC15" s="779">
        <v>42.223652819328208</v>
      </c>
      <c r="AD15" s="780">
        <v>42.283939497939841</v>
      </c>
      <c r="AE15" s="510"/>
      <c r="AF15" s="728"/>
      <c r="AG15" s="710"/>
      <c r="AH15" s="510"/>
      <c r="AI15" s="795"/>
      <c r="AM15" s="789"/>
      <c r="AN15" s="482"/>
      <c r="AO15" s="482"/>
      <c r="AP15" s="482"/>
      <c r="AQ15" s="482"/>
      <c r="AR15" s="794"/>
      <c r="AS15" s="794"/>
    </row>
    <row r="16" spans="1:45" s="488" customFormat="1" ht="19.5" customHeight="1">
      <c r="B16" s="782" t="s">
        <v>255</v>
      </c>
      <c r="C16" s="783"/>
      <c r="D16" s="790">
        <v>121.4</v>
      </c>
      <c r="E16" s="786">
        <v>141.5</v>
      </c>
      <c r="F16" s="786">
        <v>131.1</v>
      </c>
      <c r="G16" s="786">
        <v>131</v>
      </c>
      <c r="H16" s="786">
        <v>128.5</v>
      </c>
      <c r="I16" s="786">
        <v>127.9</v>
      </c>
      <c r="J16" s="786">
        <v>96.675689731041572</v>
      </c>
      <c r="K16" s="786">
        <v>95.8</v>
      </c>
      <c r="L16" s="786">
        <v>78.400000000000006</v>
      </c>
      <c r="M16" s="786">
        <v>77.567433361785547</v>
      </c>
      <c r="N16" s="786">
        <v>77.02447057761907</v>
      </c>
      <c r="O16" s="786">
        <v>72.156319450457474</v>
      </c>
      <c r="P16" s="785" t="s">
        <v>398</v>
      </c>
      <c r="Q16" s="796" t="s">
        <v>398</v>
      </c>
      <c r="R16" s="796" t="s">
        <v>398</v>
      </c>
      <c r="S16" s="796" t="s">
        <v>398</v>
      </c>
      <c r="T16" s="787">
        <v>49.470437116198219</v>
      </c>
      <c r="U16" s="788">
        <v>37.406714690468696</v>
      </c>
      <c r="V16" s="779">
        <v>36.415199483566262</v>
      </c>
      <c r="W16" s="779">
        <v>31.900078018476528</v>
      </c>
      <c r="X16" s="779">
        <v>30.194710682237734</v>
      </c>
      <c r="Y16" s="779">
        <v>27.474106103920359</v>
      </c>
      <c r="Z16" s="779">
        <v>27.528333492265979</v>
      </c>
      <c r="AA16" s="779">
        <v>27.511849875207687</v>
      </c>
      <c r="AB16" s="779">
        <v>24.087765751870847</v>
      </c>
      <c r="AC16" s="779">
        <v>23.204485481007399</v>
      </c>
      <c r="AD16" s="780">
        <v>23.164983164983166</v>
      </c>
      <c r="AE16" s="510"/>
      <c r="AF16" s="725"/>
      <c r="AG16" s="710"/>
      <c r="AH16" s="510"/>
      <c r="AI16" s="795"/>
      <c r="AM16" s="789"/>
      <c r="AN16" s="482"/>
      <c r="AO16" s="482"/>
      <c r="AP16" s="482"/>
      <c r="AQ16" s="482"/>
      <c r="AR16" s="794"/>
      <c r="AS16" s="794"/>
    </row>
    <row r="17" spans="2:45" s="488" customFormat="1" ht="19.5" customHeight="1">
      <c r="B17" s="782" t="s">
        <v>517</v>
      </c>
      <c r="C17" s="783"/>
      <c r="D17" s="790">
        <v>134.4</v>
      </c>
      <c r="E17" s="786">
        <v>127.4</v>
      </c>
      <c r="F17" s="786">
        <v>134</v>
      </c>
      <c r="G17" s="786">
        <v>123</v>
      </c>
      <c r="H17" s="786">
        <v>108.1</v>
      </c>
      <c r="I17" s="786">
        <v>111.3</v>
      </c>
      <c r="J17" s="786">
        <v>75.2786098199104</v>
      </c>
      <c r="K17" s="786">
        <v>70.099999999999994</v>
      </c>
      <c r="L17" s="786">
        <v>60.6</v>
      </c>
      <c r="M17" s="785" t="s">
        <v>398</v>
      </c>
      <c r="N17" s="785" t="s">
        <v>398</v>
      </c>
      <c r="O17" s="785" t="s">
        <v>398</v>
      </c>
      <c r="P17" s="785" t="s">
        <v>398</v>
      </c>
      <c r="Q17" s="796" t="s">
        <v>398</v>
      </c>
      <c r="R17" s="796" t="s">
        <v>398</v>
      </c>
      <c r="S17" s="796" t="s">
        <v>398</v>
      </c>
      <c r="T17" s="796" t="s">
        <v>398</v>
      </c>
      <c r="U17" s="791" t="s">
        <v>398</v>
      </c>
      <c r="V17" s="791" t="s">
        <v>398</v>
      </c>
      <c r="W17" s="791" t="s">
        <v>398</v>
      </c>
      <c r="X17" s="791" t="s">
        <v>398</v>
      </c>
      <c r="Y17" s="791" t="s">
        <v>398</v>
      </c>
      <c r="Z17" s="791" t="s">
        <v>398</v>
      </c>
      <c r="AA17" s="791" t="s">
        <v>398</v>
      </c>
      <c r="AB17" s="791" t="s">
        <v>398</v>
      </c>
      <c r="AC17" s="791" t="s">
        <v>398</v>
      </c>
      <c r="AD17" s="792" t="s">
        <v>398</v>
      </c>
      <c r="AE17" s="510"/>
      <c r="AF17" s="519"/>
      <c r="AG17" s="710"/>
      <c r="AH17" s="510"/>
      <c r="AI17" s="793"/>
      <c r="AM17" s="789"/>
      <c r="AN17" s="720"/>
      <c r="AO17" s="720"/>
      <c r="AP17" s="720"/>
      <c r="AQ17" s="720"/>
      <c r="AR17" s="794"/>
      <c r="AS17" s="794"/>
    </row>
    <row r="18" spans="2:45" s="488" customFormat="1" ht="19.5" customHeight="1">
      <c r="B18" s="782" t="s">
        <v>518</v>
      </c>
      <c r="C18" s="783"/>
      <c r="D18" s="790">
        <v>106</v>
      </c>
      <c r="E18" s="786">
        <v>104</v>
      </c>
      <c r="F18" s="786">
        <v>117.9</v>
      </c>
      <c r="G18" s="786">
        <v>88.1</v>
      </c>
      <c r="H18" s="786">
        <v>55.6</v>
      </c>
      <c r="I18" s="786">
        <v>41.9</v>
      </c>
      <c r="J18" s="786">
        <v>43.623144501666161</v>
      </c>
      <c r="K18" s="786">
        <v>43.3</v>
      </c>
      <c r="L18" s="786">
        <v>38.299999999999997</v>
      </c>
      <c r="M18" s="786">
        <v>42.513186000373288</v>
      </c>
      <c r="N18" s="786">
        <v>42.603542130936034</v>
      </c>
      <c r="O18" s="786">
        <v>45.873300014831216</v>
      </c>
      <c r="P18" s="786">
        <v>47.861923418670202</v>
      </c>
      <c r="Q18" s="787">
        <v>52.373085179316</v>
      </c>
      <c r="R18" s="787">
        <v>52.090610835070613</v>
      </c>
      <c r="S18" s="787">
        <v>50.078527154745998</v>
      </c>
      <c r="T18" s="796" t="s">
        <v>398</v>
      </c>
      <c r="U18" s="791" t="s">
        <v>398</v>
      </c>
      <c r="V18" s="791" t="s">
        <v>398</v>
      </c>
      <c r="W18" s="791" t="s">
        <v>398</v>
      </c>
      <c r="X18" s="791" t="s">
        <v>398</v>
      </c>
      <c r="Y18" s="791" t="s">
        <v>398</v>
      </c>
      <c r="Z18" s="791" t="s">
        <v>398</v>
      </c>
      <c r="AA18" s="791" t="s">
        <v>398</v>
      </c>
      <c r="AB18" s="791" t="s">
        <v>398</v>
      </c>
      <c r="AC18" s="791" t="s">
        <v>398</v>
      </c>
      <c r="AD18" s="792" t="s">
        <v>398</v>
      </c>
      <c r="AE18" s="510"/>
      <c r="AF18" s="519"/>
      <c r="AG18" s="710"/>
      <c r="AH18" s="510"/>
      <c r="AI18" s="793"/>
      <c r="AM18" s="789"/>
      <c r="AN18" s="720"/>
      <c r="AO18" s="720"/>
      <c r="AP18" s="720"/>
      <c r="AQ18" s="720"/>
      <c r="AR18" s="794"/>
      <c r="AS18" s="794"/>
    </row>
    <row r="19" spans="2:45" s="488" customFormat="1" ht="19.5" customHeight="1">
      <c r="B19" s="782" t="s">
        <v>519</v>
      </c>
      <c r="C19" s="783"/>
      <c r="D19" s="790">
        <v>101.6</v>
      </c>
      <c r="E19" s="786">
        <v>132.80000000000001</v>
      </c>
      <c r="F19" s="786">
        <v>149.4</v>
      </c>
      <c r="G19" s="786">
        <v>161.1</v>
      </c>
      <c r="H19" s="786">
        <v>146.6</v>
      </c>
      <c r="I19" s="786">
        <v>83.2</v>
      </c>
      <c r="J19" s="786">
        <v>71.610667124974938</v>
      </c>
      <c r="K19" s="786">
        <v>71.7</v>
      </c>
      <c r="L19" s="786">
        <v>54.7</v>
      </c>
      <c r="M19" s="786">
        <v>47.510041895218762</v>
      </c>
      <c r="N19" s="786">
        <v>48.373355666902519</v>
      </c>
      <c r="O19" s="786">
        <v>48.382787281826126</v>
      </c>
      <c r="P19" s="785" t="s">
        <v>398</v>
      </c>
      <c r="Q19" s="796" t="s">
        <v>398</v>
      </c>
      <c r="R19" s="796" t="s">
        <v>398</v>
      </c>
      <c r="S19" s="796" t="s">
        <v>398</v>
      </c>
      <c r="T19" s="796" t="s">
        <v>398</v>
      </c>
      <c r="U19" s="791" t="s">
        <v>398</v>
      </c>
      <c r="V19" s="791" t="s">
        <v>398</v>
      </c>
      <c r="W19" s="791" t="s">
        <v>398</v>
      </c>
      <c r="X19" s="791" t="s">
        <v>398</v>
      </c>
      <c r="Y19" s="791" t="s">
        <v>398</v>
      </c>
      <c r="Z19" s="791" t="s">
        <v>398</v>
      </c>
      <c r="AA19" s="791" t="s">
        <v>398</v>
      </c>
      <c r="AB19" s="791" t="s">
        <v>398</v>
      </c>
      <c r="AC19" s="791" t="s">
        <v>398</v>
      </c>
      <c r="AD19" s="792" t="s">
        <v>398</v>
      </c>
      <c r="AE19" s="510"/>
      <c r="AF19" s="519"/>
      <c r="AG19" s="710"/>
      <c r="AH19" s="510"/>
      <c r="AI19" s="793"/>
      <c r="AM19" s="789"/>
      <c r="AN19" s="720"/>
      <c r="AO19" s="720"/>
      <c r="AP19" s="720"/>
      <c r="AQ19" s="720"/>
      <c r="AR19" s="794"/>
      <c r="AS19" s="794"/>
    </row>
    <row r="20" spans="2:45" s="488" customFormat="1" ht="19.5" customHeight="1">
      <c r="B20" s="782" t="s">
        <v>211</v>
      </c>
      <c r="C20" s="783"/>
      <c r="D20" s="790">
        <v>155.9</v>
      </c>
      <c r="E20" s="786">
        <v>122.8</v>
      </c>
      <c r="F20" s="786">
        <v>123.2</v>
      </c>
      <c r="G20" s="786">
        <v>104.8</v>
      </c>
      <c r="H20" s="786">
        <v>82.2</v>
      </c>
      <c r="I20" s="786">
        <v>91.9</v>
      </c>
      <c r="J20" s="786">
        <v>60.034873198402018</v>
      </c>
      <c r="K20" s="786">
        <v>68.5</v>
      </c>
      <c r="L20" s="786">
        <v>70.5</v>
      </c>
      <c r="M20" s="786">
        <v>66.589718547456272</v>
      </c>
      <c r="N20" s="786">
        <v>67.124834410590609</v>
      </c>
      <c r="O20" s="786">
        <v>67.022631308505169</v>
      </c>
      <c r="P20" s="786">
        <v>67.276641550053824</v>
      </c>
      <c r="Q20" s="787">
        <v>72.943729765994718</v>
      </c>
      <c r="R20" s="787">
        <v>73.68258271097325</v>
      </c>
      <c r="S20" s="787">
        <v>70.49876740864724</v>
      </c>
      <c r="T20" s="787">
        <v>71.031189566205654</v>
      </c>
      <c r="U20" s="788">
        <v>38.318831369103805</v>
      </c>
      <c r="V20" s="779">
        <v>38.477059226517262</v>
      </c>
      <c r="W20" s="779">
        <v>36.71642212588084</v>
      </c>
      <c r="X20" s="779">
        <v>36.872459109388295</v>
      </c>
      <c r="Y20" s="779">
        <v>29.439696106362771</v>
      </c>
      <c r="Z20" s="779">
        <v>29.699887427846036</v>
      </c>
      <c r="AA20" s="779">
        <v>29.863399032811209</v>
      </c>
      <c r="AB20" s="779">
        <v>29.902719700586964</v>
      </c>
      <c r="AC20" s="779">
        <v>28.159167265453558</v>
      </c>
      <c r="AD20" s="780">
        <v>28.31851493801663</v>
      </c>
      <c r="AE20" s="510"/>
      <c r="AF20" s="728"/>
      <c r="AG20" s="710"/>
      <c r="AH20" s="510"/>
      <c r="AI20" s="795"/>
      <c r="AJ20" s="809"/>
      <c r="AK20" s="809"/>
      <c r="AM20" s="789"/>
      <c r="AN20" s="482"/>
      <c r="AO20" s="482"/>
      <c r="AP20" s="729"/>
      <c r="AQ20" s="482"/>
      <c r="AR20" s="794"/>
      <c r="AS20" s="794"/>
    </row>
    <row r="21" spans="2:45" s="488" customFormat="1" ht="19.5" customHeight="1">
      <c r="B21" s="782" t="s">
        <v>220</v>
      </c>
      <c r="C21" s="783"/>
      <c r="D21" s="790">
        <v>213.3</v>
      </c>
      <c r="E21" s="786">
        <v>209.6</v>
      </c>
      <c r="F21" s="786">
        <v>202.7</v>
      </c>
      <c r="G21" s="786">
        <v>198.3</v>
      </c>
      <c r="H21" s="786">
        <v>197.1</v>
      </c>
      <c r="I21" s="786">
        <v>195.4</v>
      </c>
      <c r="J21" s="786">
        <v>103.78566586037479</v>
      </c>
      <c r="K21" s="786">
        <v>104.3</v>
      </c>
      <c r="L21" s="786">
        <v>106.7</v>
      </c>
      <c r="M21" s="786">
        <v>123.7539259866175</v>
      </c>
      <c r="N21" s="786">
        <v>108.34981511737897</v>
      </c>
      <c r="O21" s="786">
        <v>96.86201961674054</v>
      </c>
      <c r="P21" s="786">
        <v>114.64754698344666</v>
      </c>
      <c r="Q21" s="787">
        <v>130.21646257168592</v>
      </c>
      <c r="R21" s="787">
        <v>133.15579227696406</v>
      </c>
      <c r="S21" s="787">
        <v>133.15579227696406</v>
      </c>
      <c r="T21" s="787">
        <v>119.19501783305304</v>
      </c>
      <c r="U21" s="788">
        <v>74.767826223831264</v>
      </c>
      <c r="V21" s="779">
        <v>75.872534142640362</v>
      </c>
      <c r="W21" s="779">
        <v>76.972937935504788</v>
      </c>
      <c r="X21" s="779">
        <v>78.122590791813579</v>
      </c>
      <c r="Y21" s="779">
        <v>64.70600513473461</v>
      </c>
      <c r="Z21" s="779">
        <v>63.364663639243851</v>
      </c>
      <c r="AA21" s="779">
        <v>64.396337994912685</v>
      </c>
      <c r="AB21" s="779">
        <v>44.156767293836367</v>
      </c>
      <c r="AC21" s="779">
        <v>66.844175087175955</v>
      </c>
      <c r="AD21" s="780">
        <v>68.169423741137976</v>
      </c>
      <c r="AE21" s="510"/>
      <c r="AF21" s="728"/>
      <c r="AG21" s="710"/>
      <c r="AH21" s="510"/>
      <c r="AI21" s="795"/>
      <c r="AJ21" s="809"/>
      <c r="AK21" s="809"/>
      <c r="AM21" s="789"/>
      <c r="AN21" s="482"/>
      <c r="AO21" s="482"/>
      <c r="AP21" s="482"/>
      <c r="AQ21" s="482"/>
      <c r="AR21" s="794"/>
      <c r="AS21" s="794"/>
    </row>
    <row r="22" spans="2:45" s="488" customFormat="1" ht="19.5" customHeight="1">
      <c r="B22" s="782" t="s">
        <v>226</v>
      </c>
      <c r="C22" s="783"/>
      <c r="D22" s="790">
        <v>259.8</v>
      </c>
      <c r="E22" s="786">
        <v>312.7</v>
      </c>
      <c r="F22" s="786">
        <v>367.8</v>
      </c>
      <c r="G22" s="786">
        <v>301.2</v>
      </c>
      <c r="H22" s="786">
        <v>294.10000000000002</v>
      </c>
      <c r="I22" s="786">
        <v>263.2</v>
      </c>
      <c r="J22" s="786">
        <v>210.5638829407566</v>
      </c>
      <c r="K22" s="786">
        <v>174.2</v>
      </c>
      <c r="L22" s="786">
        <v>150.4</v>
      </c>
      <c r="M22" s="786">
        <v>136.71708109031871</v>
      </c>
      <c r="N22" s="786">
        <v>108.43665729735901</v>
      </c>
      <c r="O22" s="786">
        <v>108.69798408146627</v>
      </c>
      <c r="P22" s="786">
        <v>108.69953874208889</v>
      </c>
      <c r="Q22" s="787">
        <v>94.499688580571728</v>
      </c>
      <c r="R22" s="787">
        <v>95.011876484560574</v>
      </c>
      <c r="S22" s="787">
        <v>95.011876484560574</v>
      </c>
      <c r="T22" s="787">
        <v>81.31719462874743</v>
      </c>
      <c r="U22" s="788">
        <v>48.731847386848401</v>
      </c>
      <c r="V22" s="779">
        <v>48.89718051334517</v>
      </c>
      <c r="W22" s="779">
        <v>49.062157980148697</v>
      </c>
      <c r="X22" s="779">
        <v>49.288352024992989</v>
      </c>
      <c r="Y22" s="779">
        <v>49.480831886970549</v>
      </c>
      <c r="Z22" s="779">
        <v>37.506563648638512</v>
      </c>
      <c r="AA22" s="779">
        <v>37.64861791923618</v>
      </c>
      <c r="AB22" s="779">
        <v>52.030705657019624</v>
      </c>
      <c r="AC22" s="779">
        <v>52.383844518675986</v>
      </c>
      <c r="AD22" s="780">
        <v>52.700721006965658</v>
      </c>
      <c r="AE22" s="510"/>
      <c r="AF22" s="728"/>
      <c r="AG22" s="710"/>
      <c r="AH22" s="510"/>
      <c r="AI22" s="795"/>
      <c r="AJ22" s="809"/>
      <c r="AK22" s="809"/>
      <c r="AM22" s="789"/>
      <c r="AN22" s="482"/>
      <c r="AO22" s="482"/>
      <c r="AP22" s="482"/>
      <c r="AQ22" s="482"/>
      <c r="AR22" s="794"/>
      <c r="AS22" s="794"/>
    </row>
    <row r="23" spans="2:45" s="488" customFormat="1" ht="19.5" customHeight="1">
      <c r="B23" s="782" t="s">
        <v>231</v>
      </c>
      <c r="C23" s="783"/>
      <c r="D23" s="790">
        <v>229.21316824646922</v>
      </c>
      <c r="E23" s="786">
        <v>193.71652350845247</v>
      </c>
      <c r="F23" s="786">
        <v>196.48256818907836</v>
      </c>
      <c r="G23" s="786">
        <v>168.87033552193671</v>
      </c>
      <c r="H23" s="786">
        <v>174.44209610244297</v>
      </c>
      <c r="I23" s="786">
        <v>148.10926339076474</v>
      </c>
      <c r="J23" s="786">
        <v>107.92544956532095</v>
      </c>
      <c r="K23" s="786">
        <v>99.6</v>
      </c>
      <c r="L23" s="786">
        <v>86</v>
      </c>
      <c r="M23" s="786">
        <v>72.731612888787765</v>
      </c>
      <c r="N23" s="797">
        <v>72.787810468006953</v>
      </c>
      <c r="O23" s="797">
        <v>55.563272676760661</v>
      </c>
      <c r="P23" s="797">
        <v>66.516103084490922</v>
      </c>
      <c r="Q23" s="787">
        <v>68.39221515932806</v>
      </c>
      <c r="R23" s="787">
        <v>68.682208716161057</v>
      </c>
      <c r="S23" s="787">
        <v>68.682208716161057</v>
      </c>
      <c r="T23" s="787">
        <v>68.044591367461649</v>
      </c>
      <c r="U23" s="788">
        <v>58.412145478103405</v>
      </c>
      <c r="V23" s="779">
        <v>58.654310158659911</v>
      </c>
      <c r="W23" s="779">
        <v>58.940148957830999</v>
      </c>
      <c r="X23" s="779">
        <v>59.256705434917286</v>
      </c>
      <c r="Y23" s="779">
        <v>55.209593478772724</v>
      </c>
      <c r="Z23" s="779">
        <v>55.969591666508173</v>
      </c>
      <c r="AA23" s="779">
        <v>56.385986713709734</v>
      </c>
      <c r="AB23" s="779">
        <v>53.420413172652033</v>
      </c>
      <c r="AC23" s="779">
        <v>56.025037396022498</v>
      </c>
      <c r="AD23" s="780">
        <v>56.358204977290136</v>
      </c>
      <c r="AE23" s="510"/>
      <c r="AF23" s="728"/>
      <c r="AG23" s="710"/>
      <c r="AH23" s="510"/>
      <c r="AI23" s="795"/>
      <c r="AJ23" s="809"/>
      <c r="AK23" s="809"/>
      <c r="AM23" s="789"/>
      <c r="AN23" s="482"/>
      <c r="AO23" s="482"/>
      <c r="AP23" s="729"/>
      <c r="AQ23" s="482"/>
      <c r="AR23" s="794"/>
      <c r="AS23" s="794"/>
    </row>
    <row r="24" spans="2:45" s="488" customFormat="1" ht="19.5" customHeight="1">
      <c r="B24" s="782" t="s">
        <v>520</v>
      </c>
      <c r="C24" s="783"/>
      <c r="D24" s="790">
        <v>152.9</v>
      </c>
      <c r="E24" s="786">
        <v>158.1</v>
      </c>
      <c r="F24" s="786">
        <v>148.69999999999999</v>
      </c>
      <c r="G24" s="786">
        <v>181</v>
      </c>
      <c r="H24" s="786">
        <v>177</v>
      </c>
      <c r="I24" s="786">
        <v>190.9</v>
      </c>
      <c r="J24" s="786">
        <v>145.86816140557906</v>
      </c>
      <c r="K24" s="786">
        <v>134.69999999999999</v>
      </c>
      <c r="L24" s="786">
        <v>92.5</v>
      </c>
      <c r="M24" s="786">
        <v>85.15795162373287</v>
      </c>
      <c r="N24" s="786">
        <v>91.829623252572461</v>
      </c>
      <c r="O24" s="786">
        <v>93.569939425776056</v>
      </c>
      <c r="P24" s="785" t="s">
        <v>398</v>
      </c>
      <c r="Q24" s="796" t="s">
        <v>398</v>
      </c>
      <c r="R24" s="796" t="s">
        <v>398</v>
      </c>
      <c r="S24" s="796" t="s">
        <v>398</v>
      </c>
      <c r="T24" s="796" t="s">
        <v>398</v>
      </c>
      <c r="U24" s="791" t="s">
        <v>398</v>
      </c>
      <c r="V24" s="791" t="s">
        <v>398</v>
      </c>
      <c r="W24" s="791" t="s">
        <v>398</v>
      </c>
      <c r="X24" s="791" t="s">
        <v>398</v>
      </c>
      <c r="Y24" s="791" t="s">
        <v>398</v>
      </c>
      <c r="Z24" s="791" t="s">
        <v>398</v>
      </c>
      <c r="AA24" s="791" t="s">
        <v>398</v>
      </c>
      <c r="AB24" s="791" t="s">
        <v>398</v>
      </c>
      <c r="AC24" s="791" t="s">
        <v>398</v>
      </c>
      <c r="AD24" s="792" t="s">
        <v>398</v>
      </c>
      <c r="AE24" s="510"/>
      <c r="AF24" s="510"/>
      <c r="AG24" s="710"/>
      <c r="AH24" s="510"/>
      <c r="AI24" s="793"/>
      <c r="AM24" s="789"/>
      <c r="AN24" s="720"/>
      <c r="AO24" s="720"/>
      <c r="AP24" s="720"/>
      <c r="AQ24" s="720"/>
      <c r="AR24" s="794"/>
      <c r="AS24" s="794"/>
    </row>
    <row r="25" spans="2:45" s="488" customFormat="1" ht="19.5" customHeight="1">
      <c r="B25" s="782" t="s">
        <v>521</v>
      </c>
      <c r="C25" s="783"/>
      <c r="D25" s="790">
        <v>190.6</v>
      </c>
      <c r="E25" s="786">
        <v>209.6</v>
      </c>
      <c r="F25" s="786">
        <v>184.1</v>
      </c>
      <c r="G25" s="786">
        <v>147</v>
      </c>
      <c r="H25" s="786">
        <v>122.9</v>
      </c>
      <c r="I25" s="786">
        <v>120.2</v>
      </c>
      <c r="J25" s="786">
        <v>144.56626742057301</v>
      </c>
      <c r="K25" s="786">
        <v>163.6</v>
      </c>
      <c r="L25" s="786">
        <v>169.5</v>
      </c>
      <c r="M25" s="786">
        <v>156.78768504001141</v>
      </c>
      <c r="N25" s="786">
        <v>147.48460586947954</v>
      </c>
      <c r="O25" s="786">
        <v>138.13673474997938</v>
      </c>
      <c r="P25" s="785" t="s">
        <v>398</v>
      </c>
      <c r="Q25" s="796" t="s">
        <v>398</v>
      </c>
      <c r="R25" s="796" t="s">
        <v>398</v>
      </c>
      <c r="S25" s="796" t="s">
        <v>398</v>
      </c>
      <c r="T25" s="796" t="s">
        <v>398</v>
      </c>
      <c r="U25" s="791" t="s">
        <v>398</v>
      </c>
      <c r="V25" s="791" t="s">
        <v>398</v>
      </c>
      <c r="W25" s="791" t="s">
        <v>398</v>
      </c>
      <c r="X25" s="791" t="s">
        <v>398</v>
      </c>
      <c r="Y25" s="791" t="s">
        <v>398</v>
      </c>
      <c r="Z25" s="791" t="s">
        <v>398</v>
      </c>
      <c r="AA25" s="791" t="s">
        <v>398</v>
      </c>
      <c r="AB25" s="791" t="s">
        <v>398</v>
      </c>
      <c r="AC25" s="791" t="s">
        <v>398</v>
      </c>
      <c r="AD25" s="792" t="s">
        <v>398</v>
      </c>
      <c r="AE25" s="510"/>
      <c r="AF25" s="510"/>
      <c r="AG25" s="710"/>
      <c r="AH25" s="510"/>
      <c r="AI25" s="793"/>
      <c r="AM25" s="789"/>
      <c r="AN25" s="720"/>
      <c r="AO25" s="720"/>
      <c r="AP25" s="720"/>
      <c r="AQ25" s="720"/>
      <c r="AR25" s="794"/>
      <c r="AS25" s="794"/>
    </row>
    <row r="26" spans="2:45" s="488" customFormat="1" ht="19.5" customHeight="1">
      <c r="B26" s="782" t="s">
        <v>235</v>
      </c>
      <c r="C26" s="783"/>
      <c r="D26" s="790">
        <v>127.9</v>
      </c>
      <c r="E26" s="786">
        <v>100.3</v>
      </c>
      <c r="F26" s="786">
        <v>114.6</v>
      </c>
      <c r="G26" s="786">
        <v>131.6</v>
      </c>
      <c r="H26" s="786">
        <v>84.2</v>
      </c>
      <c r="I26" s="786">
        <v>77.599999999999994</v>
      </c>
      <c r="J26" s="786">
        <v>30.566239588374643</v>
      </c>
      <c r="K26" s="786">
        <v>30.6</v>
      </c>
      <c r="L26" s="786">
        <v>17.899999999999999</v>
      </c>
      <c r="M26" s="786">
        <v>17.941050832977361</v>
      </c>
      <c r="N26" s="786">
        <v>18.025596346812474</v>
      </c>
      <c r="O26" s="786">
        <v>19.048113803821742</v>
      </c>
      <c r="P26" s="786">
        <v>80.400076937872669</v>
      </c>
      <c r="Q26" s="787">
        <v>75.164494605502043</v>
      </c>
      <c r="R26" s="787">
        <v>75.634456731272707</v>
      </c>
      <c r="S26" s="787">
        <v>65.937731509314673</v>
      </c>
      <c r="T26" s="787">
        <v>58.756692815340557</v>
      </c>
      <c r="U26" s="788">
        <v>51.762326656394457</v>
      </c>
      <c r="V26" s="779">
        <v>44.382040605532424</v>
      </c>
      <c r="W26" s="779">
        <v>48.650752464971461</v>
      </c>
      <c r="X26" s="779">
        <v>48.917895389080712</v>
      </c>
      <c r="Y26" s="779">
        <v>49.140854068043701</v>
      </c>
      <c r="Z26" s="779">
        <v>49.361996199126295</v>
      </c>
      <c r="AA26" s="779">
        <v>41.84620483924428</v>
      </c>
      <c r="AB26" s="779">
        <v>34.011912464951145</v>
      </c>
      <c r="AC26" s="779">
        <v>34.181478640744324</v>
      </c>
      <c r="AD26" s="780">
        <v>34.271193807780399</v>
      </c>
      <c r="AE26" s="510"/>
      <c r="AF26" s="510"/>
      <c r="AG26" s="710"/>
      <c r="AH26" s="510"/>
      <c r="AI26" s="795"/>
      <c r="AJ26" s="809"/>
      <c r="AK26" s="809"/>
      <c r="AM26" s="789"/>
      <c r="AN26" s="482"/>
      <c r="AO26" s="482"/>
      <c r="AP26" s="482"/>
      <c r="AQ26" s="482"/>
      <c r="AR26" s="794"/>
      <c r="AS26" s="794"/>
    </row>
    <row r="27" spans="2:45" s="488" customFormat="1" ht="19.5" customHeight="1">
      <c r="B27" s="782" t="s">
        <v>239</v>
      </c>
      <c r="C27" s="783"/>
      <c r="D27" s="790">
        <v>116</v>
      </c>
      <c r="E27" s="786">
        <v>100.1</v>
      </c>
      <c r="F27" s="786">
        <v>111.2</v>
      </c>
      <c r="G27" s="786">
        <v>98.1</v>
      </c>
      <c r="H27" s="786">
        <v>99.6</v>
      </c>
      <c r="I27" s="786">
        <v>83.7</v>
      </c>
      <c r="J27" s="786">
        <v>76.949611271791341</v>
      </c>
      <c r="K27" s="786">
        <v>62.3</v>
      </c>
      <c r="L27" s="786">
        <v>51.6</v>
      </c>
      <c r="M27" s="786">
        <v>51.048541865824205</v>
      </c>
      <c r="N27" s="786">
        <v>54.526811025996743</v>
      </c>
      <c r="O27" s="786">
        <v>48.347572686932907</v>
      </c>
      <c r="P27" s="786">
        <v>43.526800547573799</v>
      </c>
      <c r="Q27" s="787">
        <v>41.31281463539775</v>
      </c>
      <c r="R27" s="787">
        <v>41.435956385314292</v>
      </c>
      <c r="S27" s="787">
        <v>40.433473569540567</v>
      </c>
      <c r="T27" s="787">
        <v>49.273758612397145</v>
      </c>
      <c r="U27" s="788">
        <v>23.214217756973778</v>
      </c>
      <c r="V27" s="779">
        <v>23.283953538970085</v>
      </c>
      <c r="W27" s="779">
        <v>23.347673653107154</v>
      </c>
      <c r="X27" s="779">
        <v>26.167131004971754</v>
      </c>
      <c r="Y27" s="779">
        <v>26.266488981594144</v>
      </c>
      <c r="Z27" s="779">
        <v>26.350665354300194</v>
      </c>
      <c r="AA27" s="779">
        <v>27.201050737731354</v>
      </c>
      <c r="AB27" s="779">
        <v>26.462026991267528</v>
      </c>
      <c r="AC27" s="779">
        <v>25.919656917995702</v>
      </c>
      <c r="AD27" s="780">
        <v>26.045263510980448</v>
      </c>
      <c r="AE27" s="510"/>
      <c r="AF27" s="725"/>
      <c r="AG27" s="710"/>
      <c r="AH27" s="510"/>
      <c r="AI27" s="795"/>
      <c r="AJ27" s="809"/>
      <c r="AK27" s="809"/>
      <c r="AM27" s="789"/>
      <c r="AN27" s="482"/>
      <c r="AO27" s="482"/>
      <c r="AP27" s="482"/>
      <c r="AQ27" s="482"/>
      <c r="AR27" s="794"/>
      <c r="AS27" s="794"/>
    </row>
    <row r="28" spans="2:45" s="488" customFormat="1" ht="19.5" customHeight="1">
      <c r="B28" s="782" t="s">
        <v>522</v>
      </c>
      <c r="C28" s="783"/>
      <c r="D28" s="790">
        <v>167.2</v>
      </c>
      <c r="E28" s="786">
        <v>137.30000000000001</v>
      </c>
      <c r="F28" s="786">
        <v>152.69999999999999</v>
      </c>
      <c r="G28" s="786">
        <v>114</v>
      </c>
      <c r="H28" s="786">
        <v>93.6</v>
      </c>
      <c r="I28" s="786">
        <v>76.400000000000006</v>
      </c>
      <c r="J28" s="786">
        <v>59.032068684784974</v>
      </c>
      <c r="K28" s="786">
        <v>58.7</v>
      </c>
      <c r="L28" s="786">
        <v>52.1</v>
      </c>
      <c r="M28" s="786">
        <v>60.367095484858979</v>
      </c>
      <c r="N28" s="786">
        <v>60.077151710617848</v>
      </c>
      <c r="O28" s="786">
        <v>67.132796270963169</v>
      </c>
      <c r="P28" s="786">
        <v>65.119444314075182</v>
      </c>
      <c r="Q28" s="787">
        <v>59.472375081774516</v>
      </c>
      <c r="R28" s="787">
        <v>58.553050786160817</v>
      </c>
      <c r="S28" s="787">
        <v>54.305084356576593</v>
      </c>
      <c r="T28" s="796" t="s">
        <v>398</v>
      </c>
      <c r="U28" s="791" t="s">
        <v>398</v>
      </c>
      <c r="V28" s="791" t="s">
        <v>398</v>
      </c>
      <c r="W28" s="791" t="s">
        <v>398</v>
      </c>
      <c r="X28" s="791" t="s">
        <v>398</v>
      </c>
      <c r="Y28" s="791" t="s">
        <v>398</v>
      </c>
      <c r="Z28" s="791" t="s">
        <v>398</v>
      </c>
      <c r="AA28" s="791" t="s">
        <v>398</v>
      </c>
      <c r="AB28" s="791" t="s">
        <v>398</v>
      </c>
      <c r="AC28" s="791" t="s">
        <v>398</v>
      </c>
      <c r="AD28" s="792" t="s">
        <v>398</v>
      </c>
      <c r="AE28" s="510"/>
      <c r="AF28" s="519"/>
      <c r="AG28" s="710"/>
      <c r="AH28" s="510"/>
      <c r="AI28" s="793"/>
      <c r="AM28" s="789"/>
      <c r="AN28" s="720"/>
      <c r="AO28" s="720"/>
      <c r="AP28" s="720"/>
      <c r="AQ28" s="720"/>
      <c r="AR28" s="720"/>
      <c r="AS28" s="720"/>
    </row>
    <row r="29" spans="2:45" s="488" customFormat="1" ht="19.5" customHeight="1">
      <c r="B29" s="782" t="s">
        <v>242</v>
      </c>
      <c r="C29" s="783"/>
      <c r="D29" s="790">
        <v>118.8</v>
      </c>
      <c r="E29" s="786">
        <v>105</v>
      </c>
      <c r="F29" s="786">
        <v>112.4</v>
      </c>
      <c r="G29" s="786">
        <v>101.2</v>
      </c>
      <c r="H29" s="786">
        <v>112.1</v>
      </c>
      <c r="I29" s="786">
        <v>100.3</v>
      </c>
      <c r="J29" s="786">
        <v>89.056617082998997</v>
      </c>
      <c r="K29" s="786">
        <v>75.8</v>
      </c>
      <c r="L29" s="786">
        <v>69.7</v>
      </c>
      <c r="M29" s="786">
        <v>66.968763644516827</v>
      </c>
      <c r="N29" s="786">
        <v>66.43458850415881</v>
      </c>
      <c r="O29" s="786">
        <v>66.795726255744867</v>
      </c>
      <c r="P29" s="786">
        <v>66.736158891116716</v>
      </c>
      <c r="Q29" s="787">
        <v>71.527375477341778</v>
      </c>
      <c r="R29" s="787">
        <v>71.367904496767792</v>
      </c>
      <c r="S29" s="787">
        <v>65.764639267682725</v>
      </c>
      <c r="T29" s="787">
        <v>64.850037394370219</v>
      </c>
      <c r="U29" s="788">
        <v>45.23181304183943</v>
      </c>
      <c r="V29" s="779">
        <v>50.048036054705769</v>
      </c>
      <c r="W29" s="779">
        <v>50.152220810903444</v>
      </c>
      <c r="X29" s="779">
        <v>50.300793690915526</v>
      </c>
      <c r="Y29" s="779">
        <v>50.532110744040899</v>
      </c>
      <c r="Z29" s="779">
        <v>54.28784793285638</v>
      </c>
      <c r="AA29" s="779">
        <v>49.629822918745241</v>
      </c>
      <c r="AB29" s="779">
        <v>49.692113810309323</v>
      </c>
      <c r="AC29" s="779">
        <v>49.962399431355784</v>
      </c>
      <c r="AD29" s="780">
        <v>50.055732155389506</v>
      </c>
      <c r="AE29" s="510"/>
      <c r="AF29" s="728"/>
      <c r="AG29" s="710"/>
      <c r="AH29" s="510"/>
      <c r="AI29" s="795"/>
      <c r="AJ29" s="809"/>
      <c r="AK29" s="809"/>
      <c r="AM29" s="789"/>
      <c r="AN29" s="482"/>
      <c r="AO29" s="482"/>
      <c r="AP29" s="729"/>
      <c r="AQ29" s="730"/>
      <c r="AR29" s="794"/>
      <c r="AS29" s="794"/>
    </row>
    <row r="30" spans="2:45" s="488" customFormat="1" ht="19.5" customHeight="1">
      <c r="B30" s="782" t="s">
        <v>523</v>
      </c>
      <c r="C30" s="783"/>
      <c r="D30" s="790">
        <v>72.099999999999994</v>
      </c>
      <c r="E30" s="786">
        <v>88.1</v>
      </c>
      <c r="F30" s="786">
        <v>82.9</v>
      </c>
      <c r="G30" s="786">
        <v>91.9</v>
      </c>
      <c r="H30" s="786">
        <v>111.7</v>
      </c>
      <c r="I30" s="786">
        <v>101.4</v>
      </c>
      <c r="J30" s="786">
        <v>77.511869004941389</v>
      </c>
      <c r="K30" s="786">
        <v>67.5</v>
      </c>
      <c r="L30" s="786">
        <v>67.2</v>
      </c>
      <c r="M30" s="786">
        <v>62.458968560799477</v>
      </c>
      <c r="N30" s="786">
        <v>71.822425870619625</v>
      </c>
      <c r="O30" s="786">
        <v>63.34911744197175</v>
      </c>
      <c r="P30" s="785" t="s">
        <v>398</v>
      </c>
      <c r="Q30" s="796" t="s">
        <v>398</v>
      </c>
      <c r="R30" s="796" t="s">
        <v>398</v>
      </c>
      <c r="S30" s="796" t="s">
        <v>398</v>
      </c>
      <c r="T30" s="796" t="s">
        <v>398</v>
      </c>
      <c r="U30" s="791" t="s">
        <v>398</v>
      </c>
      <c r="V30" s="791" t="s">
        <v>398</v>
      </c>
      <c r="W30" s="791" t="s">
        <v>398</v>
      </c>
      <c r="X30" s="791" t="s">
        <v>398</v>
      </c>
      <c r="Y30" s="791" t="s">
        <v>398</v>
      </c>
      <c r="Z30" s="791" t="s">
        <v>398</v>
      </c>
      <c r="AA30" s="791" t="s">
        <v>398</v>
      </c>
      <c r="AB30" s="791" t="s">
        <v>398</v>
      </c>
      <c r="AC30" s="791" t="s">
        <v>398</v>
      </c>
      <c r="AD30" s="792" t="s">
        <v>398</v>
      </c>
      <c r="AE30" s="510"/>
      <c r="AF30" s="519"/>
      <c r="AG30" s="710"/>
      <c r="AH30" s="510"/>
      <c r="AI30" s="793"/>
      <c r="AM30" s="789"/>
      <c r="AN30" s="720"/>
      <c r="AO30" s="720"/>
      <c r="AP30" s="720"/>
      <c r="AQ30" s="720"/>
      <c r="AR30" s="794"/>
      <c r="AS30" s="794"/>
    </row>
    <row r="31" spans="2:45" s="488" customFormat="1" ht="19.5" customHeight="1">
      <c r="B31" s="782" t="s">
        <v>524</v>
      </c>
      <c r="C31" s="783"/>
      <c r="D31" s="784" t="s">
        <v>398</v>
      </c>
      <c r="E31" s="785" t="s">
        <v>398</v>
      </c>
      <c r="F31" s="785" t="s">
        <v>398</v>
      </c>
      <c r="G31" s="785" t="s">
        <v>398</v>
      </c>
      <c r="H31" s="786">
        <v>86.1</v>
      </c>
      <c r="I31" s="786">
        <v>95.9</v>
      </c>
      <c r="J31" s="786">
        <v>81.456125209701042</v>
      </c>
      <c r="K31" s="786">
        <v>76.400000000000006</v>
      </c>
      <c r="L31" s="786">
        <v>63</v>
      </c>
      <c r="M31" s="786">
        <v>56.17977528089888</v>
      </c>
      <c r="N31" s="786">
        <v>58.184763949877528</v>
      </c>
      <c r="O31" s="786">
        <v>56.416109571172349</v>
      </c>
      <c r="P31" s="785" t="s">
        <v>398</v>
      </c>
      <c r="Q31" s="796" t="s">
        <v>398</v>
      </c>
      <c r="R31" s="796" t="s">
        <v>398</v>
      </c>
      <c r="S31" s="796" t="s">
        <v>398</v>
      </c>
      <c r="T31" s="787">
        <v>51.487232814867887</v>
      </c>
      <c r="U31" s="788">
        <v>39.182133974635668</v>
      </c>
      <c r="V31" s="779">
        <v>38.96264215577856</v>
      </c>
      <c r="W31" s="779">
        <v>39.048706495488133</v>
      </c>
      <c r="X31" s="779">
        <v>39.369367276181919</v>
      </c>
      <c r="Y31" s="779">
        <v>35.586451784887018</v>
      </c>
      <c r="Z31" s="779">
        <v>35.633485628691304</v>
      </c>
      <c r="AA31" s="779">
        <v>35.756450463663647</v>
      </c>
      <c r="AB31" s="779">
        <v>35.520281039586251</v>
      </c>
      <c r="AC31" s="779">
        <v>38.116521684645832</v>
      </c>
      <c r="AD31" s="780">
        <v>38.290210950213549</v>
      </c>
      <c r="AE31" s="510"/>
      <c r="AF31" s="728"/>
      <c r="AG31" s="710"/>
      <c r="AH31" s="510"/>
      <c r="AI31" s="795"/>
      <c r="AJ31" s="809"/>
      <c r="AK31" s="809"/>
      <c r="AM31" s="789"/>
      <c r="AN31" s="482"/>
      <c r="AO31" s="482"/>
      <c r="AP31" s="482"/>
      <c r="AQ31" s="482"/>
      <c r="AR31" s="794"/>
      <c r="AS31" s="794"/>
    </row>
    <row r="32" spans="2:45" s="488" customFormat="1" ht="19.5" customHeight="1">
      <c r="B32" s="782" t="s">
        <v>249</v>
      </c>
      <c r="C32" s="783"/>
      <c r="D32" s="784" t="s">
        <v>398</v>
      </c>
      <c r="E32" s="785" t="s">
        <v>398</v>
      </c>
      <c r="F32" s="785" t="s">
        <v>398</v>
      </c>
      <c r="G32" s="785" t="s">
        <v>398</v>
      </c>
      <c r="H32" s="785" t="s">
        <v>398</v>
      </c>
      <c r="I32" s="786">
        <v>69.5</v>
      </c>
      <c r="J32" s="786">
        <v>58.184968741505841</v>
      </c>
      <c r="K32" s="786">
        <v>66.2</v>
      </c>
      <c r="L32" s="786">
        <v>65.2</v>
      </c>
      <c r="M32" s="786">
        <v>65.245943312290805</v>
      </c>
      <c r="N32" s="786">
        <v>53.673689326543112</v>
      </c>
      <c r="O32" s="786">
        <v>54.803760381096915</v>
      </c>
      <c r="P32" s="786">
        <v>53.614321924807236</v>
      </c>
      <c r="Q32" s="787">
        <v>45.60410861201774</v>
      </c>
      <c r="R32" s="787">
        <v>45.502404749181217</v>
      </c>
      <c r="S32" s="787">
        <v>45.502404749181217</v>
      </c>
      <c r="T32" s="787">
        <v>37.72224690468007</v>
      </c>
      <c r="U32" s="788">
        <v>36.554834376846337</v>
      </c>
      <c r="V32" s="779">
        <v>36.651267451969787</v>
      </c>
      <c r="W32" s="779">
        <v>36.764863050885133</v>
      </c>
      <c r="X32" s="779">
        <v>33.028357203827859</v>
      </c>
      <c r="Y32" s="779">
        <v>33.159211585914655</v>
      </c>
      <c r="Z32" s="779">
        <v>33.427828450120906</v>
      </c>
      <c r="AA32" s="779">
        <v>33.535562940154264</v>
      </c>
      <c r="AB32" s="779">
        <v>33.575337388536418</v>
      </c>
      <c r="AC32" s="779">
        <v>33.341229940424491</v>
      </c>
      <c r="AD32" s="780">
        <v>33.429075378166416</v>
      </c>
      <c r="AE32" s="510"/>
      <c r="AF32" s="728"/>
      <c r="AG32" s="710"/>
      <c r="AH32" s="510"/>
      <c r="AI32" s="795"/>
      <c r="AJ32" s="809"/>
      <c r="AK32" s="809"/>
      <c r="AM32" s="789"/>
      <c r="AN32" s="482"/>
      <c r="AO32" s="482"/>
      <c r="AP32" s="482"/>
      <c r="AQ32" s="482"/>
      <c r="AR32" s="794"/>
      <c r="AS32" s="794"/>
    </row>
    <row r="33" spans="2:45" s="488" customFormat="1" ht="19.5" customHeight="1">
      <c r="B33" s="782" t="s">
        <v>266</v>
      </c>
      <c r="C33" s="783"/>
      <c r="D33" s="784" t="s">
        <v>398</v>
      </c>
      <c r="E33" s="785" t="s">
        <v>398</v>
      </c>
      <c r="F33" s="785" t="s">
        <v>398</v>
      </c>
      <c r="G33" s="785" t="s">
        <v>398</v>
      </c>
      <c r="H33" s="785" t="s">
        <v>398</v>
      </c>
      <c r="I33" s="785" t="s">
        <v>398</v>
      </c>
      <c r="J33" s="785" t="s">
        <v>398</v>
      </c>
      <c r="K33" s="785" t="s">
        <v>398</v>
      </c>
      <c r="L33" s="785" t="s">
        <v>398</v>
      </c>
      <c r="M33" s="785" t="s">
        <v>398</v>
      </c>
      <c r="N33" s="785" t="s">
        <v>398</v>
      </c>
      <c r="O33" s="785" t="s">
        <v>398</v>
      </c>
      <c r="P33" s="785" t="s">
        <v>398</v>
      </c>
      <c r="Q33" s="785" t="s">
        <v>398</v>
      </c>
      <c r="R33" s="785" t="s">
        <v>398</v>
      </c>
      <c r="S33" s="785" t="s">
        <v>398</v>
      </c>
      <c r="T33" s="785" t="s">
        <v>398</v>
      </c>
      <c r="U33" s="785" t="s">
        <v>398</v>
      </c>
      <c r="V33" s="785" t="s">
        <v>398</v>
      </c>
      <c r="W33" s="785" t="s">
        <v>398</v>
      </c>
      <c r="X33" s="779">
        <v>24.620701829364602</v>
      </c>
      <c r="Y33" s="779">
        <v>24.4526978707698</v>
      </c>
      <c r="Z33" s="779">
        <v>24.630312944391257</v>
      </c>
      <c r="AA33" s="779">
        <v>24.587235977157068</v>
      </c>
      <c r="AB33" s="779">
        <v>17.638403445987031</v>
      </c>
      <c r="AC33" s="779">
        <v>8.7822690609905472</v>
      </c>
      <c r="AD33" s="780">
        <v>8.7493495549344029</v>
      </c>
      <c r="AE33" s="510"/>
      <c r="AF33" s="728"/>
      <c r="AG33" s="710"/>
      <c r="AH33" s="510"/>
      <c r="AI33" s="795"/>
      <c r="AJ33" s="809"/>
      <c r="AK33" s="809"/>
      <c r="AM33" s="789"/>
      <c r="AN33" s="482"/>
      <c r="AO33" s="482"/>
      <c r="AP33" s="482"/>
      <c r="AQ33" s="482"/>
      <c r="AR33" s="794"/>
      <c r="AS33" s="794"/>
    </row>
    <row r="34" spans="2:45" s="488" customFormat="1" ht="19.5" customHeight="1">
      <c r="B34" s="782"/>
      <c r="C34" s="783"/>
      <c r="D34" s="790"/>
      <c r="E34" s="786"/>
      <c r="F34" s="786"/>
      <c r="G34" s="786"/>
      <c r="H34" s="786"/>
      <c r="I34" s="786"/>
      <c r="J34" s="786"/>
      <c r="K34" s="786"/>
      <c r="L34" s="786"/>
      <c r="M34" s="786"/>
      <c r="N34" s="786"/>
      <c r="O34" s="786"/>
      <c r="P34" s="786"/>
      <c r="Q34" s="787"/>
      <c r="R34" s="787"/>
      <c r="S34" s="787"/>
      <c r="T34" s="783"/>
      <c r="U34" s="788"/>
      <c r="V34" s="788"/>
      <c r="W34" s="788"/>
      <c r="X34" s="788"/>
      <c r="Y34" s="788"/>
      <c r="Z34" s="788"/>
      <c r="AA34" s="779"/>
      <c r="AB34" s="779"/>
      <c r="AC34" s="779"/>
      <c r="AD34" s="780"/>
      <c r="AE34" s="510"/>
      <c r="AF34" s="510"/>
      <c r="AG34" s="710"/>
      <c r="AH34" s="510"/>
      <c r="AI34" s="795"/>
      <c r="AJ34" s="795"/>
      <c r="AK34" s="795"/>
      <c r="AM34" s="789"/>
      <c r="AN34" s="726"/>
      <c r="AO34" s="726"/>
      <c r="AP34" s="482"/>
      <c r="AQ34" s="726"/>
      <c r="AR34" s="794"/>
      <c r="AS34" s="794"/>
    </row>
    <row r="35" spans="2:45" s="488" customFormat="1" ht="19.5" customHeight="1">
      <c r="B35" s="782" t="s">
        <v>331</v>
      </c>
      <c r="C35" s="783"/>
      <c r="D35" s="790"/>
      <c r="E35" s="786"/>
      <c r="F35" s="786"/>
      <c r="G35" s="786"/>
      <c r="H35" s="786"/>
      <c r="I35" s="786"/>
      <c r="J35" s="786"/>
      <c r="K35" s="786"/>
      <c r="L35" s="786"/>
      <c r="M35" s="786"/>
      <c r="N35" s="786"/>
      <c r="O35" s="786"/>
      <c r="P35" s="786"/>
      <c r="Q35" s="787"/>
      <c r="R35" s="787"/>
      <c r="S35" s="787"/>
      <c r="T35" s="783"/>
      <c r="U35" s="788"/>
      <c r="V35" s="788"/>
      <c r="W35" s="788"/>
      <c r="X35" s="788"/>
      <c r="Y35" s="788"/>
      <c r="Z35" s="788"/>
      <c r="AA35" s="779"/>
      <c r="AB35" s="779"/>
      <c r="AC35" s="779"/>
      <c r="AD35" s="780"/>
      <c r="AE35" s="510"/>
      <c r="AF35" s="510"/>
      <c r="AG35" s="710"/>
      <c r="AH35" s="510"/>
      <c r="AI35" s="795"/>
      <c r="AM35" s="789"/>
      <c r="AN35" s="482"/>
      <c r="AO35" s="482"/>
      <c r="AP35" s="482"/>
      <c r="AQ35" s="482"/>
      <c r="AR35" s="794"/>
      <c r="AS35" s="794"/>
    </row>
    <row r="36" spans="2:45" s="488" customFormat="1" ht="19.5" customHeight="1">
      <c r="B36" s="782" t="s">
        <v>525</v>
      </c>
      <c r="C36" s="783"/>
      <c r="D36" s="784" t="s">
        <v>398</v>
      </c>
      <c r="E36" s="786">
        <v>118.5</v>
      </c>
      <c r="F36" s="786">
        <v>121.5</v>
      </c>
      <c r="G36" s="786">
        <v>109.1</v>
      </c>
      <c r="H36" s="786">
        <v>107.2</v>
      </c>
      <c r="I36" s="786">
        <v>95.7</v>
      </c>
      <c r="J36" s="786">
        <v>77.365101159508441</v>
      </c>
      <c r="K36" s="786">
        <v>70.400000000000006</v>
      </c>
      <c r="L36" s="786">
        <v>61</v>
      </c>
      <c r="M36" s="786">
        <v>61.869033276474262</v>
      </c>
      <c r="N36" s="786">
        <v>64.471976101753114</v>
      </c>
      <c r="O36" s="786">
        <v>61.208753646690354</v>
      </c>
      <c r="P36" s="786">
        <v>63.473124507909866</v>
      </c>
      <c r="Q36" s="787">
        <v>50.059811209765613</v>
      </c>
      <c r="R36" s="787">
        <v>54.175902490211591</v>
      </c>
      <c r="S36" s="787">
        <v>50.757864478210863</v>
      </c>
      <c r="T36" s="787">
        <v>49.365845631569812</v>
      </c>
      <c r="U36" s="788">
        <v>38.428468651845094</v>
      </c>
      <c r="V36" s="779">
        <v>37.880374823690424</v>
      </c>
      <c r="W36" s="779">
        <v>34.032031781750497</v>
      </c>
      <c r="X36" s="779">
        <v>35.438158252985232</v>
      </c>
      <c r="Y36" s="779">
        <v>33.16755300131895</v>
      </c>
      <c r="Z36" s="779">
        <v>33.579409244722925</v>
      </c>
      <c r="AA36" s="779">
        <v>33.756209195018279</v>
      </c>
      <c r="AB36" s="779">
        <v>32.301643660044682</v>
      </c>
      <c r="AC36" s="779">
        <v>31.636548209232309</v>
      </c>
      <c r="AD36" s="780">
        <v>30.022242565796574</v>
      </c>
      <c r="AE36" s="510"/>
      <c r="AF36" s="510"/>
      <c r="AG36" s="710"/>
      <c r="AH36" s="510"/>
      <c r="AI36" s="795"/>
      <c r="AJ36" s="795"/>
      <c r="AK36" s="795"/>
      <c r="AL36" s="795"/>
      <c r="AM36" s="789"/>
      <c r="AN36" s="482"/>
      <c r="AO36" s="482"/>
      <c r="AP36" s="482"/>
      <c r="AQ36" s="482"/>
      <c r="AR36" s="794"/>
      <c r="AS36" s="794"/>
    </row>
    <row r="37" spans="2:45" s="488" customFormat="1" ht="19.5" customHeight="1">
      <c r="B37" s="798" t="s">
        <v>526</v>
      </c>
      <c r="C37" s="783"/>
      <c r="D37" s="784" t="s">
        <v>398</v>
      </c>
      <c r="E37" s="785" t="s">
        <v>398</v>
      </c>
      <c r="F37" s="785" t="s">
        <v>398</v>
      </c>
      <c r="G37" s="785" t="s">
        <v>398</v>
      </c>
      <c r="H37" s="785" t="s">
        <v>398</v>
      </c>
      <c r="I37" s="785" t="s">
        <v>398</v>
      </c>
      <c r="J37" s="786">
        <v>76.949611271791341</v>
      </c>
      <c r="K37" s="786">
        <v>62.3</v>
      </c>
      <c r="L37" s="786">
        <v>51.6</v>
      </c>
      <c r="M37" s="786">
        <v>51.048541865824205</v>
      </c>
      <c r="N37" s="786">
        <v>54.526811025996743</v>
      </c>
      <c r="O37" s="786">
        <v>47.207000262801856</v>
      </c>
      <c r="P37" s="786">
        <v>42.887880902535471</v>
      </c>
      <c r="Q37" s="787">
        <v>30.322000078250323</v>
      </c>
      <c r="R37" s="787">
        <v>41.435956385314292</v>
      </c>
      <c r="S37" s="787">
        <v>40.433473569540567</v>
      </c>
      <c r="T37" s="787">
        <v>49.273758612397145</v>
      </c>
      <c r="U37" s="788">
        <v>39.348416893142371</v>
      </c>
      <c r="V37" s="779">
        <v>39.203764890370657</v>
      </c>
      <c r="W37" s="779">
        <v>35.970746003434627</v>
      </c>
      <c r="X37" s="779">
        <v>40.240582378930497</v>
      </c>
      <c r="Y37" s="779">
        <v>38.417910694917076</v>
      </c>
      <c r="Z37" s="779">
        <v>39.187632049813317</v>
      </c>
      <c r="AA37" s="779">
        <v>39.551482846838965</v>
      </c>
      <c r="AB37" s="779">
        <v>39.937103239918393</v>
      </c>
      <c r="AC37" s="779">
        <v>39.519642944230213</v>
      </c>
      <c r="AD37" s="780">
        <v>36.469668548118861</v>
      </c>
      <c r="AE37" s="510"/>
      <c r="AF37" s="510"/>
      <c r="AG37" s="710"/>
      <c r="AH37" s="510"/>
      <c r="AI37" s="795"/>
      <c r="AJ37" s="795"/>
      <c r="AK37" s="795"/>
      <c r="AL37" s="795"/>
      <c r="AM37" s="789"/>
      <c r="AN37" s="482"/>
      <c r="AO37" s="482"/>
      <c r="AP37" s="482"/>
      <c r="AQ37" s="482"/>
      <c r="AR37" s="794"/>
      <c r="AS37" s="794"/>
    </row>
    <row r="38" spans="2:45" s="488" customFormat="1" ht="19.5" customHeight="1">
      <c r="B38" s="798" t="s">
        <v>527</v>
      </c>
      <c r="C38" s="783"/>
      <c r="D38" s="784" t="s">
        <v>398</v>
      </c>
      <c r="E38" s="785" t="s">
        <v>398</v>
      </c>
      <c r="F38" s="785" t="s">
        <v>398</v>
      </c>
      <c r="G38" s="785" t="s">
        <v>398</v>
      </c>
      <c r="H38" s="785" t="s">
        <v>398</v>
      </c>
      <c r="I38" s="785" t="s">
        <v>398</v>
      </c>
      <c r="J38" s="786">
        <v>77.573876996921285</v>
      </c>
      <c r="K38" s="786">
        <v>74.5</v>
      </c>
      <c r="L38" s="786">
        <v>65.599999999999994</v>
      </c>
      <c r="M38" s="786">
        <v>67.204620258274716</v>
      </c>
      <c r="N38" s="786">
        <v>69.341246346885782</v>
      </c>
      <c r="O38" s="786">
        <v>68.001992836178943</v>
      </c>
      <c r="P38" s="786">
        <v>65.119444314075182</v>
      </c>
      <c r="Q38" s="787">
        <v>59.472375081774516</v>
      </c>
      <c r="R38" s="787">
        <v>58.553050786160817</v>
      </c>
      <c r="S38" s="787">
        <v>54.305084356576593</v>
      </c>
      <c r="T38" s="787">
        <v>49.470437116198219</v>
      </c>
      <c r="U38" s="788">
        <v>37.406714690468696</v>
      </c>
      <c r="V38" s="779">
        <v>36.415199483566262</v>
      </c>
      <c r="W38" s="779">
        <v>31.900078018476528</v>
      </c>
      <c r="X38" s="779">
        <v>30.194710682237734</v>
      </c>
      <c r="Y38" s="779">
        <v>27.474106103920359</v>
      </c>
      <c r="Z38" s="779">
        <v>27.528333492265979</v>
      </c>
      <c r="AA38" s="779">
        <v>27.511849875207687</v>
      </c>
      <c r="AB38" s="779">
        <v>24.087765751870847</v>
      </c>
      <c r="AC38" s="779">
        <v>23.204485481007399</v>
      </c>
      <c r="AD38" s="780">
        <v>23.164983164983166</v>
      </c>
      <c r="AE38" s="510"/>
      <c r="AF38" s="510"/>
      <c r="AG38" s="710"/>
      <c r="AH38" s="510"/>
      <c r="AI38" s="795"/>
      <c r="AJ38" s="795"/>
      <c r="AK38" s="795"/>
      <c r="AL38" s="795"/>
      <c r="AM38" s="789"/>
      <c r="AN38" s="482"/>
      <c r="AO38" s="482"/>
      <c r="AP38" s="482"/>
      <c r="AQ38" s="482"/>
      <c r="AR38" s="794"/>
      <c r="AS38" s="794"/>
    </row>
    <row r="39" spans="2:45" s="488" customFormat="1" ht="19.5" customHeight="1">
      <c r="B39" s="782" t="s">
        <v>528</v>
      </c>
      <c r="C39" s="783"/>
      <c r="D39" s="784" t="s">
        <v>398</v>
      </c>
      <c r="E39" s="786">
        <v>152.19999999999999</v>
      </c>
      <c r="F39" s="786">
        <v>153.5</v>
      </c>
      <c r="G39" s="786">
        <v>148.19999999999999</v>
      </c>
      <c r="H39" s="786">
        <v>129.9</v>
      </c>
      <c r="I39" s="786">
        <v>112.2</v>
      </c>
      <c r="J39" s="786">
        <v>82.007522595856955</v>
      </c>
      <c r="K39" s="786">
        <v>81</v>
      </c>
      <c r="L39" s="786">
        <v>67</v>
      </c>
      <c r="M39" s="786">
        <v>64.068750226709852</v>
      </c>
      <c r="N39" s="786">
        <v>61.057653765402542</v>
      </c>
      <c r="O39" s="786">
        <v>54.439900339092695</v>
      </c>
      <c r="P39" s="786">
        <v>100.01473146920526</v>
      </c>
      <c r="Q39" s="787">
        <v>56.780982587875279</v>
      </c>
      <c r="R39" s="787">
        <v>53.378502839111668</v>
      </c>
      <c r="S39" s="787">
        <v>51.49644009834779</v>
      </c>
      <c r="T39" s="799" t="s">
        <v>398</v>
      </c>
      <c r="U39" s="791" t="s">
        <v>398</v>
      </c>
      <c r="V39" s="791" t="s">
        <v>398</v>
      </c>
      <c r="W39" s="791" t="s">
        <v>398</v>
      </c>
      <c r="X39" s="791" t="s">
        <v>398</v>
      </c>
      <c r="Y39" s="791" t="s">
        <v>398</v>
      </c>
      <c r="Z39" s="791" t="s">
        <v>398</v>
      </c>
      <c r="AA39" s="791" t="s">
        <v>398</v>
      </c>
      <c r="AB39" s="791" t="s">
        <v>398</v>
      </c>
      <c r="AC39" s="791" t="s">
        <v>398</v>
      </c>
      <c r="AD39" s="792" t="s">
        <v>398</v>
      </c>
      <c r="AE39" s="510"/>
      <c r="AF39" s="781"/>
      <c r="AG39" s="731"/>
      <c r="AH39" s="781"/>
      <c r="AI39" s="793"/>
      <c r="AJ39" s="793"/>
      <c r="AK39" s="793"/>
      <c r="AL39" s="793"/>
      <c r="AM39" s="789"/>
      <c r="AN39" s="720"/>
      <c r="AO39" s="720"/>
      <c r="AP39" s="720"/>
      <c r="AQ39" s="720"/>
      <c r="AR39" s="794"/>
      <c r="AS39" s="794"/>
    </row>
    <row r="40" spans="2:45" s="488" customFormat="1" ht="19.5" customHeight="1">
      <c r="B40" s="798" t="s">
        <v>529</v>
      </c>
      <c r="C40" s="783"/>
      <c r="D40" s="784" t="s">
        <v>398</v>
      </c>
      <c r="E40" s="785" t="s">
        <v>398</v>
      </c>
      <c r="F40" s="785" t="s">
        <v>398</v>
      </c>
      <c r="G40" s="785" t="s">
        <v>398</v>
      </c>
      <c r="H40" s="785" t="s">
        <v>398</v>
      </c>
      <c r="I40" s="785" t="s">
        <v>398</v>
      </c>
      <c r="J40" s="786">
        <v>92.434464160607661</v>
      </c>
      <c r="K40" s="786">
        <v>90.4</v>
      </c>
      <c r="L40" s="786">
        <v>72.7</v>
      </c>
      <c r="M40" s="786">
        <v>69.696603562412164</v>
      </c>
      <c r="N40" s="786">
        <v>65.570294321637761</v>
      </c>
      <c r="O40" s="786">
        <v>55.118040796169076</v>
      </c>
      <c r="P40" s="786">
        <v>53.931816467222866</v>
      </c>
      <c r="Q40" s="787">
        <v>59.344892109244363</v>
      </c>
      <c r="R40" s="787">
        <v>54.784136719153778</v>
      </c>
      <c r="S40" s="787">
        <v>52.085127887078066</v>
      </c>
      <c r="T40" s="799" t="s">
        <v>398</v>
      </c>
      <c r="U40" s="791" t="s">
        <v>398</v>
      </c>
      <c r="V40" s="791" t="s">
        <v>398</v>
      </c>
      <c r="W40" s="791" t="s">
        <v>398</v>
      </c>
      <c r="X40" s="791" t="s">
        <v>398</v>
      </c>
      <c r="Y40" s="791" t="s">
        <v>398</v>
      </c>
      <c r="Z40" s="791" t="s">
        <v>398</v>
      </c>
      <c r="AA40" s="791" t="s">
        <v>398</v>
      </c>
      <c r="AB40" s="791" t="s">
        <v>398</v>
      </c>
      <c r="AC40" s="791" t="s">
        <v>398</v>
      </c>
      <c r="AD40" s="792" t="s">
        <v>398</v>
      </c>
      <c r="AE40" s="510"/>
      <c r="AF40" s="781"/>
      <c r="AG40" s="731"/>
      <c r="AH40" s="781"/>
      <c r="AI40" s="793"/>
      <c r="AJ40" s="793"/>
      <c r="AK40" s="793"/>
      <c r="AL40" s="793"/>
      <c r="AM40" s="789"/>
      <c r="AN40" s="720"/>
      <c r="AO40" s="720"/>
      <c r="AP40" s="720"/>
      <c r="AQ40" s="720"/>
      <c r="AR40" s="794"/>
      <c r="AS40" s="794"/>
    </row>
    <row r="41" spans="2:45" s="488" customFormat="1" ht="19.5" customHeight="1">
      <c r="B41" s="798" t="s">
        <v>530</v>
      </c>
      <c r="C41" s="783"/>
      <c r="D41" s="784" t="s">
        <v>398</v>
      </c>
      <c r="E41" s="785" t="s">
        <v>398</v>
      </c>
      <c r="F41" s="785" t="s">
        <v>398</v>
      </c>
      <c r="G41" s="785" t="s">
        <v>398</v>
      </c>
      <c r="H41" s="785" t="s">
        <v>398</v>
      </c>
      <c r="I41" s="785" t="s">
        <v>398</v>
      </c>
      <c r="J41" s="786">
        <v>58.963709206556075</v>
      </c>
      <c r="K41" s="786">
        <v>60.2</v>
      </c>
      <c r="L41" s="786">
        <v>54.6</v>
      </c>
      <c r="M41" s="786">
        <v>51.702189797341397</v>
      </c>
      <c r="N41" s="786">
        <v>51.168862778939449</v>
      </c>
      <c r="O41" s="786">
        <v>52.955291392007055</v>
      </c>
      <c r="P41" s="786">
        <v>53.370387761119062</v>
      </c>
      <c r="Q41" s="787">
        <v>51.211717889644831</v>
      </c>
      <c r="R41" s="787">
        <v>50.140233899560783</v>
      </c>
      <c r="S41" s="787">
        <v>50.140233899560783</v>
      </c>
      <c r="T41" s="799" t="s">
        <v>398</v>
      </c>
      <c r="U41" s="791" t="s">
        <v>398</v>
      </c>
      <c r="V41" s="791" t="s">
        <v>398</v>
      </c>
      <c r="W41" s="791" t="s">
        <v>398</v>
      </c>
      <c r="X41" s="791" t="s">
        <v>398</v>
      </c>
      <c r="Y41" s="791" t="s">
        <v>398</v>
      </c>
      <c r="Z41" s="791" t="s">
        <v>398</v>
      </c>
      <c r="AA41" s="791" t="s">
        <v>398</v>
      </c>
      <c r="AB41" s="791" t="s">
        <v>398</v>
      </c>
      <c r="AC41" s="791" t="s">
        <v>398</v>
      </c>
      <c r="AD41" s="792" t="s">
        <v>398</v>
      </c>
      <c r="AE41" s="510"/>
      <c r="AF41" s="781"/>
      <c r="AG41" s="731"/>
      <c r="AH41" s="781"/>
      <c r="AI41" s="793"/>
      <c r="AJ41" s="793"/>
      <c r="AK41" s="793"/>
      <c r="AL41" s="793"/>
      <c r="AM41" s="789"/>
      <c r="AN41" s="720"/>
      <c r="AO41" s="720"/>
      <c r="AP41" s="720"/>
      <c r="AQ41" s="720"/>
      <c r="AR41" s="794"/>
      <c r="AS41" s="794"/>
    </row>
    <row r="42" spans="2:45" s="488" customFormat="1" ht="19.5" customHeight="1">
      <c r="B42" s="782" t="s">
        <v>531</v>
      </c>
      <c r="C42" s="783"/>
      <c r="D42" s="800" t="s">
        <v>398</v>
      </c>
      <c r="E42" s="801" t="s">
        <v>398</v>
      </c>
      <c r="F42" s="801" t="s">
        <v>398</v>
      </c>
      <c r="G42" s="801" t="s">
        <v>398</v>
      </c>
      <c r="H42" s="801" t="s">
        <v>398</v>
      </c>
      <c r="I42" s="801" t="s">
        <v>398</v>
      </c>
      <c r="J42" s="801" t="s">
        <v>398</v>
      </c>
      <c r="K42" s="801" t="s">
        <v>398</v>
      </c>
      <c r="L42" s="801" t="s">
        <v>398</v>
      </c>
      <c r="M42" s="801" t="s">
        <v>398</v>
      </c>
      <c r="N42" s="801" t="s">
        <v>398</v>
      </c>
      <c r="O42" s="801" t="s">
        <v>398</v>
      </c>
      <c r="P42" s="799" t="s">
        <v>398</v>
      </c>
      <c r="Q42" s="799" t="s">
        <v>398</v>
      </c>
      <c r="R42" s="799" t="s">
        <v>398</v>
      </c>
      <c r="S42" s="799" t="s">
        <v>398</v>
      </c>
      <c r="T42" s="787">
        <v>48.671647574948388</v>
      </c>
      <c r="U42" s="788">
        <v>35.726909101080452</v>
      </c>
      <c r="V42" s="779">
        <v>33.82689465320491</v>
      </c>
      <c r="W42" s="779">
        <v>31.186007627421141</v>
      </c>
      <c r="X42" s="779">
        <v>30.089547488020131</v>
      </c>
      <c r="Y42" s="779">
        <v>27.202641129156902</v>
      </c>
      <c r="Z42" s="779">
        <v>27.425826728074163</v>
      </c>
      <c r="AA42" s="779">
        <v>27.444372605571207</v>
      </c>
      <c r="AB42" s="779">
        <v>23.277323305924696</v>
      </c>
      <c r="AC42" s="779">
        <v>18.294167745157299</v>
      </c>
      <c r="AD42" s="780">
        <v>18.230911742678071</v>
      </c>
      <c r="AE42" s="510"/>
      <c r="AF42" s="510"/>
      <c r="AG42" s="710"/>
      <c r="AH42" s="510"/>
      <c r="AI42" s="795"/>
      <c r="AJ42" s="795"/>
      <c r="AK42" s="795"/>
      <c r="AL42" s="795"/>
      <c r="AM42" s="789"/>
      <c r="AN42" s="482"/>
      <c r="AO42" s="482"/>
      <c r="AP42" s="482"/>
      <c r="AQ42" s="482"/>
      <c r="AR42" s="794"/>
      <c r="AS42" s="794"/>
    </row>
    <row r="43" spans="2:45" s="488" customFormat="1" ht="19.5" customHeight="1">
      <c r="B43" s="782" t="s">
        <v>532</v>
      </c>
      <c r="C43" s="783"/>
      <c r="D43" s="800" t="s">
        <v>398</v>
      </c>
      <c r="E43" s="801" t="s">
        <v>398</v>
      </c>
      <c r="F43" s="801" t="s">
        <v>398</v>
      </c>
      <c r="G43" s="801" t="s">
        <v>398</v>
      </c>
      <c r="H43" s="801" t="s">
        <v>398</v>
      </c>
      <c r="I43" s="801" t="s">
        <v>398</v>
      </c>
      <c r="J43" s="801" t="s">
        <v>398</v>
      </c>
      <c r="K43" s="801" t="s">
        <v>398</v>
      </c>
      <c r="L43" s="801" t="s">
        <v>398</v>
      </c>
      <c r="M43" s="801" t="s">
        <v>398</v>
      </c>
      <c r="N43" s="801" t="s">
        <v>398</v>
      </c>
      <c r="O43" s="801" t="s">
        <v>398</v>
      </c>
      <c r="P43" s="799" t="s">
        <v>398</v>
      </c>
      <c r="Q43" s="799" t="s">
        <v>398</v>
      </c>
      <c r="R43" s="799" t="s">
        <v>398</v>
      </c>
      <c r="S43" s="799" t="s">
        <v>398</v>
      </c>
      <c r="T43" s="787">
        <v>43.274319922384358</v>
      </c>
      <c r="U43" s="788">
        <v>30.300632911392402</v>
      </c>
      <c r="V43" s="779">
        <v>29.490196078431374</v>
      </c>
      <c r="W43" s="779">
        <v>29.237947122861588</v>
      </c>
      <c r="X43" s="779">
        <v>27.777777777777779</v>
      </c>
      <c r="Y43" s="779">
        <v>26.146788990825687</v>
      </c>
      <c r="Z43" s="779">
        <v>25.830327977190763</v>
      </c>
      <c r="AA43" s="779">
        <v>27.102102102102101</v>
      </c>
      <c r="AB43" s="779">
        <v>25.503315431006033</v>
      </c>
      <c r="AC43" s="779">
        <v>21.563743168383091</v>
      </c>
      <c r="AD43" s="780">
        <v>21.111111111111111</v>
      </c>
      <c r="AE43" s="510"/>
      <c r="AF43" s="510"/>
      <c r="AG43" s="710"/>
      <c r="AH43" s="510"/>
      <c r="AI43" s="795"/>
      <c r="AJ43" s="795"/>
      <c r="AK43" s="795"/>
      <c r="AL43" s="795"/>
      <c r="AM43" s="789"/>
      <c r="AN43" s="482"/>
      <c r="AO43" s="482"/>
      <c r="AP43" s="482"/>
      <c r="AQ43" s="482"/>
      <c r="AR43" s="794"/>
      <c r="AS43" s="794"/>
    </row>
    <row r="44" spans="2:45" s="488" customFormat="1" ht="19.5" customHeight="1">
      <c r="B44" s="782" t="s">
        <v>533</v>
      </c>
      <c r="C44" s="783"/>
      <c r="D44" s="800" t="s">
        <v>398</v>
      </c>
      <c r="E44" s="801" t="s">
        <v>398</v>
      </c>
      <c r="F44" s="801" t="s">
        <v>398</v>
      </c>
      <c r="G44" s="801" t="s">
        <v>398</v>
      </c>
      <c r="H44" s="801" t="s">
        <v>398</v>
      </c>
      <c r="I44" s="801" t="s">
        <v>398</v>
      </c>
      <c r="J44" s="801" t="s">
        <v>398</v>
      </c>
      <c r="K44" s="801" t="s">
        <v>398</v>
      </c>
      <c r="L44" s="801" t="s">
        <v>398</v>
      </c>
      <c r="M44" s="801" t="s">
        <v>398</v>
      </c>
      <c r="N44" s="801" t="s">
        <v>398</v>
      </c>
      <c r="O44" s="801" t="s">
        <v>398</v>
      </c>
      <c r="P44" s="799" t="s">
        <v>398</v>
      </c>
      <c r="Q44" s="799" t="s">
        <v>398</v>
      </c>
      <c r="R44" s="799" t="s">
        <v>398</v>
      </c>
      <c r="S44" s="799" t="s">
        <v>398</v>
      </c>
      <c r="T44" s="787">
        <v>70.611602203686147</v>
      </c>
      <c r="U44" s="788">
        <v>57.08291198457627</v>
      </c>
      <c r="V44" s="779">
        <v>57.124266085588033</v>
      </c>
      <c r="W44" s="779">
        <v>53.533899443285279</v>
      </c>
      <c r="X44" s="779">
        <v>50.322841840605243</v>
      </c>
      <c r="Y44" s="779">
        <v>52.264808362369337</v>
      </c>
      <c r="Z44" s="779">
        <v>44.649782994486884</v>
      </c>
      <c r="AA44" s="779">
        <v>43.877898399969737</v>
      </c>
      <c r="AB44" s="779">
        <v>43.866200525259934</v>
      </c>
      <c r="AC44" s="779">
        <v>42.223652819328208</v>
      </c>
      <c r="AD44" s="780">
        <v>42.283939497939841</v>
      </c>
      <c r="AE44" s="510"/>
      <c r="AF44" s="510"/>
      <c r="AG44" s="710"/>
      <c r="AH44" s="510"/>
      <c r="AI44" s="795"/>
      <c r="AJ44" s="795"/>
      <c r="AK44" s="795"/>
      <c r="AL44" s="795"/>
      <c r="AM44" s="789"/>
      <c r="AN44" s="482"/>
      <c r="AO44" s="482"/>
      <c r="AP44" s="482"/>
      <c r="AQ44" s="482"/>
      <c r="AR44" s="794"/>
      <c r="AS44" s="794"/>
    </row>
    <row r="45" spans="2:45" s="488" customFormat="1" ht="19.5" customHeight="1">
      <c r="B45" s="782" t="s">
        <v>534</v>
      </c>
      <c r="C45" s="783"/>
      <c r="D45" s="784" t="s">
        <v>398</v>
      </c>
      <c r="E45" s="786">
        <v>111.4</v>
      </c>
      <c r="F45" s="786">
        <v>119.7</v>
      </c>
      <c r="G45" s="786">
        <v>100.6</v>
      </c>
      <c r="H45" s="786">
        <v>86.6</v>
      </c>
      <c r="I45" s="786">
        <v>79.3</v>
      </c>
      <c r="J45" s="786">
        <v>61.221163933298669</v>
      </c>
      <c r="K45" s="786">
        <v>56</v>
      </c>
      <c r="L45" s="786">
        <v>48.9</v>
      </c>
      <c r="M45" s="786">
        <v>46.075281891134352</v>
      </c>
      <c r="N45" s="786">
        <v>45.428209460485355</v>
      </c>
      <c r="O45" s="786">
        <v>45.124127889451366</v>
      </c>
      <c r="P45" s="786">
        <v>42.443275382171642</v>
      </c>
      <c r="Q45" s="787">
        <v>44.744514866667387</v>
      </c>
      <c r="R45" s="787">
        <v>44.234139669893764</v>
      </c>
      <c r="S45" s="787">
        <v>44.234139669893764</v>
      </c>
      <c r="T45" s="799" t="s">
        <v>398</v>
      </c>
      <c r="U45" s="791" t="s">
        <v>398</v>
      </c>
      <c r="V45" s="791" t="s">
        <v>398</v>
      </c>
      <c r="W45" s="791" t="s">
        <v>398</v>
      </c>
      <c r="X45" s="791" t="s">
        <v>398</v>
      </c>
      <c r="Y45" s="791" t="s">
        <v>398</v>
      </c>
      <c r="Z45" s="791" t="s">
        <v>398</v>
      </c>
      <c r="AA45" s="791" t="s">
        <v>398</v>
      </c>
      <c r="AB45" s="791" t="s">
        <v>398</v>
      </c>
      <c r="AC45" s="791" t="s">
        <v>398</v>
      </c>
      <c r="AD45" s="792" t="s">
        <v>398</v>
      </c>
      <c r="AE45" s="510"/>
      <c r="AF45" s="781"/>
      <c r="AG45" s="731"/>
      <c r="AH45" s="781"/>
      <c r="AI45" s="793"/>
      <c r="AJ45" s="793"/>
      <c r="AK45" s="793"/>
      <c r="AL45" s="793"/>
      <c r="AM45" s="789"/>
      <c r="AN45" s="720"/>
      <c r="AO45" s="720"/>
      <c r="AP45" s="720"/>
      <c r="AQ45" s="720"/>
      <c r="AR45" s="794"/>
      <c r="AS45" s="794"/>
    </row>
    <row r="46" spans="2:45" s="488" customFormat="1" ht="19.5" customHeight="1">
      <c r="B46" s="798" t="s">
        <v>535</v>
      </c>
      <c r="C46" s="783"/>
      <c r="D46" s="784" t="s">
        <v>398</v>
      </c>
      <c r="E46" s="785" t="s">
        <v>398</v>
      </c>
      <c r="F46" s="785" t="s">
        <v>398</v>
      </c>
      <c r="G46" s="785" t="s">
        <v>398</v>
      </c>
      <c r="H46" s="785" t="s">
        <v>398</v>
      </c>
      <c r="I46" s="785" t="s">
        <v>398</v>
      </c>
      <c r="J46" s="786">
        <v>60.758329638570046</v>
      </c>
      <c r="K46" s="786">
        <v>53.8</v>
      </c>
      <c r="L46" s="786">
        <v>48</v>
      </c>
      <c r="M46" s="786">
        <v>45.606796922900351</v>
      </c>
      <c r="N46" s="786">
        <v>43.832962387715561</v>
      </c>
      <c r="O46" s="786">
        <v>42.926313830378021</v>
      </c>
      <c r="P46" s="786">
        <v>39.943779876901438</v>
      </c>
      <c r="Q46" s="787">
        <v>40.269638374689691</v>
      </c>
      <c r="R46" s="787">
        <v>39.577464377851008</v>
      </c>
      <c r="S46" s="787">
        <v>41.425060994998844</v>
      </c>
      <c r="T46" s="799" t="s">
        <v>398</v>
      </c>
      <c r="U46" s="791" t="s">
        <v>398</v>
      </c>
      <c r="V46" s="791" t="s">
        <v>398</v>
      </c>
      <c r="W46" s="791" t="s">
        <v>398</v>
      </c>
      <c r="X46" s="791" t="s">
        <v>398</v>
      </c>
      <c r="Y46" s="791" t="s">
        <v>398</v>
      </c>
      <c r="Z46" s="791" t="s">
        <v>398</v>
      </c>
      <c r="AA46" s="791" t="s">
        <v>398</v>
      </c>
      <c r="AB46" s="791" t="s">
        <v>398</v>
      </c>
      <c r="AC46" s="791" t="s">
        <v>398</v>
      </c>
      <c r="AD46" s="792" t="s">
        <v>398</v>
      </c>
      <c r="AE46" s="510"/>
      <c r="AF46" s="781"/>
      <c r="AG46" s="731"/>
      <c r="AH46" s="781"/>
      <c r="AI46" s="793"/>
      <c r="AJ46" s="793"/>
      <c r="AK46" s="793"/>
      <c r="AL46" s="793"/>
      <c r="AM46" s="789"/>
      <c r="AN46" s="720"/>
      <c r="AO46" s="720"/>
      <c r="AP46" s="720"/>
      <c r="AQ46" s="720"/>
      <c r="AR46" s="794"/>
      <c r="AS46" s="794"/>
    </row>
    <row r="47" spans="2:45" s="488" customFormat="1" ht="19.5" customHeight="1">
      <c r="B47" s="798" t="s">
        <v>536</v>
      </c>
      <c r="C47" s="783"/>
      <c r="D47" s="784" t="s">
        <v>398</v>
      </c>
      <c r="E47" s="785" t="s">
        <v>398</v>
      </c>
      <c r="F47" s="785" t="s">
        <v>398</v>
      </c>
      <c r="G47" s="785" t="s">
        <v>398</v>
      </c>
      <c r="H47" s="785" t="s">
        <v>398</v>
      </c>
      <c r="I47" s="785" t="s">
        <v>398</v>
      </c>
      <c r="J47" s="786">
        <v>61.926379543027103</v>
      </c>
      <c r="K47" s="786">
        <v>59.3</v>
      </c>
      <c r="L47" s="786">
        <v>50.2</v>
      </c>
      <c r="M47" s="786">
        <v>46.793921423276501</v>
      </c>
      <c r="N47" s="786">
        <v>47.890796624780243</v>
      </c>
      <c r="O47" s="786">
        <v>48.5414235705951</v>
      </c>
      <c r="P47" s="786">
        <v>46.345761151365565</v>
      </c>
      <c r="Q47" s="787">
        <v>51.776654481790324</v>
      </c>
      <c r="R47" s="787">
        <v>51.663711130038962</v>
      </c>
      <c r="S47" s="787">
        <v>48.71593181631301</v>
      </c>
      <c r="T47" s="799" t="s">
        <v>398</v>
      </c>
      <c r="U47" s="791" t="s">
        <v>398</v>
      </c>
      <c r="V47" s="791" t="s">
        <v>398</v>
      </c>
      <c r="W47" s="791" t="s">
        <v>398</v>
      </c>
      <c r="X47" s="791" t="s">
        <v>398</v>
      </c>
      <c r="Y47" s="791" t="s">
        <v>398</v>
      </c>
      <c r="Z47" s="791" t="s">
        <v>398</v>
      </c>
      <c r="AA47" s="791" t="s">
        <v>398</v>
      </c>
      <c r="AB47" s="791" t="s">
        <v>398</v>
      </c>
      <c r="AC47" s="791" t="s">
        <v>398</v>
      </c>
      <c r="AD47" s="792" t="s">
        <v>398</v>
      </c>
      <c r="AE47" s="510"/>
      <c r="AF47" s="781"/>
      <c r="AG47" s="731"/>
      <c r="AH47" s="781"/>
      <c r="AI47" s="793"/>
      <c r="AJ47" s="793"/>
      <c r="AK47" s="793"/>
      <c r="AL47" s="793"/>
      <c r="AM47" s="789"/>
      <c r="AN47" s="720"/>
      <c r="AO47" s="720"/>
      <c r="AP47" s="720"/>
      <c r="AQ47" s="720"/>
      <c r="AR47" s="794"/>
      <c r="AS47" s="794"/>
    </row>
    <row r="48" spans="2:45" s="488" customFormat="1" ht="19.5" customHeight="1">
      <c r="B48" s="782" t="s">
        <v>537</v>
      </c>
      <c r="C48" s="783"/>
      <c r="D48" s="800" t="s">
        <v>398</v>
      </c>
      <c r="E48" s="801" t="s">
        <v>398</v>
      </c>
      <c r="F48" s="801" t="s">
        <v>398</v>
      </c>
      <c r="G48" s="801" t="s">
        <v>398</v>
      </c>
      <c r="H48" s="801" t="s">
        <v>398</v>
      </c>
      <c r="I48" s="801" t="s">
        <v>398</v>
      </c>
      <c r="J48" s="801" t="s">
        <v>398</v>
      </c>
      <c r="K48" s="801" t="s">
        <v>398</v>
      </c>
      <c r="L48" s="801" t="s">
        <v>398</v>
      </c>
      <c r="M48" s="801" t="s">
        <v>398</v>
      </c>
      <c r="N48" s="801" t="s">
        <v>398</v>
      </c>
      <c r="O48" s="801" t="s">
        <v>398</v>
      </c>
      <c r="P48" s="799" t="s">
        <v>398</v>
      </c>
      <c r="Q48" s="799" t="s">
        <v>398</v>
      </c>
      <c r="R48" s="799" t="s">
        <v>398</v>
      </c>
      <c r="S48" s="799" t="s">
        <v>398</v>
      </c>
      <c r="T48" s="787">
        <v>32.900410313046677</v>
      </c>
      <c r="U48" s="788">
        <v>23.539328297514558</v>
      </c>
      <c r="V48" s="779">
        <v>24.901722135952209</v>
      </c>
      <c r="W48" s="779">
        <v>24.736892573790286</v>
      </c>
      <c r="X48" s="779">
        <v>24.624238274089908</v>
      </c>
      <c r="Y48" s="779">
        <v>23.401344063079012</v>
      </c>
      <c r="Z48" s="779">
        <v>25.878889535480781</v>
      </c>
      <c r="AA48" s="779">
        <v>23.532534412911154</v>
      </c>
      <c r="AB48" s="779">
        <v>21.089563541896336</v>
      </c>
      <c r="AC48" s="779">
        <v>21.022886278471336</v>
      </c>
      <c r="AD48" s="780">
        <v>20.149213091542777</v>
      </c>
      <c r="AE48" s="510"/>
      <c r="AF48" s="781"/>
      <c r="AG48" s="731"/>
      <c r="AH48" s="510"/>
      <c r="AI48" s="795"/>
      <c r="AJ48" s="795"/>
      <c r="AK48" s="795"/>
      <c r="AL48" s="795"/>
      <c r="AM48" s="789"/>
      <c r="AN48" s="482"/>
      <c r="AO48" s="482"/>
      <c r="AP48" s="482"/>
      <c r="AQ48" s="482"/>
      <c r="AR48" s="794"/>
      <c r="AS48" s="794"/>
    </row>
    <row r="49" spans="1:45" s="488" customFormat="1" ht="19.5" customHeight="1">
      <c r="B49" s="782" t="s">
        <v>538</v>
      </c>
      <c r="C49" s="783"/>
      <c r="D49" s="784" t="s">
        <v>398</v>
      </c>
      <c r="E49" s="786">
        <v>129.30000000000001</v>
      </c>
      <c r="F49" s="786">
        <v>119.7</v>
      </c>
      <c r="G49" s="786">
        <v>117.7</v>
      </c>
      <c r="H49" s="786">
        <v>98.4</v>
      </c>
      <c r="I49" s="786">
        <v>74.599999999999994</v>
      </c>
      <c r="J49" s="786">
        <v>63.183151159690752</v>
      </c>
      <c r="K49" s="786">
        <v>68.2</v>
      </c>
      <c r="L49" s="786">
        <v>61.3</v>
      </c>
      <c r="M49" s="786">
        <v>58.674802906002967</v>
      </c>
      <c r="N49" s="786">
        <v>51.716646095526507</v>
      </c>
      <c r="O49" s="786">
        <v>52.436989105350435</v>
      </c>
      <c r="P49" s="786">
        <v>53.614321924807236</v>
      </c>
      <c r="Q49" s="787">
        <v>45.60410861201774</v>
      </c>
      <c r="R49" s="787">
        <v>45.502404749181217</v>
      </c>
      <c r="S49" s="787">
        <v>45.502404749181217</v>
      </c>
      <c r="T49" s="799" t="s">
        <v>398</v>
      </c>
      <c r="U49" s="791" t="s">
        <v>398</v>
      </c>
      <c r="V49" s="791" t="s">
        <v>398</v>
      </c>
      <c r="W49" s="791" t="s">
        <v>398</v>
      </c>
      <c r="X49" s="791" t="s">
        <v>398</v>
      </c>
      <c r="Y49" s="791" t="s">
        <v>398</v>
      </c>
      <c r="Z49" s="791" t="s">
        <v>398</v>
      </c>
      <c r="AA49" s="791" t="s">
        <v>398</v>
      </c>
      <c r="AB49" s="791" t="s">
        <v>398</v>
      </c>
      <c r="AC49" s="791" t="s">
        <v>398</v>
      </c>
      <c r="AD49" s="792" t="s">
        <v>398</v>
      </c>
      <c r="AE49" s="510"/>
      <c r="AF49" s="781"/>
      <c r="AG49" s="731"/>
      <c r="AH49" s="781"/>
      <c r="AI49" s="793"/>
      <c r="AJ49" s="793"/>
      <c r="AK49" s="793"/>
      <c r="AL49" s="793"/>
      <c r="AM49" s="789"/>
      <c r="AN49" s="720"/>
      <c r="AO49" s="720"/>
      <c r="AP49" s="720"/>
      <c r="AQ49" s="720"/>
      <c r="AR49" s="794"/>
      <c r="AS49" s="794"/>
    </row>
    <row r="50" spans="1:45" s="488" customFormat="1" ht="19.5" customHeight="1">
      <c r="B50" s="782" t="s">
        <v>539</v>
      </c>
      <c r="C50" s="783"/>
      <c r="D50" s="800" t="s">
        <v>398</v>
      </c>
      <c r="E50" s="801" t="s">
        <v>398</v>
      </c>
      <c r="F50" s="801" t="s">
        <v>398</v>
      </c>
      <c r="G50" s="801" t="s">
        <v>398</v>
      </c>
      <c r="H50" s="801" t="s">
        <v>398</v>
      </c>
      <c r="I50" s="801" t="s">
        <v>398</v>
      </c>
      <c r="J50" s="801" t="s">
        <v>398</v>
      </c>
      <c r="K50" s="801" t="s">
        <v>398</v>
      </c>
      <c r="L50" s="801" t="s">
        <v>398</v>
      </c>
      <c r="M50" s="801" t="s">
        <v>398</v>
      </c>
      <c r="N50" s="801" t="s">
        <v>398</v>
      </c>
      <c r="O50" s="801" t="s">
        <v>398</v>
      </c>
      <c r="P50" s="799" t="s">
        <v>398</v>
      </c>
      <c r="Q50" s="799" t="s">
        <v>398</v>
      </c>
      <c r="R50" s="799" t="s">
        <v>398</v>
      </c>
      <c r="S50" s="799" t="s">
        <v>398</v>
      </c>
      <c r="T50" s="787">
        <v>51.487232814867887</v>
      </c>
      <c r="U50" s="788">
        <v>39.182133974635668</v>
      </c>
      <c r="V50" s="779">
        <v>38.96264215577856</v>
      </c>
      <c r="W50" s="779">
        <v>39.048706495488133</v>
      </c>
      <c r="X50" s="779">
        <v>39.369367276181919</v>
      </c>
      <c r="Y50" s="779">
        <v>35.586451784887018</v>
      </c>
      <c r="Z50" s="779">
        <v>35.633485628691304</v>
      </c>
      <c r="AA50" s="779">
        <v>35.756450463663647</v>
      </c>
      <c r="AB50" s="779">
        <v>35.520281039586251</v>
      </c>
      <c r="AC50" s="779">
        <v>38.116521684645832</v>
      </c>
      <c r="AD50" s="780">
        <v>38.290210950213549</v>
      </c>
      <c r="AE50" s="510"/>
      <c r="AF50" s="781"/>
      <c r="AG50" s="731"/>
      <c r="AH50" s="510"/>
      <c r="AI50" s="795"/>
      <c r="AJ50" s="795"/>
      <c r="AK50" s="795"/>
      <c r="AL50" s="795"/>
      <c r="AM50" s="789"/>
      <c r="AN50" s="482"/>
      <c r="AO50" s="482"/>
      <c r="AP50" s="482"/>
      <c r="AQ50" s="482"/>
      <c r="AR50" s="794"/>
      <c r="AS50" s="794"/>
    </row>
    <row r="51" spans="1:45" s="488" customFormat="1" ht="19.5" customHeight="1">
      <c r="B51" s="782" t="s">
        <v>540</v>
      </c>
      <c r="C51" s="783"/>
      <c r="D51" s="784" t="s">
        <v>398</v>
      </c>
      <c r="E51" s="786">
        <v>122.8</v>
      </c>
      <c r="F51" s="786">
        <v>123.2</v>
      </c>
      <c r="G51" s="786">
        <v>104.8</v>
      </c>
      <c r="H51" s="786">
        <v>82.2</v>
      </c>
      <c r="I51" s="786">
        <v>91.9</v>
      </c>
      <c r="J51" s="786">
        <v>60.034873198402018</v>
      </c>
      <c r="K51" s="786">
        <v>68.5</v>
      </c>
      <c r="L51" s="786">
        <v>70.5</v>
      </c>
      <c r="M51" s="786">
        <v>66.589718547456272</v>
      </c>
      <c r="N51" s="786">
        <v>67.124834410590609</v>
      </c>
      <c r="O51" s="786">
        <v>67.022631308505169</v>
      </c>
      <c r="P51" s="786">
        <v>67.276641550053824</v>
      </c>
      <c r="Q51" s="787">
        <v>72.943729765994718</v>
      </c>
      <c r="R51" s="787">
        <v>73.68258271097325</v>
      </c>
      <c r="S51" s="787">
        <v>70.49876740864724</v>
      </c>
      <c r="T51" s="799" t="s">
        <v>398</v>
      </c>
      <c r="U51" s="791" t="s">
        <v>398</v>
      </c>
      <c r="V51" s="791" t="s">
        <v>398</v>
      </c>
      <c r="W51" s="791" t="s">
        <v>398</v>
      </c>
      <c r="X51" s="791" t="s">
        <v>398</v>
      </c>
      <c r="Y51" s="791" t="s">
        <v>398</v>
      </c>
      <c r="Z51" s="791" t="s">
        <v>398</v>
      </c>
      <c r="AA51" s="791" t="s">
        <v>398</v>
      </c>
      <c r="AB51" s="791" t="s">
        <v>398</v>
      </c>
      <c r="AC51" s="791" t="s">
        <v>398</v>
      </c>
      <c r="AD51" s="792" t="s">
        <v>398</v>
      </c>
      <c r="AE51" s="510"/>
      <c r="AF51" s="781"/>
      <c r="AG51" s="731"/>
      <c r="AH51" s="781"/>
      <c r="AI51" s="793"/>
      <c r="AJ51" s="793"/>
      <c r="AK51" s="793"/>
      <c r="AL51" s="793"/>
      <c r="AM51" s="789"/>
      <c r="AN51" s="720"/>
      <c r="AO51" s="720"/>
      <c r="AP51" s="720"/>
      <c r="AQ51" s="720"/>
      <c r="AR51" s="794"/>
      <c r="AS51" s="794"/>
    </row>
    <row r="52" spans="1:45" s="488" customFormat="1" ht="19.5" customHeight="1">
      <c r="B52" s="782" t="s">
        <v>541</v>
      </c>
      <c r="C52" s="783"/>
      <c r="D52" s="800" t="s">
        <v>398</v>
      </c>
      <c r="E52" s="801" t="s">
        <v>398</v>
      </c>
      <c r="F52" s="801" t="s">
        <v>398</v>
      </c>
      <c r="G52" s="801" t="s">
        <v>398</v>
      </c>
      <c r="H52" s="801" t="s">
        <v>398</v>
      </c>
      <c r="I52" s="801" t="s">
        <v>398</v>
      </c>
      <c r="J52" s="801" t="s">
        <v>398</v>
      </c>
      <c r="K52" s="801" t="s">
        <v>398</v>
      </c>
      <c r="L52" s="801" t="s">
        <v>398</v>
      </c>
      <c r="M52" s="801" t="s">
        <v>398</v>
      </c>
      <c r="N52" s="801" t="s">
        <v>398</v>
      </c>
      <c r="O52" s="801" t="s">
        <v>398</v>
      </c>
      <c r="P52" s="799" t="s">
        <v>398</v>
      </c>
      <c r="Q52" s="799" t="s">
        <v>398</v>
      </c>
      <c r="R52" s="799" t="s">
        <v>398</v>
      </c>
      <c r="S52" s="799" t="s">
        <v>398</v>
      </c>
      <c r="T52" s="787">
        <v>54.285964451449082</v>
      </c>
      <c r="U52" s="788">
        <v>39.987154126736783</v>
      </c>
      <c r="V52" s="779">
        <v>38.51164977405665</v>
      </c>
      <c r="W52" s="779">
        <v>38.030519491892242</v>
      </c>
      <c r="X52" s="779">
        <v>34.557321957797498</v>
      </c>
      <c r="Y52" s="779">
        <v>32.378989800618214</v>
      </c>
      <c r="Z52" s="779">
        <v>32.507090451609166</v>
      </c>
      <c r="AA52" s="779">
        <v>34.966403219433744</v>
      </c>
      <c r="AB52" s="779">
        <v>35.008474072875764</v>
      </c>
      <c r="AC52" s="779">
        <v>34.512379412858145</v>
      </c>
      <c r="AD52" s="780">
        <v>33.304266251083661</v>
      </c>
      <c r="AE52" s="510"/>
      <c r="AF52" s="510"/>
      <c r="AG52" s="710"/>
      <c r="AH52" s="510"/>
      <c r="AI52" s="795"/>
      <c r="AJ52" s="795"/>
      <c r="AK52" s="795"/>
      <c r="AL52" s="795"/>
      <c r="AM52" s="789"/>
      <c r="AN52" s="482"/>
      <c r="AO52" s="482"/>
      <c r="AP52" s="482"/>
      <c r="AQ52" s="482"/>
      <c r="AR52" s="794"/>
      <c r="AS52" s="794"/>
    </row>
    <row r="53" spans="1:45" s="488" customFormat="1" ht="19.5" customHeight="1">
      <c r="B53" s="798" t="s">
        <v>542</v>
      </c>
      <c r="C53" s="783"/>
      <c r="D53" s="800" t="s">
        <v>398</v>
      </c>
      <c r="E53" s="801" t="s">
        <v>398</v>
      </c>
      <c r="F53" s="801" t="s">
        <v>398</v>
      </c>
      <c r="G53" s="801" t="s">
        <v>398</v>
      </c>
      <c r="H53" s="801" t="s">
        <v>398</v>
      </c>
      <c r="I53" s="801" t="s">
        <v>398</v>
      </c>
      <c r="J53" s="801" t="s">
        <v>398</v>
      </c>
      <c r="K53" s="801" t="s">
        <v>398</v>
      </c>
      <c r="L53" s="801" t="s">
        <v>398</v>
      </c>
      <c r="M53" s="801" t="s">
        <v>398</v>
      </c>
      <c r="N53" s="801" t="s">
        <v>398</v>
      </c>
      <c r="O53" s="801" t="s">
        <v>398</v>
      </c>
      <c r="P53" s="799" t="s">
        <v>398</v>
      </c>
      <c r="Q53" s="799" t="s">
        <v>398</v>
      </c>
      <c r="R53" s="799" t="s">
        <v>398</v>
      </c>
      <c r="S53" s="799" t="s">
        <v>398</v>
      </c>
      <c r="T53" s="787">
        <v>71.031189566205654</v>
      </c>
      <c r="U53" s="788">
        <v>38.318831369103805</v>
      </c>
      <c r="V53" s="779">
        <v>38.477059226517262</v>
      </c>
      <c r="W53" s="779">
        <v>36.71642212588084</v>
      </c>
      <c r="X53" s="779">
        <v>36.872459109388295</v>
      </c>
      <c r="Y53" s="779">
        <v>29.439696106362771</v>
      </c>
      <c r="Z53" s="779">
        <v>29.699887427846036</v>
      </c>
      <c r="AA53" s="779">
        <v>29.863399032811209</v>
      </c>
      <c r="AB53" s="779">
        <v>29.902719700586964</v>
      </c>
      <c r="AC53" s="779">
        <v>28.159167265453558</v>
      </c>
      <c r="AD53" s="780">
        <v>28.31851493801663</v>
      </c>
      <c r="AE53" s="510"/>
      <c r="AF53" s="510"/>
      <c r="AG53" s="710"/>
      <c r="AH53" s="510"/>
      <c r="AI53" s="795"/>
      <c r="AJ53" s="795"/>
      <c r="AK53" s="795"/>
      <c r="AL53" s="795"/>
      <c r="AM53" s="789"/>
      <c r="AN53" s="482"/>
      <c r="AO53" s="482"/>
      <c r="AP53" s="482"/>
      <c r="AQ53" s="482"/>
      <c r="AR53" s="794"/>
      <c r="AS53" s="794"/>
    </row>
    <row r="54" spans="1:45" s="488" customFormat="1" ht="19.5" customHeight="1">
      <c r="B54" s="798" t="s">
        <v>543</v>
      </c>
      <c r="C54" s="783"/>
      <c r="D54" s="800" t="s">
        <v>398</v>
      </c>
      <c r="E54" s="801" t="s">
        <v>398</v>
      </c>
      <c r="F54" s="801" t="s">
        <v>398</v>
      </c>
      <c r="G54" s="801" t="s">
        <v>398</v>
      </c>
      <c r="H54" s="801" t="s">
        <v>398</v>
      </c>
      <c r="I54" s="801" t="s">
        <v>398</v>
      </c>
      <c r="J54" s="801" t="s">
        <v>398</v>
      </c>
      <c r="K54" s="801" t="s">
        <v>398</v>
      </c>
      <c r="L54" s="801" t="s">
        <v>398</v>
      </c>
      <c r="M54" s="801" t="s">
        <v>398</v>
      </c>
      <c r="N54" s="801" t="s">
        <v>398</v>
      </c>
      <c r="O54" s="801" t="s">
        <v>398</v>
      </c>
      <c r="P54" s="799" t="s">
        <v>398</v>
      </c>
      <c r="Q54" s="799" t="s">
        <v>398</v>
      </c>
      <c r="R54" s="799" t="s">
        <v>398</v>
      </c>
      <c r="S54" s="799" t="s">
        <v>398</v>
      </c>
      <c r="T54" s="787">
        <v>47.999504521243651</v>
      </c>
      <c r="U54" s="788">
        <v>40.596114713021286</v>
      </c>
      <c r="V54" s="779">
        <v>38.524215708334189</v>
      </c>
      <c r="W54" s="779">
        <v>38.506165245970912</v>
      </c>
      <c r="X54" s="779">
        <v>33.723193893036161</v>
      </c>
      <c r="Y54" s="779">
        <v>33.434946000856343</v>
      </c>
      <c r="Z54" s="779">
        <v>33.508970488170995</v>
      </c>
      <c r="AA54" s="779">
        <v>36.7787306034962</v>
      </c>
      <c r="AB54" s="779">
        <v>36.821499645486028</v>
      </c>
      <c r="AC54" s="779">
        <v>36.760222004256626</v>
      </c>
      <c r="AD54" s="780">
        <v>35.059196766304673</v>
      </c>
      <c r="AE54" s="510"/>
      <c r="AF54" s="510"/>
      <c r="AG54" s="710"/>
      <c r="AH54" s="510"/>
      <c r="AI54" s="795"/>
      <c r="AJ54" s="795"/>
      <c r="AK54" s="795"/>
      <c r="AL54" s="795"/>
      <c r="AM54" s="789"/>
      <c r="AN54" s="482"/>
      <c r="AO54" s="482"/>
      <c r="AP54" s="482"/>
      <c r="AQ54" s="482"/>
      <c r="AR54" s="794"/>
      <c r="AS54" s="794"/>
    </row>
    <row r="55" spans="1:45" s="488" customFormat="1" ht="19.5" customHeight="1">
      <c r="B55" s="782" t="s">
        <v>544</v>
      </c>
      <c r="C55" s="783"/>
      <c r="D55" s="784" t="s">
        <v>398</v>
      </c>
      <c r="E55" s="786">
        <v>209.6</v>
      </c>
      <c r="F55" s="786">
        <v>202.7</v>
      </c>
      <c r="G55" s="786">
        <v>198.3</v>
      </c>
      <c r="H55" s="786">
        <v>197.1</v>
      </c>
      <c r="I55" s="786">
        <v>195.4</v>
      </c>
      <c r="J55" s="786">
        <v>103.78566586037479</v>
      </c>
      <c r="K55" s="786">
        <v>104.3</v>
      </c>
      <c r="L55" s="786">
        <v>106.7</v>
      </c>
      <c r="M55" s="786">
        <v>123.7539259866175</v>
      </c>
      <c r="N55" s="786">
        <v>108.34981511737897</v>
      </c>
      <c r="O55" s="786">
        <v>96.86201961674054</v>
      </c>
      <c r="P55" s="786">
        <v>114.64754698344666</v>
      </c>
      <c r="Q55" s="787">
        <v>130.21646257168592</v>
      </c>
      <c r="R55" s="787">
        <v>133.15579227696406</v>
      </c>
      <c r="S55" s="787">
        <v>133.15579227696406</v>
      </c>
      <c r="T55" s="787">
        <v>119.19501783305304</v>
      </c>
      <c r="U55" s="788">
        <v>74.767826223831264</v>
      </c>
      <c r="V55" s="779">
        <v>75.872534142640362</v>
      </c>
      <c r="W55" s="779">
        <v>76.972937935504788</v>
      </c>
      <c r="X55" s="779">
        <v>78.122590791813579</v>
      </c>
      <c r="Y55" s="779">
        <v>64.70600513473461</v>
      </c>
      <c r="Z55" s="779">
        <v>63.364663639243851</v>
      </c>
      <c r="AA55" s="779">
        <v>64.396337994912685</v>
      </c>
      <c r="AB55" s="779">
        <v>44.156767293836367</v>
      </c>
      <c r="AC55" s="779">
        <v>66.844175087175955</v>
      </c>
      <c r="AD55" s="780">
        <v>68.169423741137976</v>
      </c>
      <c r="AE55" s="510"/>
      <c r="AF55" s="510"/>
      <c r="AG55" s="710"/>
      <c r="AH55" s="510"/>
      <c r="AI55" s="795"/>
      <c r="AJ55" s="795"/>
      <c r="AK55" s="795"/>
      <c r="AL55" s="795"/>
      <c r="AM55" s="789"/>
      <c r="AN55" s="482"/>
      <c r="AO55" s="482"/>
      <c r="AP55" s="482"/>
      <c r="AQ55" s="482"/>
      <c r="AR55" s="794"/>
      <c r="AS55" s="794"/>
    </row>
    <row r="56" spans="1:45" s="488" customFormat="1" ht="19.5" customHeight="1">
      <c r="B56" s="782" t="s">
        <v>545</v>
      </c>
      <c r="C56" s="783"/>
      <c r="D56" s="784" t="s">
        <v>398</v>
      </c>
      <c r="E56" s="786">
        <v>308.60000000000002</v>
      </c>
      <c r="F56" s="786">
        <v>363.1</v>
      </c>
      <c r="G56" s="786">
        <v>301.2</v>
      </c>
      <c r="H56" s="786">
        <v>294.10000000000002</v>
      </c>
      <c r="I56" s="786">
        <v>263.2</v>
      </c>
      <c r="J56" s="786">
        <v>210.5638829407566</v>
      </c>
      <c r="K56" s="786">
        <v>174.2</v>
      </c>
      <c r="L56" s="786">
        <v>150.4</v>
      </c>
      <c r="M56" s="786">
        <v>136.71708109031871</v>
      </c>
      <c r="N56" s="786">
        <v>108.43665729735901</v>
      </c>
      <c r="O56" s="786">
        <v>108.69798408146627</v>
      </c>
      <c r="P56" s="786">
        <v>108.69953874208889</v>
      </c>
      <c r="Q56" s="787">
        <v>94.499688580571728</v>
      </c>
      <c r="R56" s="787">
        <v>95.011876484560574</v>
      </c>
      <c r="S56" s="787">
        <v>95.011876484560574</v>
      </c>
      <c r="T56" s="799" t="s">
        <v>398</v>
      </c>
      <c r="U56" s="791" t="s">
        <v>398</v>
      </c>
      <c r="V56" s="791" t="s">
        <v>398</v>
      </c>
      <c r="W56" s="791" t="s">
        <v>398</v>
      </c>
      <c r="X56" s="791" t="s">
        <v>398</v>
      </c>
      <c r="Y56" s="791" t="s">
        <v>398</v>
      </c>
      <c r="Z56" s="791" t="s">
        <v>398</v>
      </c>
      <c r="AA56" s="791" t="s">
        <v>398</v>
      </c>
      <c r="AB56" s="791" t="s">
        <v>398</v>
      </c>
      <c r="AC56" s="791" t="s">
        <v>398</v>
      </c>
      <c r="AD56" s="792" t="s">
        <v>398</v>
      </c>
      <c r="AE56" s="510"/>
      <c r="AF56" s="781"/>
      <c r="AG56" s="731"/>
      <c r="AH56" s="781"/>
      <c r="AI56" s="793"/>
      <c r="AJ56" s="793"/>
      <c r="AK56" s="793"/>
      <c r="AL56" s="793"/>
      <c r="AM56" s="789"/>
      <c r="AN56" s="720"/>
      <c r="AO56" s="720"/>
      <c r="AP56" s="720"/>
      <c r="AQ56" s="720"/>
      <c r="AR56" s="794"/>
      <c r="AS56" s="794"/>
    </row>
    <row r="57" spans="1:45" s="488" customFormat="1" ht="19.5" customHeight="1">
      <c r="B57" s="782" t="s">
        <v>546</v>
      </c>
      <c r="C57" s="783"/>
      <c r="D57" s="784" t="s">
        <v>398</v>
      </c>
      <c r="E57" s="786">
        <v>183.1</v>
      </c>
      <c r="F57" s="786">
        <v>182</v>
      </c>
      <c r="G57" s="786">
        <v>172.6</v>
      </c>
      <c r="H57" s="786">
        <v>185.2</v>
      </c>
      <c r="I57" s="786">
        <v>161.30000000000001</v>
      </c>
      <c r="J57" s="786">
        <v>119.77580426381388</v>
      </c>
      <c r="K57" s="786">
        <v>110.6</v>
      </c>
      <c r="L57" s="786">
        <v>88</v>
      </c>
      <c r="M57" s="786">
        <v>76.620497905108465</v>
      </c>
      <c r="N57" s="786">
        <v>78.74480271477195</v>
      </c>
      <c r="O57" s="786">
        <v>67.491505601537369</v>
      </c>
      <c r="P57" s="786">
        <v>66.516103084490922</v>
      </c>
      <c r="Q57" s="787">
        <v>68.39221515932806</v>
      </c>
      <c r="R57" s="787">
        <v>68.682208716161057</v>
      </c>
      <c r="S57" s="787">
        <v>68.682208716161057</v>
      </c>
      <c r="T57" s="799" t="s">
        <v>398</v>
      </c>
      <c r="U57" s="791" t="s">
        <v>398</v>
      </c>
      <c r="V57" s="791" t="s">
        <v>398</v>
      </c>
      <c r="W57" s="791" t="s">
        <v>398</v>
      </c>
      <c r="X57" s="791" t="s">
        <v>398</v>
      </c>
      <c r="Y57" s="791" t="s">
        <v>398</v>
      </c>
      <c r="Z57" s="791" t="s">
        <v>398</v>
      </c>
      <c r="AA57" s="791" t="s">
        <v>398</v>
      </c>
      <c r="AB57" s="791" t="s">
        <v>398</v>
      </c>
      <c r="AC57" s="791" t="s">
        <v>398</v>
      </c>
      <c r="AD57" s="792" t="s">
        <v>398</v>
      </c>
      <c r="AE57" s="510"/>
      <c r="AF57" s="781"/>
      <c r="AG57" s="731"/>
      <c r="AH57" s="781"/>
      <c r="AI57" s="793"/>
      <c r="AJ57" s="793"/>
      <c r="AK57" s="793"/>
      <c r="AL57" s="793"/>
      <c r="AM57" s="789"/>
      <c r="AN57" s="720"/>
      <c r="AO57" s="720"/>
      <c r="AP57" s="720"/>
      <c r="AQ57" s="720"/>
      <c r="AR57" s="794"/>
      <c r="AS57" s="794"/>
    </row>
    <row r="58" spans="1:45" s="488" customFormat="1" ht="19.5" customHeight="1">
      <c r="B58" s="782" t="s">
        <v>547</v>
      </c>
      <c r="C58" s="783"/>
      <c r="D58" s="800" t="s">
        <v>398</v>
      </c>
      <c r="E58" s="801" t="s">
        <v>398</v>
      </c>
      <c r="F58" s="801" t="s">
        <v>398</v>
      </c>
      <c r="G58" s="801" t="s">
        <v>398</v>
      </c>
      <c r="H58" s="801" t="s">
        <v>398</v>
      </c>
      <c r="I58" s="801" t="s">
        <v>398</v>
      </c>
      <c r="J58" s="801" t="s">
        <v>398</v>
      </c>
      <c r="K58" s="801" t="s">
        <v>398</v>
      </c>
      <c r="L58" s="801" t="s">
        <v>398</v>
      </c>
      <c r="M58" s="801" t="s">
        <v>398</v>
      </c>
      <c r="N58" s="801" t="s">
        <v>398</v>
      </c>
      <c r="O58" s="801" t="s">
        <v>398</v>
      </c>
      <c r="P58" s="799" t="s">
        <v>398</v>
      </c>
      <c r="Q58" s="799" t="s">
        <v>398</v>
      </c>
      <c r="R58" s="799" t="s">
        <v>398</v>
      </c>
      <c r="S58" s="799" t="s">
        <v>398</v>
      </c>
      <c r="T58" s="787">
        <v>71.574289902666621</v>
      </c>
      <c r="U58" s="788">
        <v>55.880490258167868</v>
      </c>
      <c r="V58" s="779">
        <v>56.101147416099266</v>
      </c>
      <c r="W58" s="779">
        <v>56.352509663961087</v>
      </c>
      <c r="X58" s="779">
        <v>56.643936216940318</v>
      </c>
      <c r="Y58" s="779">
        <v>53.707086739939903</v>
      </c>
      <c r="Z58" s="779">
        <v>51.060400864037717</v>
      </c>
      <c r="AA58" s="779">
        <v>51.390556182324055</v>
      </c>
      <c r="AB58" s="779">
        <v>53.050078068012603</v>
      </c>
      <c r="AC58" s="779">
        <v>55.05426488388003</v>
      </c>
      <c r="AD58" s="780">
        <v>55.383161889868951</v>
      </c>
      <c r="AE58" s="510"/>
      <c r="AF58" s="510"/>
      <c r="AG58" s="710"/>
      <c r="AH58" s="510"/>
      <c r="AI58" s="795"/>
      <c r="AJ58" s="795"/>
      <c r="AK58" s="795"/>
      <c r="AL58" s="795"/>
      <c r="AM58" s="789"/>
      <c r="AN58" s="482"/>
      <c r="AO58" s="482"/>
      <c r="AP58" s="482"/>
      <c r="AQ58" s="482"/>
      <c r="AR58" s="794"/>
      <c r="AS58" s="794"/>
    </row>
    <row r="59" spans="1:45" s="488" customFormat="1" ht="19.5" customHeight="1">
      <c r="B59" s="798" t="s">
        <v>548</v>
      </c>
      <c r="C59" s="783"/>
      <c r="D59" s="800" t="s">
        <v>398</v>
      </c>
      <c r="E59" s="801" t="s">
        <v>398</v>
      </c>
      <c r="F59" s="801" t="s">
        <v>398</v>
      </c>
      <c r="G59" s="801" t="s">
        <v>398</v>
      </c>
      <c r="H59" s="801" t="s">
        <v>398</v>
      </c>
      <c r="I59" s="801" t="s">
        <v>398</v>
      </c>
      <c r="J59" s="801" t="s">
        <v>398</v>
      </c>
      <c r="K59" s="801" t="s">
        <v>398</v>
      </c>
      <c r="L59" s="801" t="s">
        <v>398</v>
      </c>
      <c r="M59" s="801" t="s">
        <v>398</v>
      </c>
      <c r="N59" s="801" t="s">
        <v>398</v>
      </c>
      <c r="O59" s="801" t="s">
        <v>398</v>
      </c>
      <c r="P59" s="799" t="s">
        <v>398</v>
      </c>
      <c r="Q59" s="799" t="s">
        <v>398</v>
      </c>
      <c r="R59" s="799" t="s">
        <v>398</v>
      </c>
      <c r="S59" s="799" t="s">
        <v>398</v>
      </c>
      <c r="T59" s="787">
        <v>68.044591367461649</v>
      </c>
      <c r="U59" s="788">
        <v>58.412145478103405</v>
      </c>
      <c r="V59" s="779">
        <v>58.654310158659911</v>
      </c>
      <c r="W59" s="779">
        <v>58.940148957830999</v>
      </c>
      <c r="X59" s="779">
        <v>59.256705434917286</v>
      </c>
      <c r="Y59" s="779">
        <v>55.209593478772724</v>
      </c>
      <c r="Z59" s="779">
        <v>55.969591666508173</v>
      </c>
      <c r="AA59" s="779">
        <v>56.385986713709734</v>
      </c>
      <c r="AB59" s="779">
        <v>53.420413172652033</v>
      </c>
      <c r="AC59" s="779">
        <v>56.025037396022498</v>
      </c>
      <c r="AD59" s="780">
        <v>56.358204977290136</v>
      </c>
      <c r="AE59" s="510"/>
      <c r="AF59" s="510"/>
      <c r="AG59" s="710"/>
      <c r="AH59" s="510"/>
      <c r="AI59" s="795"/>
      <c r="AJ59" s="795"/>
      <c r="AK59" s="795"/>
      <c r="AL59" s="795"/>
      <c r="AM59" s="789"/>
      <c r="AN59" s="482"/>
      <c r="AO59" s="482"/>
      <c r="AP59" s="482"/>
      <c r="AQ59" s="482"/>
      <c r="AR59" s="794"/>
      <c r="AS59" s="794"/>
    </row>
    <row r="60" spans="1:45" s="488" customFormat="1" ht="19.5" customHeight="1">
      <c r="B60" s="798" t="s">
        <v>549</v>
      </c>
      <c r="C60" s="783"/>
      <c r="D60" s="800" t="s">
        <v>398</v>
      </c>
      <c r="E60" s="801" t="s">
        <v>398</v>
      </c>
      <c r="F60" s="801" t="s">
        <v>398</v>
      </c>
      <c r="G60" s="801" t="s">
        <v>398</v>
      </c>
      <c r="H60" s="801" t="s">
        <v>398</v>
      </c>
      <c r="I60" s="801" t="s">
        <v>398</v>
      </c>
      <c r="J60" s="801" t="s">
        <v>398</v>
      </c>
      <c r="K60" s="801" t="s">
        <v>398</v>
      </c>
      <c r="L60" s="801" t="s">
        <v>398</v>
      </c>
      <c r="M60" s="801" t="s">
        <v>398</v>
      </c>
      <c r="N60" s="801" t="s">
        <v>398</v>
      </c>
      <c r="O60" s="801" t="s">
        <v>398</v>
      </c>
      <c r="P60" s="799" t="s">
        <v>398</v>
      </c>
      <c r="Q60" s="799" t="s">
        <v>398</v>
      </c>
      <c r="R60" s="799" t="s">
        <v>398</v>
      </c>
      <c r="S60" s="799" t="s">
        <v>398</v>
      </c>
      <c r="T60" s="787">
        <v>81.31719462874743</v>
      </c>
      <c r="U60" s="788">
        <v>48.731847386848401</v>
      </c>
      <c r="V60" s="779">
        <v>48.89718051334517</v>
      </c>
      <c r="W60" s="779">
        <v>49.062157980148697</v>
      </c>
      <c r="X60" s="779">
        <v>49.288352024992989</v>
      </c>
      <c r="Y60" s="779">
        <v>49.480831886970549</v>
      </c>
      <c r="Z60" s="779">
        <v>37.506563648638512</v>
      </c>
      <c r="AA60" s="779">
        <v>37.64861791923618</v>
      </c>
      <c r="AB60" s="779">
        <v>52.030705657019624</v>
      </c>
      <c r="AC60" s="779">
        <v>52.383844518675986</v>
      </c>
      <c r="AD60" s="780">
        <v>52.700721006965658</v>
      </c>
      <c r="AE60" s="510"/>
      <c r="AF60" s="510"/>
      <c r="AG60" s="710"/>
      <c r="AH60" s="510"/>
      <c r="AI60" s="795"/>
      <c r="AJ60" s="795"/>
      <c r="AK60" s="795"/>
      <c r="AL60" s="795"/>
      <c r="AM60" s="789"/>
      <c r="AN60" s="482"/>
      <c r="AO60" s="482"/>
      <c r="AP60" s="482"/>
      <c r="AQ60" s="482"/>
      <c r="AR60" s="794"/>
      <c r="AS60" s="794"/>
    </row>
    <row r="61" spans="1:45" s="488" customFormat="1" ht="19.5" customHeight="1">
      <c r="B61" s="782" t="s">
        <v>550</v>
      </c>
      <c r="C61" s="783"/>
      <c r="D61" s="784" t="s">
        <v>398</v>
      </c>
      <c r="E61" s="786">
        <v>130.30000000000001</v>
      </c>
      <c r="F61" s="786">
        <v>130.9</v>
      </c>
      <c r="G61" s="786">
        <v>125.7</v>
      </c>
      <c r="H61" s="786">
        <v>103.3</v>
      </c>
      <c r="I61" s="786">
        <v>95.5</v>
      </c>
      <c r="J61" s="786">
        <v>91.248253000219449</v>
      </c>
      <c r="K61" s="786">
        <v>88.5</v>
      </c>
      <c r="L61" s="786">
        <v>84</v>
      </c>
      <c r="M61" s="786">
        <v>79.390466845778633</v>
      </c>
      <c r="N61" s="786">
        <v>76.87020391357332</v>
      </c>
      <c r="O61" s="786">
        <v>74.914490698256444</v>
      </c>
      <c r="P61" s="786">
        <v>72.669926511492704</v>
      </c>
      <c r="Q61" s="787">
        <v>73.105896484058064</v>
      </c>
      <c r="R61" s="787">
        <v>73.210734670560072</v>
      </c>
      <c r="S61" s="787">
        <v>65.839402117917871</v>
      </c>
      <c r="T61" s="787">
        <v>62.475453364045379</v>
      </c>
      <c r="U61" s="788">
        <v>47.746636875237577</v>
      </c>
      <c r="V61" s="779">
        <v>47.872389870264278</v>
      </c>
      <c r="W61" s="779">
        <v>49.576655767054994</v>
      </c>
      <c r="X61" s="779">
        <v>49.771503551875483</v>
      </c>
      <c r="Y61" s="779">
        <v>49.999608153541118</v>
      </c>
      <c r="Z61" s="779">
        <v>52.403395991848363</v>
      </c>
      <c r="AA61" s="779">
        <v>46.658463212569636</v>
      </c>
      <c r="AB61" s="779">
        <v>43.705740020522697</v>
      </c>
      <c r="AC61" s="779">
        <v>43.705740020522697</v>
      </c>
      <c r="AD61" s="780">
        <v>44.030655546267283</v>
      </c>
      <c r="AE61" s="510"/>
      <c r="AF61" s="510"/>
      <c r="AG61" s="710"/>
      <c r="AH61" s="510"/>
      <c r="AI61" s="795"/>
      <c r="AJ61" s="795"/>
      <c r="AK61" s="795"/>
      <c r="AL61" s="795"/>
      <c r="AM61" s="789"/>
      <c r="AN61" s="482"/>
      <c r="AO61" s="482"/>
      <c r="AP61" s="482"/>
      <c r="AQ61" s="482"/>
      <c r="AR61" s="794"/>
      <c r="AS61" s="794"/>
    </row>
    <row r="62" spans="1:45" s="488" customFormat="1" ht="19.5" customHeight="1">
      <c r="B62" s="798" t="s">
        <v>551</v>
      </c>
      <c r="C62" s="783"/>
      <c r="D62" s="784" t="s">
        <v>398</v>
      </c>
      <c r="E62" s="785" t="s">
        <v>398</v>
      </c>
      <c r="F62" s="785" t="s">
        <v>398</v>
      </c>
      <c r="G62" s="785" t="s">
        <v>398</v>
      </c>
      <c r="H62" s="785" t="s">
        <v>398</v>
      </c>
      <c r="I62" s="785" t="s">
        <v>398</v>
      </c>
      <c r="J62" s="786">
        <v>94.053557857986661</v>
      </c>
      <c r="K62" s="786">
        <v>104.7</v>
      </c>
      <c r="L62" s="786">
        <v>102.3</v>
      </c>
      <c r="M62" s="786">
        <v>95.316264661494884</v>
      </c>
      <c r="N62" s="786">
        <v>90.276329015494909</v>
      </c>
      <c r="O62" s="786">
        <v>85.438976264822514</v>
      </c>
      <c r="P62" s="786">
        <v>80.400076937872669</v>
      </c>
      <c r="Q62" s="787">
        <v>75.164494605502043</v>
      </c>
      <c r="R62" s="787">
        <v>75.634456731272707</v>
      </c>
      <c r="S62" s="787">
        <v>65.937731509314673</v>
      </c>
      <c r="T62" s="787">
        <v>58.756692815340557</v>
      </c>
      <c r="U62" s="788">
        <v>51.762326656394457</v>
      </c>
      <c r="V62" s="779">
        <v>44.382040605532424</v>
      </c>
      <c r="W62" s="779">
        <v>48.650752464971461</v>
      </c>
      <c r="X62" s="779">
        <v>48.917895389080712</v>
      </c>
      <c r="Y62" s="779">
        <v>49.140854068043701</v>
      </c>
      <c r="Z62" s="779">
        <v>49.361996199126295</v>
      </c>
      <c r="AA62" s="779">
        <v>41.84620483924428</v>
      </c>
      <c r="AB62" s="779">
        <v>34.011912464951145</v>
      </c>
      <c r="AC62" s="779">
        <v>34.181478640744324</v>
      </c>
      <c r="AD62" s="780">
        <v>34.271193807780399</v>
      </c>
      <c r="AE62" s="510"/>
      <c r="AF62" s="510"/>
      <c r="AG62" s="710"/>
      <c r="AH62" s="510"/>
      <c r="AI62" s="795"/>
      <c r="AJ62" s="795"/>
      <c r="AK62" s="795"/>
      <c r="AL62" s="795"/>
      <c r="AM62" s="789"/>
      <c r="AN62" s="482"/>
      <c r="AO62" s="482"/>
      <c r="AP62" s="482"/>
      <c r="AQ62" s="482"/>
      <c r="AR62" s="794"/>
      <c r="AS62" s="794"/>
    </row>
    <row r="63" spans="1:45" s="488" customFormat="1" ht="19.5" customHeight="1">
      <c r="B63" s="798" t="s">
        <v>552</v>
      </c>
      <c r="C63" s="783"/>
      <c r="D63" s="784" t="s">
        <v>398</v>
      </c>
      <c r="E63" s="785" t="s">
        <v>398</v>
      </c>
      <c r="F63" s="785" t="s">
        <v>398</v>
      </c>
      <c r="G63" s="785" t="s">
        <v>398</v>
      </c>
      <c r="H63" s="785" t="s">
        <v>398</v>
      </c>
      <c r="I63" s="785" t="s">
        <v>398</v>
      </c>
      <c r="J63" s="786">
        <v>89.056617082998997</v>
      </c>
      <c r="K63" s="786">
        <v>75.8</v>
      </c>
      <c r="L63" s="786">
        <v>69.7</v>
      </c>
      <c r="M63" s="786">
        <v>66.968763644516827</v>
      </c>
      <c r="N63" s="786">
        <v>66.43458850415881</v>
      </c>
      <c r="O63" s="786">
        <v>66.795726255744867</v>
      </c>
      <c r="P63" s="786">
        <v>66.736158891116716</v>
      </c>
      <c r="Q63" s="787">
        <v>71.527375477341778</v>
      </c>
      <c r="R63" s="787">
        <v>71.367904496767792</v>
      </c>
      <c r="S63" s="787">
        <v>65.764639267682725</v>
      </c>
      <c r="T63" s="787">
        <v>64.850037394370219</v>
      </c>
      <c r="U63" s="788">
        <v>45.23181304183943</v>
      </c>
      <c r="V63" s="779">
        <v>50.048036054705769</v>
      </c>
      <c r="W63" s="779">
        <v>50.152220810903444</v>
      </c>
      <c r="X63" s="779">
        <v>50.300793690915526</v>
      </c>
      <c r="Y63" s="779">
        <v>50.532110744040899</v>
      </c>
      <c r="Z63" s="779">
        <v>54.28784793285638</v>
      </c>
      <c r="AA63" s="779">
        <v>49.629822918745241</v>
      </c>
      <c r="AB63" s="779">
        <v>49.692113810309323</v>
      </c>
      <c r="AC63" s="779">
        <v>49.962399431355784</v>
      </c>
      <c r="AD63" s="780">
        <v>50.055732155389506</v>
      </c>
      <c r="AE63" s="510"/>
      <c r="AF63" s="510"/>
      <c r="AG63" s="710"/>
      <c r="AH63" s="510"/>
      <c r="AI63" s="795"/>
      <c r="AJ63" s="795"/>
      <c r="AK63" s="795"/>
      <c r="AL63" s="795"/>
      <c r="AM63" s="789"/>
      <c r="AN63" s="482"/>
      <c r="AO63" s="482"/>
      <c r="AP63" s="482"/>
      <c r="AQ63" s="482"/>
      <c r="AR63" s="794"/>
      <c r="AS63" s="794"/>
    </row>
    <row r="64" spans="1:45" s="463" customFormat="1" ht="20">
      <c r="A64" s="460"/>
      <c r="B64" s="802"/>
      <c r="C64" s="803"/>
      <c r="D64" s="804"/>
      <c r="E64" s="803"/>
      <c r="F64" s="803"/>
      <c r="G64" s="803"/>
      <c r="H64" s="803"/>
      <c r="I64" s="803"/>
      <c r="J64" s="803"/>
      <c r="K64" s="803"/>
      <c r="L64" s="803"/>
      <c r="M64" s="803"/>
      <c r="N64" s="803"/>
      <c r="O64" s="803"/>
      <c r="P64" s="803"/>
      <c r="Q64" s="803"/>
      <c r="R64" s="803"/>
      <c r="S64" s="803"/>
      <c r="T64" s="803"/>
      <c r="U64" s="803"/>
      <c r="V64" s="803"/>
      <c r="W64" s="803"/>
      <c r="X64" s="803"/>
      <c r="Y64" s="803"/>
      <c r="Z64" s="803"/>
      <c r="AA64" s="803"/>
      <c r="AB64" s="803"/>
      <c r="AC64" s="803"/>
      <c r="AD64" s="805"/>
      <c r="AE64" s="699"/>
      <c r="AF64" s="699"/>
      <c r="AG64" s="693"/>
      <c r="AH64" s="699"/>
      <c r="AI64" s="776"/>
      <c r="AJ64" s="776"/>
      <c r="AK64" s="776"/>
      <c r="AR64" s="806"/>
    </row>
    <row r="65" spans="1:44" s="461" customFormat="1" ht="14.5" customHeight="1">
      <c r="A65" s="1251" t="s">
        <v>553</v>
      </c>
      <c r="B65" s="1251"/>
      <c r="C65" s="1251"/>
      <c r="D65" s="1251"/>
      <c r="E65" s="1251"/>
      <c r="F65" s="1251"/>
      <c r="G65" s="1251"/>
      <c r="H65" s="1251"/>
      <c r="I65" s="1251"/>
      <c r="J65" s="1251"/>
      <c r="K65" s="1251"/>
      <c r="L65" s="1251"/>
      <c r="M65" s="1251"/>
      <c r="N65" s="1251"/>
      <c r="O65" s="1251"/>
      <c r="P65" s="1251"/>
      <c r="Q65" s="1251"/>
      <c r="R65" s="1251"/>
      <c r="S65" s="557"/>
      <c r="AR65" s="490"/>
    </row>
    <row r="66" spans="1:44" s="461" customFormat="1" ht="14.5" customHeight="1">
      <c r="A66" s="457" t="s">
        <v>554</v>
      </c>
      <c r="B66" s="457"/>
      <c r="C66" s="457"/>
      <c r="D66" s="457"/>
      <c r="E66" s="457"/>
      <c r="F66" s="457"/>
      <c r="G66" s="457"/>
      <c r="H66" s="457"/>
      <c r="I66" s="457"/>
      <c r="J66" s="457"/>
      <c r="K66" s="457"/>
      <c r="L66" s="457"/>
      <c r="M66" s="457"/>
      <c r="N66" s="457"/>
      <c r="O66" s="457"/>
      <c r="P66" s="457"/>
      <c r="Q66" s="457"/>
      <c r="R66" s="457"/>
      <c r="S66" s="557"/>
    </row>
    <row r="67" spans="1:44" s="461" customFormat="1" ht="14.5" customHeight="1">
      <c r="A67" s="457" t="s">
        <v>555</v>
      </c>
      <c r="B67" s="457"/>
      <c r="C67" s="457"/>
      <c r="D67" s="457"/>
      <c r="E67" s="457"/>
      <c r="F67" s="457"/>
      <c r="G67" s="457"/>
      <c r="H67" s="457"/>
      <c r="I67" s="457"/>
      <c r="J67" s="457"/>
      <c r="K67" s="457"/>
      <c r="L67" s="457"/>
      <c r="M67" s="457"/>
      <c r="N67" s="457"/>
      <c r="O67" s="457"/>
      <c r="P67" s="457"/>
      <c r="Q67" s="457"/>
      <c r="R67" s="457"/>
      <c r="S67" s="557"/>
    </row>
    <row r="68" spans="1:44" s="461" customFormat="1" ht="14.5" customHeight="1">
      <c r="A68" s="457" t="s">
        <v>604</v>
      </c>
      <c r="B68" s="457"/>
      <c r="C68" s="457"/>
      <c r="D68" s="457"/>
      <c r="E68" s="457"/>
      <c r="F68" s="457"/>
      <c r="G68" s="457"/>
      <c r="H68" s="457"/>
      <c r="I68" s="457"/>
      <c r="J68" s="457"/>
      <c r="K68" s="457"/>
      <c r="L68" s="457"/>
      <c r="M68" s="457"/>
      <c r="N68" s="457"/>
      <c r="O68" s="457"/>
      <c r="P68" s="457"/>
      <c r="Q68" s="457"/>
      <c r="R68" s="457"/>
      <c r="S68" s="758"/>
    </row>
    <row r="69" spans="1:44" s="457" customFormat="1" ht="13.5" customHeight="1">
      <c r="A69" s="1252" t="s">
        <v>557</v>
      </c>
      <c r="B69" s="1252"/>
      <c r="C69" s="1252"/>
      <c r="D69" s="1252"/>
      <c r="E69" s="1252"/>
      <c r="F69" s="1252"/>
      <c r="G69" s="1252"/>
      <c r="H69" s="1252"/>
      <c r="I69" s="1252"/>
      <c r="J69" s="1252"/>
      <c r="K69" s="1252"/>
      <c r="L69" s="1252"/>
      <c r="M69" s="1252"/>
      <c r="N69" s="1252"/>
      <c r="O69" s="1252"/>
      <c r="P69" s="1252"/>
      <c r="Q69" s="1252"/>
      <c r="R69" s="1252"/>
      <c r="S69" s="1252"/>
      <c r="T69" s="1252"/>
      <c r="U69" s="1252"/>
      <c r="V69" s="1252"/>
      <c r="W69" s="1252"/>
    </row>
    <row r="70" spans="1:44" s="457" customFormat="1">
      <c r="A70" s="1252" t="s">
        <v>558</v>
      </c>
      <c r="B70" s="1252"/>
      <c r="C70" s="1252"/>
      <c r="D70" s="1252"/>
      <c r="E70" s="1252"/>
      <c r="F70" s="1252"/>
      <c r="G70" s="1252"/>
      <c r="H70" s="1252"/>
      <c r="I70" s="1252"/>
      <c r="J70" s="1252"/>
      <c r="K70" s="1252"/>
      <c r="L70" s="1252"/>
      <c r="M70" s="1252"/>
      <c r="N70" s="1252"/>
      <c r="O70" s="1252"/>
      <c r="P70" s="1252"/>
      <c r="Q70" s="1252"/>
      <c r="R70" s="1252"/>
      <c r="S70" s="686"/>
    </row>
    <row r="71" spans="1:44" s="457" customFormat="1">
      <c r="B71" s="807" t="s">
        <v>559</v>
      </c>
      <c r="P71" s="739"/>
      <c r="Q71" s="739"/>
      <c r="R71" s="739"/>
      <c r="S71" s="686"/>
    </row>
    <row r="72" spans="1:44" s="457" customFormat="1">
      <c r="B72" s="557" t="s">
        <v>560</v>
      </c>
      <c r="P72" s="739"/>
      <c r="Q72" s="739"/>
      <c r="R72" s="739"/>
      <c r="S72" s="686"/>
    </row>
    <row r="73" spans="1:44" s="457" customFormat="1">
      <c r="B73" s="557" t="s">
        <v>561</v>
      </c>
      <c r="P73" s="739"/>
      <c r="Q73" s="739"/>
      <c r="R73" s="739"/>
      <c r="S73" s="686"/>
    </row>
    <row r="74" spans="1:44" s="457" customFormat="1" ht="13.5" customHeight="1">
      <c r="A74" s="1252" t="s">
        <v>562</v>
      </c>
      <c r="B74" s="1252"/>
      <c r="C74" s="1252"/>
      <c r="D74" s="1252"/>
      <c r="E74" s="1252"/>
      <c r="F74" s="1252"/>
      <c r="G74" s="1252"/>
      <c r="H74" s="1252"/>
      <c r="I74" s="1252"/>
      <c r="J74" s="1252"/>
      <c r="K74" s="1252"/>
      <c r="L74" s="1252"/>
      <c r="M74" s="1252"/>
      <c r="N74" s="1252"/>
      <c r="O74" s="1252"/>
      <c r="P74" s="1252"/>
      <c r="Q74" s="1252"/>
      <c r="R74" s="1252"/>
      <c r="S74" s="1252"/>
      <c r="T74" s="1252"/>
      <c r="U74" s="1252"/>
    </row>
    <row r="75" spans="1:44" s="457" customFormat="1">
      <c r="A75" s="684"/>
      <c r="B75" s="557" t="s">
        <v>598</v>
      </c>
      <c r="C75" s="684"/>
      <c r="D75" s="684"/>
      <c r="E75" s="684"/>
      <c r="F75" s="684"/>
      <c r="G75" s="684"/>
      <c r="H75" s="684"/>
      <c r="I75" s="684"/>
      <c r="J75" s="684"/>
      <c r="K75" s="684"/>
      <c r="L75" s="684"/>
      <c r="M75" s="684"/>
      <c r="N75" s="684"/>
      <c r="O75" s="684"/>
      <c r="P75" s="684"/>
      <c r="Q75" s="684"/>
      <c r="R75" s="684"/>
      <c r="S75" s="686"/>
    </row>
    <row r="76" spans="1:44" s="457" customFormat="1">
      <c r="A76" s="684"/>
      <c r="B76" s="557" t="s">
        <v>606</v>
      </c>
      <c r="C76" s="684"/>
      <c r="D76" s="684"/>
      <c r="E76" s="684"/>
      <c r="F76" s="684"/>
      <c r="G76" s="684"/>
      <c r="H76" s="684"/>
      <c r="I76" s="684"/>
      <c r="J76" s="684"/>
      <c r="K76" s="684"/>
      <c r="L76" s="684"/>
      <c r="M76" s="684"/>
      <c r="N76" s="684"/>
      <c r="O76" s="684"/>
      <c r="P76" s="684"/>
      <c r="Q76" s="684"/>
      <c r="R76" s="684"/>
      <c r="S76" s="686"/>
    </row>
    <row r="77" spans="1:44" s="457" customFormat="1" ht="14">
      <c r="A77" s="461"/>
      <c r="B77" s="557" t="s">
        <v>607</v>
      </c>
      <c r="C77" s="461"/>
      <c r="D77" s="461"/>
      <c r="E77" s="461"/>
      <c r="F77" s="461"/>
      <c r="G77" s="461"/>
      <c r="H77" s="461"/>
      <c r="I77" s="461"/>
      <c r="J77" s="461"/>
      <c r="K77" s="461"/>
      <c r="L77" s="490"/>
      <c r="M77" s="490"/>
      <c r="N77" s="461"/>
      <c r="O77" s="461"/>
      <c r="P77" s="490"/>
      <c r="Q77" s="490"/>
      <c r="R77" s="490"/>
      <c r="S77" s="686"/>
    </row>
    <row r="78" spans="1:44" s="457" customFormat="1" ht="14">
      <c r="A78" s="461"/>
      <c r="B78" s="557" t="s">
        <v>565</v>
      </c>
      <c r="C78" s="461"/>
      <c r="D78" s="461"/>
      <c r="E78" s="461"/>
      <c r="F78" s="461"/>
      <c r="G78" s="461"/>
      <c r="H78" s="461"/>
      <c r="I78" s="461"/>
      <c r="J78" s="461"/>
      <c r="K78" s="461"/>
      <c r="L78" s="490"/>
      <c r="M78" s="490"/>
      <c r="N78" s="461"/>
      <c r="O78" s="461"/>
      <c r="P78" s="490"/>
      <c r="Q78" s="490"/>
      <c r="R78" s="490"/>
      <c r="S78" s="686"/>
    </row>
    <row r="79" spans="1:44" s="457" customFormat="1">
      <c r="B79" s="557" t="s">
        <v>608</v>
      </c>
      <c r="P79" s="739"/>
      <c r="Q79" s="739"/>
      <c r="S79" s="686"/>
    </row>
    <row r="80" spans="1:44" s="457" customFormat="1">
      <c r="B80" s="557" t="s">
        <v>567</v>
      </c>
      <c r="P80" s="739"/>
      <c r="Q80" s="739"/>
    </row>
    <row r="81" spans="2:30" s="457" customFormat="1">
      <c r="B81" s="557" t="s">
        <v>568</v>
      </c>
      <c r="P81" s="739"/>
      <c r="Q81" s="739"/>
      <c r="S81" s="739"/>
      <c r="U81" s="685"/>
      <c r="V81" s="685"/>
      <c r="W81" s="685"/>
      <c r="X81" s="685"/>
    </row>
    <row r="82" spans="2:30" s="457" customFormat="1">
      <c r="B82" s="557" t="s">
        <v>569</v>
      </c>
      <c r="P82" s="739"/>
      <c r="Q82" s="739"/>
      <c r="S82" s="739"/>
      <c r="U82" s="685"/>
      <c r="V82" s="685"/>
      <c r="W82" s="685"/>
      <c r="X82" s="685"/>
    </row>
    <row r="83" spans="2:30" s="457" customFormat="1" ht="14">
      <c r="B83" s="557" t="s">
        <v>570</v>
      </c>
      <c r="P83" s="739"/>
      <c r="Q83" s="739"/>
      <c r="S83" s="739"/>
      <c r="U83" s="685"/>
      <c r="V83" s="685"/>
      <c r="W83" s="685"/>
      <c r="AA83" s="490"/>
      <c r="AB83" s="490" t="s">
        <v>56</v>
      </c>
      <c r="AC83" s="490"/>
      <c r="AD83" s="490"/>
    </row>
  </sheetData>
  <mergeCells count="4">
    <mergeCell ref="A65:R65"/>
    <mergeCell ref="A69:W69"/>
    <mergeCell ref="A70:R70"/>
    <mergeCell ref="A74:U74"/>
  </mergeCells>
  <phoneticPr fontId="3"/>
  <printOptions horizontalCentered="1" verticalCentered="1"/>
  <pageMargins left="0.39370078740157483" right="0.39370078740157483" top="0.39370078740157483" bottom="0.39370078740157483" header="0.51181102362204722" footer="0.51181102362204722"/>
  <pageSetup paperSize="9" scale="5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1DBEB-CDF8-4D6F-A077-DFEED48C0BAC}">
  <sheetPr>
    <pageSetUpPr fitToPage="1"/>
  </sheetPr>
  <dimension ref="A1:S54"/>
  <sheetViews>
    <sheetView view="pageBreakPreview" zoomScale="85" zoomScaleNormal="80" zoomScaleSheetLayoutView="85" workbookViewId="0">
      <pane xSplit="3" ySplit="4" topLeftCell="D5" activePane="bottomRight" state="frozen"/>
      <selection activeCell="AG118" sqref="AG118"/>
      <selection pane="topRight" activeCell="AG118" sqref="AG118"/>
      <selection pane="bottomLeft" activeCell="AG118" sqref="AG118"/>
      <selection pane="bottomRight"/>
    </sheetView>
  </sheetViews>
  <sheetFormatPr defaultColWidth="9" defaultRowHeight="19.5" customHeight="1"/>
  <cols>
    <col min="1" max="1" width="1.36328125" style="57" customWidth="1"/>
    <col min="2" max="2" width="16.453125" style="57" customWidth="1"/>
    <col min="3" max="3" width="1.36328125" style="57" customWidth="1"/>
    <col min="4" max="4" width="13.6328125" style="57" customWidth="1"/>
    <col min="5" max="5" width="11.453125" style="57" customWidth="1"/>
    <col min="6" max="6" width="13.6328125" style="57" customWidth="1"/>
    <col min="7" max="7" width="11.453125" style="57" customWidth="1"/>
    <col min="8" max="8" width="13.6328125" style="57" customWidth="1"/>
    <col min="9" max="9" width="11.453125" style="57" customWidth="1"/>
    <col min="10" max="10" width="13.6328125" style="57" customWidth="1"/>
    <col min="11" max="11" width="11.453125" style="57" customWidth="1"/>
    <col min="12" max="12" width="13.6328125" style="57" customWidth="1"/>
    <col min="13" max="13" width="11.453125" style="57" customWidth="1"/>
    <col min="14" max="14" width="13.6328125" style="57" customWidth="1"/>
    <col min="15" max="15" width="9" style="57"/>
    <col min="16" max="16" width="13.6328125" style="57" customWidth="1"/>
    <col min="17" max="16384" width="9" style="57"/>
  </cols>
  <sheetData>
    <row r="1" spans="1:19" ht="19.5" customHeight="1">
      <c r="D1" s="58" t="s">
        <v>58</v>
      </c>
    </row>
    <row r="2" spans="1:19" ht="19.5" customHeight="1">
      <c r="B2" s="59"/>
      <c r="C2" s="59"/>
      <c r="M2" s="60" t="s">
        <v>59</v>
      </c>
    </row>
    <row r="3" spans="1:19" ht="19.5" customHeight="1">
      <c r="A3" s="18"/>
      <c r="B3" s="61"/>
      <c r="C3" s="62"/>
      <c r="D3" s="1118" t="s">
        <v>60</v>
      </c>
      <c r="E3" s="1119"/>
      <c r="F3" s="1119"/>
      <c r="G3" s="1119"/>
      <c r="H3" s="1119"/>
      <c r="I3" s="1119"/>
      <c r="J3" s="1119"/>
      <c r="K3" s="63"/>
      <c r="L3" s="1118" t="s">
        <v>61</v>
      </c>
      <c r="M3" s="1120"/>
    </row>
    <row r="4" spans="1:19" s="68" customFormat="1" ht="19.5" customHeight="1">
      <c r="A4" s="64"/>
      <c r="B4" s="65"/>
      <c r="C4" s="65"/>
      <c r="D4" s="64"/>
      <c r="E4" s="66" t="s">
        <v>5</v>
      </c>
      <c r="F4" s="66" t="s">
        <v>62</v>
      </c>
      <c r="G4" s="66" t="s">
        <v>5</v>
      </c>
      <c r="H4" s="66" t="s">
        <v>63</v>
      </c>
      <c r="I4" s="66" t="s">
        <v>5</v>
      </c>
      <c r="J4" s="66" t="s">
        <v>64</v>
      </c>
      <c r="K4" s="66" t="s">
        <v>5</v>
      </c>
      <c r="L4" s="67"/>
      <c r="M4" s="66" t="s">
        <v>5</v>
      </c>
      <c r="O4" s="57"/>
      <c r="P4" s="57"/>
      <c r="Q4" s="57"/>
      <c r="R4" s="57"/>
      <c r="S4" s="57"/>
    </row>
    <row r="5" spans="1:19" ht="26.25" customHeight="1">
      <c r="A5" s="25"/>
      <c r="B5" s="19" t="s">
        <v>8</v>
      </c>
      <c r="C5" s="26"/>
      <c r="D5" s="69">
        <v>1469845</v>
      </c>
      <c r="E5" s="70"/>
      <c r="F5" s="70">
        <v>316147</v>
      </c>
      <c r="G5" s="70"/>
      <c r="H5" s="70">
        <v>268521</v>
      </c>
      <c r="I5" s="70"/>
      <c r="J5" s="70">
        <v>879728</v>
      </c>
      <c r="K5" s="70"/>
      <c r="L5" s="71">
        <v>72451</v>
      </c>
      <c r="M5" s="70"/>
    </row>
    <row r="6" spans="1:19" ht="48.75" customHeight="1">
      <c r="A6" s="25"/>
      <c r="B6" s="19" t="s">
        <v>9</v>
      </c>
      <c r="C6" s="26"/>
      <c r="D6" s="72">
        <v>88496</v>
      </c>
      <c r="E6" s="72">
        <f>RANK(D6,$D$6:$D$52,0)</f>
        <v>3</v>
      </c>
      <c r="F6" s="72">
        <v>19195</v>
      </c>
      <c r="G6" s="72">
        <f>RANK(F6,$F$6:$F$52,0)</f>
        <v>3</v>
      </c>
      <c r="H6" s="72">
        <v>18146</v>
      </c>
      <c r="I6" s="72">
        <f>RANK(H6,$H$6:$H$52,0)</f>
        <v>3</v>
      </c>
      <c r="J6" s="72">
        <v>50953</v>
      </c>
      <c r="K6" s="72">
        <f>RANK(J6,$J$6:$J$52,0)</f>
        <v>3</v>
      </c>
      <c r="L6" s="73">
        <v>4690</v>
      </c>
      <c r="M6" s="72">
        <f>RANK(L6,$L$6:$L$52,0)</f>
        <v>2</v>
      </c>
    </row>
    <row r="7" spans="1:19" ht="26.25" customHeight="1">
      <c r="A7" s="25"/>
      <c r="B7" s="19" t="s">
        <v>10</v>
      </c>
      <c r="C7" s="26"/>
      <c r="D7" s="72">
        <v>15780</v>
      </c>
      <c r="E7" s="72">
        <f t="shared" ref="E7:E52" si="0">RANK(D7,$D$6:$D$52,0)</f>
        <v>33</v>
      </c>
      <c r="F7" s="72">
        <v>4095</v>
      </c>
      <c r="G7" s="72">
        <f t="shared" ref="G7:G52" si="1">RANK(F7,$F$6:$F$52,0)</f>
        <v>30</v>
      </c>
      <c r="H7" s="72">
        <v>2316</v>
      </c>
      <c r="I7" s="72">
        <f t="shared" ref="I7:I52" si="2">RANK(H7,$H$6:$H$52,0)</f>
        <v>38</v>
      </c>
      <c r="J7" s="72">
        <v>9309</v>
      </c>
      <c r="K7" s="72">
        <f t="shared" ref="K7:K52" si="3">RANK(J7,$J$6:$J$52,0)</f>
        <v>33</v>
      </c>
      <c r="L7" s="73">
        <v>1356</v>
      </c>
      <c r="M7" s="72">
        <f t="shared" ref="M7:M52" si="4">RANK(L7,$L$6:$L$52,0)</f>
        <v>21</v>
      </c>
    </row>
    <row r="8" spans="1:19" ht="26.25" customHeight="1">
      <c r="A8" s="25"/>
      <c r="B8" s="19" t="s">
        <v>11</v>
      </c>
      <c r="C8" s="26"/>
      <c r="D8" s="72">
        <v>15708</v>
      </c>
      <c r="E8" s="72">
        <f t="shared" si="0"/>
        <v>34</v>
      </c>
      <c r="F8" s="72">
        <v>3937</v>
      </c>
      <c r="G8" s="72">
        <f t="shared" si="1"/>
        <v>32</v>
      </c>
      <c r="H8" s="72">
        <v>1963</v>
      </c>
      <c r="I8" s="72">
        <f t="shared" si="2"/>
        <v>41</v>
      </c>
      <c r="J8" s="72">
        <v>9679</v>
      </c>
      <c r="K8" s="72">
        <f t="shared" si="3"/>
        <v>32</v>
      </c>
      <c r="L8" s="73">
        <v>885</v>
      </c>
      <c r="M8" s="72">
        <f t="shared" si="4"/>
        <v>29</v>
      </c>
    </row>
    <row r="9" spans="1:19" ht="26.25" customHeight="1">
      <c r="A9" s="25"/>
      <c r="B9" s="19" t="s">
        <v>12</v>
      </c>
      <c r="C9" s="26"/>
      <c r="D9" s="72">
        <v>24344</v>
      </c>
      <c r="E9" s="72">
        <f t="shared" si="0"/>
        <v>19</v>
      </c>
      <c r="F9" s="72">
        <v>6139</v>
      </c>
      <c r="G9" s="72">
        <f t="shared" si="1"/>
        <v>16</v>
      </c>
      <c r="H9" s="72">
        <v>3107</v>
      </c>
      <c r="I9" s="72">
        <f t="shared" si="2"/>
        <v>28</v>
      </c>
      <c r="J9" s="72">
        <v>15041</v>
      </c>
      <c r="K9" s="72">
        <f t="shared" si="3"/>
        <v>18</v>
      </c>
      <c r="L9" s="73">
        <v>1122</v>
      </c>
      <c r="M9" s="72">
        <f t="shared" si="4"/>
        <v>27</v>
      </c>
    </row>
    <row r="10" spans="1:19" ht="26.25" customHeight="1">
      <c r="A10" s="25"/>
      <c r="B10" s="19" t="s">
        <v>13</v>
      </c>
      <c r="C10" s="26"/>
      <c r="D10" s="72">
        <v>13488</v>
      </c>
      <c r="E10" s="72">
        <f t="shared" si="0"/>
        <v>41</v>
      </c>
      <c r="F10" s="72">
        <v>3796</v>
      </c>
      <c r="G10" s="72">
        <f t="shared" si="1"/>
        <v>33</v>
      </c>
      <c r="H10" s="72">
        <v>1728</v>
      </c>
      <c r="I10" s="72">
        <f t="shared" si="2"/>
        <v>44</v>
      </c>
      <c r="J10" s="72">
        <v>7898</v>
      </c>
      <c r="K10" s="72">
        <f t="shared" si="3"/>
        <v>39</v>
      </c>
      <c r="L10" s="73">
        <v>571</v>
      </c>
      <c r="M10" s="72">
        <f t="shared" si="4"/>
        <v>39</v>
      </c>
    </row>
    <row r="11" spans="1:19" ht="48.75" customHeight="1">
      <c r="A11" s="25"/>
      <c r="B11" s="19" t="s">
        <v>14</v>
      </c>
      <c r="C11" s="26"/>
      <c r="D11" s="72">
        <v>13560</v>
      </c>
      <c r="E11" s="72">
        <f t="shared" si="0"/>
        <v>40</v>
      </c>
      <c r="F11" s="72">
        <v>3346</v>
      </c>
      <c r="G11" s="72">
        <f t="shared" si="1"/>
        <v>38</v>
      </c>
      <c r="H11" s="72">
        <v>2039</v>
      </c>
      <c r="I11" s="72">
        <f t="shared" si="2"/>
        <v>39</v>
      </c>
      <c r="J11" s="72">
        <v>8155</v>
      </c>
      <c r="K11" s="72">
        <f t="shared" si="3"/>
        <v>38</v>
      </c>
      <c r="L11" s="73">
        <v>413</v>
      </c>
      <c r="M11" s="72">
        <f t="shared" si="4"/>
        <v>41</v>
      </c>
    </row>
    <row r="12" spans="1:19" ht="26.25" customHeight="1">
      <c r="A12" s="25"/>
      <c r="B12" s="19" t="s">
        <v>15</v>
      </c>
      <c r="C12" s="26"/>
      <c r="D12" s="72">
        <v>23616</v>
      </c>
      <c r="E12" s="72">
        <f t="shared" si="0"/>
        <v>21</v>
      </c>
      <c r="F12" s="72">
        <v>5961</v>
      </c>
      <c r="G12" s="72">
        <f t="shared" si="1"/>
        <v>18</v>
      </c>
      <c r="H12" s="72">
        <v>2889</v>
      </c>
      <c r="I12" s="72">
        <f t="shared" si="2"/>
        <v>31</v>
      </c>
      <c r="J12" s="72">
        <v>14667</v>
      </c>
      <c r="K12" s="72">
        <f t="shared" si="3"/>
        <v>20</v>
      </c>
      <c r="L12" s="73">
        <v>919</v>
      </c>
      <c r="M12" s="72">
        <f t="shared" si="4"/>
        <v>28</v>
      </c>
    </row>
    <row r="13" spans="1:19" ht="26.25" customHeight="1">
      <c r="A13" s="25"/>
      <c r="B13" s="19" t="s">
        <v>16</v>
      </c>
      <c r="C13" s="26"/>
      <c r="D13" s="72">
        <v>29978</v>
      </c>
      <c r="E13" s="72">
        <f t="shared" si="0"/>
        <v>15</v>
      </c>
      <c r="F13" s="72">
        <v>7174</v>
      </c>
      <c r="G13" s="72">
        <f t="shared" si="1"/>
        <v>14</v>
      </c>
      <c r="H13" s="72">
        <v>5042</v>
      </c>
      <c r="I13" s="72">
        <f t="shared" si="2"/>
        <v>16</v>
      </c>
      <c r="J13" s="72">
        <v>17644</v>
      </c>
      <c r="K13" s="72">
        <f t="shared" si="3"/>
        <v>13</v>
      </c>
      <c r="L13" s="73">
        <v>1374</v>
      </c>
      <c r="M13" s="72">
        <f t="shared" si="4"/>
        <v>20</v>
      </c>
    </row>
    <row r="14" spans="1:19" ht="26.25" customHeight="1">
      <c r="A14" s="25"/>
      <c r="B14" s="19" t="s">
        <v>17</v>
      </c>
      <c r="C14" s="26"/>
      <c r="D14" s="72">
        <v>20638</v>
      </c>
      <c r="E14" s="72">
        <f t="shared" si="0"/>
        <v>24</v>
      </c>
      <c r="F14" s="72">
        <v>4959</v>
      </c>
      <c r="G14" s="72">
        <f t="shared" si="1"/>
        <v>26</v>
      </c>
      <c r="H14" s="72">
        <v>3650</v>
      </c>
      <c r="I14" s="72">
        <f t="shared" si="2"/>
        <v>22</v>
      </c>
      <c r="J14" s="72">
        <v>11968</v>
      </c>
      <c r="K14" s="72">
        <f t="shared" si="3"/>
        <v>23</v>
      </c>
      <c r="L14" s="73">
        <v>1262</v>
      </c>
      <c r="M14" s="72">
        <f t="shared" si="4"/>
        <v>23</v>
      </c>
    </row>
    <row r="15" spans="1:19" ht="26.25" customHeight="1">
      <c r="A15" s="25"/>
      <c r="B15" s="19" t="s">
        <v>18</v>
      </c>
      <c r="C15" s="26"/>
      <c r="D15" s="72">
        <v>22993</v>
      </c>
      <c r="E15" s="72">
        <f t="shared" si="0"/>
        <v>22</v>
      </c>
      <c r="F15" s="72">
        <v>4993</v>
      </c>
      <c r="G15" s="72">
        <f t="shared" si="1"/>
        <v>25</v>
      </c>
      <c r="H15" s="72">
        <v>3798</v>
      </c>
      <c r="I15" s="72">
        <f t="shared" si="2"/>
        <v>19</v>
      </c>
      <c r="J15" s="72">
        <v>14085</v>
      </c>
      <c r="K15" s="72">
        <f t="shared" si="3"/>
        <v>21</v>
      </c>
      <c r="L15" s="73">
        <v>784</v>
      </c>
      <c r="M15" s="72">
        <f t="shared" si="4"/>
        <v>32</v>
      </c>
    </row>
    <row r="16" spans="1:19" s="76" customFormat="1" ht="48.75" customHeight="1">
      <c r="A16" s="27"/>
      <c r="B16" s="28" t="s">
        <v>19</v>
      </c>
      <c r="C16" s="29"/>
      <c r="D16" s="74">
        <v>62783</v>
      </c>
      <c r="E16" s="74">
        <f t="shared" si="0"/>
        <v>8</v>
      </c>
      <c r="F16" s="74">
        <v>13154</v>
      </c>
      <c r="G16" s="74">
        <f t="shared" si="1"/>
        <v>6</v>
      </c>
      <c r="H16" s="74">
        <v>10870</v>
      </c>
      <c r="I16" s="74">
        <f t="shared" si="2"/>
        <v>9</v>
      </c>
      <c r="J16" s="74">
        <v>38545</v>
      </c>
      <c r="K16" s="74">
        <f t="shared" si="3"/>
        <v>8</v>
      </c>
      <c r="L16" s="75">
        <v>2311</v>
      </c>
      <c r="M16" s="74">
        <f t="shared" si="4"/>
        <v>9</v>
      </c>
    </row>
    <row r="17" spans="1:13" ht="26.25" customHeight="1">
      <c r="A17" s="25"/>
      <c r="B17" s="19" t="s">
        <v>20</v>
      </c>
      <c r="C17" s="26"/>
      <c r="D17" s="72">
        <v>59400</v>
      </c>
      <c r="E17" s="72">
        <f t="shared" si="0"/>
        <v>9</v>
      </c>
      <c r="F17" s="72">
        <v>12123</v>
      </c>
      <c r="G17" s="72">
        <f t="shared" si="1"/>
        <v>8</v>
      </c>
      <c r="H17" s="72">
        <v>10963</v>
      </c>
      <c r="I17" s="72">
        <f t="shared" si="2"/>
        <v>8</v>
      </c>
      <c r="J17" s="72">
        <v>36177</v>
      </c>
      <c r="K17" s="72">
        <f t="shared" si="3"/>
        <v>9</v>
      </c>
      <c r="L17" s="73">
        <v>1789</v>
      </c>
      <c r="M17" s="72">
        <f t="shared" si="4"/>
        <v>15</v>
      </c>
    </row>
    <row r="18" spans="1:13" ht="26.25" customHeight="1">
      <c r="A18" s="25"/>
      <c r="B18" s="19" t="s">
        <v>21</v>
      </c>
      <c r="C18" s="26"/>
      <c r="D18" s="72">
        <v>124611</v>
      </c>
      <c r="E18" s="72">
        <f t="shared" si="0"/>
        <v>1</v>
      </c>
      <c r="F18" s="72">
        <v>20250</v>
      </c>
      <c r="G18" s="72">
        <f t="shared" si="1"/>
        <v>2</v>
      </c>
      <c r="H18" s="72">
        <v>21460</v>
      </c>
      <c r="I18" s="72">
        <f t="shared" si="2"/>
        <v>1</v>
      </c>
      <c r="J18" s="72">
        <v>82382</v>
      </c>
      <c r="K18" s="72">
        <f t="shared" si="3"/>
        <v>1</v>
      </c>
      <c r="L18" s="73">
        <v>3253</v>
      </c>
      <c r="M18" s="72">
        <f t="shared" si="4"/>
        <v>5</v>
      </c>
    </row>
    <row r="19" spans="1:13" ht="26.25" customHeight="1">
      <c r="A19" s="25"/>
      <c r="B19" s="19" t="s">
        <v>22</v>
      </c>
      <c r="C19" s="26"/>
      <c r="D19" s="72">
        <v>72844</v>
      </c>
      <c r="E19" s="72">
        <f t="shared" si="0"/>
        <v>5</v>
      </c>
      <c r="F19" s="72">
        <v>13228</v>
      </c>
      <c r="G19" s="72">
        <f t="shared" si="1"/>
        <v>5</v>
      </c>
      <c r="H19" s="72">
        <v>12882</v>
      </c>
      <c r="I19" s="72">
        <f t="shared" si="2"/>
        <v>5</v>
      </c>
      <c r="J19" s="72">
        <v>46514</v>
      </c>
      <c r="K19" s="72">
        <f t="shared" si="3"/>
        <v>4</v>
      </c>
      <c r="L19" s="73">
        <v>2018</v>
      </c>
      <c r="M19" s="72">
        <f t="shared" si="4"/>
        <v>11</v>
      </c>
    </row>
    <row r="20" spans="1:13" ht="26.25" customHeight="1">
      <c r="A20" s="25"/>
      <c r="B20" s="19" t="s">
        <v>23</v>
      </c>
      <c r="C20" s="26"/>
      <c r="D20" s="72">
        <v>24975</v>
      </c>
      <c r="E20" s="72">
        <f t="shared" si="0"/>
        <v>17</v>
      </c>
      <c r="F20" s="72">
        <v>6043</v>
      </c>
      <c r="G20" s="72">
        <f t="shared" si="1"/>
        <v>17</v>
      </c>
      <c r="H20" s="72">
        <v>3002</v>
      </c>
      <c r="I20" s="72">
        <f t="shared" si="2"/>
        <v>29</v>
      </c>
      <c r="J20" s="72">
        <v>15864</v>
      </c>
      <c r="K20" s="72">
        <f t="shared" si="3"/>
        <v>16</v>
      </c>
      <c r="L20" s="73">
        <v>540</v>
      </c>
      <c r="M20" s="72">
        <f t="shared" si="4"/>
        <v>40</v>
      </c>
    </row>
    <row r="21" spans="1:13" ht="48.75" customHeight="1">
      <c r="A21" s="25"/>
      <c r="B21" s="19" t="s">
        <v>24</v>
      </c>
      <c r="C21" s="26"/>
      <c r="D21" s="72">
        <v>14511</v>
      </c>
      <c r="E21" s="72">
        <f t="shared" si="0"/>
        <v>36</v>
      </c>
      <c r="F21" s="72">
        <v>2956</v>
      </c>
      <c r="G21" s="72">
        <f t="shared" si="1"/>
        <v>40</v>
      </c>
      <c r="H21" s="72">
        <v>3592</v>
      </c>
      <c r="I21" s="72">
        <f t="shared" si="2"/>
        <v>24</v>
      </c>
      <c r="J21" s="72">
        <v>7886</v>
      </c>
      <c r="K21" s="72">
        <f t="shared" si="3"/>
        <v>40</v>
      </c>
      <c r="L21" s="73">
        <v>378</v>
      </c>
      <c r="M21" s="72">
        <f t="shared" si="4"/>
        <v>43</v>
      </c>
    </row>
    <row r="22" spans="1:13" ht="26.25" customHeight="1">
      <c r="A22" s="25"/>
      <c r="B22" s="19" t="s">
        <v>25</v>
      </c>
      <c r="C22" s="26"/>
      <c r="D22" s="72">
        <v>16321</v>
      </c>
      <c r="E22" s="72">
        <f t="shared" si="0"/>
        <v>31</v>
      </c>
      <c r="F22" s="72">
        <v>3578</v>
      </c>
      <c r="G22" s="72">
        <f t="shared" si="1"/>
        <v>35</v>
      </c>
      <c r="H22" s="72">
        <v>2932</v>
      </c>
      <c r="I22" s="72">
        <f t="shared" si="2"/>
        <v>30</v>
      </c>
      <c r="J22" s="72">
        <v>9709</v>
      </c>
      <c r="K22" s="72">
        <f t="shared" si="3"/>
        <v>31</v>
      </c>
      <c r="L22" s="73">
        <v>767</v>
      </c>
      <c r="M22" s="72">
        <f t="shared" si="4"/>
        <v>33</v>
      </c>
    </row>
    <row r="23" spans="1:13" ht="26.25" customHeight="1">
      <c r="A23" s="25"/>
      <c r="B23" s="19" t="s">
        <v>26</v>
      </c>
      <c r="C23" s="26"/>
      <c r="D23" s="72">
        <v>9986</v>
      </c>
      <c r="E23" s="72">
        <f t="shared" si="0"/>
        <v>45</v>
      </c>
      <c r="F23" s="72">
        <v>2132</v>
      </c>
      <c r="G23" s="72">
        <f t="shared" si="1"/>
        <v>45</v>
      </c>
      <c r="H23" s="72">
        <v>1635</v>
      </c>
      <c r="I23" s="72">
        <f t="shared" si="2"/>
        <v>46</v>
      </c>
      <c r="J23" s="72">
        <v>6168</v>
      </c>
      <c r="K23" s="72">
        <f t="shared" si="3"/>
        <v>45</v>
      </c>
      <c r="L23" s="73">
        <v>648</v>
      </c>
      <c r="M23" s="72">
        <f t="shared" si="4"/>
        <v>36</v>
      </c>
    </row>
    <row r="24" spans="1:13" ht="26.25" customHeight="1">
      <c r="A24" s="25"/>
      <c r="B24" s="19" t="s">
        <v>27</v>
      </c>
      <c r="C24" s="26"/>
      <c r="D24" s="72">
        <v>10369</v>
      </c>
      <c r="E24" s="72">
        <f t="shared" si="0"/>
        <v>44</v>
      </c>
      <c r="F24" s="72">
        <v>2215</v>
      </c>
      <c r="G24" s="72">
        <f t="shared" si="1"/>
        <v>44</v>
      </c>
      <c r="H24" s="72">
        <v>1873</v>
      </c>
      <c r="I24" s="72">
        <f t="shared" si="2"/>
        <v>42</v>
      </c>
      <c r="J24" s="72">
        <v>6231</v>
      </c>
      <c r="K24" s="72">
        <f t="shared" si="3"/>
        <v>44</v>
      </c>
      <c r="L24" s="73">
        <v>378</v>
      </c>
      <c r="M24" s="72">
        <f t="shared" si="4"/>
        <v>43</v>
      </c>
    </row>
    <row r="25" spans="1:13" ht="26.25" customHeight="1">
      <c r="A25" s="25"/>
      <c r="B25" s="19" t="s">
        <v>28</v>
      </c>
      <c r="C25" s="26"/>
      <c r="D25" s="72">
        <v>22118</v>
      </c>
      <c r="E25" s="72">
        <f t="shared" si="0"/>
        <v>23</v>
      </c>
      <c r="F25" s="72">
        <v>4381</v>
      </c>
      <c r="G25" s="72">
        <f t="shared" si="1"/>
        <v>28</v>
      </c>
      <c r="H25" s="72">
        <v>2832</v>
      </c>
      <c r="I25" s="72">
        <f t="shared" si="2"/>
        <v>33</v>
      </c>
      <c r="J25" s="72">
        <v>14814</v>
      </c>
      <c r="K25" s="72">
        <f t="shared" si="3"/>
        <v>19</v>
      </c>
      <c r="L25" s="73">
        <v>708</v>
      </c>
      <c r="M25" s="72">
        <f t="shared" si="4"/>
        <v>35</v>
      </c>
    </row>
    <row r="26" spans="1:13" ht="48.75" customHeight="1">
      <c r="A26" s="25"/>
      <c r="B26" s="19" t="s">
        <v>29</v>
      </c>
      <c r="C26" s="26"/>
      <c r="D26" s="72">
        <v>19111</v>
      </c>
      <c r="E26" s="72">
        <f t="shared" si="0"/>
        <v>27</v>
      </c>
      <c r="F26" s="72">
        <v>3783</v>
      </c>
      <c r="G26" s="72">
        <f t="shared" si="1"/>
        <v>34</v>
      </c>
      <c r="H26" s="72">
        <v>2585</v>
      </c>
      <c r="I26" s="72">
        <f t="shared" si="2"/>
        <v>34</v>
      </c>
      <c r="J26" s="72">
        <v>12624</v>
      </c>
      <c r="K26" s="72">
        <f t="shared" si="3"/>
        <v>22</v>
      </c>
      <c r="L26" s="73">
        <v>1279</v>
      </c>
      <c r="M26" s="72">
        <f t="shared" si="4"/>
        <v>22</v>
      </c>
    </row>
    <row r="27" spans="1:13" ht="26.25" customHeight="1">
      <c r="A27" s="25"/>
      <c r="B27" s="19" t="s">
        <v>30</v>
      </c>
      <c r="C27" s="26"/>
      <c r="D27" s="72">
        <v>35751</v>
      </c>
      <c r="E27" s="72">
        <f t="shared" si="0"/>
        <v>11</v>
      </c>
      <c r="F27" s="72">
        <v>6392</v>
      </c>
      <c r="G27" s="72">
        <f t="shared" si="1"/>
        <v>15</v>
      </c>
      <c r="H27" s="72">
        <v>8316</v>
      </c>
      <c r="I27" s="72">
        <f t="shared" si="2"/>
        <v>10</v>
      </c>
      <c r="J27" s="72">
        <v>20903</v>
      </c>
      <c r="K27" s="72">
        <f t="shared" si="3"/>
        <v>11</v>
      </c>
      <c r="L27" s="73">
        <v>1476</v>
      </c>
      <c r="M27" s="72">
        <f t="shared" si="4"/>
        <v>19</v>
      </c>
    </row>
    <row r="28" spans="1:13" ht="26.25" customHeight="1">
      <c r="A28" s="25"/>
      <c r="B28" s="19" t="s">
        <v>31</v>
      </c>
      <c r="C28" s="26"/>
      <c r="D28" s="72">
        <v>64653</v>
      </c>
      <c r="E28" s="72">
        <f t="shared" si="0"/>
        <v>6</v>
      </c>
      <c r="F28" s="72">
        <v>12145</v>
      </c>
      <c r="G28" s="72">
        <f t="shared" si="1"/>
        <v>7</v>
      </c>
      <c r="H28" s="72">
        <v>12613</v>
      </c>
      <c r="I28" s="72">
        <f t="shared" si="2"/>
        <v>6</v>
      </c>
      <c r="J28" s="72">
        <v>39718</v>
      </c>
      <c r="K28" s="72">
        <f t="shared" si="3"/>
        <v>6</v>
      </c>
      <c r="L28" s="73">
        <v>3233</v>
      </c>
      <c r="M28" s="72">
        <f t="shared" si="4"/>
        <v>6</v>
      </c>
    </row>
    <row r="29" spans="1:13" ht="26.25" customHeight="1">
      <c r="A29" s="25"/>
      <c r="B29" s="19" t="s">
        <v>32</v>
      </c>
      <c r="C29" s="26"/>
      <c r="D29" s="72">
        <v>18922</v>
      </c>
      <c r="E29" s="72">
        <f t="shared" si="0"/>
        <v>28</v>
      </c>
      <c r="F29" s="72">
        <v>4570</v>
      </c>
      <c r="G29" s="72">
        <f t="shared" si="1"/>
        <v>27</v>
      </c>
      <c r="H29" s="72">
        <v>3441</v>
      </c>
      <c r="I29" s="72">
        <f t="shared" si="2"/>
        <v>25</v>
      </c>
      <c r="J29" s="72">
        <v>10872</v>
      </c>
      <c r="K29" s="72">
        <f t="shared" si="3"/>
        <v>27</v>
      </c>
      <c r="L29" s="73">
        <v>826</v>
      </c>
      <c r="M29" s="72">
        <f t="shared" si="4"/>
        <v>31</v>
      </c>
    </row>
    <row r="30" spans="1:13" ht="26.25" customHeight="1">
      <c r="A30" s="25"/>
      <c r="B30" s="19" t="s">
        <v>33</v>
      </c>
      <c r="C30" s="26"/>
      <c r="D30" s="72">
        <v>13722</v>
      </c>
      <c r="E30" s="72">
        <f t="shared" si="0"/>
        <v>39</v>
      </c>
      <c r="F30" s="72">
        <v>2249</v>
      </c>
      <c r="G30" s="72">
        <f t="shared" si="1"/>
        <v>42</v>
      </c>
      <c r="H30" s="72">
        <v>2426</v>
      </c>
      <c r="I30" s="72">
        <f t="shared" si="2"/>
        <v>36</v>
      </c>
      <c r="J30" s="72">
        <v>8950</v>
      </c>
      <c r="K30" s="72">
        <f t="shared" si="3"/>
        <v>34</v>
      </c>
      <c r="L30" s="73">
        <v>400</v>
      </c>
      <c r="M30" s="72">
        <f t="shared" si="4"/>
        <v>42</v>
      </c>
    </row>
    <row r="31" spans="1:13" ht="48.75" customHeight="1">
      <c r="A31" s="25"/>
      <c r="B31" s="19" t="s">
        <v>34</v>
      </c>
      <c r="C31" s="26"/>
      <c r="D31" s="72">
        <v>31689</v>
      </c>
      <c r="E31" s="72">
        <f t="shared" si="0"/>
        <v>13</v>
      </c>
      <c r="F31" s="72">
        <v>5451</v>
      </c>
      <c r="G31" s="72">
        <f t="shared" si="1"/>
        <v>21</v>
      </c>
      <c r="H31" s="72">
        <v>3340</v>
      </c>
      <c r="I31" s="72">
        <f t="shared" si="2"/>
        <v>26</v>
      </c>
      <c r="J31" s="72">
        <v>22681</v>
      </c>
      <c r="K31" s="72">
        <f t="shared" si="3"/>
        <v>10</v>
      </c>
      <c r="L31" s="73">
        <v>600</v>
      </c>
      <c r="M31" s="72">
        <f t="shared" si="4"/>
        <v>38</v>
      </c>
    </row>
    <row r="32" spans="1:13" ht="26.25" customHeight="1">
      <c r="A32" s="25"/>
      <c r="B32" s="19" t="s">
        <v>35</v>
      </c>
      <c r="C32" s="26"/>
      <c r="D32" s="72">
        <v>102828</v>
      </c>
      <c r="E32" s="72">
        <f t="shared" si="0"/>
        <v>2</v>
      </c>
      <c r="F32" s="72">
        <v>17691</v>
      </c>
      <c r="G32" s="72">
        <f t="shared" si="1"/>
        <v>4</v>
      </c>
      <c r="H32" s="72">
        <v>19634</v>
      </c>
      <c r="I32" s="72">
        <f t="shared" si="2"/>
        <v>2</v>
      </c>
      <c r="J32" s="72">
        <v>65137</v>
      </c>
      <c r="K32" s="72">
        <f t="shared" si="3"/>
        <v>2</v>
      </c>
      <c r="L32" s="73">
        <v>1858</v>
      </c>
      <c r="M32" s="72">
        <f t="shared" si="4"/>
        <v>14</v>
      </c>
    </row>
    <row r="33" spans="1:13" ht="26.25" customHeight="1">
      <c r="A33" s="25"/>
      <c r="B33" s="19" t="s">
        <v>36</v>
      </c>
      <c r="C33" s="26"/>
      <c r="D33" s="72">
        <v>63386</v>
      </c>
      <c r="E33" s="72">
        <f t="shared" si="0"/>
        <v>7</v>
      </c>
      <c r="F33" s="72">
        <v>11220</v>
      </c>
      <c r="G33" s="72">
        <f t="shared" si="1"/>
        <v>9</v>
      </c>
      <c r="H33" s="72">
        <v>12365</v>
      </c>
      <c r="I33" s="72">
        <f t="shared" si="2"/>
        <v>7</v>
      </c>
      <c r="J33" s="72">
        <v>39642</v>
      </c>
      <c r="K33" s="72">
        <f t="shared" si="3"/>
        <v>7</v>
      </c>
      <c r="L33" s="73">
        <v>1993</v>
      </c>
      <c r="M33" s="72">
        <f t="shared" si="4"/>
        <v>12</v>
      </c>
    </row>
    <row r="34" spans="1:13" ht="26.25" customHeight="1">
      <c r="A34" s="25"/>
      <c r="B34" s="19" t="s">
        <v>37</v>
      </c>
      <c r="C34" s="26"/>
      <c r="D34" s="72">
        <v>15893</v>
      </c>
      <c r="E34" s="72">
        <f t="shared" si="0"/>
        <v>32</v>
      </c>
      <c r="F34" s="72">
        <v>2866</v>
      </c>
      <c r="G34" s="72">
        <f t="shared" si="1"/>
        <v>41</v>
      </c>
      <c r="H34" s="72">
        <v>2574</v>
      </c>
      <c r="I34" s="72">
        <f t="shared" si="2"/>
        <v>35</v>
      </c>
      <c r="J34" s="72">
        <v>10399</v>
      </c>
      <c r="K34" s="72">
        <f t="shared" si="3"/>
        <v>29</v>
      </c>
      <c r="L34" s="73">
        <v>366</v>
      </c>
      <c r="M34" s="72">
        <f t="shared" si="4"/>
        <v>46</v>
      </c>
    </row>
    <row r="35" spans="1:13" ht="26.25" customHeight="1">
      <c r="A35" s="25"/>
      <c r="B35" s="19" t="s">
        <v>38</v>
      </c>
      <c r="C35" s="26"/>
      <c r="D35" s="72">
        <v>12369</v>
      </c>
      <c r="E35" s="72">
        <f t="shared" si="0"/>
        <v>43</v>
      </c>
      <c r="F35" s="72">
        <v>2033</v>
      </c>
      <c r="G35" s="72">
        <f t="shared" si="1"/>
        <v>46</v>
      </c>
      <c r="H35" s="72">
        <v>1868</v>
      </c>
      <c r="I35" s="72">
        <f t="shared" si="2"/>
        <v>43</v>
      </c>
      <c r="J35" s="72">
        <v>8421</v>
      </c>
      <c r="K35" s="72">
        <f t="shared" si="3"/>
        <v>37</v>
      </c>
      <c r="L35" s="73">
        <v>640</v>
      </c>
      <c r="M35" s="72">
        <f t="shared" si="4"/>
        <v>37</v>
      </c>
    </row>
    <row r="36" spans="1:13" ht="48.75" customHeight="1">
      <c r="A36" s="25"/>
      <c r="B36" s="19" t="s">
        <v>39</v>
      </c>
      <c r="C36" s="26"/>
      <c r="D36" s="72">
        <v>7977</v>
      </c>
      <c r="E36" s="72">
        <f t="shared" si="0"/>
        <v>47</v>
      </c>
      <c r="F36" s="72">
        <v>1568</v>
      </c>
      <c r="G36" s="72">
        <f t="shared" si="1"/>
        <v>47</v>
      </c>
      <c r="H36" s="72">
        <v>1575</v>
      </c>
      <c r="I36" s="72">
        <f t="shared" si="2"/>
        <v>47</v>
      </c>
      <c r="J36" s="72">
        <v>4806</v>
      </c>
      <c r="K36" s="72">
        <f t="shared" si="3"/>
        <v>47</v>
      </c>
      <c r="L36" s="73">
        <v>370</v>
      </c>
      <c r="M36" s="72">
        <f t="shared" si="4"/>
        <v>45</v>
      </c>
    </row>
    <row r="37" spans="1:13" ht="26.25" customHeight="1">
      <c r="A37" s="25"/>
      <c r="B37" s="19" t="s">
        <v>40</v>
      </c>
      <c r="C37" s="26"/>
      <c r="D37" s="72">
        <v>9565</v>
      </c>
      <c r="E37" s="72">
        <f t="shared" si="0"/>
        <v>46</v>
      </c>
      <c r="F37" s="72">
        <v>2231</v>
      </c>
      <c r="G37" s="72">
        <f t="shared" si="1"/>
        <v>43</v>
      </c>
      <c r="H37" s="72">
        <v>1666</v>
      </c>
      <c r="I37" s="72">
        <f t="shared" si="2"/>
        <v>45</v>
      </c>
      <c r="J37" s="72">
        <v>5628</v>
      </c>
      <c r="K37" s="72">
        <f t="shared" si="3"/>
        <v>46</v>
      </c>
      <c r="L37" s="73">
        <v>363</v>
      </c>
      <c r="M37" s="72">
        <f t="shared" si="4"/>
        <v>47</v>
      </c>
    </row>
    <row r="38" spans="1:13" ht="26.25" customHeight="1">
      <c r="A38" s="25"/>
      <c r="B38" s="19" t="s">
        <v>41</v>
      </c>
      <c r="C38" s="26"/>
      <c r="D38" s="72">
        <v>26392</v>
      </c>
      <c r="E38" s="72">
        <f t="shared" si="0"/>
        <v>16</v>
      </c>
      <c r="F38" s="72">
        <v>5155</v>
      </c>
      <c r="G38" s="72">
        <f t="shared" si="1"/>
        <v>24</v>
      </c>
      <c r="H38" s="72">
        <v>3679</v>
      </c>
      <c r="I38" s="72">
        <f t="shared" si="2"/>
        <v>20</v>
      </c>
      <c r="J38" s="72">
        <v>17417</v>
      </c>
      <c r="K38" s="72">
        <f t="shared" si="3"/>
        <v>14</v>
      </c>
      <c r="L38" s="73">
        <v>1616</v>
      </c>
      <c r="M38" s="72">
        <f t="shared" si="4"/>
        <v>18</v>
      </c>
    </row>
    <row r="39" spans="1:13" ht="26.25" customHeight="1">
      <c r="A39" s="25"/>
      <c r="B39" s="19" t="s">
        <v>42</v>
      </c>
      <c r="C39" s="26"/>
      <c r="D39" s="72">
        <v>36620</v>
      </c>
      <c r="E39" s="72">
        <f t="shared" si="0"/>
        <v>10</v>
      </c>
      <c r="F39" s="72">
        <v>8485</v>
      </c>
      <c r="G39" s="72">
        <f t="shared" si="1"/>
        <v>12</v>
      </c>
      <c r="H39" s="72">
        <v>7184</v>
      </c>
      <c r="I39" s="72">
        <f t="shared" si="2"/>
        <v>11</v>
      </c>
      <c r="J39" s="72">
        <v>20834</v>
      </c>
      <c r="K39" s="72">
        <f t="shared" si="3"/>
        <v>12</v>
      </c>
      <c r="L39" s="73">
        <v>2177</v>
      </c>
      <c r="M39" s="72">
        <f t="shared" si="4"/>
        <v>10</v>
      </c>
    </row>
    <row r="40" spans="1:13" ht="26.25" customHeight="1">
      <c r="A40" s="25"/>
      <c r="B40" s="19" t="s">
        <v>43</v>
      </c>
      <c r="C40" s="26"/>
      <c r="D40" s="72">
        <v>23791</v>
      </c>
      <c r="E40" s="72">
        <f t="shared" si="0"/>
        <v>20</v>
      </c>
      <c r="F40" s="72">
        <v>5828</v>
      </c>
      <c r="G40" s="72">
        <f t="shared" si="1"/>
        <v>19</v>
      </c>
      <c r="H40" s="72">
        <v>6998</v>
      </c>
      <c r="I40" s="72">
        <f t="shared" si="2"/>
        <v>12</v>
      </c>
      <c r="J40" s="72">
        <v>10865</v>
      </c>
      <c r="K40" s="72">
        <f t="shared" si="3"/>
        <v>28</v>
      </c>
      <c r="L40" s="73">
        <v>1150</v>
      </c>
      <c r="M40" s="72">
        <f t="shared" si="4"/>
        <v>25</v>
      </c>
    </row>
    <row r="41" spans="1:13" ht="48.75" customHeight="1">
      <c r="A41" s="25"/>
      <c r="B41" s="19" t="s">
        <v>44</v>
      </c>
      <c r="C41" s="26"/>
      <c r="D41" s="72">
        <v>13083</v>
      </c>
      <c r="E41" s="72">
        <f t="shared" si="0"/>
        <v>42</v>
      </c>
      <c r="F41" s="72">
        <v>3575</v>
      </c>
      <c r="G41" s="72">
        <f t="shared" si="1"/>
        <v>36</v>
      </c>
      <c r="H41" s="72">
        <v>3155</v>
      </c>
      <c r="I41" s="72">
        <f t="shared" si="2"/>
        <v>27</v>
      </c>
      <c r="J41" s="72">
        <v>6293</v>
      </c>
      <c r="K41" s="72">
        <f t="shared" si="3"/>
        <v>43</v>
      </c>
      <c r="L41" s="73">
        <v>1139</v>
      </c>
      <c r="M41" s="72">
        <f t="shared" si="4"/>
        <v>26</v>
      </c>
    </row>
    <row r="42" spans="1:13" ht="26.25" customHeight="1">
      <c r="A42" s="25"/>
      <c r="B42" s="19" t="s">
        <v>45</v>
      </c>
      <c r="C42" s="26"/>
      <c r="D42" s="72">
        <v>13911</v>
      </c>
      <c r="E42" s="72">
        <f t="shared" si="0"/>
        <v>38</v>
      </c>
      <c r="F42" s="72">
        <v>3250</v>
      </c>
      <c r="G42" s="72">
        <f t="shared" si="1"/>
        <v>39</v>
      </c>
      <c r="H42" s="72">
        <v>2001</v>
      </c>
      <c r="I42" s="72">
        <f t="shared" si="2"/>
        <v>40</v>
      </c>
      <c r="J42" s="72">
        <v>8604</v>
      </c>
      <c r="K42" s="72">
        <f t="shared" si="3"/>
        <v>36</v>
      </c>
      <c r="L42" s="73">
        <v>1247</v>
      </c>
      <c r="M42" s="72">
        <f t="shared" si="4"/>
        <v>24</v>
      </c>
    </row>
    <row r="43" spans="1:13" ht="26.25" customHeight="1">
      <c r="A43" s="25"/>
      <c r="B43" s="19" t="s">
        <v>46</v>
      </c>
      <c r="C43" s="26"/>
      <c r="D43" s="72">
        <v>19969</v>
      </c>
      <c r="E43" s="72">
        <f t="shared" si="0"/>
        <v>25</v>
      </c>
      <c r="F43" s="72">
        <v>4163</v>
      </c>
      <c r="G43" s="72">
        <f t="shared" si="1"/>
        <v>29</v>
      </c>
      <c r="H43" s="72">
        <v>4215</v>
      </c>
      <c r="I43" s="72">
        <f t="shared" si="2"/>
        <v>18</v>
      </c>
      <c r="J43" s="72">
        <v>11529</v>
      </c>
      <c r="K43" s="72">
        <f t="shared" si="3"/>
        <v>25</v>
      </c>
      <c r="L43" s="73">
        <v>1701</v>
      </c>
      <c r="M43" s="72">
        <f t="shared" si="4"/>
        <v>17</v>
      </c>
    </row>
    <row r="44" spans="1:13" ht="26.25" customHeight="1">
      <c r="A44" s="25"/>
      <c r="B44" s="19" t="s">
        <v>47</v>
      </c>
      <c r="C44" s="26"/>
      <c r="D44" s="72">
        <v>15509</v>
      </c>
      <c r="E44" s="72">
        <f t="shared" si="0"/>
        <v>35</v>
      </c>
      <c r="F44" s="72">
        <v>3440</v>
      </c>
      <c r="G44" s="72">
        <f t="shared" si="1"/>
        <v>37</v>
      </c>
      <c r="H44" s="72">
        <v>4314</v>
      </c>
      <c r="I44" s="72">
        <f t="shared" si="2"/>
        <v>17</v>
      </c>
      <c r="J44" s="72">
        <v>7669</v>
      </c>
      <c r="K44" s="72">
        <f t="shared" si="3"/>
        <v>41</v>
      </c>
      <c r="L44" s="73">
        <v>881</v>
      </c>
      <c r="M44" s="72">
        <f t="shared" si="4"/>
        <v>30</v>
      </c>
    </row>
    <row r="45" spans="1:13" ht="26.25" customHeight="1">
      <c r="A45" s="25"/>
      <c r="B45" s="19" t="s">
        <v>48</v>
      </c>
      <c r="C45" s="26"/>
      <c r="D45" s="72">
        <v>80486</v>
      </c>
      <c r="E45" s="72">
        <f t="shared" si="0"/>
        <v>4</v>
      </c>
      <c r="F45" s="72">
        <v>20507</v>
      </c>
      <c r="G45" s="72">
        <f t="shared" si="1"/>
        <v>1</v>
      </c>
      <c r="H45" s="72">
        <v>16596</v>
      </c>
      <c r="I45" s="72">
        <f t="shared" si="2"/>
        <v>4</v>
      </c>
      <c r="J45" s="72">
        <v>43115</v>
      </c>
      <c r="K45" s="72">
        <f t="shared" si="3"/>
        <v>5</v>
      </c>
      <c r="L45" s="73">
        <v>5661</v>
      </c>
      <c r="M45" s="72">
        <f t="shared" si="4"/>
        <v>1</v>
      </c>
    </row>
    <row r="46" spans="1:13" ht="48.75" customHeight="1">
      <c r="A46" s="25"/>
      <c r="B46" s="19" t="s">
        <v>49</v>
      </c>
      <c r="C46" s="26"/>
      <c r="D46" s="72">
        <v>14004</v>
      </c>
      <c r="E46" s="72">
        <f t="shared" si="0"/>
        <v>37</v>
      </c>
      <c r="F46" s="72">
        <v>3989</v>
      </c>
      <c r="G46" s="72">
        <f t="shared" si="1"/>
        <v>31</v>
      </c>
      <c r="H46" s="72">
        <v>3650</v>
      </c>
      <c r="I46" s="72">
        <f t="shared" si="2"/>
        <v>22</v>
      </c>
      <c r="J46" s="72">
        <v>6321</v>
      </c>
      <c r="K46" s="72">
        <f t="shared" si="3"/>
        <v>42</v>
      </c>
      <c r="L46" s="73">
        <v>1784</v>
      </c>
      <c r="M46" s="72">
        <f t="shared" si="4"/>
        <v>16</v>
      </c>
    </row>
    <row r="47" spans="1:13" ht="26.25" customHeight="1">
      <c r="A47" s="25"/>
      <c r="B47" s="19" t="s">
        <v>50</v>
      </c>
      <c r="C47" s="26"/>
      <c r="D47" s="72">
        <v>24804</v>
      </c>
      <c r="E47" s="72">
        <f t="shared" si="0"/>
        <v>18</v>
      </c>
      <c r="F47" s="72">
        <v>7559</v>
      </c>
      <c r="G47" s="72">
        <f t="shared" si="1"/>
        <v>13</v>
      </c>
      <c r="H47" s="72">
        <v>5639</v>
      </c>
      <c r="I47" s="72">
        <f t="shared" si="2"/>
        <v>15</v>
      </c>
      <c r="J47" s="72">
        <v>11481</v>
      </c>
      <c r="K47" s="72">
        <f t="shared" si="3"/>
        <v>26</v>
      </c>
      <c r="L47" s="73">
        <v>2634</v>
      </c>
      <c r="M47" s="72">
        <f t="shared" si="4"/>
        <v>8</v>
      </c>
    </row>
    <row r="48" spans="1:13" ht="26.25" customHeight="1">
      <c r="A48" s="25"/>
      <c r="B48" s="19" t="s">
        <v>51</v>
      </c>
      <c r="C48" s="26"/>
      <c r="D48" s="72">
        <v>31697</v>
      </c>
      <c r="E48" s="72">
        <f t="shared" si="0"/>
        <v>12</v>
      </c>
      <c r="F48" s="72">
        <v>8694</v>
      </c>
      <c r="G48" s="72">
        <f t="shared" si="1"/>
        <v>11</v>
      </c>
      <c r="H48" s="72">
        <v>6682</v>
      </c>
      <c r="I48" s="72">
        <f t="shared" si="2"/>
        <v>13</v>
      </c>
      <c r="J48" s="72">
        <v>16208</v>
      </c>
      <c r="K48" s="72">
        <f t="shared" si="3"/>
        <v>15</v>
      </c>
      <c r="L48" s="73">
        <v>3387</v>
      </c>
      <c r="M48" s="72">
        <f t="shared" si="4"/>
        <v>4</v>
      </c>
    </row>
    <row r="49" spans="1:13" ht="26.25" customHeight="1">
      <c r="A49" s="25"/>
      <c r="B49" s="19" t="s">
        <v>52</v>
      </c>
      <c r="C49" s="26"/>
      <c r="D49" s="72">
        <v>19400</v>
      </c>
      <c r="E49" s="72">
        <f t="shared" si="0"/>
        <v>26</v>
      </c>
      <c r="F49" s="72">
        <v>5270</v>
      </c>
      <c r="G49" s="72">
        <f t="shared" si="1"/>
        <v>23</v>
      </c>
      <c r="H49" s="72">
        <v>2318</v>
      </c>
      <c r="I49" s="72">
        <f t="shared" si="2"/>
        <v>37</v>
      </c>
      <c r="J49" s="72">
        <v>11762</v>
      </c>
      <c r="K49" s="72">
        <f t="shared" si="3"/>
        <v>24</v>
      </c>
      <c r="L49" s="73">
        <v>2985</v>
      </c>
      <c r="M49" s="72">
        <f t="shared" si="4"/>
        <v>7</v>
      </c>
    </row>
    <row r="50" spans="1:13" ht="26.25" customHeight="1">
      <c r="A50" s="25"/>
      <c r="B50" s="19" t="s">
        <v>53</v>
      </c>
      <c r="C50" s="26"/>
      <c r="D50" s="72">
        <v>17719</v>
      </c>
      <c r="E50" s="72">
        <f t="shared" si="0"/>
        <v>30</v>
      </c>
      <c r="F50" s="72">
        <v>5827</v>
      </c>
      <c r="G50" s="72">
        <f t="shared" si="1"/>
        <v>20</v>
      </c>
      <c r="H50" s="72">
        <v>2875</v>
      </c>
      <c r="I50" s="72">
        <f t="shared" si="2"/>
        <v>32</v>
      </c>
      <c r="J50" s="72">
        <v>8914</v>
      </c>
      <c r="K50" s="72">
        <f t="shared" si="3"/>
        <v>35</v>
      </c>
      <c r="L50" s="73">
        <v>1924</v>
      </c>
      <c r="M50" s="72">
        <f t="shared" si="4"/>
        <v>13</v>
      </c>
    </row>
    <row r="51" spans="1:13" ht="48.75" customHeight="1">
      <c r="A51" s="25"/>
      <c r="B51" s="19" t="s">
        <v>54</v>
      </c>
      <c r="C51" s="26"/>
      <c r="D51" s="72">
        <v>31219</v>
      </c>
      <c r="E51" s="72">
        <f t="shared" si="0"/>
        <v>14</v>
      </c>
      <c r="F51" s="72">
        <v>9266</v>
      </c>
      <c r="G51" s="72">
        <f t="shared" si="1"/>
        <v>10</v>
      </c>
      <c r="H51" s="72">
        <v>6428</v>
      </c>
      <c r="I51" s="72">
        <f t="shared" si="2"/>
        <v>14</v>
      </c>
      <c r="J51" s="72">
        <v>15411</v>
      </c>
      <c r="K51" s="72">
        <f t="shared" si="3"/>
        <v>17</v>
      </c>
      <c r="L51" s="73">
        <v>3875</v>
      </c>
      <c r="M51" s="72">
        <f t="shared" si="4"/>
        <v>3</v>
      </c>
    </row>
    <row r="52" spans="1:13" ht="26.25" customHeight="1">
      <c r="A52" s="33"/>
      <c r="B52" s="34" t="s">
        <v>55</v>
      </c>
      <c r="C52" s="35"/>
      <c r="D52" s="77">
        <v>18856</v>
      </c>
      <c r="E52" s="77">
        <f t="shared" si="0"/>
        <v>29</v>
      </c>
      <c r="F52" s="77">
        <v>5285</v>
      </c>
      <c r="G52" s="77">
        <f t="shared" si="1"/>
        <v>22</v>
      </c>
      <c r="H52" s="77">
        <v>3665</v>
      </c>
      <c r="I52" s="77">
        <f t="shared" si="2"/>
        <v>21</v>
      </c>
      <c r="J52" s="77">
        <v>9835</v>
      </c>
      <c r="K52" s="77">
        <f t="shared" si="3"/>
        <v>30</v>
      </c>
      <c r="L52" s="78">
        <v>720</v>
      </c>
      <c r="M52" s="77">
        <f t="shared" si="4"/>
        <v>34</v>
      </c>
    </row>
    <row r="53" spans="1:13" ht="19.5" customHeight="1">
      <c r="A53" s="61"/>
      <c r="B53" s="57" t="s">
        <v>65</v>
      </c>
      <c r="D53" s="79"/>
      <c r="F53" s="79"/>
      <c r="H53" s="79"/>
      <c r="J53" s="79"/>
      <c r="L53" s="79"/>
      <c r="M53" s="38"/>
    </row>
    <row r="54" spans="1:13" ht="19.5" customHeight="1">
      <c r="M54" s="38" t="s">
        <v>56</v>
      </c>
    </row>
  </sheetData>
  <mergeCells count="2">
    <mergeCell ref="D3:J3"/>
    <mergeCell ref="L3:M3"/>
  </mergeCells>
  <phoneticPr fontId="3"/>
  <pageMargins left="1.1811023622047245" right="0.78740157480314965" top="0.98425196850393704" bottom="0.98425196850393704" header="0.51181102362204722" footer="0.51181102362204722"/>
  <pageSetup paperSize="9" scale="46"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BE211-CE42-47B5-888C-116CF04E8794}">
  <sheetPr>
    <pageSetUpPr autoPageBreaks="0"/>
  </sheetPr>
  <dimension ref="A1:AO119"/>
  <sheetViews>
    <sheetView view="pageBreakPreview" zoomScale="70" zoomScaleNormal="55" zoomScaleSheetLayoutView="70" workbookViewId="0"/>
  </sheetViews>
  <sheetFormatPr defaultColWidth="9" defaultRowHeight="13"/>
  <cols>
    <col min="1" max="1" width="1.6328125" style="912" customWidth="1"/>
    <col min="2" max="2" width="2.6328125" style="912" customWidth="1"/>
    <col min="3" max="3" width="20.6328125" style="912" customWidth="1"/>
    <col min="4" max="4" width="1.6328125" style="912" customWidth="1"/>
    <col min="5" max="41" width="12.6328125" style="912" customWidth="1"/>
    <col min="42" max="16384" width="9" style="912"/>
  </cols>
  <sheetData>
    <row r="1" spans="1:41" ht="21">
      <c r="A1" s="910"/>
      <c r="B1" s="910"/>
      <c r="C1" s="910"/>
      <c r="D1" s="910"/>
      <c r="E1" s="911" t="s">
        <v>637</v>
      </c>
      <c r="G1" s="910"/>
      <c r="H1" s="910"/>
      <c r="I1" s="910"/>
      <c r="J1" s="910"/>
      <c r="K1" s="910"/>
      <c r="L1" s="910"/>
      <c r="M1" s="910"/>
      <c r="N1" s="910"/>
      <c r="O1" s="910"/>
      <c r="P1" s="910"/>
      <c r="Q1" s="910"/>
      <c r="R1" s="910"/>
      <c r="S1" s="910"/>
      <c r="T1" s="910"/>
      <c r="U1" s="910"/>
      <c r="V1" s="910"/>
      <c r="W1" s="910"/>
      <c r="X1" s="910"/>
      <c r="Y1" s="911"/>
      <c r="Z1" s="910"/>
      <c r="AA1" s="910"/>
      <c r="AB1" s="910"/>
      <c r="AC1" s="910"/>
      <c r="AD1" s="910"/>
      <c r="AE1" s="910"/>
      <c r="AF1" s="910"/>
      <c r="AG1" s="910"/>
      <c r="AH1" s="910"/>
      <c r="AI1" s="910"/>
      <c r="AJ1" s="910"/>
      <c r="AK1" s="910"/>
      <c r="AL1" s="910"/>
      <c r="AM1" s="910"/>
      <c r="AN1" s="910"/>
      <c r="AO1" s="910"/>
    </row>
    <row r="2" spans="1:41" ht="16.5">
      <c r="X2" s="913"/>
      <c r="AO2" s="913" t="s">
        <v>638</v>
      </c>
    </row>
    <row r="3" spans="1:41" s="920" customFormat="1" ht="29.25" customHeight="1">
      <c r="A3" s="914"/>
      <c r="B3" s="914"/>
      <c r="C3" s="914"/>
      <c r="D3" s="914"/>
      <c r="E3" s="1257" t="s">
        <v>295</v>
      </c>
      <c r="F3" s="915"/>
      <c r="G3" s="403"/>
      <c r="H3" s="403"/>
      <c r="I3" s="403"/>
      <c r="J3" s="916" t="s">
        <v>639</v>
      </c>
      <c r="K3" s="403"/>
      <c r="L3" s="403"/>
      <c r="M3" s="403"/>
      <c r="N3" s="403"/>
      <c r="O3" s="403"/>
      <c r="P3" s="403"/>
      <c r="Q3" s="403"/>
      <c r="R3" s="403"/>
      <c r="S3" s="403"/>
      <c r="T3" s="403"/>
      <c r="U3" s="916" t="s">
        <v>639</v>
      </c>
      <c r="V3" s="403"/>
      <c r="W3" s="403"/>
      <c r="X3" s="403"/>
      <c r="Y3" s="917"/>
      <c r="Z3" s="917"/>
      <c r="AA3" s="917"/>
      <c r="AB3" s="917"/>
      <c r="AC3" s="917"/>
      <c r="AD3" s="917"/>
      <c r="AE3" s="917"/>
      <c r="AF3" s="917"/>
      <c r="AG3" s="917"/>
      <c r="AH3" s="918" t="s">
        <v>640</v>
      </c>
      <c r="AI3" s="917"/>
      <c r="AJ3" s="917"/>
      <c r="AK3" s="917"/>
      <c r="AL3" s="917"/>
      <c r="AM3" s="917"/>
      <c r="AN3" s="917"/>
      <c r="AO3" s="919"/>
    </row>
    <row r="4" spans="1:41" s="920" customFormat="1" ht="30" customHeight="1">
      <c r="E4" s="1263"/>
      <c r="F4" s="1269" t="s">
        <v>641</v>
      </c>
      <c r="G4" s="1270"/>
      <c r="H4" s="1269" t="s">
        <v>642</v>
      </c>
      <c r="I4" s="1270"/>
      <c r="J4" s="1257" t="s">
        <v>643</v>
      </c>
      <c r="K4" s="1257" t="s">
        <v>644</v>
      </c>
      <c r="L4" s="1257" t="s">
        <v>645</v>
      </c>
      <c r="M4" s="1257" t="s">
        <v>646</v>
      </c>
      <c r="N4" s="1257" t="s">
        <v>647</v>
      </c>
      <c r="O4" s="1257" t="s">
        <v>648</v>
      </c>
      <c r="P4" s="1266" t="s">
        <v>649</v>
      </c>
      <c r="Q4" s="1266" t="s">
        <v>650</v>
      </c>
      <c r="R4" s="1257" t="s">
        <v>651</v>
      </c>
      <c r="S4" s="1257" t="s">
        <v>652</v>
      </c>
      <c r="T4" s="1257" t="s">
        <v>653</v>
      </c>
      <c r="U4" s="1257" t="s">
        <v>654</v>
      </c>
      <c r="V4" s="1257" t="s">
        <v>655</v>
      </c>
      <c r="W4" s="1257" t="s">
        <v>656</v>
      </c>
      <c r="X4" s="1266" t="s">
        <v>657</v>
      </c>
      <c r="Y4" s="1264" t="s">
        <v>658</v>
      </c>
      <c r="Z4" s="1264" t="s">
        <v>659</v>
      </c>
      <c r="AA4" s="1264" t="s">
        <v>660</v>
      </c>
      <c r="AB4" s="1267" t="s">
        <v>661</v>
      </c>
      <c r="AC4" s="1267" t="s">
        <v>662</v>
      </c>
      <c r="AD4" s="1264" t="s">
        <v>663</v>
      </c>
      <c r="AE4" s="1264" t="s">
        <v>664</v>
      </c>
      <c r="AF4" s="1257" t="s">
        <v>665</v>
      </c>
      <c r="AG4" s="1257" t="s">
        <v>666</v>
      </c>
      <c r="AH4" s="1257" t="s">
        <v>667</v>
      </c>
      <c r="AI4" s="1257" t="s">
        <v>668</v>
      </c>
      <c r="AJ4" s="1257" t="s">
        <v>669</v>
      </c>
      <c r="AK4" s="1257" t="s">
        <v>670</v>
      </c>
      <c r="AL4" s="1257" t="s">
        <v>671</v>
      </c>
      <c r="AM4" s="1259" t="s">
        <v>672</v>
      </c>
      <c r="AN4" s="1261" t="s">
        <v>673</v>
      </c>
      <c r="AO4" s="1263" t="s">
        <v>674</v>
      </c>
    </row>
    <row r="5" spans="1:41" s="920" customFormat="1" ht="110.15" customHeight="1">
      <c r="A5" s="921"/>
      <c r="B5" s="921"/>
      <c r="C5" s="921"/>
      <c r="D5" s="921"/>
      <c r="E5" s="1258"/>
      <c r="F5" s="923" t="s">
        <v>675</v>
      </c>
      <c r="G5" s="922" t="s">
        <v>676</v>
      </c>
      <c r="H5" s="923" t="s">
        <v>675</v>
      </c>
      <c r="I5" s="923" t="s">
        <v>676</v>
      </c>
      <c r="J5" s="1265"/>
      <c r="K5" s="1265"/>
      <c r="L5" s="1265"/>
      <c r="M5" s="1265"/>
      <c r="N5" s="1265"/>
      <c r="O5" s="1265"/>
      <c r="P5" s="1265"/>
      <c r="Q5" s="1265"/>
      <c r="R5" s="1265"/>
      <c r="S5" s="1265"/>
      <c r="T5" s="1265"/>
      <c r="U5" s="1265"/>
      <c r="V5" s="1265"/>
      <c r="W5" s="1265"/>
      <c r="X5" s="1265"/>
      <c r="Y5" s="1262"/>
      <c r="Z5" s="1262"/>
      <c r="AA5" s="1262"/>
      <c r="AB5" s="1268"/>
      <c r="AC5" s="1268"/>
      <c r="AD5" s="1262"/>
      <c r="AE5" s="1262"/>
      <c r="AF5" s="1258"/>
      <c r="AG5" s="1258"/>
      <c r="AH5" s="1258"/>
      <c r="AI5" s="1258"/>
      <c r="AJ5" s="1258"/>
      <c r="AK5" s="1258"/>
      <c r="AL5" s="1258"/>
      <c r="AM5" s="1260"/>
      <c r="AN5" s="1262"/>
      <c r="AO5" s="1258"/>
    </row>
    <row r="6" spans="1:41" s="924" customFormat="1" ht="40.5" customHeight="1">
      <c r="B6" s="1256" t="s">
        <v>179</v>
      </c>
      <c r="C6" s="1256"/>
      <c r="E6" s="926">
        <v>90640.9</v>
      </c>
      <c r="F6" s="927">
        <v>8549</v>
      </c>
      <c r="G6" s="928">
        <v>2749.9</v>
      </c>
      <c r="H6" s="929">
        <v>250</v>
      </c>
      <c r="I6" s="928">
        <v>105.1</v>
      </c>
      <c r="J6" s="928">
        <v>2542.4</v>
      </c>
      <c r="K6" s="928">
        <v>237.8</v>
      </c>
      <c r="L6" s="928">
        <v>885.8</v>
      </c>
      <c r="M6" s="928">
        <v>34190.199999999997</v>
      </c>
      <c r="N6" s="928">
        <v>3624.4</v>
      </c>
      <c r="O6" s="928">
        <v>6511.1</v>
      </c>
      <c r="P6" s="928">
        <v>4255</v>
      </c>
      <c r="Q6" s="928">
        <v>1998.5</v>
      </c>
      <c r="R6" s="928">
        <v>185.6</v>
      </c>
      <c r="S6" s="928">
        <v>804.7</v>
      </c>
      <c r="T6" s="928">
        <v>12.6</v>
      </c>
      <c r="U6" s="928">
        <v>233.5</v>
      </c>
      <c r="V6" s="928">
        <v>47</v>
      </c>
      <c r="W6" s="928">
        <v>2196.6</v>
      </c>
      <c r="X6" s="930">
        <v>3.9</v>
      </c>
      <c r="Y6" s="931">
        <v>2587.9</v>
      </c>
      <c r="Z6" s="930">
        <v>1</v>
      </c>
      <c r="AA6" s="931">
        <v>1226.8</v>
      </c>
      <c r="AB6" s="931">
        <v>49</v>
      </c>
      <c r="AC6" s="931">
        <v>43.2</v>
      </c>
      <c r="AD6" s="931">
        <v>943.1</v>
      </c>
      <c r="AE6" s="931">
        <v>230.2</v>
      </c>
      <c r="AF6" s="931">
        <v>284.60000000000002</v>
      </c>
      <c r="AG6" s="931">
        <v>702.7</v>
      </c>
      <c r="AH6" s="931">
        <v>1420.8</v>
      </c>
      <c r="AI6" s="931">
        <v>206.4</v>
      </c>
      <c r="AJ6" s="931">
        <v>136.30000000000001</v>
      </c>
      <c r="AK6" s="931">
        <v>112</v>
      </c>
      <c r="AL6" s="931">
        <v>420.4</v>
      </c>
      <c r="AM6" s="931">
        <v>66.400000000000006</v>
      </c>
      <c r="AN6" s="931">
        <v>10435.299999999999</v>
      </c>
      <c r="AO6" s="932">
        <v>2391.6999999999998</v>
      </c>
    </row>
    <row r="7" spans="1:41" s="924" customFormat="1" ht="40.5" customHeight="1">
      <c r="B7" s="1256" t="s">
        <v>180</v>
      </c>
      <c r="C7" s="1256"/>
      <c r="E7" s="933">
        <v>13361.3</v>
      </c>
      <c r="F7" s="934">
        <v>1600</v>
      </c>
      <c r="G7" s="931">
        <v>316.39999999999998</v>
      </c>
      <c r="H7" s="934">
        <v>29</v>
      </c>
      <c r="I7" s="931">
        <v>3.6</v>
      </c>
      <c r="J7" s="931">
        <v>376.7</v>
      </c>
      <c r="K7" s="931">
        <v>16.7</v>
      </c>
      <c r="L7" s="931">
        <v>182.9</v>
      </c>
      <c r="M7" s="931">
        <v>5689.8</v>
      </c>
      <c r="N7" s="931">
        <v>380.3</v>
      </c>
      <c r="O7" s="931">
        <v>727.6</v>
      </c>
      <c r="P7" s="931">
        <v>476.2</v>
      </c>
      <c r="Q7" s="931">
        <v>205.4</v>
      </c>
      <c r="R7" s="931">
        <v>46</v>
      </c>
      <c r="S7" s="931">
        <v>82.2</v>
      </c>
      <c r="T7" s="931">
        <v>0</v>
      </c>
      <c r="U7" s="931">
        <v>44.3</v>
      </c>
      <c r="V7" s="931">
        <v>0</v>
      </c>
      <c r="W7" s="931">
        <v>364.1</v>
      </c>
      <c r="X7" s="931">
        <v>1</v>
      </c>
      <c r="Y7" s="931">
        <v>434.9</v>
      </c>
      <c r="Z7" s="931">
        <v>1</v>
      </c>
      <c r="AA7" s="931">
        <v>149.4</v>
      </c>
      <c r="AB7" s="931">
        <v>7</v>
      </c>
      <c r="AC7" s="931">
        <v>1</v>
      </c>
      <c r="AD7" s="931">
        <v>130.1</v>
      </c>
      <c r="AE7" s="931">
        <v>16.899999999999999</v>
      </c>
      <c r="AF7" s="931">
        <v>44.7</v>
      </c>
      <c r="AG7" s="931">
        <v>77.3</v>
      </c>
      <c r="AH7" s="931">
        <v>120.8</v>
      </c>
      <c r="AI7" s="931">
        <v>31.6</v>
      </c>
      <c r="AJ7" s="931">
        <v>22.9</v>
      </c>
      <c r="AK7" s="931">
        <v>8.5</v>
      </c>
      <c r="AL7" s="931">
        <v>40.4</v>
      </c>
      <c r="AM7" s="931">
        <v>25.3</v>
      </c>
      <c r="AN7" s="931">
        <v>1395.2</v>
      </c>
      <c r="AO7" s="935">
        <v>312.10000000000002</v>
      </c>
    </row>
    <row r="8" spans="1:41" s="924" customFormat="1" ht="20.149999999999999" customHeight="1">
      <c r="B8" s="925"/>
      <c r="C8" s="936" t="s">
        <v>181</v>
      </c>
      <c r="E8" s="933">
        <v>1330.6000000000001</v>
      </c>
      <c r="F8" s="937">
        <v>113</v>
      </c>
      <c r="G8" s="938">
        <v>18.399999999999999</v>
      </c>
      <c r="H8" s="939">
        <v>2</v>
      </c>
      <c r="I8" s="940">
        <v>0.4</v>
      </c>
      <c r="J8" s="940">
        <v>42.2</v>
      </c>
      <c r="K8" s="940">
        <v>0</v>
      </c>
      <c r="L8" s="940">
        <v>0</v>
      </c>
      <c r="M8" s="940">
        <v>593.6</v>
      </c>
      <c r="N8" s="940">
        <v>50.8</v>
      </c>
      <c r="O8" s="940">
        <v>108.9</v>
      </c>
      <c r="P8" s="940">
        <v>58.2</v>
      </c>
      <c r="Q8" s="940">
        <v>32.200000000000003</v>
      </c>
      <c r="R8" s="940">
        <v>3</v>
      </c>
      <c r="S8" s="940">
        <v>16.399999999999999</v>
      </c>
      <c r="T8" s="938">
        <v>0</v>
      </c>
      <c r="U8" s="940">
        <v>4</v>
      </c>
      <c r="V8" s="938">
        <v>0</v>
      </c>
      <c r="W8" s="940">
        <v>27</v>
      </c>
      <c r="X8" s="940">
        <v>0</v>
      </c>
      <c r="Y8" s="938">
        <v>28.3</v>
      </c>
      <c r="Z8" s="940">
        <v>0</v>
      </c>
      <c r="AA8" s="940">
        <v>6</v>
      </c>
      <c r="AB8" s="940">
        <v>0</v>
      </c>
      <c r="AC8" s="940">
        <v>0</v>
      </c>
      <c r="AD8" s="940">
        <v>7.4</v>
      </c>
      <c r="AE8" s="940">
        <v>3</v>
      </c>
      <c r="AF8" s="940">
        <v>4</v>
      </c>
      <c r="AG8" s="940">
        <v>14</v>
      </c>
      <c r="AH8" s="940">
        <v>35.700000000000003</v>
      </c>
      <c r="AI8" s="940">
        <v>2.6</v>
      </c>
      <c r="AJ8" s="940">
        <v>0</v>
      </c>
      <c r="AK8" s="940">
        <v>3</v>
      </c>
      <c r="AL8" s="940">
        <v>0</v>
      </c>
      <c r="AM8" s="940">
        <v>1.5</v>
      </c>
      <c r="AN8" s="940">
        <v>111.6</v>
      </c>
      <c r="AO8" s="941">
        <v>43.4</v>
      </c>
    </row>
    <row r="9" spans="1:41" s="924" customFormat="1" ht="20.149999999999999" customHeight="1">
      <c r="B9" s="925"/>
      <c r="C9" s="936" t="s">
        <v>182</v>
      </c>
      <c r="E9" s="933">
        <v>1547.0999999999997</v>
      </c>
      <c r="F9" s="937">
        <v>129</v>
      </c>
      <c r="G9" s="938">
        <v>32</v>
      </c>
      <c r="H9" s="939">
        <v>5</v>
      </c>
      <c r="I9" s="940">
        <v>0.6</v>
      </c>
      <c r="J9" s="940">
        <v>48.3</v>
      </c>
      <c r="K9" s="940">
        <v>3.8</v>
      </c>
      <c r="L9" s="940">
        <v>3</v>
      </c>
      <c r="M9" s="940">
        <v>615.9</v>
      </c>
      <c r="N9" s="940">
        <v>26.8</v>
      </c>
      <c r="O9" s="940">
        <v>41.4</v>
      </c>
      <c r="P9" s="940">
        <v>77</v>
      </c>
      <c r="Q9" s="940">
        <v>30</v>
      </c>
      <c r="R9" s="940">
        <v>8</v>
      </c>
      <c r="S9" s="940">
        <v>13.4</v>
      </c>
      <c r="T9" s="938">
        <v>0</v>
      </c>
      <c r="U9" s="940">
        <v>6</v>
      </c>
      <c r="V9" s="938">
        <v>0</v>
      </c>
      <c r="W9" s="940">
        <v>53.7</v>
      </c>
      <c r="X9" s="940">
        <v>0</v>
      </c>
      <c r="Y9" s="938">
        <v>66.7</v>
      </c>
      <c r="Z9" s="940">
        <v>0</v>
      </c>
      <c r="AA9" s="940">
        <v>38.799999999999997</v>
      </c>
      <c r="AB9" s="940">
        <v>1</v>
      </c>
      <c r="AC9" s="940">
        <v>0</v>
      </c>
      <c r="AD9" s="940">
        <v>18</v>
      </c>
      <c r="AE9" s="940">
        <v>0</v>
      </c>
      <c r="AF9" s="940">
        <v>0</v>
      </c>
      <c r="AG9" s="940">
        <v>14</v>
      </c>
      <c r="AH9" s="940">
        <v>17.2</v>
      </c>
      <c r="AI9" s="940">
        <v>0</v>
      </c>
      <c r="AJ9" s="940">
        <v>0.3</v>
      </c>
      <c r="AK9" s="940">
        <v>0</v>
      </c>
      <c r="AL9" s="940">
        <v>15.8</v>
      </c>
      <c r="AM9" s="940">
        <v>2.8</v>
      </c>
      <c r="AN9" s="940">
        <v>206.3</v>
      </c>
      <c r="AO9" s="941">
        <v>72.3</v>
      </c>
    </row>
    <row r="10" spans="1:41" s="924" customFormat="1" ht="20.149999999999999" customHeight="1">
      <c r="B10" s="925"/>
      <c r="C10" s="936" t="s">
        <v>183</v>
      </c>
      <c r="E10" s="933">
        <v>2104.6999999999998</v>
      </c>
      <c r="F10" s="937">
        <v>380</v>
      </c>
      <c r="G10" s="938">
        <v>51.7</v>
      </c>
      <c r="H10" s="939">
        <v>6</v>
      </c>
      <c r="I10" s="940">
        <v>0.5</v>
      </c>
      <c r="J10" s="940">
        <v>71</v>
      </c>
      <c r="K10" s="940">
        <v>0</v>
      </c>
      <c r="L10" s="940">
        <v>38.6</v>
      </c>
      <c r="M10" s="940">
        <v>925.6</v>
      </c>
      <c r="N10" s="940">
        <v>47.5</v>
      </c>
      <c r="O10" s="940">
        <v>41.8</v>
      </c>
      <c r="P10" s="940">
        <v>70.8</v>
      </c>
      <c r="Q10" s="940">
        <v>29</v>
      </c>
      <c r="R10" s="940">
        <v>10.199999999999999</v>
      </c>
      <c r="S10" s="940">
        <v>9</v>
      </c>
      <c r="T10" s="938">
        <v>0</v>
      </c>
      <c r="U10" s="940">
        <v>8</v>
      </c>
      <c r="V10" s="938">
        <v>0</v>
      </c>
      <c r="W10" s="940">
        <v>72.8</v>
      </c>
      <c r="X10" s="940">
        <v>0</v>
      </c>
      <c r="Y10" s="938">
        <v>71.3</v>
      </c>
      <c r="Z10" s="940">
        <v>0</v>
      </c>
      <c r="AA10" s="940">
        <v>23.6</v>
      </c>
      <c r="AB10" s="940">
        <v>2</v>
      </c>
      <c r="AC10" s="940">
        <v>0</v>
      </c>
      <c r="AD10" s="940">
        <v>19.8</v>
      </c>
      <c r="AE10" s="940">
        <v>2</v>
      </c>
      <c r="AF10" s="940">
        <v>0</v>
      </c>
      <c r="AG10" s="940">
        <v>5</v>
      </c>
      <c r="AH10" s="940">
        <v>0</v>
      </c>
      <c r="AI10" s="940">
        <v>0</v>
      </c>
      <c r="AJ10" s="940">
        <v>2</v>
      </c>
      <c r="AK10" s="940">
        <v>0</v>
      </c>
      <c r="AL10" s="940">
        <v>6</v>
      </c>
      <c r="AM10" s="940">
        <v>0</v>
      </c>
      <c r="AN10" s="940">
        <v>208.8</v>
      </c>
      <c r="AO10" s="941">
        <v>1.7</v>
      </c>
    </row>
    <row r="11" spans="1:41" s="924" customFormat="1" ht="20.149999999999999" customHeight="1">
      <c r="B11" s="925"/>
      <c r="C11" s="936" t="s">
        <v>184</v>
      </c>
      <c r="E11" s="933">
        <v>867.2</v>
      </c>
      <c r="F11" s="937">
        <v>40</v>
      </c>
      <c r="G11" s="938">
        <v>22.6</v>
      </c>
      <c r="H11" s="939">
        <v>1</v>
      </c>
      <c r="I11" s="940">
        <v>0</v>
      </c>
      <c r="J11" s="940">
        <v>20.5</v>
      </c>
      <c r="K11" s="940">
        <v>3.3</v>
      </c>
      <c r="L11" s="940">
        <v>0</v>
      </c>
      <c r="M11" s="940">
        <v>244.7</v>
      </c>
      <c r="N11" s="940">
        <v>54.7</v>
      </c>
      <c r="O11" s="940">
        <v>102.6</v>
      </c>
      <c r="P11" s="940">
        <v>54.6</v>
      </c>
      <c r="Q11" s="940">
        <v>34.1</v>
      </c>
      <c r="R11" s="940">
        <v>2</v>
      </c>
      <c r="S11" s="940">
        <v>10</v>
      </c>
      <c r="T11" s="938">
        <v>0</v>
      </c>
      <c r="U11" s="940">
        <v>3</v>
      </c>
      <c r="V11" s="938">
        <v>0</v>
      </c>
      <c r="W11" s="940">
        <v>16.3</v>
      </c>
      <c r="X11" s="940">
        <v>0</v>
      </c>
      <c r="Y11" s="938">
        <v>14.8</v>
      </c>
      <c r="Z11" s="940">
        <v>0</v>
      </c>
      <c r="AA11" s="940">
        <v>2</v>
      </c>
      <c r="AB11" s="940">
        <v>2</v>
      </c>
      <c r="AC11" s="940">
        <v>0</v>
      </c>
      <c r="AD11" s="940">
        <v>16.7</v>
      </c>
      <c r="AE11" s="940">
        <v>1</v>
      </c>
      <c r="AF11" s="940">
        <v>7</v>
      </c>
      <c r="AG11" s="940">
        <v>9.6</v>
      </c>
      <c r="AH11" s="940">
        <v>33.200000000000003</v>
      </c>
      <c r="AI11" s="940">
        <v>0</v>
      </c>
      <c r="AJ11" s="940">
        <v>1.6</v>
      </c>
      <c r="AK11" s="940">
        <v>1</v>
      </c>
      <c r="AL11" s="940">
        <v>3</v>
      </c>
      <c r="AM11" s="940">
        <v>2</v>
      </c>
      <c r="AN11" s="940">
        <v>132.1</v>
      </c>
      <c r="AO11" s="941">
        <v>31.8</v>
      </c>
    </row>
    <row r="12" spans="1:41" s="924" customFormat="1" ht="20.149999999999999" customHeight="1">
      <c r="B12" s="925"/>
      <c r="C12" s="936" t="s">
        <v>185</v>
      </c>
      <c r="E12" s="933">
        <v>2862.8999999999992</v>
      </c>
      <c r="F12" s="937">
        <v>460</v>
      </c>
      <c r="G12" s="938">
        <v>34.200000000000003</v>
      </c>
      <c r="H12" s="939">
        <v>7</v>
      </c>
      <c r="I12" s="940">
        <v>1.3</v>
      </c>
      <c r="J12" s="940">
        <v>72</v>
      </c>
      <c r="K12" s="940">
        <v>2</v>
      </c>
      <c r="L12" s="940">
        <v>66.599999999999994</v>
      </c>
      <c r="M12" s="940">
        <v>1403.9</v>
      </c>
      <c r="N12" s="940">
        <v>14.5</v>
      </c>
      <c r="O12" s="940">
        <v>109.1</v>
      </c>
      <c r="P12" s="940">
        <v>39</v>
      </c>
      <c r="Q12" s="940">
        <v>20.100000000000001</v>
      </c>
      <c r="R12" s="940">
        <v>9.1999999999999993</v>
      </c>
      <c r="S12" s="940">
        <v>11.4</v>
      </c>
      <c r="T12" s="938">
        <v>0</v>
      </c>
      <c r="U12" s="940">
        <v>12.3</v>
      </c>
      <c r="V12" s="938">
        <v>0</v>
      </c>
      <c r="W12" s="940">
        <v>70.7</v>
      </c>
      <c r="X12" s="940">
        <v>1</v>
      </c>
      <c r="Y12" s="938">
        <v>105.3</v>
      </c>
      <c r="Z12" s="940">
        <v>0</v>
      </c>
      <c r="AA12" s="940">
        <v>30</v>
      </c>
      <c r="AB12" s="940">
        <v>0</v>
      </c>
      <c r="AC12" s="940">
        <v>0</v>
      </c>
      <c r="AD12" s="940">
        <v>22</v>
      </c>
      <c r="AE12" s="940">
        <v>2.9</v>
      </c>
      <c r="AF12" s="940">
        <v>15.7</v>
      </c>
      <c r="AG12" s="940">
        <v>15.2</v>
      </c>
      <c r="AH12" s="940">
        <v>0</v>
      </c>
      <c r="AI12" s="940">
        <v>0.6</v>
      </c>
      <c r="AJ12" s="940">
        <v>10</v>
      </c>
      <c r="AK12" s="940">
        <v>3.6</v>
      </c>
      <c r="AL12" s="940">
        <v>1.5</v>
      </c>
      <c r="AM12" s="940">
        <v>13</v>
      </c>
      <c r="AN12" s="940">
        <v>256.60000000000002</v>
      </c>
      <c r="AO12" s="941">
        <v>52.2</v>
      </c>
    </row>
    <row r="13" spans="1:41" s="924" customFormat="1" ht="20.149999999999999" customHeight="1">
      <c r="B13" s="925"/>
      <c r="C13" s="936" t="s">
        <v>186</v>
      </c>
      <c r="E13" s="933">
        <v>489.4</v>
      </c>
      <c r="F13" s="937">
        <v>42</v>
      </c>
      <c r="G13" s="938">
        <v>27.6</v>
      </c>
      <c r="H13" s="939">
        <v>1</v>
      </c>
      <c r="I13" s="940">
        <v>0.7</v>
      </c>
      <c r="J13" s="940">
        <v>10.8</v>
      </c>
      <c r="K13" s="940">
        <v>0</v>
      </c>
      <c r="L13" s="940">
        <v>0</v>
      </c>
      <c r="M13" s="940">
        <v>141.4</v>
      </c>
      <c r="N13" s="940">
        <v>21</v>
      </c>
      <c r="O13" s="940">
        <v>72.099999999999994</v>
      </c>
      <c r="P13" s="940">
        <v>40</v>
      </c>
      <c r="Q13" s="940">
        <v>20</v>
      </c>
      <c r="R13" s="940">
        <v>3.2</v>
      </c>
      <c r="S13" s="940">
        <v>6</v>
      </c>
      <c r="T13" s="938">
        <v>0</v>
      </c>
      <c r="U13" s="940">
        <v>0</v>
      </c>
      <c r="V13" s="938">
        <v>0</v>
      </c>
      <c r="W13" s="940">
        <v>10.4</v>
      </c>
      <c r="X13" s="940">
        <v>0</v>
      </c>
      <c r="Y13" s="938">
        <v>8.1</v>
      </c>
      <c r="Z13" s="940">
        <v>0</v>
      </c>
      <c r="AA13" s="940">
        <v>0</v>
      </c>
      <c r="AB13" s="940">
        <v>0</v>
      </c>
      <c r="AC13" s="940">
        <v>0</v>
      </c>
      <c r="AD13" s="940">
        <v>5.9</v>
      </c>
      <c r="AE13" s="940">
        <v>0</v>
      </c>
      <c r="AF13" s="940">
        <v>0</v>
      </c>
      <c r="AG13" s="940">
        <v>0</v>
      </c>
      <c r="AH13" s="940">
        <v>0</v>
      </c>
      <c r="AI13" s="940">
        <v>11.7</v>
      </c>
      <c r="AJ13" s="940">
        <v>0</v>
      </c>
      <c r="AK13" s="940">
        <v>0</v>
      </c>
      <c r="AL13" s="940">
        <v>0</v>
      </c>
      <c r="AM13" s="940">
        <v>0</v>
      </c>
      <c r="AN13" s="940">
        <v>13.8</v>
      </c>
      <c r="AO13" s="941">
        <v>53.7</v>
      </c>
    </row>
    <row r="14" spans="1:41" s="924" customFormat="1" ht="20.149999999999999" customHeight="1">
      <c r="B14" s="925"/>
      <c r="C14" s="936" t="s">
        <v>187</v>
      </c>
      <c r="E14" s="933">
        <v>972.59999999999991</v>
      </c>
      <c r="F14" s="937">
        <v>146</v>
      </c>
      <c r="G14" s="938">
        <v>25.1</v>
      </c>
      <c r="H14" s="939">
        <v>0</v>
      </c>
      <c r="I14" s="940">
        <v>0</v>
      </c>
      <c r="J14" s="940">
        <v>30</v>
      </c>
      <c r="K14" s="940">
        <v>5.8</v>
      </c>
      <c r="L14" s="940">
        <v>5.3</v>
      </c>
      <c r="M14" s="940">
        <v>414.7</v>
      </c>
      <c r="N14" s="940">
        <v>15.4</v>
      </c>
      <c r="O14" s="940">
        <v>24.6</v>
      </c>
      <c r="P14" s="940">
        <v>25.7</v>
      </c>
      <c r="Q14" s="940">
        <v>4</v>
      </c>
      <c r="R14" s="940">
        <v>4.4000000000000004</v>
      </c>
      <c r="S14" s="940">
        <v>3</v>
      </c>
      <c r="T14" s="938">
        <v>0</v>
      </c>
      <c r="U14" s="940">
        <v>0</v>
      </c>
      <c r="V14" s="938">
        <v>0</v>
      </c>
      <c r="W14" s="940">
        <v>33</v>
      </c>
      <c r="X14" s="940">
        <v>0</v>
      </c>
      <c r="Y14" s="938">
        <v>47.8</v>
      </c>
      <c r="Z14" s="940">
        <v>1</v>
      </c>
      <c r="AA14" s="940">
        <v>19</v>
      </c>
      <c r="AB14" s="940">
        <v>0</v>
      </c>
      <c r="AC14" s="940">
        <v>0</v>
      </c>
      <c r="AD14" s="940">
        <v>12</v>
      </c>
      <c r="AE14" s="940">
        <v>1</v>
      </c>
      <c r="AF14" s="940">
        <v>0</v>
      </c>
      <c r="AG14" s="940">
        <v>0</v>
      </c>
      <c r="AH14" s="940">
        <v>25.9</v>
      </c>
      <c r="AI14" s="940">
        <v>0</v>
      </c>
      <c r="AJ14" s="940">
        <v>2.9</v>
      </c>
      <c r="AK14" s="940">
        <v>0</v>
      </c>
      <c r="AL14" s="940">
        <v>1</v>
      </c>
      <c r="AM14" s="940">
        <v>4</v>
      </c>
      <c r="AN14" s="940">
        <v>107.3</v>
      </c>
      <c r="AO14" s="941">
        <v>13.7</v>
      </c>
    </row>
    <row r="15" spans="1:41" s="924" customFormat="1" ht="20.149999999999999" customHeight="1">
      <c r="B15" s="925"/>
      <c r="C15" s="936" t="s">
        <v>188</v>
      </c>
      <c r="E15" s="933">
        <v>432.1</v>
      </c>
      <c r="F15" s="937">
        <v>23</v>
      </c>
      <c r="G15" s="938">
        <v>14.1</v>
      </c>
      <c r="H15" s="939">
        <v>0</v>
      </c>
      <c r="I15" s="940">
        <v>0</v>
      </c>
      <c r="J15" s="940">
        <v>10.1</v>
      </c>
      <c r="K15" s="940">
        <v>0</v>
      </c>
      <c r="L15" s="940">
        <v>0</v>
      </c>
      <c r="M15" s="940">
        <v>154.6</v>
      </c>
      <c r="N15" s="940">
        <v>55.1</v>
      </c>
      <c r="O15" s="940">
        <v>52.9</v>
      </c>
      <c r="P15" s="940">
        <v>3</v>
      </c>
      <c r="Q15" s="940">
        <v>11</v>
      </c>
      <c r="R15" s="940">
        <v>0</v>
      </c>
      <c r="S15" s="940">
        <v>0</v>
      </c>
      <c r="T15" s="938">
        <v>0</v>
      </c>
      <c r="U15" s="940">
        <v>0</v>
      </c>
      <c r="V15" s="938">
        <v>0</v>
      </c>
      <c r="W15" s="940">
        <v>3.1</v>
      </c>
      <c r="X15" s="940">
        <v>0</v>
      </c>
      <c r="Y15" s="938">
        <v>3</v>
      </c>
      <c r="Z15" s="940">
        <v>0</v>
      </c>
      <c r="AA15" s="940">
        <v>0</v>
      </c>
      <c r="AB15" s="940">
        <v>1</v>
      </c>
      <c r="AC15" s="940">
        <v>0</v>
      </c>
      <c r="AD15" s="940">
        <v>6</v>
      </c>
      <c r="AE15" s="940">
        <v>6</v>
      </c>
      <c r="AF15" s="940">
        <v>14</v>
      </c>
      <c r="AG15" s="940">
        <v>3</v>
      </c>
      <c r="AH15" s="940">
        <v>0</v>
      </c>
      <c r="AI15" s="940">
        <v>0</v>
      </c>
      <c r="AJ15" s="940">
        <v>2.1</v>
      </c>
      <c r="AK15" s="940">
        <v>0</v>
      </c>
      <c r="AL15" s="940">
        <v>0</v>
      </c>
      <c r="AM15" s="940">
        <v>2</v>
      </c>
      <c r="AN15" s="940">
        <v>47.7</v>
      </c>
      <c r="AO15" s="941">
        <v>20.399999999999999</v>
      </c>
    </row>
    <row r="16" spans="1:41" s="924" customFormat="1" ht="20.149999999999999" customHeight="1">
      <c r="B16" s="925"/>
      <c r="C16" s="936" t="s">
        <v>189</v>
      </c>
      <c r="E16" s="933">
        <v>1672.2000000000005</v>
      </c>
      <c r="F16" s="937">
        <v>215</v>
      </c>
      <c r="G16" s="938">
        <v>33.700000000000003</v>
      </c>
      <c r="H16" s="939">
        <v>5</v>
      </c>
      <c r="I16" s="940">
        <v>0</v>
      </c>
      <c r="J16" s="940">
        <v>44.5</v>
      </c>
      <c r="K16" s="940">
        <v>1</v>
      </c>
      <c r="L16" s="940">
        <v>53.8</v>
      </c>
      <c r="M16" s="940">
        <v>873.2</v>
      </c>
      <c r="N16" s="940">
        <v>12.9</v>
      </c>
      <c r="O16" s="940">
        <v>59.5</v>
      </c>
      <c r="P16" s="940">
        <v>34.700000000000003</v>
      </c>
      <c r="Q16" s="940">
        <v>11</v>
      </c>
      <c r="R16" s="940">
        <v>3</v>
      </c>
      <c r="S16" s="940">
        <v>8</v>
      </c>
      <c r="T16" s="938">
        <v>0</v>
      </c>
      <c r="U16" s="940">
        <v>6</v>
      </c>
      <c r="V16" s="938">
        <v>0</v>
      </c>
      <c r="W16" s="940">
        <v>52.4</v>
      </c>
      <c r="X16" s="940">
        <v>0</v>
      </c>
      <c r="Y16" s="938">
        <v>54.7</v>
      </c>
      <c r="Z16" s="940">
        <v>0</v>
      </c>
      <c r="AA16" s="940">
        <v>13</v>
      </c>
      <c r="AB16" s="940">
        <v>0</v>
      </c>
      <c r="AC16" s="940">
        <v>0</v>
      </c>
      <c r="AD16" s="940">
        <v>12.8</v>
      </c>
      <c r="AE16" s="940">
        <v>1</v>
      </c>
      <c r="AF16" s="940">
        <v>3</v>
      </c>
      <c r="AG16" s="940">
        <v>7.5</v>
      </c>
      <c r="AH16" s="940">
        <v>0</v>
      </c>
      <c r="AI16" s="940">
        <v>2.2000000000000002</v>
      </c>
      <c r="AJ16" s="940">
        <v>4</v>
      </c>
      <c r="AK16" s="940">
        <v>0.9</v>
      </c>
      <c r="AL16" s="940">
        <v>0</v>
      </c>
      <c r="AM16" s="940">
        <v>0</v>
      </c>
      <c r="AN16" s="940">
        <v>159.4</v>
      </c>
      <c r="AO16" s="941">
        <v>0</v>
      </c>
    </row>
    <row r="17" spans="2:41" s="924" customFormat="1" ht="20.149999999999999" customHeight="1">
      <c r="B17" s="925"/>
      <c r="C17" s="936" t="s">
        <v>190</v>
      </c>
      <c r="E17" s="933">
        <v>1082.5000000000002</v>
      </c>
      <c r="F17" s="937">
        <v>52</v>
      </c>
      <c r="G17" s="938">
        <v>57</v>
      </c>
      <c r="H17" s="939">
        <v>2</v>
      </c>
      <c r="I17" s="940">
        <v>0.1</v>
      </c>
      <c r="J17" s="940">
        <v>27.3</v>
      </c>
      <c r="K17" s="940">
        <v>0.8</v>
      </c>
      <c r="L17" s="940">
        <v>15.6</v>
      </c>
      <c r="M17" s="940">
        <v>322.2</v>
      </c>
      <c r="N17" s="940">
        <v>81.599999999999994</v>
      </c>
      <c r="O17" s="940">
        <v>114.7</v>
      </c>
      <c r="P17" s="940">
        <v>73.2</v>
      </c>
      <c r="Q17" s="940">
        <v>14</v>
      </c>
      <c r="R17" s="940">
        <v>3</v>
      </c>
      <c r="S17" s="940">
        <v>5</v>
      </c>
      <c r="T17" s="938">
        <v>0</v>
      </c>
      <c r="U17" s="940">
        <v>5</v>
      </c>
      <c r="V17" s="938">
        <v>0</v>
      </c>
      <c r="W17" s="940">
        <v>24.7</v>
      </c>
      <c r="X17" s="940">
        <v>0</v>
      </c>
      <c r="Y17" s="938">
        <v>34.9</v>
      </c>
      <c r="Z17" s="940">
        <v>0</v>
      </c>
      <c r="AA17" s="940">
        <v>17</v>
      </c>
      <c r="AB17" s="940">
        <v>1</v>
      </c>
      <c r="AC17" s="940">
        <v>1</v>
      </c>
      <c r="AD17" s="940">
        <v>9.5</v>
      </c>
      <c r="AE17" s="940">
        <v>0</v>
      </c>
      <c r="AF17" s="940">
        <v>1</v>
      </c>
      <c r="AG17" s="940">
        <v>9</v>
      </c>
      <c r="AH17" s="940">
        <v>8.8000000000000007</v>
      </c>
      <c r="AI17" s="940">
        <v>14.5</v>
      </c>
      <c r="AJ17" s="940">
        <v>0</v>
      </c>
      <c r="AK17" s="940">
        <v>0</v>
      </c>
      <c r="AL17" s="940">
        <v>13.1</v>
      </c>
      <c r="AM17" s="940">
        <v>0</v>
      </c>
      <c r="AN17" s="940">
        <v>151.6</v>
      </c>
      <c r="AO17" s="941">
        <v>22.9</v>
      </c>
    </row>
    <row r="18" spans="2:41" s="924" customFormat="1" ht="45" customHeight="1">
      <c r="B18" s="1256" t="s">
        <v>191</v>
      </c>
      <c r="C18" s="1256"/>
      <c r="E18" s="933">
        <v>6401.5000000000009</v>
      </c>
      <c r="F18" s="934">
        <v>767</v>
      </c>
      <c r="G18" s="938">
        <v>225.6</v>
      </c>
      <c r="H18" s="934">
        <v>21</v>
      </c>
      <c r="I18" s="931">
        <v>6.6</v>
      </c>
      <c r="J18" s="931">
        <v>171.3</v>
      </c>
      <c r="K18" s="931">
        <v>105</v>
      </c>
      <c r="L18" s="931">
        <v>139.4</v>
      </c>
      <c r="M18" s="931">
        <v>2265.1</v>
      </c>
      <c r="N18" s="931">
        <v>294.39999999999998</v>
      </c>
      <c r="O18" s="931">
        <v>454.6</v>
      </c>
      <c r="P18" s="931">
        <v>301.8</v>
      </c>
      <c r="Q18" s="931">
        <v>140.19999999999999</v>
      </c>
      <c r="R18" s="931">
        <v>5.6</v>
      </c>
      <c r="S18" s="931">
        <v>65.599999999999994</v>
      </c>
      <c r="T18" s="931">
        <v>0</v>
      </c>
      <c r="U18" s="931">
        <v>22.8</v>
      </c>
      <c r="V18" s="931">
        <v>3</v>
      </c>
      <c r="W18" s="931">
        <v>127.4</v>
      </c>
      <c r="X18" s="931">
        <v>1</v>
      </c>
      <c r="Y18" s="931">
        <v>143.9</v>
      </c>
      <c r="Z18" s="931">
        <v>0</v>
      </c>
      <c r="AA18" s="931">
        <v>57.5</v>
      </c>
      <c r="AB18" s="931">
        <v>4</v>
      </c>
      <c r="AC18" s="931">
        <v>0</v>
      </c>
      <c r="AD18" s="931">
        <v>58.2</v>
      </c>
      <c r="AE18" s="931">
        <v>16</v>
      </c>
      <c r="AF18" s="931">
        <v>23.8</v>
      </c>
      <c r="AG18" s="931">
        <v>48.6</v>
      </c>
      <c r="AH18" s="931">
        <v>165.7</v>
      </c>
      <c r="AI18" s="931">
        <v>23.8</v>
      </c>
      <c r="AJ18" s="931">
        <v>8.6999999999999993</v>
      </c>
      <c r="AK18" s="931">
        <v>3</v>
      </c>
      <c r="AL18" s="931">
        <v>55.2</v>
      </c>
      <c r="AM18" s="931">
        <v>1.5</v>
      </c>
      <c r="AN18" s="931">
        <v>552.1</v>
      </c>
      <c r="AO18" s="935">
        <v>122.1</v>
      </c>
    </row>
    <row r="19" spans="2:41" s="924" customFormat="1" ht="20.149999999999999" customHeight="1">
      <c r="B19" s="925"/>
      <c r="C19" s="925" t="s">
        <v>192</v>
      </c>
      <c r="E19" s="933">
        <v>6401.5000000000009</v>
      </c>
      <c r="F19" s="937">
        <v>767</v>
      </c>
      <c r="G19" s="938">
        <v>225.6</v>
      </c>
      <c r="H19" s="939">
        <v>21</v>
      </c>
      <c r="I19" s="940">
        <v>6.6</v>
      </c>
      <c r="J19" s="940">
        <v>171.3</v>
      </c>
      <c r="K19" s="940">
        <v>105</v>
      </c>
      <c r="L19" s="940">
        <v>139.4</v>
      </c>
      <c r="M19" s="940">
        <v>2265.1</v>
      </c>
      <c r="N19" s="940">
        <v>294.39999999999998</v>
      </c>
      <c r="O19" s="940">
        <v>454.6</v>
      </c>
      <c r="P19" s="940">
        <v>301.8</v>
      </c>
      <c r="Q19" s="940">
        <v>140.19999999999999</v>
      </c>
      <c r="R19" s="940">
        <v>5.6</v>
      </c>
      <c r="S19" s="940">
        <v>65.599999999999994</v>
      </c>
      <c r="T19" s="938">
        <v>0</v>
      </c>
      <c r="U19" s="940">
        <v>22.8</v>
      </c>
      <c r="V19" s="940">
        <v>3</v>
      </c>
      <c r="W19" s="940">
        <v>127.4</v>
      </c>
      <c r="X19" s="940">
        <v>1</v>
      </c>
      <c r="Y19" s="938">
        <v>143.9</v>
      </c>
      <c r="Z19" s="940">
        <v>0</v>
      </c>
      <c r="AA19" s="940">
        <v>57.5</v>
      </c>
      <c r="AB19" s="940">
        <v>4</v>
      </c>
      <c r="AC19" s="940">
        <v>0</v>
      </c>
      <c r="AD19" s="940">
        <v>58.2</v>
      </c>
      <c r="AE19" s="940">
        <v>16</v>
      </c>
      <c r="AF19" s="940">
        <v>23.8</v>
      </c>
      <c r="AG19" s="940">
        <v>48.6</v>
      </c>
      <c r="AH19" s="940">
        <v>165.7</v>
      </c>
      <c r="AI19" s="940">
        <v>23.8</v>
      </c>
      <c r="AJ19" s="940">
        <v>8.6999999999999993</v>
      </c>
      <c r="AK19" s="940">
        <v>3</v>
      </c>
      <c r="AL19" s="940">
        <v>55.2</v>
      </c>
      <c r="AM19" s="940">
        <v>1.5</v>
      </c>
      <c r="AN19" s="940">
        <v>552.1</v>
      </c>
      <c r="AO19" s="941">
        <v>122.1</v>
      </c>
    </row>
    <row r="20" spans="2:41" s="924" customFormat="1" ht="40.5" customHeight="1">
      <c r="B20" s="1256" t="s">
        <v>325</v>
      </c>
      <c r="C20" s="1256"/>
      <c r="E20" s="933">
        <v>5130.4999999999991</v>
      </c>
      <c r="F20" s="937">
        <v>740</v>
      </c>
      <c r="G20" s="938">
        <v>124.9</v>
      </c>
      <c r="H20" s="937">
        <v>6</v>
      </c>
      <c r="I20" s="938">
        <v>1.9</v>
      </c>
      <c r="J20" s="938">
        <v>156.6</v>
      </c>
      <c r="K20" s="938">
        <v>0</v>
      </c>
      <c r="L20" s="938">
        <v>74</v>
      </c>
      <c r="M20" s="938">
        <v>2118.3000000000002</v>
      </c>
      <c r="N20" s="938">
        <v>90.4</v>
      </c>
      <c r="O20" s="938">
        <v>212.4</v>
      </c>
      <c r="P20" s="938">
        <v>208.7</v>
      </c>
      <c r="Q20" s="938">
        <v>110.1</v>
      </c>
      <c r="R20" s="938">
        <v>12.9</v>
      </c>
      <c r="S20" s="938">
        <v>51.2</v>
      </c>
      <c r="T20" s="938">
        <v>0</v>
      </c>
      <c r="U20" s="938">
        <v>8.1</v>
      </c>
      <c r="V20" s="938">
        <v>0</v>
      </c>
      <c r="W20" s="938">
        <v>129.5</v>
      </c>
      <c r="X20" s="938">
        <v>0</v>
      </c>
      <c r="Y20" s="938">
        <v>158.4</v>
      </c>
      <c r="Z20" s="938">
        <v>0</v>
      </c>
      <c r="AA20" s="938">
        <v>42</v>
      </c>
      <c r="AB20" s="938">
        <v>2</v>
      </c>
      <c r="AC20" s="938">
        <v>3</v>
      </c>
      <c r="AD20" s="938">
        <v>45.2</v>
      </c>
      <c r="AE20" s="938">
        <v>12.7</v>
      </c>
      <c r="AF20" s="938">
        <v>27.1</v>
      </c>
      <c r="AG20" s="938">
        <v>39</v>
      </c>
      <c r="AH20" s="938">
        <v>59.3</v>
      </c>
      <c r="AI20" s="938">
        <v>0</v>
      </c>
      <c r="AJ20" s="938">
        <v>14.4</v>
      </c>
      <c r="AK20" s="938">
        <v>0.2</v>
      </c>
      <c r="AL20" s="938">
        <v>27.5</v>
      </c>
      <c r="AM20" s="938">
        <v>0</v>
      </c>
      <c r="AN20" s="938">
        <v>488.3</v>
      </c>
      <c r="AO20" s="941">
        <v>166.4</v>
      </c>
    </row>
    <row r="21" spans="2:41" s="924" customFormat="1" ht="20.25" customHeight="1">
      <c r="B21" s="942"/>
      <c r="C21" s="925" t="s">
        <v>194</v>
      </c>
      <c r="E21" s="933">
        <v>5130.4999999999991</v>
      </c>
      <c r="F21" s="939">
        <v>740</v>
      </c>
      <c r="G21" s="938">
        <v>124.9</v>
      </c>
      <c r="H21" s="939">
        <v>6</v>
      </c>
      <c r="I21" s="940">
        <v>1.9</v>
      </c>
      <c r="J21" s="940">
        <v>156.6</v>
      </c>
      <c r="K21" s="943">
        <v>0</v>
      </c>
      <c r="L21" s="940">
        <v>74</v>
      </c>
      <c r="M21" s="940">
        <v>2118.3000000000002</v>
      </c>
      <c r="N21" s="940">
        <v>90.4</v>
      </c>
      <c r="O21" s="940">
        <v>212.4</v>
      </c>
      <c r="P21" s="940">
        <v>208.7</v>
      </c>
      <c r="Q21" s="940">
        <v>110.1</v>
      </c>
      <c r="R21" s="940">
        <v>12.9</v>
      </c>
      <c r="S21" s="940">
        <v>51.2</v>
      </c>
      <c r="T21" s="943">
        <v>0</v>
      </c>
      <c r="U21" s="940">
        <v>8.1</v>
      </c>
      <c r="V21" s="940">
        <v>0</v>
      </c>
      <c r="W21" s="940">
        <v>129.5</v>
      </c>
      <c r="X21" s="940">
        <v>0</v>
      </c>
      <c r="Y21" s="943">
        <v>158.4</v>
      </c>
      <c r="Z21" s="940">
        <v>0</v>
      </c>
      <c r="AA21" s="940">
        <v>42</v>
      </c>
      <c r="AB21" s="940">
        <v>2</v>
      </c>
      <c r="AC21" s="940">
        <v>3</v>
      </c>
      <c r="AD21" s="940">
        <v>45.2</v>
      </c>
      <c r="AE21" s="940">
        <v>12.7</v>
      </c>
      <c r="AF21" s="940">
        <v>27.1</v>
      </c>
      <c r="AG21" s="940">
        <v>39</v>
      </c>
      <c r="AH21" s="940">
        <v>59.3</v>
      </c>
      <c r="AI21" s="940">
        <v>0</v>
      </c>
      <c r="AJ21" s="940">
        <v>14.4</v>
      </c>
      <c r="AK21" s="940">
        <v>0.2</v>
      </c>
      <c r="AL21" s="940">
        <v>27.5</v>
      </c>
      <c r="AM21" s="940">
        <v>0</v>
      </c>
      <c r="AN21" s="940">
        <v>488.3</v>
      </c>
      <c r="AO21" s="944">
        <v>166.4</v>
      </c>
    </row>
    <row r="22" spans="2:41" s="924" customFormat="1" ht="45" customHeight="1">
      <c r="B22" s="1256" t="s">
        <v>195</v>
      </c>
      <c r="C22" s="1256"/>
      <c r="E22" s="933">
        <v>5723.9</v>
      </c>
      <c r="F22" s="939">
        <v>505</v>
      </c>
      <c r="G22" s="938">
        <v>192.2</v>
      </c>
      <c r="H22" s="939">
        <v>3</v>
      </c>
      <c r="I22" s="940">
        <v>0.4</v>
      </c>
      <c r="J22" s="940">
        <v>157.5</v>
      </c>
      <c r="K22" s="940">
        <v>20.2</v>
      </c>
      <c r="L22" s="940">
        <v>105.5</v>
      </c>
      <c r="M22" s="940">
        <v>2202.9</v>
      </c>
      <c r="N22" s="940">
        <v>125.1</v>
      </c>
      <c r="O22" s="940">
        <v>421.1</v>
      </c>
      <c r="P22" s="940">
        <v>258.2</v>
      </c>
      <c r="Q22" s="940">
        <v>115</v>
      </c>
      <c r="R22" s="940">
        <v>14.5</v>
      </c>
      <c r="S22" s="940">
        <v>35</v>
      </c>
      <c r="T22" s="938">
        <v>0</v>
      </c>
      <c r="U22" s="940">
        <v>5.8</v>
      </c>
      <c r="V22" s="938">
        <v>0</v>
      </c>
      <c r="W22" s="940">
        <v>166.2</v>
      </c>
      <c r="X22" s="940">
        <v>0</v>
      </c>
      <c r="Y22" s="940">
        <v>215.5</v>
      </c>
      <c r="Z22" s="940">
        <v>0</v>
      </c>
      <c r="AA22" s="940">
        <v>100.1</v>
      </c>
      <c r="AB22" s="940">
        <v>1</v>
      </c>
      <c r="AC22" s="940">
        <v>1</v>
      </c>
      <c r="AD22" s="940">
        <v>68.7</v>
      </c>
      <c r="AE22" s="940">
        <v>8</v>
      </c>
      <c r="AF22" s="940">
        <v>9</v>
      </c>
      <c r="AG22" s="940">
        <v>62.2</v>
      </c>
      <c r="AH22" s="940">
        <v>34</v>
      </c>
      <c r="AI22" s="940">
        <v>24.9</v>
      </c>
      <c r="AJ22" s="940">
        <v>6.1</v>
      </c>
      <c r="AK22" s="940">
        <v>0.4</v>
      </c>
      <c r="AL22" s="940">
        <v>29.4</v>
      </c>
      <c r="AM22" s="940">
        <v>0</v>
      </c>
      <c r="AN22" s="940">
        <v>751</v>
      </c>
      <c r="AO22" s="941">
        <v>85</v>
      </c>
    </row>
    <row r="23" spans="2:41" s="924" customFormat="1" ht="20.149999999999999" customHeight="1">
      <c r="B23" s="942"/>
      <c r="C23" s="925" t="s">
        <v>196</v>
      </c>
      <c r="E23" s="933">
        <v>5723.9</v>
      </c>
      <c r="F23" s="939">
        <v>505</v>
      </c>
      <c r="G23" s="938">
        <v>192.2</v>
      </c>
      <c r="H23" s="939">
        <v>3</v>
      </c>
      <c r="I23" s="940">
        <v>0.4</v>
      </c>
      <c r="J23" s="940">
        <v>157.5</v>
      </c>
      <c r="K23" s="940">
        <v>20.2</v>
      </c>
      <c r="L23" s="940">
        <v>105.5</v>
      </c>
      <c r="M23" s="940">
        <v>2202.9</v>
      </c>
      <c r="N23" s="940">
        <v>125.1</v>
      </c>
      <c r="O23" s="940">
        <v>421.1</v>
      </c>
      <c r="P23" s="940">
        <v>258.2</v>
      </c>
      <c r="Q23" s="940">
        <v>115</v>
      </c>
      <c r="R23" s="940">
        <v>14.5</v>
      </c>
      <c r="S23" s="940">
        <v>35</v>
      </c>
      <c r="T23" s="938">
        <v>0</v>
      </c>
      <c r="U23" s="940">
        <v>5.8</v>
      </c>
      <c r="V23" s="938">
        <v>0</v>
      </c>
      <c r="W23" s="940">
        <v>166.2</v>
      </c>
      <c r="X23" s="940">
        <v>0</v>
      </c>
      <c r="Y23" s="940">
        <v>215.5</v>
      </c>
      <c r="Z23" s="940">
        <v>0</v>
      </c>
      <c r="AA23" s="940">
        <v>100.1</v>
      </c>
      <c r="AB23" s="940">
        <v>1</v>
      </c>
      <c r="AC23" s="940">
        <v>1</v>
      </c>
      <c r="AD23" s="940">
        <v>68.7</v>
      </c>
      <c r="AE23" s="940">
        <v>8</v>
      </c>
      <c r="AF23" s="940">
        <v>9</v>
      </c>
      <c r="AG23" s="940">
        <v>62.2</v>
      </c>
      <c r="AH23" s="940">
        <v>34</v>
      </c>
      <c r="AI23" s="940">
        <v>24.9</v>
      </c>
      <c r="AJ23" s="940">
        <v>6.1</v>
      </c>
      <c r="AK23" s="940">
        <v>0.4</v>
      </c>
      <c r="AL23" s="940">
        <v>29.4</v>
      </c>
      <c r="AM23" s="940">
        <v>0</v>
      </c>
      <c r="AN23" s="940">
        <v>751</v>
      </c>
      <c r="AO23" s="941">
        <v>85</v>
      </c>
    </row>
    <row r="24" spans="2:41" s="924" customFormat="1" ht="40.5" customHeight="1">
      <c r="B24" s="1256" t="s">
        <v>197</v>
      </c>
      <c r="C24" s="1256"/>
      <c r="E24" s="933">
        <v>8663.4</v>
      </c>
      <c r="F24" s="937">
        <v>816</v>
      </c>
      <c r="G24" s="938">
        <v>213.6</v>
      </c>
      <c r="H24" s="937">
        <v>15</v>
      </c>
      <c r="I24" s="938">
        <v>8.3000000000000007</v>
      </c>
      <c r="J24" s="938">
        <v>260.10000000000002</v>
      </c>
      <c r="K24" s="938">
        <v>0</v>
      </c>
      <c r="L24" s="938">
        <v>47.9</v>
      </c>
      <c r="M24" s="938">
        <v>3093</v>
      </c>
      <c r="N24" s="938">
        <v>347.3</v>
      </c>
      <c r="O24" s="938">
        <v>684</v>
      </c>
      <c r="P24" s="938">
        <v>438.2</v>
      </c>
      <c r="Q24" s="938">
        <v>170.6</v>
      </c>
      <c r="R24" s="938">
        <v>20.6</v>
      </c>
      <c r="S24" s="938">
        <v>84.8</v>
      </c>
      <c r="T24" s="938">
        <v>0</v>
      </c>
      <c r="U24" s="938">
        <v>21.7</v>
      </c>
      <c r="V24" s="938">
        <v>31</v>
      </c>
      <c r="W24" s="938">
        <v>205.4</v>
      </c>
      <c r="X24" s="938">
        <v>0</v>
      </c>
      <c r="Y24" s="938">
        <v>176.6</v>
      </c>
      <c r="Z24" s="938">
        <v>0</v>
      </c>
      <c r="AA24" s="938">
        <v>159</v>
      </c>
      <c r="AB24" s="938">
        <v>8</v>
      </c>
      <c r="AC24" s="938">
        <v>13</v>
      </c>
      <c r="AD24" s="938">
        <v>103.5</v>
      </c>
      <c r="AE24" s="938">
        <v>36</v>
      </c>
      <c r="AF24" s="938">
        <v>15.5</v>
      </c>
      <c r="AG24" s="938">
        <v>81.900000000000006</v>
      </c>
      <c r="AH24" s="938">
        <v>75.900000000000006</v>
      </c>
      <c r="AI24" s="938">
        <v>22.5</v>
      </c>
      <c r="AJ24" s="938">
        <v>11.3</v>
      </c>
      <c r="AK24" s="938">
        <v>22</v>
      </c>
      <c r="AL24" s="938">
        <v>6</v>
      </c>
      <c r="AM24" s="938">
        <v>1</v>
      </c>
      <c r="AN24" s="938">
        <v>1226.2</v>
      </c>
      <c r="AO24" s="941">
        <v>247.5</v>
      </c>
    </row>
    <row r="25" spans="2:41" s="924" customFormat="1" ht="20.25" customHeight="1">
      <c r="B25" s="925"/>
      <c r="C25" s="925" t="s">
        <v>198</v>
      </c>
      <c r="E25" s="933">
        <v>1206.5</v>
      </c>
      <c r="F25" s="939">
        <v>104</v>
      </c>
      <c r="G25" s="938">
        <v>10.3</v>
      </c>
      <c r="H25" s="939">
        <v>4</v>
      </c>
      <c r="I25" s="940">
        <v>0</v>
      </c>
      <c r="J25" s="940">
        <v>44.6</v>
      </c>
      <c r="K25" s="940">
        <v>0</v>
      </c>
      <c r="L25" s="940">
        <v>0</v>
      </c>
      <c r="M25" s="940">
        <v>476.6</v>
      </c>
      <c r="N25" s="940">
        <v>51.3</v>
      </c>
      <c r="O25" s="940">
        <v>98.9</v>
      </c>
      <c r="P25" s="940">
        <v>56.5</v>
      </c>
      <c r="Q25" s="940">
        <v>27.5</v>
      </c>
      <c r="R25" s="940">
        <v>6</v>
      </c>
      <c r="S25" s="940">
        <v>9.1999999999999993</v>
      </c>
      <c r="T25" s="931">
        <v>0</v>
      </c>
      <c r="U25" s="940">
        <v>8</v>
      </c>
      <c r="V25" s="940">
        <v>30</v>
      </c>
      <c r="W25" s="940">
        <v>36.5</v>
      </c>
      <c r="X25" s="940">
        <v>0</v>
      </c>
      <c r="Y25" s="931">
        <v>13</v>
      </c>
      <c r="Z25" s="940">
        <v>0</v>
      </c>
      <c r="AA25" s="940">
        <v>0</v>
      </c>
      <c r="AB25" s="940">
        <v>0</v>
      </c>
      <c r="AC25" s="940">
        <v>0</v>
      </c>
      <c r="AD25" s="940">
        <v>3</v>
      </c>
      <c r="AE25" s="940">
        <v>0</v>
      </c>
      <c r="AF25" s="940">
        <v>1</v>
      </c>
      <c r="AG25" s="940">
        <v>11</v>
      </c>
      <c r="AH25" s="940">
        <v>0</v>
      </c>
      <c r="AI25" s="940">
        <v>0</v>
      </c>
      <c r="AJ25" s="940">
        <v>0</v>
      </c>
      <c r="AK25" s="940">
        <v>0</v>
      </c>
      <c r="AL25" s="940">
        <v>0</v>
      </c>
      <c r="AM25" s="940">
        <v>0</v>
      </c>
      <c r="AN25" s="940">
        <v>203.1</v>
      </c>
      <c r="AO25" s="935">
        <v>12</v>
      </c>
    </row>
    <row r="26" spans="2:41" s="924" customFormat="1" ht="20.25" customHeight="1">
      <c r="B26" s="925"/>
      <c r="C26" s="925" t="s">
        <v>199</v>
      </c>
      <c r="E26" s="933">
        <v>346.1</v>
      </c>
      <c r="F26" s="939">
        <v>17</v>
      </c>
      <c r="G26" s="938">
        <v>7.2</v>
      </c>
      <c r="H26" s="939">
        <v>0</v>
      </c>
      <c r="I26" s="940">
        <v>0</v>
      </c>
      <c r="J26" s="940">
        <v>7.2</v>
      </c>
      <c r="K26" s="940">
        <v>0</v>
      </c>
      <c r="L26" s="940">
        <v>0</v>
      </c>
      <c r="M26" s="940">
        <v>90.4</v>
      </c>
      <c r="N26" s="940">
        <v>26.4</v>
      </c>
      <c r="O26" s="940">
        <v>65.099999999999994</v>
      </c>
      <c r="P26" s="940">
        <v>31</v>
      </c>
      <c r="Q26" s="940">
        <v>8.4</v>
      </c>
      <c r="R26" s="940">
        <v>0</v>
      </c>
      <c r="S26" s="940">
        <v>8</v>
      </c>
      <c r="T26" s="938">
        <v>0</v>
      </c>
      <c r="U26" s="940">
        <v>0</v>
      </c>
      <c r="V26" s="940">
        <v>0</v>
      </c>
      <c r="W26" s="940">
        <v>7</v>
      </c>
      <c r="X26" s="940">
        <v>0</v>
      </c>
      <c r="Y26" s="938">
        <v>11</v>
      </c>
      <c r="Z26" s="940">
        <v>0</v>
      </c>
      <c r="AA26" s="940">
        <v>4</v>
      </c>
      <c r="AB26" s="940">
        <v>0</v>
      </c>
      <c r="AC26" s="940">
        <v>0</v>
      </c>
      <c r="AD26" s="940">
        <v>4</v>
      </c>
      <c r="AE26" s="940">
        <v>0</v>
      </c>
      <c r="AF26" s="940">
        <v>0</v>
      </c>
      <c r="AG26" s="940">
        <v>3</v>
      </c>
      <c r="AH26" s="940">
        <v>11.7</v>
      </c>
      <c r="AI26" s="940">
        <v>0</v>
      </c>
      <c r="AJ26" s="940">
        <v>0</v>
      </c>
      <c r="AK26" s="940">
        <v>0</v>
      </c>
      <c r="AL26" s="940">
        <v>0</v>
      </c>
      <c r="AM26" s="940">
        <v>0</v>
      </c>
      <c r="AN26" s="940">
        <v>42.7</v>
      </c>
      <c r="AO26" s="941">
        <v>2</v>
      </c>
    </row>
    <row r="27" spans="2:41" s="924" customFormat="1" ht="20.25" customHeight="1">
      <c r="B27" s="925"/>
      <c r="C27" s="925" t="s">
        <v>200</v>
      </c>
      <c r="E27" s="933">
        <v>1765.7</v>
      </c>
      <c r="F27" s="939">
        <v>257</v>
      </c>
      <c r="G27" s="938">
        <v>32</v>
      </c>
      <c r="H27" s="939">
        <v>3</v>
      </c>
      <c r="I27" s="940">
        <v>1.5</v>
      </c>
      <c r="J27" s="940">
        <v>47.1</v>
      </c>
      <c r="K27" s="940">
        <v>0</v>
      </c>
      <c r="L27" s="940">
        <v>41</v>
      </c>
      <c r="M27" s="940">
        <v>790.4</v>
      </c>
      <c r="N27" s="940">
        <v>47.8</v>
      </c>
      <c r="O27" s="940">
        <v>93.7</v>
      </c>
      <c r="P27" s="940">
        <v>50</v>
      </c>
      <c r="Q27" s="940">
        <v>40</v>
      </c>
      <c r="R27" s="940">
        <v>4</v>
      </c>
      <c r="S27" s="940">
        <v>14</v>
      </c>
      <c r="T27" s="938">
        <v>0</v>
      </c>
      <c r="U27" s="940">
        <v>6</v>
      </c>
      <c r="V27" s="940">
        <v>0</v>
      </c>
      <c r="W27" s="940">
        <v>38</v>
      </c>
      <c r="X27" s="940">
        <v>0</v>
      </c>
      <c r="Y27" s="938">
        <v>30</v>
      </c>
      <c r="Z27" s="940">
        <v>0</v>
      </c>
      <c r="AA27" s="940">
        <v>20</v>
      </c>
      <c r="AB27" s="940">
        <v>0</v>
      </c>
      <c r="AC27" s="940">
        <v>1</v>
      </c>
      <c r="AD27" s="940">
        <v>19</v>
      </c>
      <c r="AE27" s="940">
        <v>0</v>
      </c>
      <c r="AF27" s="940">
        <v>11</v>
      </c>
      <c r="AG27" s="940">
        <v>13</v>
      </c>
      <c r="AH27" s="940">
        <v>2</v>
      </c>
      <c r="AI27" s="940">
        <v>4</v>
      </c>
      <c r="AJ27" s="940">
        <v>3.2</v>
      </c>
      <c r="AK27" s="940">
        <v>0</v>
      </c>
      <c r="AL27" s="940">
        <v>1</v>
      </c>
      <c r="AM27" s="940">
        <v>0</v>
      </c>
      <c r="AN27" s="940">
        <v>164.2</v>
      </c>
      <c r="AO27" s="941">
        <v>31.8</v>
      </c>
    </row>
    <row r="28" spans="2:41" s="924" customFormat="1" ht="20.25" customHeight="1">
      <c r="B28" s="925"/>
      <c r="C28" s="925" t="s">
        <v>201</v>
      </c>
      <c r="E28" s="933">
        <v>1989.6</v>
      </c>
      <c r="F28" s="939">
        <v>246</v>
      </c>
      <c r="G28" s="938">
        <v>63.5</v>
      </c>
      <c r="H28" s="939">
        <v>6</v>
      </c>
      <c r="I28" s="940">
        <v>5.2</v>
      </c>
      <c r="J28" s="940">
        <v>64.099999999999994</v>
      </c>
      <c r="K28" s="940">
        <v>0</v>
      </c>
      <c r="L28" s="940">
        <v>0</v>
      </c>
      <c r="M28" s="940">
        <v>607.9</v>
      </c>
      <c r="N28" s="940">
        <v>76.8</v>
      </c>
      <c r="O28" s="940">
        <v>150.30000000000001</v>
      </c>
      <c r="P28" s="940">
        <v>118.5</v>
      </c>
      <c r="Q28" s="940">
        <v>27</v>
      </c>
      <c r="R28" s="940">
        <v>6.8</v>
      </c>
      <c r="S28" s="940">
        <v>22</v>
      </c>
      <c r="T28" s="938">
        <v>0</v>
      </c>
      <c r="U28" s="940">
        <v>6</v>
      </c>
      <c r="V28" s="940">
        <v>1</v>
      </c>
      <c r="W28" s="940">
        <v>51.9</v>
      </c>
      <c r="X28" s="940">
        <v>0</v>
      </c>
      <c r="Y28" s="938">
        <v>48.6</v>
      </c>
      <c r="Z28" s="940">
        <v>0</v>
      </c>
      <c r="AA28" s="940">
        <v>29.4</v>
      </c>
      <c r="AB28" s="940">
        <v>2</v>
      </c>
      <c r="AC28" s="940">
        <v>6</v>
      </c>
      <c r="AD28" s="940">
        <v>24.2</v>
      </c>
      <c r="AE28" s="940">
        <v>5</v>
      </c>
      <c r="AF28" s="940">
        <v>0</v>
      </c>
      <c r="AG28" s="940">
        <v>23</v>
      </c>
      <c r="AH28" s="940">
        <v>28.3</v>
      </c>
      <c r="AI28" s="940">
        <v>0</v>
      </c>
      <c r="AJ28" s="940">
        <v>0</v>
      </c>
      <c r="AK28" s="940">
        <v>5</v>
      </c>
      <c r="AL28" s="940">
        <v>5</v>
      </c>
      <c r="AM28" s="940">
        <v>1</v>
      </c>
      <c r="AN28" s="940">
        <v>308</v>
      </c>
      <c r="AO28" s="941">
        <v>51.1</v>
      </c>
    </row>
    <row r="29" spans="2:41" s="924" customFormat="1" ht="20.25" customHeight="1">
      <c r="B29" s="942"/>
      <c r="C29" s="925" t="s">
        <v>202</v>
      </c>
      <c r="E29" s="933">
        <v>1226.8000000000002</v>
      </c>
      <c r="F29" s="939">
        <v>93</v>
      </c>
      <c r="G29" s="938">
        <v>29.8</v>
      </c>
      <c r="H29" s="939">
        <v>1</v>
      </c>
      <c r="I29" s="940">
        <v>0.5</v>
      </c>
      <c r="J29" s="940">
        <v>32.4</v>
      </c>
      <c r="K29" s="940">
        <v>0</v>
      </c>
      <c r="L29" s="940">
        <v>6.9</v>
      </c>
      <c r="M29" s="940">
        <v>435.3</v>
      </c>
      <c r="N29" s="940">
        <v>28.2</v>
      </c>
      <c r="O29" s="940">
        <v>78.099999999999994</v>
      </c>
      <c r="P29" s="940">
        <v>39</v>
      </c>
      <c r="Q29" s="940">
        <v>14</v>
      </c>
      <c r="R29" s="940">
        <v>0</v>
      </c>
      <c r="S29" s="940">
        <v>5</v>
      </c>
      <c r="T29" s="940">
        <v>0</v>
      </c>
      <c r="U29" s="940">
        <v>1.7</v>
      </c>
      <c r="V29" s="940">
        <v>0</v>
      </c>
      <c r="W29" s="940">
        <v>29.2</v>
      </c>
      <c r="X29" s="940">
        <v>0</v>
      </c>
      <c r="Y29" s="940">
        <v>38.5</v>
      </c>
      <c r="Z29" s="940">
        <v>0</v>
      </c>
      <c r="AA29" s="940">
        <v>57</v>
      </c>
      <c r="AB29" s="940">
        <v>0</v>
      </c>
      <c r="AC29" s="940">
        <v>2</v>
      </c>
      <c r="AD29" s="940">
        <v>20</v>
      </c>
      <c r="AE29" s="940">
        <v>12</v>
      </c>
      <c r="AF29" s="940">
        <v>0.5</v>
      </c>
      <c r="AG29" s="940">
        <v>9</v>
      </c>
      <c r="AH29" s="940">
        <v>11</v>
      </c>
      <c r="AI29" s="940">
        <v>5.0999999999999996</v>
      </c>
      <c r="AJ29" s="940">
        <v>0</v>
      </c>
      <c r="AK29" s="940">
        <v>2</v>
      </c>
      <c r="AL29" s="940">
        <v>0</v>
      </c>
      <c r="AM29" s="940">
        <v>0</v>
      </c>
      <c r="AN29" s="940">
        <v>214.5</v>
      </c>
      <c r="AO29" s="944">
        <v>61.1</v>
      </c>
    </row>
    <row r="30" spans="2:41" s="924" customFormat="1" ht="20.25" customHeight="1">
      <c r="B30" s="942"/>
      <c r="C30" s="925" t="s">
        <v>203</v>
      </c>
      <c r="E30" s="933">
        <v>769.8</v>
      </c>
      <c r="F30" s="939">
        <v>32</v>
      </c>
      <c r="G30" s="938">
        <v>35.6</v>
      </c>
      <c r="H30" s="939">
        <v>1</v>
      </c>
      <c r="I30" s="940">
        <v>1.1000000000000001</v>
      </c>
      <c r="J30" s="940">
        <v>17.899999999999999</v>
      </c>
      <c r="K30" s="940">
        <v>0</v>
      </c>
      <c r="L30" s="940">
        <v>0</v>
      </c>
      <c r="M30" s="940">
        <v>244.5</v>
      </c>
      <c r="N30" s="940">
        <v>43.5</v>
      </c>
      <c r="O30" s="940">
        <v>126.4</v>
      </c>
      <c r="P30" s="940">
        <v>56.5</v>
      </c>
      <c r="Q30" s="940">
        <v>16.899999999999999</v>
      </c>
      <c r="R30" s="940">
        <v>1</v>
      </c>
      <c r="S30" s="940">
        <v>10.3</v>
      </c>
      <c r="T30" s="940">
        <v>0</v>
      </c>
      <c r="U30" s="940">
        <v>0</v>
      </c>
      <c r="V30" s="940">
        <v>0</v>
      </c>
      <c r="W30" s="940">
        <v>9.3000000000000007</v>
      </c>
      <c r="X30" s="940">
        <v>0</v>
      </c>
      <c r="Y30" s="940">
        <v>10.9</v>
      </c>
      <c r="Z30" s="940">
        <v>0</v>
      </c>
      <c r="AA30" s="940">
        <v>20.6</v>
      </c>
      <c r="AB30" s="940">
        <v>1</v>
      </c>
      <c r="AC30" s="940">
        <v>0</v>
      </c>
      <c r="AD30" s="940">
        <v>7</v>
      </c>
      <c r="AE30" s="940">
        <v>0</v>
      </c>
      <c r="AF30" s="940">
        <v>0</v>
      </c>
      <c r="AG30" s="940">
        <v>4</v>
      </c>
      <c r="AH30" s="940">
        <v>4</v>
      </c>
      <c r="AI30" s="940">
        <v>6.6</v>
      </c>
      <c r="AJ30" s="940">
        <v>5</v>
      </c>
      <c r="AK30" s="940">
        <v>0</v>
      </c>
      <c r="AL30" s="940">
        <v>0</v>
      </c>
      <c r="AM30" s="940">
        <v>0</v>
      </c>
      <c r="AN30" s="940">
        <v>72</v>
      </c>
      <c r="AO30" s="945">
        <v>42.7</v>
      </c>
    </row>
    <row r="31" spans="2:41" s="924" customFormat="1" ht="20.25" customHeight="1">
      <c r="B31" s="942"/>
      <c r="C31" s="925" t="s">
        <v>204</v>
      </c>
      <c r="E31" s="933">
        <v>1358.8999999999999</v>
      </c>
      <c r="F31" s="939">
        <v>67</v>
      </c>
      <c r="G31" s="938">
        <v>35.200000000000003</v>
      </c>
      <c r="H31" s="939">
        <v>0</v>
      </c>
      <c r="I31" s="940">
        <v>0</v>
      </c>
      <c r="J31" s="940">
        <v>46.8</v>
      </c>
      <c r="K31" s="940">
        <v>0</v>
      </c>
      <c r="L31" s="940">
        <v>0</v>
      </c>
      <c r="M31" s="940">
        <v>447.9</v>
      </c>
      <c r="N31" s="940">
        <v>73.3</v>
      </c>
      <c r="O31" s="940">
        <v>71.5</v>
      </c>
      <c r="P31" s="940">
        <v>86.7</v>
      </c>
      <c r="Q31" s="940">
        <v>36.799999999999997</v>
      </c>
      <c r="R31" s="940">
        <v>2.8</v>
      </c>
      <c r="S31" s="940">
        <v>16.3</v>
      </c>
      <c r="T31" s="940">
        <v>0</v>
      </c>
      <c r="U31" s="940">
        <v>0</v>
      </c>
      <c r="V31" s="940">
        <v>0</v>
      </c>
      <c r="W31" s="940">
        <v>33.5</v>
      </c>
      <c r="X31" s="940">
        <v>0</v>
      </c>
      <c r="Y31" s="940">
        <v>24.6</v>
      </c>
      <c r="Z31" s="940">
        <v>0</v>
      </c>
      <c r="AA31" s="940">
        <v>28</v>
      </c>
      <c r="AB31" s="940">
        <v>5</v>
      </c>
      <c r="AC31" s="940">
        <v>4</v>
      </c>
      <c r="AD31" s="940">
        <v>26.3</v>
      </c>
      <c r="AE31" s="940">
        <v>19</v>
      </c>
      <c r="AF31" s="940">
        <v>3</v>
      </c>
      <c r="AG31" s="940">
        <v>18.899999999999999</v>
      </c>
      <c r="AH31" s="940">
        <v>18.899999999999999</v>
      </c>
      <c r="AI31" s="940">
        <v>6.8</v>
      </c>
      <c r="AJ31" s="940">
        <v>3.1</v>
      </c>
      <c r="AK31" s="940">
        <v>15</v>
      </c>
      <c r="AL31" s="940">
        <v>0</v>
      </c>
      <c r="AM31" s="940">
        <v>0</v>
      </c>
      <c r="AN31" s="940">
        <v>221.7</v>
      </c>
      <c r="AO31" s="941">
        <v>46.8</v>
      </c>
    </row>
    <row r="32" spans="2:41" s="924" customFormat="1" ht="40.5" customHeight="1">
      <c r="B32" s="1256" t="s">
        <v>205</v>
      </c>
      <c r="C32" s="1256"/>
      <c r="E32" s="933">
        <v>6797.5000000000009</v>
      </c>
      <c r="F32" s="937">
        <v>702</v>
      </c>
      <c r="G32" s="938">
        <v>179</v>
      </c>
      <c r="H32" s="937">
        <v>22</v>
      </c>
      <c r="I32" s="938">
        <v>2.9</v>
      </c>
      <c r="J32" s="938">
        <v>197.5</v>
      </c>
      <c r="K32" s="938">
        <v>5.0999999999999996</v>
      </c>
      <c r="L32" s="938">
        <v>57.8</v>
      </c>
      <c r="M32" s="938">
        <v>2609.4</v>
      </c>
      <c r="N32" s="938">
        <v>160.5</v>
      </c>
      <c r="O32" s="938">
        <v>391.8</v>
      </c>
      <c r="P32" s="938">
        <v>354.9</v>
      </c>
      <c r="Q32" s="938">
        <v>149.80000000000001</v>
      </c>
      <c r="R32" s="938">
        <v>9.3000000000000007</v>
      </c>
      <c r="S32" s="938">
        <v>63.3</v>
      </c>
      <c r="T32" s="938">
        <v>0</v>
      </c>
      <c r="U32" s="938">
        <v>19.8</v>
      </c>
      <c r="V32" s="938">
        <v>0</v>
      </c>
      <c r="W32" s="938">
        <v>178.5</v>
      </c>
      <c r="X32" s="938">
        <v>0.8</v>
      </c>
      <c r="Y32" s="938">
        <v>243.9</v>
      </c>
      <c r="Z32" s="938">
        <v>0</v>
      </c>
      <c r="AA32" s="938">
        <v>95.8</v>
      </c>
      <c r="AB32" s="938">
        <v>5</v>
      </c>
      <c r="AC32" s="938">
        <v>3</v>
      </c>
      <c r="AD32" s="938">
        <v>53.8</v>
      </c>
      <c r="AE32" s="938">
        <v>8.1999999999999993</v>
      </c>
      <c r="AF32" s="938">
        <v>15.7</v>
      </c>
      <c r="AG32" s="938">
        <v>37.5</v>
      </c>
      <c r="AH32" s="938">
        <v>49.5</v>
      </c>
      <c r="AI32" s="938">
        <v>4.0999999999999996</v>
      </c>
      <c r="AJ32" s="938">
        <v>15.7</v>
      </c>
      <c r="AK32" s="938">
        <v>5</v>
      </c>
      <c r="AL32" s="938">
        <v>78.900000000000006</v>
      </c>
      <c r="AM32" s="938">
        <v>5.6</v>
      </c>
      <c r="AN32" s="938">
        <v>890.3</v>
      </c>
      <c r="AO32" s="941">
        <v>181.1</v>
      </c>
    </row>
    <row r="33" spans="2:41" s="924" customFormat="1" ht="20.25" customHeight="1">
      <c r="B33" s="925"/>
      <c r="C33" s="925" t="s">
        <v>206</v>
      </c>
      <c r="E33" s="933">
        <v>726.5</v>
      </c>
      <c r="F33" s="939">
        <v>83</v>
      </c>
      <c r="G33" s="938">
        <v>54.9</v>
      </c>
      <c r="H33" s="939">
        <v>0</v>
      </c>
      <c r="I33" s="940">
        <v>0</v>
      </c>
      <c r="J33" s="940">
        <v>15.5</v>
      </c>
      <c r="K33" s="940">
        <v>0</v>
      </c>
      <c r="L33" s="940">
        <v>0</v>
      </c>
      <c r="M33" s="940">
        <v>276.3</v>
      </c>
      <c r="N33" s="940">
        <v>42.6</v>
      </c>
      <c r="O33" s="940">
        <v>55.9</v>
      </c>
      <c r="P33" s="940">
        <v>35.6</v>
      </c>
      <c r="Q33" s="940">
        <v>17.3</v>
      </c>
      <c r="R33" s="940">
        <v>0</v>
      </c>
      <c r="S33" s="940">
        <v>3</v>
      </c>
      <c r="T33" s="940">
        <v>0</v>
      </c>
      <c r="U33" s="940">
        <v>0</v>
      </c>
      <c r="V33" s="931">
        <v>0</v>
      </c>
      <c r="W33" s="940">
        <v>16</v>
      </c>
      <c r="X33" s="940">
        <v>0</v>
      </c>
      <c r="Y33" s="940">
        <v>11.4</v>
      </c>
      <c r="Z33" s="940">
        <v>0</v>
      </c>
      <c r="AA33" s="940">
        <v>6</v>
      </c>
      <c r="AB33" s="940">
        <v>5</v>
      </c>
      <c r="AC33" s="931">
        <v>0</v>
      </c>
      <c r="AD33" s="940">
        <v>4</v>
      </c>
      <c r="AE33" s="940">
        <v>0</v>
      </c>
      <c r="AF33" s="940">
        <v>0</v>
      </c>
      <c r="AG33" s="940">
        <v>3</v>
      </c>
      <c r="AH33" s="940">
        <v>4</v>
      </c>
      <c r="AI33" s="940">
        <v>1.1000000000000001</v>
      </c>
      <c r="AJ33" s="940">
        <v>0</v>
      </c>
      <c r="AK33" s="940">
        <v>3</v>
      </c>
      <c r="AL33" s="940">
        <v>5</v>
      </c>
      <c r="AM33" s="940">
        <v>0</v>
      </c>
      <c r="AN33" s="940">
        <v>63</v>
      </c>
      <c r="AO33" s="935">
        <v>20.9</v>
      </c>
    </row>
    <row r="34" spans="2:41" s="924" customFormat="1" ht="20.25" customHeight="1">
      <c r="B34" s="925"/>
      <c r="C34" s="925" t="s">
        <v>207</v>
      </c>
      <c r="E34" s="933">
        <v>3057.8</v>
      </c>
      <c r="F34" s="939">
        <v>321</v>
      </c>
      <c r="G34" s="938">
        <v>51.3</v>
      </c>
      <c r="H34" s="939">
        <v>8</v>
      </c>
      <c r="I34" s="940">
        <v>2</v>
      </c>
      <c r="J34" s="940">
        <v>91.5</v>
      </c>
      <c r="K34" s="940">
        <v>4.7</v>
      </c>
      <c r="L34" s="940">
        <v>29.8</v>
      </c>
      <c r="M34" s="940">
        <v>1074.4000000000001</v>
      </c>
      <c r="N34" s="940">
        <v>48.4</v>
      </c>
      <c r="O34" s="940">
        <v>135.19999999999999</v>
      </c>
      <c r="P34" s="940">
        <v>195.3</v>
      </c>
      <c r="Q34" s="940">
        <v>88.5</v>
      </c>
      <c r="R34" s="940">
        <v>4.3</v>
      </c>
      <c r="S34" s="940">
        <v>36.9</v>
      </c>
      <c r="T34" s="940">
        <v>0</v>
      </c>
      <c r="U34" s="940">
        <v>12.1</v>
      </c>
      <c r="V34" s="938">
        <v>0</v>
      </c>
      <c r="W34" s="940">
        <v>86.4</v>
      </c>
      <c r="X34" s="940">
        <v>0.8</v>
      </c>
      <c r="Y34" s="940">
        <v>122</v>
      </c>
      <c r="Z34" s="940">
        <v>0</v>
      </c>
      <c r="AA34" s="940">
        <v>46</v>
      </c>
      <c r="AB34" s="940">
        <v>0</v>
      </c>
      <c r="AC34" s="938">
        <v>3</v>
      </c>
      <c r="AD34" s="940">
        <v>23.7</v>
      </c>
      <c r="AE34" s="940">
        <v>7</v>
      </c>
      <c r="AF34" s="940">
        <v>6.7</v>
      </c>
      <c r="AG34" s="940">
        <v>19.5</v>
      </c>
      <c r="AH34" s="940">
        <v>21</v>
      </c>
      <c r="AI34" s="940">
        <v>3</v>
      </c>
      <c r="AJ34" s="940">
        <v>5.6</v>
      </c>
      <c r="AK34" s="940">
        <v>0</v>
      </c>
      <c r="AL34" s="940">
        <v>13</v>
      </c>
      <c r="AM34" s="940">
        <v>1</v>
      </c>
      <c r="AN34" s="940">
        <v>522.5</v>
      </c>
      <c r="AO34" s="941">
        <v>73.2</v>
      </c>
    </row>
    <row r="35" spans="2:41" s="924" customFormat="1" ht="20.25" customHeight="1">
      <c r="B35" s="925"/>
      <c r="C35" s="925" t="s">
        <v>208</v>
      </c>
      <c r="E35" s="933">
        <v>219.20000000000002</v>
      </c>
      <c r="F35" s="939">
        <v>13</v>
      </c>
      <c r="G35" s="938">
        <v>8.8000000000000007</v>
      </c>
      <c r="H35" s="939">
        <v>7</v>
      </c>
      <c r="I35" s="940">
        <v>0.5</v>
      </c>
      <c r="J35" s="940">
        <v>9.3000000000000007</v>
      </c>
      <c r="K35" s="940">
        <v>0</v>
      </c>
      <c r="L35" s="940">
        <v>0</v>
      </c>
      <c r="M35" s="940">
        <v>30.8</v>
      </c>
      <c r="N35" s="940">
        <v>17.7</v>
      </c>
      <c r="O35" s="940">
        <v>49.8</v>
      </c>
      <c r="P35" s="940">
        <v>11.4</v>
      </c>
      <c r="Q35" s="940">
        <v>1</v>
      </c>
      <c r="R35" s="940">
        <v>0</v>
      </c>
      <c r="S35" s="940">
        <v>0</v>
      </c>
      <c r="T35" s="940">
        <v>0</v>
      </c>
      <c r="U35" s="940">
        <v>6</v>
      </c>
      <c r="V35" s="938">
        <v>0</v>
      </c>
      <c r="W35" s="940">
        <v>7.7</v>
      </c>
      <c r="X35" s="940">
        <v>0</v>
      </c>
      <c r="Y35" s="940">
        <v>5.8</v>
      </c>
      <c r="Z35" s="940">
        <v>0</v>
      </c>
      <c r="AA35" s="940">
        <v>8.8000000000000007</v>
      </c>
      <c r="AB35" s="940">
        <v>0</v>
      </c>
      <c r="AC35" s="938">
        <v>0</v>
      </c>
      <c r="AD35" s="940">
        <v>3</v>
      </c>
      <c r="AE35" s="940">
        <v>0</v>
      </c>
      <c r="AF35" s="940">
        <v>0</v>
      </c>
      <c r="AG35" s="940">
        <v>1</v>
      </c>
      <c r="AH35" s="940">
        <v>1</v>
      </c>
      <c r="AI35" s="940">
        <v>0</v>
      </c>
      <c r="AJ35" s="940">
        <v>0</v>
      </c>
      <c r="AK35" s="940">
        <v>0</v>
      </c>
      <c r="AL35" s="940">
        <v>0</v>
      </c>
      <c r="AM35" s="940">
        <v>0</v>
      </c>
      <c r="AN35" s="940">
        <v>36.6</v>
      </c>
      <c r="AO35" s="941">
        <v>0</v>
      </c>
    </row>
    <row r="36" spans="2:41" s="924" customFormat="1" ht="20.25" customHeight="1">
      <c r="B36" s="925"/>
      <c r="C36" s="925" t="s">
        <v>209</v>
      </c>
      <c r="E36" s="933">
        <v>965.7</v>
      </c>
      <c r="F36" s="939">
        <v>100</v>
      </c>
      <c r="G36" s="938">
        <v>18.3</v>
      </c>
      <c r="H36" s="939">
        <v>0</v>
      </c>
      <c r="I36" s="940">
        <v>0</v>
      </c>
      <c r="J36" s="940">
        <v>36.1</v>
      </c>
      <c r="K36" s="940">
        <v>0</v>
      </c>
      <c r="L36" s="940">
        <v>28</v>
      </c>
      <c r="M36" s="940">
        <v>342.8</v>
      </c>
      <c r="N36" s="940">
        <v>30.6</v>
      </c>
      <c r="O36" s="940">
        <v>52.2</v>
      </c>
      <c r="P36" s="940">
        <v>54</v>
      </c>
      <c r="Q36" s="940">
        <v>18</v>
      </c>
      <c r="R36" s="940">
        <v>3</v>
      </c>
      <c r="S36" s="940">
        <v>11</v>
      </c>
      <c r="T36" s="940">
        <v>0</v>
      </c>
      <c r="U36" s="940">
        <v>0</v>
      </c>
      <c r="V36" s="938">
        <v>0</v>
      </c>
      <c r="W36" s="940">
        <v>25</v>
      </c>
      <c r="X36" s="940">
        <v>0</v>
      </c>
      <c r="Y36" s="940">
        <v>28.4</v>
      </c>
      <c r="Z36" s="940">
        <v>0</v>
      </c>
      <c r="AA36" s="940">
        <v>17</v>
      </c>
      <c r="AB36" s="940">
        <v>0</v>
      </c>
      <c r="AC36" s="938">
        <v>0</v>
      </c>
      <c r="AD36" s="940">
        <v>8</v>
      </c>
      <c r="AE36" s="940">
        <v>0</v>
      </c>
      <c r="AF36" s="940">
        <v>0</v>
      </c>
      <c r="AG36" s="940">
        <v>9</v>
      </c>
      <c r="AH36" s="940">
        <v>12</v>
      </c>
      <c r="AI36" s="940">
        <v>0</v>
      </c>
      <c r="AJ36" s="940">
        <v>0</v>
      </c>
      <c r="AK36" s="940">
        <v>0</v>
      </c>
      <c r="AL36" s="940">
        <v>44</v>
      </c>
      <c r="AM36" s="940">
        <v>0</v>
      </c>
      <c r="AN36" s="940">
        <v>80.5</v>
      </c>
      <c r="AO36" s="941">
        <v>47.8</v>
      </c>
    </row>
    <row r="37" spans="2:41" s="924" customFormat="1" ht="20.25" customHeight="1">
      <c r="B37" s="925"/>
      <c r="C37" s="925" t="s">
        <v>210</v>
      </c>
      <c r="E37" s="933">
        <v>1828.3000000000002</v>
      </c>
      <c r="F37" s="939">
        <v>185</v>
      </c>
      <c r="G37" s="938">
        <v>45.7</v>
      </c>
      <c r="H37" s="939">
        <v>7</v>
      </c>
      <c r="I37" s="940">
        <v>0.4</v>
      </c>
      <c r="J37" s="940">
        <v>45.1</v>
      </c>
      <c r="K37" s="940">
        <v>0.4</v>
      </c>
      <c r="L37" s="940">
        <v>0</v>
      </c>
      <c r="M37" s="940">
        <v>885.1</v>
      </c>
      <c r="N37" s="940">
        <v>21.2</v>
      </c>
      <c r="O37" s="940">
        <v>98.7</v>
      </c>
      <c r="P37" s="940">
        <v>58.6</v>
      </c>
      <c r="Q37" s="940">
        <v>25</v>
      </c>
      <c r="R37" s="940">
        <v>2</v>
      </c>
      <c r="S37" s="940">
        <v>12.4</v>
      </c>
      <c r="T37" s="940">
        <v>0</v>
      </c>
      <c r="U37" s="940">
        <v>1.7</v>
      </c>
      <c r="V37" s="938">
        <v>0</v>
      </c>
      <c r="W37" s="940">
        <v>43.4</v>
      </c>
      <c r="X37" s="940">
        <v>0</v>
      </c>
      <c r="Y37" s="940">
        <v>76.3</v>
      </c>
      <c r="Z37" s="940">
        <v>0</v>
      </c>
      <c r="AA37" s="940">
        <v>18</v>
      </c>
      <c r="AB37" s="940">
        <v>0</v>
      </c>
      <c r="AC37" s="938">
        <v>0</v>
      </c>
      <c r="AD37" s="940">
        <v>15.1</v>
      </c>
      <c r="AE37" s="940">
        <v>1.2</v>
      </c>
      <c r="AF37" s="940">
        <v>9</v>
      </c>
      <c r="AG37" s="940">
        <v>5</v>
      </c>
      <c r="AH37" s="940">
        <v>11.5</v>
      </c>
      <c r="AI37" s="940">
        <v>0</v>
      </c>
      <c r="AJ37" s="940">
        <v>10.1</v>
      </c>
      <c r="AK37" s="940">
        <v>2</v>
      </c>
      <c r="AL37" s="940">
        <v>16.899999999999999</v>
      </c>
      <c r="AM37" s="940">
        <v>4.5999999999999996</v>
      </c>
      <c r="AN37" s="940">
        <v>187.7</v>
      </c>
      <c r="AO37" s="941">
        <v>39.200000000000003</v>
      </c>
    </row>
    <row r="38" spans="2:41" s="924" customFormat="1" ht="40.5" customHeight="1">
      <c r="B38" s="1256" t="s">
        <v>211</v>
      </c>
      <c r="C38" s="1256"/>
      <c r="E38" s="933">
        <v>2687.3</v>
      </c>
      <c r="F38" s="937">
        <v>148</v>
      </c>
      <c r="G38" s="938">
        <v>106.6</v>
      </c>
      <c r="H38" s="937">
        <v>3</v>
      </c>
      <c r="I38" s="938">
        <v>1.9</v>
      </c>
      <c r="J38" s="938">
        <v>67.5</v>
      </c>
      <c r="K38" s="938">
        <v>1.2</v>
      </c>
      <c r="L38" s="938">
        <v>0</v>
      </c>
      <c r="M38" s="938">
        <v>912.6</v>
      </c>
      <c r="N38" s="938">
        <v>188.3</v>
      </c>
      <c r="O38" s="938">
        <v>240.9</v>
      </c>
      <c r="P38" s="938">
        <v>121.8</v>
      </c>
      <c r="Q38" s="938">
        <v>79.099999999999994</v>
      </c>
      <c r="R38" s="938">
        <v>4.8</v>
      </c>
      <c r="S38" s="938">
        <v>23.9</v>
      </c>
      <c r="T38" s="938">
        <v>0</v>
      </c>
      <c r="U38" s="938">
        <v>7.4</v>
      </c>
      <c r="V38" s="938">
        <v>0</v>
      </c>
      <c r="W38" s="938">
        <v>60.4</v>
      </c>
      <c r="X38" s="938">
        <v>0</v>
      </c>
      <c r="Y38" s="938">
        <v>68.3</v>
      </c>
      <c r="Z38" s="938">
        <v>0</v>
      </c>
      <c r="AA38" s="938">
        <v>23</v>
      </c>
      <c r="AB38" s="938">
        <v>3</v>
      </c>
      <c r="AC38" s="938">
        <v>0</v>
      </c>
      <c r="AD38" s="938">
        <v>32.200000000000003</v>
      </c>
      <c r="AE38" s="938">
        <v>11</v>
      </c>
      <c r="AF38" s="938">
        <v>14.8</v>
      </c>
      <c r="AG38" s="938">
        <v>26.8</v>
      </c>
      <c r="AH38" s="938">
        <v>55.2</v>
      </c>
      <c r="AI38" s="938">
        <v>2</v>
      </c>
      <c r="AJ38" s="938">
        <v>5.4</v>
      </c>
      <c r="AK38" s="938">
        <v>2</v>
      </c>
      <c r="AL38" s="938">
        <v>13.7</v>
      </c>
      <c r="AM38" s="938">
        <v>5.8</v>
      </c>
      <c r="AN38" s="938">
        <v>376.3</v>
      </c>
      <c r="AO38" s="941">
        <v>80.400000000000006</v>
      </c>
    </row>
    <row r="39" spans="2:41" s="924" customFormat="1" ht="20.25" customHeight="1">
      <c r="B39" s="925"/>
      <c r="C39" s="925" t="s">
        <v>212</v>
      </c>
      <c r="E39" s="933">
        <v>1605.4</v>
      </c>
      <c r="F39" s="939">
        <v>81</v>
      </c>
      <c r="G39" s="938">
        <v>59.1</v>
      </c>
      <c r="H39" s="939">
        <v>0</v>
      </c>
      <c r="I39" s="940">
        <v>0.1</v>
      </c>
      <c r="J39" s="940">
        <v>37.799999999999997</v>
      </c>
      <c r="K39" s="940">
        <v>1.2</v>
      </c>
      <c r="L39" s="938">
        <v>0</v>
      </c>
      <c r="M39" s="940">
        <v>518</v>
      </c>
      <c r="N39" s="940">
        <v>109.3</v>
      </c>
      <c r="O39" s="940">
        <v>125.5</v>
      </c>
      <c r="P39" s="940">
        <v>74.400000000000006</v>
      </c>
      <c r="Q39" s="940">
        <v>41.9</v>
      </c>
      <c r="R39" s="940">
        <v>1.8</v>
      </c>
      <c r="S39" s="940">
        <v>14.9</v>
      </c>
      <c r="T39" s="938">
        <v>0</v>
      </c>
      <c r="U39" s="940">
        <v>0</v>
      </c>
      <c r="V39" s="938">
        <v>0</v>
      </c>
      <c r="W39" s="940">
        <v>42.8</v>
      </c>
      <c r="X39" s="938">
        <v>0</v>
      </c>
      <c r="Y39" s="940">
        <v>43.6</v>
      </c>
      <c r="Z39" s="940">
        <v>0</v>
      </c>
      <c r="AA39" s="940">
        <v>20</v>
      </c>
      <c r="AB39" s="940">
        <v>0</v>
      </c>
      <c r="AC39" s="940">
        <v>0</v>
      </c>
      <c r="AD39" s="940">
        <v>21.8</v>
      </c>
      <c r="AE39" s="940">
        <v>9</v>
      </c>
      <c r="AF39" s="940">
        <v>5.8</v>
      </c>
      <c r="AG39" s="940">
        <v>17.8</v>
      </c>
      <c r="AH39" s="940">
        <v>54.2</v>
      </c>
      <c r="AI39" s="940">
        <v>0</v>
      </c>
      <c r="AJ39" s="940">
        <v>4</v>
      </c>
      <c r="AK39" s="940">
        <v>2</v>
      </c>
      <c r="AL39" s="940">
        <v>4.9000000000000004</v>
      </c>
      <c r="AM39" s="940">
        <v>0</v>
      </c>
      <c r="AN39" s="940">
        <v>259.60000000000002</v>
      </c>
      <c r="AO39" s="941">
        <v>54.9</v>
      </c>
    </row>
    <row r="40" spans="2:41" s="924" customFormat="1" ht="20.25" customHeight="1">
      <c r="B40" s="925"/>
      <c r="C40" s="925" t="s">
        <v>213</v>
      </c>
      <c r="E40" s="933">
        <v>185.5</v>
      </c>
      <c r="F40" s="939">
        <v>5</v>
      </c>
      <c r="G40" s="938">
        <v>3.6</v>
      </c>
      <c r="H40" s="939">
        <v>1</v>
      </c>
      <c r="I40" s="940">
        <v>0</v>
      </c>
      <c r="J40" s="940">
        <v>4.7</v>
      </c>
      <c r="K40" s="940">
        <v>0</v>
      </c>
      <c r="L40" s="943">
        <v>0</v>
      </c>
      <c r="M40" s="940">
        <v>74.7</v>
      </c>
      <c r="N40" s="940">
        <v>23</v>
      </c>
      <c r="O40" s="940">
        <v>34.700000000000003</v>
      </c>
      <c r="P40" s="940">
        <v>0</v>
      </c>
      <c r="Q40" s="940">
        <v>8</v>
      </c>
      <c r="R40" s="940">
        <v>0</v>
      </c>
      <c r="S40" s="940">
        <v>0</v>
      </c>
      <c r="T40" s="943">
        <v>0</v>
      </c>
      <c r="U40" s="940">
        <v>3.4</v>
      </c>
      <c r="V40" s="943">
        <v>0</v>
      </c>
      <c r="W40" s="940">
        <v>1.1000000000000001</v>
      </c>
      <c r="X40" s="943">
        <v>0</v>
      </c>
      <c r="Y40" s="940">
        <v>1</v>
      </c>
      <c r="Z40" s="940">
        <v>0</v>
      </c>
      <c r="AA40" s="940">
        <v>0</v>
      </c>
      <c r="AB40" s="940">
        <v>0</v>
      </c>
      <c r="AC40" s="940">
        <v>0</v>
      </c>
      <c r="AD40" s="940">
        <v>1</v>
      </c>
      <c r="AE40" s="940">
        <v>0</v>
      </c>
      <c r="AF40" s="940">
        <v>8</v>
      </c>
      <c r="AG40" s="940">
        <v>0</v>
      </c>
      <c r="AH40" s="940">
        <v>0</v>
      </c>
      <c r="AI40" s="940">
        <v>0</v>
      </c>
      <c r="AJ40" s="940">
        <v>1.4</v>
      </c>
      <c r="AK40" s="940">
        <v>0</v>
      </c>
      <c r="AL40" s="940">
        <v>0</v>
      </c>
      <c r="AM40" s="940">
        <v>0</v>
      </c>
      <c r="AN40" s="940">
        <v>13</v>
      </c>
      <c r="AO40" s="944">
        <v>1.9</v>
      </c>
    </row>
    <row r="41" spans="2:41" s="924" customFormat="1" ht="20.25" customHeight="1">
      <c r="B41" s="925"/>
      <c r="C41" s="925" t="s">
        <v>214</v>
      </c>
      <c r="E41" s="933">
        <v>66.099999999999994</v>
      </c>
      <c r="F41" s="939">
        <v>3</v>
      </c>
      <c r="G41" s="938">
        <v>3.8</v>
      </c>
      <c r="H41" s="939">
        <v>2</v>
      </c>
      <c r="I41" s="940">
        <v>1.8</v>
      </c>
      <c r="J41" s="940">
        <v>2</v>
      </c>
      <c r="K41" s="940">
        <v>0</v>
      </c>
      <c r="L41" s="946">
        <v>0</v>
      </c>
      <c r="M41" s="940">
        <v>26.6</v>
      </c>
      <c r="N41" s="940">
        <v>7</v>
      </c>
      <c r="O41" s="940">
        <v>0</v>
      </c>
      <c r="P41" s="940">
        <v>1</v>
      </c>
      <c r="Q41" s="940">
        <v>0</v>
      </c>
      <c r="R41" s="940">
        <v>0</v>
      </c>
      <c r="S41" s="940">
        <v>0</v>
      </c>
      <c r="T41" s="946">
        <v>0</v>
      </c>
      <c r="U41" s="940">
        <v>4</v>
      </c>
      <c r="V41" s="946">
        <v>0</v>
      </c>
      <c r="W41" s="940">
        <v>1</v>
      </c>
      <c r="X41" s="946">
        <v>0</v>
      </c>
      <c r="Y41" s="940">
        <v>2</v>
      </c>
      <c r="Z41" s="940">
        <v>0</v>
      </c>
      <c r="AA41" s="940">
        <v>0</v>
      </c>
      <c r="AB41" s="940">
        <v>0</v>
      </c>
      <c r="AC41" s="940">
        <v>0</v>
      </c>
      <c r="AD41" s="940">
        <v>1</v>
      </c>
      <c r="AE41" s="940">
        <v>0</v>
      </c>
      <c r="AF41" s="940">
        <v>0</v>
      </c>
      <c r="AG41" s="940">
        <v>0</v>
      </c>
      <c r="AH41" s="940">
        <v>0</v>
      </c>
      <c r="AI41" s="940">
        <v>0</v>
      </c>
      <c r="AJ41" s="940">
        <v>0</v>
      </c>
      <c r="AK41" s="940">
        <v>0</v>
      </c>
      <c r="AL41" s="940">
        <v>0</v>
      </c>
      <c r="AM41" s="940">
        <v>5.8</v>
      </c>
      <c r="AN41" s="940">
        <v>5.0999999999999996</v>
      </c>
      <c r="AO41" s="945">
        <v>0</v>
      </c>
    </row>
    <row r="42" spans="2:41" s="924" customFormat="1" ht="20.25" customHeight="1">
      <c r="B42" s="925"/>
      <c r="C42" s="925" t="s">
        <v>215</v>
      </c>
      <c r="E42" s="933">
        <v>551.6</v>
      </c>
      <c r="F42" s="939">
        <v>30</v>
      </c>
      <c r="G42" s="938">
        <v>28.8</v>
      </c>
      <c r="H42" s="939">
        <v>0</v>
      </c>
      <c r="I42" s="940">
        <v>0</v>
      </c>
      <c r="J42" s="940">
        <v>19</v>
      </c>
      <c r="K42" s="940">
        <v>0</v>
      </c>
      <c r="L42" s="946">
        <v>0</v>
      </c>
      <c r="M42" s="940">
        <v>235.3</v>
      </c>
      <c r="N42" s="940">
        <v>18.399999999999999</v>
      </c>
      <c r="O42" s="940">
        <v>35.200000000000003</v>
      </c>
      <c r="P42" s="940">
        <v>8</v>
      </c>
      <c r="Q42" s="940">
        <v>7</v>
      </c>
      <c r="R42" s="940">
        <v>3</v>
      </c>
      <c r="S42" s="940">
        <v>0</v>
      </c>
      <c r="T42" s="946">
        <v>0</v>
      </c>
      <c r="U42" s="940">
        <v>0</v>
      </c>
      <c r="V42" s="946">
        <v>0</v>
      </c>
      <c r="W42" s="940">
        <v>13.5</v>
      </c>
      <c r="X42" s="946">
        <v>0</v>
      </c>
      <c r="Y42" s="940">
        <v>20</v>
      </c>
      <c r="Z42" s="940">
        <v>0</v>
      </c>
      <c r="AA42" s="940">
        <v>3</v>
      </c>
      <c r="AB42" s="940">
        <v>3</v>
      </c>
      <c r="AC42" s="940">
        <v>0</v>
      </c>
      <c r="AD42" s="940">
        <v>6.4</v>
      </c>
      <c r="AE42" s="940">
        <v>2</v>
      </c>
      <c r="AF42" s="940">
        <v>1</v>
      </c>
      <c r="AG42" s="940">
        <v>3</v>
      </c>
      <c r="AH42" s="940">
        <v>1</v>
      </c>
      <c r="AI42" s="940">
        <v>2</v>
      </c>
      <c r="AJ42" s="940">
        <v>0</v>
      </c>
      <c r="AK42" s="940">
        <v>0</v>
      </c>
      <c r="AL42" s="940">
        <v>8.8000000000000007</v>
      </c>
      <c r="AM42" s="940">
        <v>0</v>
      </c>
      <c r="AN42" s="940">
        <v>79.599999999999994</v>
      </c>
      <c r="AO42" s="945">
        <v>23.6</v>
      </c>
    </row>
    <row r="43" spans="2:41" s="924" customFormat="1" ht="20.25" customHeight="1">
      <c r="B43" s="942"/>
      <c r="C43" s="925" t="s">
        <v>216</v>
      </c>
      <c r="E43" s="933">
        <v>278.7</v>
      </c>
      <c r="F43" s="939">
        <v>29</v>
      </c>
      <c r="G43" s="938">
        <v>11.3</v>
      </c>
      <c r="H43" s="939">
        <v>0</v>
      </c>
      <c r="I43" s="940">
        <v>0</v>
      </c>
      <c r="J43" s="940">
        <v>4</v>
      </c>
      <c r="K43" s="940">
        <v>0</v>
      </c>
      <c r="L43" s="943">
        <v>0</v>
      </c>
      <c r="M43" s="940">
        <v>58</v>
      </c>
      <c r="N43" s="940">
        <v>30.6</v>
      </c>
      <c r="O43" s="940">
        <v>45.5</v>
      </c>
      <c r="P43" s="940">
        <v>38.4</v>
      </c>
      <c r="Q43" s="940">
        <v>22.2</v>
      </c>
      <c r="R43" s="940">
        <v>0</v>
      </c>
      <c r="S43" s="940">
        <v>9</v>
      </c>
      <c r="T43" s="943">
        <v>0</v>
      </c>
      <c r="U43" s="940">
        <v>0</v>
      </c>
      <c r="V43" s="943">
        <v>0</v>
      </c>
      <c r="W43" s="940">
        <v>2</v>
      </c>
      <c r="X43" s="943">
        <v>0</v>
      </c>
      <c r="Y43" s="940">
        <v>1.7</v>
      </c>
      <c r="Z43" s="940">
        <v>0</v>
      </c>
      <c r="AA43" s="940">
        <v>0</v>
      </c>
      <c r="AB43" s="940">
        <v>0</v>
      </c>
      <c r="AC43" s="940">
        <v>0</v>
      </c>
      <c r="AD43" s="940">
        <v>2</v>
      </c>
      <c r="AE43" s="940">
        <v>0</v>
      </c>
      <c r="AF43" s="940">
        <v>0</v>
      </c>
      <c r="AG43" s="940">
        <v>6</v>
      </c>
      <c r="AH43" s="940">
        <v>0</v>
      </c>
      <c r="AI43" s="940">
        <v>0</v>
      </c>
      <c r="AJ43" s="940">
        <v>0</v>
      </c>
      <c r="AK43" s="940">
        <v>0</v>
      </c>
      <c r="AL43" s="940">
        <v>0</v>
      </c>
      <c r="AM43" s="940">
        <v>0</v>
      </c>
      <c r="AN43" s="940">
        <v>19</v>
      </c>
      <c r="AO43" s="944">
        <v>0</v>
      </c>
    </row>
    <row r="44" spans="2:41" s="924" customFormat="1" ht="20.25" customHeight="1">
      <c r="B44" s="942"/>
      <c r="C44" s="925" t="s">
        <v>217</v>
      </c>
      <c r="E44" s="933">
        <v>0</v>
      </c>
      <c r="F44" s="939">
        <v>0</v>
      </c>
      <c r="G44" s="939">
        <v>0</v>
      </c>
      <c r="H44" s="939">
        <v>0</v>
      </c>
      <c r="I44" s="939">
        <v>0</v>
      </c>
      <c r="J44" s="939">
        <v>0</v>
      </c>
      <c r="K44" s="939">
        <v>0</v>
      </c>
      <c r="L44" s="939">
        <v>0</v>
      </c>
      <c r="M44" s="939">
        <v>0</v>
      </c>
      <c r="N44" s="939">
        <v>0</v>
      </c>
      <c r="O44" s="939">
        <v>0</v>
      </c>
      <c r="P44" s="939">
        <v>0</v>
      </c>
      <c r="Q44" s="939">
        <v>0</v>
      </c>
      <c r="R44" s="939">
        <v>0</v>
      </c>
      <c r="S44" s="939">
        <v>0</v>
      </c>
      <c r="T44" s="939">
        <v>0</v>
      </c>
      <c r="U44" s="939">
        <v>0</v>
      </c>
      <c r="V44" s="939">
        <v>0</v>
      </c>
      <c r="W44" s="939">
        <v>0</v>
      </c>
      <c r="X44" s="939">
        <v>0</v>
      </c>
      <c r="Y44" s="939">
        <v>0</v>
      </c>
      <c r="Z44" s="939">
        <v>0</v>
      </c>
      <c r="AA44" s="939">
        <v>0</v>
      </c>
      <c r="AB44" s="939">
        <v>0</v>
      </c>
      <c r="AC44" s="939">
        <v>0</v>
      </c>
      <c r="AD44" s="939">
        <v>0</v>
      </c>
      <c r="AE44" s="939">
        <v>0</v>
      </c>
      <c r="AF44" s="939">
        <v>0</v>
      </c>
      <c r="AG44" s="939">
        <v>0</v>
      </c>
      <c r="AH44" s="939">
        <v>0</v>
      </c>
      <c r="AI44" s="939">
        <v>0</v>
      </c>
      <c r="AJ44" s="939">
        <v>0</v>
      </c>
      <c r="AK44" s="939">
        <v>0</v>
      </c>
      <c r="AL44" s="939">
        <v>0</v>
      </c>
      <c r="AM44" s="939">
        <v>0</v>
      </c>
      <c r="AN44" s="939">
        <v>0</v>
      </c>
      <c r="AO44" s="947">
        <v>0</v>
      </c>
    </row>
    <row r="45" spans="2:41" s="924" customFormat="1" ht="20.25" customHeight="1">
      <c r="B45" s="942"/>
      <c r="C45" s="925" t="s">
        <v>218</v>
      </c>
      <c r="E45" s="933">
        <v>0</v>
      </c>
      <c r="F45" s="939">
        <v>0</v>
      </c>
      <c r="G45" s="939">
        <v>0</v>
      </c>
      <c r="H45" s="939">
        <v>0</v>
      </c>
      <c r="I45" s="939">
        <v>0</v>
      </c>
      <c r="J45" s="939">
        <v>0</v>
      </c>
      <c r="K45" s="939">
        <v>0</v>
      </c>
      <c r="L45" s="939">
        <v>0</v>
      </c>
      <c r="M45" s="939">
        <v>0</v>
      </c>
      <c r="N45" s="939">
        <v>0</v>
      </c>
      <c r="O45" s="939">
        <v>0</v>
      </c>
      <c r="P45" s="939">
        <v>0</v>
      </c>
      <c r="Q45" s="939">
        <v>0</v>
      </c>
      <c r="R45" s="939">
        <v>0</v>
      </c>
      <c r="S45" s="939">
        <v>0</v>
      </c>
      <c r="T45" s="939">
        <v>0</v>
      </c>
      <c r="U45" s="939">
        <v>0</v>
      </c>
      <c r="V45" s="939">
        <v>0</v>
      </c>
      <c r="W45" s="939">
        <v>0</v>
      </c>
      <c r="X45" s="939">
        <v>0</v>
      </c>
      <c r="Y45" s="939">
        <v>0</v>
      </c>
      <c r="Z45" s="939">
        <v>0</v>
      </c>
      <c r="AA45" s="939">
        <v>0</v>
      </c>
      <c r="AB45" s="939">
        <v>0</v>
      </c>
      <c r="AC45" s="939">
        <v>0</v>
      </c>
      <c r="AD45" s="939">
        <v>0</v>
      </c>
      <c r="AE45" s="939">
        <v>0</v>
      </c>
      <c r="AF45" s="939">
        <v>0</v>
      </c>
      <c r="AG45" s="939">
        <v>0</v>
      </c>
      <c r="AH45" s="939">
        <v>0</v>
      </c>
      <c r="AI45" s="939">
        <v>0</v>
      </c>
      <c r="AJ45" s="939">
        <v>0</v>
      </c>
      <c r="AK45" s="939">
        <v>0</v>
      </c>
      <c r="AL45" s="939">
        <v>0</v>
      </c>
      <c r="AM45" s="939">
        <v>0</v>
      </c>
      <c r="AN45" s="939">
        <v>0</v>
      </c>
      <c r="AO45" s="947">
        <v>0</v>
      </c>
    </row>
    <row r="46" spans="2:41" s="924" customFormat="1" ht="20.25" customHeight="1">
      <c r="B46" s="942"/>
      <c r="C46" s="925" t="s">
        <v>219</v>
      </c>
      <c r="E46" s="933">
        <v>0</v>
      </c>
      <c r="F46" s="939">
        <v>0</v>
      </c>
      <c r="G46" s="939">
        <v>0</v>
      </c>
      <c r="H46" s="939">
        <v>0</v>
      </c>
      <c r="I46" s="939">
        <v>0</v>
      </c>
      <c r="J46" s="939">
        <v>0</v>
      </c>
      <c r="K46" s="939">
        <v>0</v>
      </c>
      <c r="L46" s="939">
        <v>0</v>
      </c>
      <c r="M46" s="939">
        <v>0</v>
      </c>
      <c r="N46" s="939">
        <v>0</v>
      </c>
      <c r="O46" s="939">
        <v>0</v>
      </c>
      <c r="P46" s="939">
        <v>0</v>
      </c>
      <c r="Q46" s="939">
        <v>0</v>
      </c>
      <c r="R46" s="939">
        <v>0</v>
      </c>
      <c r="S46" s="939">
        <v>0</v>
      </c>
      <c r="T46" s="939">
        <v>0</v>
      </c>
      <c r="U46" s="939">
        <v>0</v>
      </c>
      <c r="V46" s="939">
        <v>0</v>
      </c>
      <c r="W46" s="939">
        <v>0</v>
      </c>
      <c r="X46" s="939">
        <v>0</v>
      </c>
      <c r="Y46" s="939">
        <v>0</v>
      </c>
      <c r="Z46" s="939">
        <v>0</v>
      </c>
      <c r="AA46" s="939">
        <v>0</v>
      </c>
      <c r="AB46" s="939">
        <v>0</v>
      </c>
      <c r="AC46" s="939">
        <v>0</v>
      </c>
      <c r="AD46" s="939">
        <v>0</v>
      </c>
      <c r="AE46" s="939">
        <v>0</v>
      </c>
      <c r="AF46" s="939">
        <v>0</v>
      </c>
      <c r="AG46" s="939">
        <v>0</v>
      </c>
      <c r="AH46" s="939">
        <v>0</v>
      </c>
      <c r="AI46" s="939">
        <v>0</v>
      </c>
      <c r="AJ46" s="939">
        <v>0</v>
      </c>
      <c r="AK46" s="939">
        <v>0</v>
      </c>
      <c r="AL46" s="939">
        <v>0</v>
      </c>
      <c r="AM46" s="939">
        <v>0</v>
      </c>
      <c r="AN46" s="939">
        <v>0</v>
      </c>
      <c r="AO46" s="947">
        <v>0</v>
      </c>
    </row>
    <row r="47" spans="2:41" s="924" customFormat="1" ht="40.5" customHeight="1">
      <c r="B47" s="1256" t="s">
        <v>220</v>
      </c>
      <c r="C47" s="1256"/>
      <c r="E47" s="933">
        <v>881.1</v>
      </c>
      <c r="F47" s="927">
        <v>44</v>
      </c>
      <c r="G47" s="938">
        <v>30.8</v>
      </c>
      <c r="H47" s="948">
        <v>3</v>
      </c>
      <c r="I47" s="946">
        <v>0.5</v>
      </c>
      <c r="J47" s="946">
        <v>24.8</v>
      </c>
      <c r="K47" s="946">
        <v>1.4</v>
      </c>
      <c r="L47" s="946">
        <v>0</v>
      </c>
      <c r="M47" s="946">
        <v>336.6</v>
      </c>
      <c r="N47" s="946">
        <v>34.4</v>
      </c>
      <c r="O47" s="946">
        <v>65.7</v>
      </c>
      <c r="P47" s="946">
        <v>38.4</v>
      </c>
      <c r="Q47" s="946">
        <v>16</v>
      </c>
      <c r="R47" s="946">
        <v>0</v>
      </c>
      <c r="S47" s="946">
        <v>4</v>
      </c>
      <c r="T47" s="946">
        <v>0</v>
      </c>
      <c r="U47" s="946">
        <v>4.2</v>
      </c>
      <c r="V47" s="946">
        <v>0</v>
      </c>
      <c r="W47" s="946">
        <v>24.3</v>
      </c>
      <c r="X47" s="946">
        <v>0</v>
      </c>
      <c r="Y47" s="946">
        <v>24.1</v>
      </c>
      <c r="Z47" s="946">
        <v>0</v>
      </c>
      <c r="AA47" s="946">
        <v>11.7</v>
      </c>
      <c r="AB47" s="946">
        <v>0</v>
      </c>
      <c r="AC47" s="946">
        <v>0</v>
      </c>
      <c r="AD47" s="946">
        <v>12</v>
      </c>
      <c r="AE47" s="946">
        <v>0</v>
      </c>
      <c r="AF47" s="946">
        <v>0</v>
      </c>
      <c r="AG47" s="946">
        <v>13.8</v>
      </c>
      <c r="AH47" s="946">
        <v>22.8</v>
      </c>
      <c r="AI47" s="946">
        <v>0.3</v>
      </c>
      <c r="AJ47" s="946">
        <v>0</v>
      </c>
      <c r="AK47" s="946">
        <v>0</v>
      </c>
      <c r="AL47" s="946">
        <v>5.6</v>
      </c>
      <c r="AM47" s="946">
        <v>5</v>
      </c>
      <c r="AN47" s="946">
        <v>142.80000000000001</v>
      </c>
      <c r="AO47" s="945">
        <v>14.9</v>
      </c>
    </row>
    <row r="48" spans="2:41" s="924" customFormat="1" ht="20.25" customHeight="1">
      <c r="B48" s="925"/>
      <c r="C48" s="925" t="s">
        <v>221</v>
      </c>
      <c r="E48" s="933">
        <v>549.70000000000005</v>
      </c>
      <c r="F48" s="927">
        <v>32</v>
      </c>
      <c r="G48" s="938">
        <v>12.4</v>
      </c>
      <c r="H48" s="939">
        <v>3</v>
      </c>
      <c r="I48" s="940">
        <v>0.5</v>
      </c>
      <c r="J48" s="940">
        <v>13.2</v>
      </c>
      <c r="K48" s="938">
        <v>1.4</v>
      </c>
      <c r="L48" s="938">
        <v>0</v>
      </c>
      <c r="M48" s="940">
        <v>214.4</v>
      </c>
      <c r="N48" s="940">
        <v>17.7</v>
      </c>
      <c r="O48" s="940">
        <v>54.2</v>
      </c>
      <c r="P48" s="940">
        <v>31.4</v>
      </c>
      <c r="Q48" s="940">
        <v>14</v>
      </c>
      <c r="R48" s="938">
        <v>0</v>
      </c>
      <c r="S48" s="940">
        <v>3</v>
      </c>
      <c r="T48" s="938">
        <v>0</v>
      </c>
      <c r="U48" s="940">
        <v>4.2</v>
      </c>
      <c r="V48" s="938">
        <v>0</v>
      </c>
      <c r="W48" s="940">
        <v>15.1</v>
      </c>
      <c r="X48" s="938">
        <v>0</v>
      </c>
      <c r="Y48" s="938">
        <v>14.2</v>
      </c>
      <c r="Z48" s="940">
        <v>0</v>
      </c>
      <c r="AA48" s="940">
        <v>6.7</v>
      </c>
      <c r="AB48" s="940">
        <v>0</v>
      </c>
      <c r="AC48" s="940">
        <v>0</v>
      </c>
      <c r="AD48" s="940">
        <v>7</v>
      </c>
      <c r="AE48" s="938">
        <v>0</v>
      </c>
      <c r="AF48" s="940">
        <v>0</v>
      </c>
      <c r="AG48" s="940">
        <v>9.8000000000000007</v>
      </c>
      <c r="AH48" s="940">
        <v>3</v>
      </c>
      <c r="AI48" s="940">
        <v>0.3</v>
      </c>
      <c r="AJ48" s="940">
        <v>0</v>
      </c>
      <c r="AK48" s="940">
        <v>0</v>
      </c>
      <c r="AL48" s="940">
        <v>5.6</v>
      </c>
      <c r="AM48" s="940">
        <v>0</v>
      </c>
      <c r="AN48" s="940">
        <v>77.900000000000006</v>
      </c>
      <c r="AO48" s="941">
        <v>8.6999999999999993</v>
      </c>
    </row>
    <row r="49" spans="2:41" s="924" customFormat="1" ht="20.25" customHeight="1">
      <c r="B49" s="925"/>
      <c r="C49" s="925" t="s">
        <v>222</v>
      </c>
      <c r="E49" s="933">
        <v>0</v>
      </c>
      <c r="F49" s="937">
        <v>0</v>
      </c>
      <c r="G49" s="938">
        <v>0</v>
      </c>
      <c r="H49" s="937">
        <v>0</v>
      </c>
      <c r="I49" s="938">
        <v>0</v>
      </c>
      <c r="J49" s="938">
        <v>0</v>
      </c>
      <c r="K49" s="938">
        <v>0</v>
      </c>
      <c r="L49" s="938">
        <v>0</v>
      </c>
      <c r="M49" s="938">
        <v>0</v>
      </c>
      <c r="N49" s="938">
        <v>0</v>
      </c>
      <c r="O49" s="938">
        <v>0</v>
      </c>
      <c r="P49" s="938">
        <v>0</v>
      </c>
      <c r="Q49" s="938">
        <v>0</v>
      </c>
      <c r="R49" s="938">
        <v>0</v>
      </c>
      <c r="S49" s="938">
        <v>0</v>
      </c>
      <c r="T49" s="938">
        <v>0</v>
      </c>
      <c r="U49" s="938">
        <v>0</v>
      </c>
      <c r="V49" s="938">
        <v>0</v>
      </c>
      <c r="W49" s="938">
        <v>0</v>
      </c>
      <c r="X49" s="938">
        <v>0</v>
      </c>
      <c r="Y49" s="938">
        <v>0</v>
      </c>
      <c r="Z49" s="938">
        <v>0</v>
      </c>
      <c r="AA49" s="938">
        <v>0</v>
      </c>
      <c r="AB49" s="938">
        <v>0</v>
      </c>
      <c r="AC49" s="938">
        <v>0</v>
      </c>
      <c r="AD49" s="938">
        <v>0</v>
      </c>
      <c r="AE49" s="938">
        <v>0</v>
      </c>
      <c r="AF49" s="938">
        <v>0</v>
      </c>
      <c r="AG49" s="938">
        <v>0</v>
      </c>
      <c r="AH49" s="938">
        <v>0</v>
      </c>
      <c r="AI49" s="938">
        <v>0</v>
      </c>
      <c r="AJ49" s="938">
        <v>0</v>
      </c>
      <c r="AK49" s="938">
        <v>0</v>
      </c>
      <c r="AL49" s="938">
        <v>0</v>
      </c>
      <c r="AM49" s="938">
        <v>0</v>
      </c>
      <c r="AN49" s="938">
        <v>0</v>
      </c>
      <c r="AO49" s="941">
        <v>0</v>
      </c>
    </row>
    <row r="50" spans="2:41" s="924" customFormat="1" ht="20.25" customHeight="1">
      <c r="B50" s="925"/>
      <c r="C50" s="925" t="s">
        <v>223</v>
      </c>
      <c r="E50" s="933">
        <v>229.5</v>
      </c>
      <c r="F50" s="927">
        <v>6</v>
      </c>
      <c r="G50" s="938">
        <v>10.6</v>
      </c>
      <c r="H50" s="939">
        <v>0</v>
      </c>
      <c r="I50" s="938">
        <v>0</v>
      </c>
      <c r="J50" s="940">
        <v>9.6</v>
      </c>
      <c r="K50" s="938">
        <v>0</v>
      </c>
      <c r="L50" s="938">
        <v>0</v>
      </c>
      <c r="M50" s="940">
        <v>74</v>
      </c>
      <c r="N50" s="940">
        <v>10</v>
      </c>
      <c r="O50" s="940">
        <v>11.5</v>
      </c>
      <c r="P50" s="940">
        <v>7</v>
      </c>
      <c r="Q50" s="940">
        <v>2</v>
      </c>
      <c r="R50" s="938">
        <v>0</v>
      </c>
      <c r="S50" s="940">
        <v>1</v>
      </c>
      <c r="T50" s="938">
        <v>0</v>
      </c>
      <c r="U50" s="940">
        <v>0</v>
      </c>
      <c r="V50" s="938">
        <v>0</v>
      </c>
      <c r="W50" s="940">
        <v>6.2</v>
      </c>
      <c r="X50" s="938">
        <v>0</v>
      </c>
      <c r="Y50" s="938">
        <v>6</v>
      </c>
      <c r="Z50" s="940">
        <v>0</v>
      </c>
      <c r="AA50" s="940">
        <v>5</v>
      </c>
      <c r="AB50" s="938">
        <v>0</v>
      </c>
      <c r="AC50" s="938">
        <v>0</v>
      </c>
      <c r="AD50" s="940">
        <v>3</v>
      </c>
      <c r="AE50" s="938">
        <v>0</v>
      </c>
      <c r="AF50" s="938">
        <v>0</v>
      </c>
      <c r="AG50" s="940">
        <v>3</v>
      </c>
      <c r="AH50" s="940">
        <v>18.3</v>
      </c>
      <c r="AI50" s="940">
        <v>0</v>
      </c>
      <c r="AJ50" s="940">
        <v>0</v>
      </c>
      <c r="AK50" s="940">
        <v>0</v>
      </c>
      <c r="AL50" s="940">
        <v>0</v>
      </c>
      <c r="AM50" s="940">
        <v>5</v>
      </c>
      <c r="AN50" s="940">
        <v>49.3</v>
      </c>
      <c r="AO50" s="941">
        <v>2</v>
      </c>
    </row>
    <row r="51" spans="2:41" s="924" customFormat="1" ht="20.25" customHeight="1">
      <c r="B51" s="925"/>
      <c r="C51" s="925" t="s">
        <v>224</v>
      </c>
      <c r="E51" s="933">
        <v>0</v>
      </c>
      <c r="F51" s="948">
        <v>0</v>
      </c>
      <c r="G51" s="938">
        <v>0</v>
      </c>
      <c r="H51" s="948">
        <v>0</v>
      </c>
      <c r="I51" s="946">
        <v>0</v>
      </c>
      <c r="J51" s="946">
        <v>0</v>
      </c>
      <c r="K51" s="946">
        <v>0</v>
      </c>
      <c r="L51" s="946">
        <v>0</v>
      </c>
      <c r="M51" s="946">
        <v>0</v>
      </c>
      <c r="N51" s="946">
        <v>0</v>
      </c>
      <c r="O51" s="946">
        <v>0</v>
      </c>
      <c r="P51" s="946">
        <v>0</v>
      </c>
      <c r="Q51" s="946">
        <v>0</v>
      </c>
      <c r="R51" s="946">
        <v>0</v>
      </c>
      <c r="S51" s="946">
        <v>0</v>
      </c>
      <c r="T51" s="946">
        <v>0</v>
      </c>
      <c r="U51" s="946">
        <v>0</v>
      </c>
      <c r="V51" s="946">
        <v>0</v>
      </c>
      <c r="W51" s="946">
        <v>0</v>
      </c>
      <c r="X51" s="946">
        <v>0</v>
      </c>
      <c r="Y51" s="946">
        <v>0</v>
      </c>
      <c r="Z51" s="946">
        <v>0</v>
      </c>
      <c r="AA51" s="946">
        <v>0</v>
      </c>
      <c r="AB51" s="946">
        <v>0</v>
      </c>
      <c r="AC51" s="946">
        <v>0</v>
      </c>
      <c r="AD51" s="946">
        <v>0</v>
      </c>
      <c r="AE51" s="946">
        <v>0</v>
      </c>
      <c r="AF51" s="946">
        <v>0</v>
      </c>
      <c r="AG51" s="946">
        <v>0</v>
      </c>
      <c r="AH51" s="946">
        <v>0</v>
      </c>
      <c r="AI51" s="946">
        <v>0</v>
      </c>
      <c r="AJ51" s="946">
        <v>0</v>
      </c>
      <c r="AK51" s="946">
        <v>0</v>
      </c>
      <c r="AL51" s="946">
        <v>0</v>
      </c>
      <c r="AM51" s="946">
        <v>0</v>
      </c>
      <c r="AN51" s="946">
        <v>0</v>
      </c>
      <c r="AO51" s="945">
        <v>0</v>
      </c>
    </row>
    <row r="52" spans="2:41" s="924" customFormat="1" ht="20.25" customHeight="1">
      <c r="B52" s="925"/>
      <c r="C52" s="925" t="s">
        <v>225</v>
      </c>
      <c r="E52" s="933">
        <v>101.9</v>
      </c>
      <c r="F52" s="927">
        <v>6</v>
      </c>
      <c r="G52" s="938">
        <v>7.8</v>
      </c>
      <c r="H52" s="937">
        <v>0</v>
      </c>
      <c r="I52" s="938">
        <v>0</v>
      </c>
      <c r="J52" s="940">
        <v>2</v>
      </c>
      <c r="K52" s="938">
        <v>0</v>
      </c>
      <c r="L52" s="938">
        <v>0</v>
      </c>
      <c r="M52" s="940">
        <v>48.2</v>
      </c>
      <c r="N52" s="940">
        <v>6.7</v>
      </c>
      <c r="O52" s="940">
        <v>0</v>
      </c>
      <c r="P52" s="940">
        <v>0</v>
      </c>
      <c r="Q52" s="940">
        <v>0</v>
      </c>
      <c r="R52" s="938">
        <v>0</v>
      </c>
      <c r="S52" s="938">
        <v>0</v>
      </c>
      <c r="T52" s="938">
        <v>0</v>
      </c>
      <c r="U52" s="938">
        <v>0</v>
      </c>
      <c r="V52" s="938">
        <v>0</v>
      </c>
      <c r="W52" s="940">
        <v>3</v>
      </c>
      <c r="X52" s="938">
        <v>0</v>
      </c>
      <c r="Y52" s="938">
        <v>3.9</v>
      </c>
      <c r="Z52" s="940">
        <v>0</v>
      </c>
      <c r="AA52" s="940">
        <v>0</v>
      </c>
      <c r="AB52" s="940">
        <v>0</v>
      </c>
      <c r="AC52" s="938">
        <v>0</v>
      </c>
      <c r="AD52" s="940">
        <v>2</v>
      </c>
      <c r="AE52" s="938">
        <v>0</v>
      </c>
      <c r="AF52" s="938">
        <v>0</v>
      </c>
      <c r="AG52" s="938">
        <v>1</v>
      </c>
      <c r="AH52" s="938">
        <v>1.5</v>
      </c>
      <c r="AI52" s="938">
        <v>0</v>
      </c>
      <c r="AJ52" s="938">
        <v>0</v>
      </c>
      <c r="AK52" s="938">
        <v>0</v>
      </c>
      <c r="AL52" s="938">
        <v>0</v>
      </c>
      <c r="AM52" s="938">
        <v>0</v>
      </c>
      <c r="AN52" s="940">
        <v>15.6</v>
      </c>
      <c r="AO52" s="941">
        <v>4.2</v>
      </c>
    </row>
    <row r="53" spans="2:41" s="924" customFormat="1" ht="40.5" customHeight="1">
      <c r="B53" s="1256" t="s">
        <v>226</v>
      </c>
      <c r="C53" s="1256"/>
      <c r="E53" s="933">
        <v>1171.3</v>
      </c>
      <c r="F53" s="927">
        <v>61</v>
      </c>
      <c r="G53" s="938">
        <v>53</v>
      </c>
      <c r="H53" s="949">
        <v>0</v>
      </c>
      <c r="I53" s="943">
        <v>1.1000000000000001</v>
      </c>
      <c r="J53" s="943">
        <v>27</v>
      </c>
      <c r="K53" s="943">
        <v>0</v>
      </c>
      <c r="L53" s="943">
        <v>0</v>
      </c>
      <c r="M53" s="943">
        <v>366</v>
      </c>
      <c r="N53" s="943">
        <v>173.7</v>
      </c>
      <c r="O53" s="943">
        <v>128.9</v>
      </c>
      <c r="P53" s="943">
        <v>51</v>
      </c>
      <c r="Q53" s="943">
        <v>12.8</v>
      </c>
      <c r="R53" s="943">
        <v>2</v>
      </c>
      <c r="S53" s="943">
        <v>4.5</v>
      </c>
      <c r="T53" s="943">
        <v>0</v>
      </c>
      <c r="U53" s="943">
        <v>0</v>
      </c>
      <c r="V53" s="943">
        <v>0</v>
      </c>
      <c r="W53" s="943">
        <v>29.7</v>
      </c>
      <c r="X53" s="943">
        <v>0</v>
      </c>
      <c r="Y53" s="943">
        <v>25.6</v>
      </c>
      <c r="Z53" s="943">
        <v>0</v>
      </c>
      <c r="AA53" s="943">
        <v>10</v>
      </c>
      <c r="AB53" s="943">
        <v>0</v>
      </c>
      <c r="AC53" s="943">
        <v>0</v>
      </c>
      <c r="AD53" s="943">
        <v>23</v>
      </c>
      <c r="AE53" s="943">
        <v>5</v>
      </c>
      <c r="AF53" s="943">
        <v>0</v>
      </c>
      <c r="AG53" s="943">
        <v>12.8</v>
      </c>
      <c r="AH53" s="943">
        <v>14.4</v>
      </c>
      <c r="AI53" s="943">
        <v>0</v>
      </c>
      <c r="AJ53" s="943">
        <v>0</v>
      </c>
      <c r="AK53" s="943">
        <v>0</v>
      </c>
      <c r="AL53" s="943">
        <v>0</v>
      </c>
      <c r="AM53" s="943">
        <v>0</v>
      </c>
      <c r="AN53" s="943">
        <v>128.6</v>
      </c>
      <c r="AO53" s="944">
        <v>41.2</v>
      </c>
    </row>
    <row r="54" spans="2:41" s="924" customFormat="1" ht="20.25" customHeight="1">
      <c r="B54" s="925"/>
      <c r="C54" s="925" t="s">
        <v>227</v>
      </c>
      <c r="E54" s="933">
        <v>1171.3</v>
      </c>
      <c r="F54" s="927">
        <v>61</v>
      </c>
      <c r="G54" s="938">
        <v>53</v>
      </c>
      <c r="H54" s="939">
        <v>0</v>
      </c>
      <c r="I54" s="940">
        <v>1.1000000000000001</v>
      </c>
      <c r="J54" s="940">
        <v>27</v>
      </c>
      <c r="K54" s="946">
        <v>0</v>
      </c>
      <c r="L54" s="946">
        <v>0</v>
      </c>
      <c r="M54" s="940">
        <v>366</v>
      </c>
      <c r="N54" s="940">
        <v>173.7</v>
      </c>
      <c r="O54" s="940">
        <v>128.9</v>
      </c>
      <c r="P54" s="940">
        <v>51</v>
      </c>
      <c r="Q54" s="940">
        <v>12.8</v>
      </c>
      <c r="R54" s="940">
        <v>2</v>
      </c>
      <c r="S54" s="940">
        <v>4.5</v>
      </c>
      <c r="T54" s="946">
        <v>0</v>
      </c>
      <c r="U54" s="940">
        <v>0</v>
      </c>
      <c r="V54" s="946">
        <v>0</v>
      </c>
      <c r="W54" s="940">
        <v>29.7</v>
      </c>
      <c r="X54" s="946">
        <v>0</v>
      </c>
      <c r="Y54" s="946">
        <v>25.6</v>
      </c>
      <c r="Z54" s="940">
        <v>0</v>
      </c>
      <c r="AA54" s="946">
        <v>10</v>
      </c>
      <c r="AB54" s="946">
        <v>0</v>
      </c>
      <c r="AC54" s="940">
        <v>0</v>
      </c>
      <c r="AD54" s="940">
        <v>23</v>
      </c>
      <c r="AE54" s="940">
        <v>5</v>
      </c>
      <c r="AF54" s="940">
        <v>0</v>
      </c>
      <c r="AG54" s="940">
        <v>12.8</v>
      </c>
      <c r="AH54" s="940">
        <v>14.4</v>
      </c>
      <c r="AI54" s="940">
        <v>0</v>
      </c>
      <c r="AJ54" s="940">
        <v>0</v>
      </c>
      <c r="AK54" s="940">
        <v>0</v>
      </c>
      <c r="AL54" s="940">
        <v>0</v>
      </c>
      <c r="AM54" s="940">
        <v>0</v>
      </c>
      <c r="AN54" s="940">
        <v>128.6</v>
      </c>
      <c r="AO54" s="945">
        <v>41.2</v>
      </c>
    </row>
    <row r="55" spans="2:41" s="924" customFormat="1" ht="20.25" customHeight="1">
      <c r="B55" s="925"/>
      <c r="C55" s="925" t="s">
        <v>228</v>
      </c>
      <c r="E55" s="933">
        <v>0</v>
      </c>
      <c r="F55" s="939">
        <v>0</v>
      </c>
      <c r="G55" s="939">
        <v>0</v>
      </c>
      <c r="H55" s="939">
        <v>0</v>
      </c>
      <c r="I55" s="939">
        <v>0</v>
      </c>
      <c r="J55" s="939">
        <v>0</v>
      </c>
      <c r="K55" s="939">
        <v>0</v>
      </c>
      <c r="L55" s="939">
        <v>0</v>
      </c>
      <c r="M55" s="939">
        <v>0</v>
      </c>
      <c r="N55" s="939">
        <v>0</v>
      </c>
      <c r="O55" s="939">
        <v>0</v>
      </c>
      <c r="P55" s="939">
        <v>0</v>
      </c>
      <c r="Q55" s="939">
        <v>0</v>
      </c>
      <c r="R55" s="939">
        <v>0</v>
      </c>
      <c r="S55" s="939">
        <v>0</v>
      </c>
      <c r="T55" s="939">
        <v>0</v>
      </c>
      <c r="U55" s="939">
        <v>0</v>
      </c>
      <c r="V55" s="939">
        <v>0</v>
      </c>
      <c r="W55" s="939">
        <v>0</v>
      </c>
      <c r="X55" s="939">
        <v>0</v>
      </c>
      <c r="Y55" s="939">
        <v>0</v>
      </c>
      <c r="Z55" s="939">
        <v>0</v>
      </c>
      <c r="AA55" s="939">
        <v>0</v>
      </c>
      <c r="AB55" s="939">
        <v>0</v>
      </c>
      <c r="AC55" s="939">
        <v>0</v>
      </c>
      <c r="AD55" s="939">
        <v>0</v>
      </c>
      <c r="AE55" s="939">
        <v>0</v>
      </c>
      <c r="AF55" s="939">
        <v>0</v>
      </c>
      <c r="AG55" s="939">
        <v>0</v>
      </c>
      <c r="AH55" s="939">
        <v>0</v>
      </c>
      <c r="AI55" s="939">
        <v>0</v>
      </c>
      <c r="AJ55" s="939">
        <v>0</v>
      </c>
      <c r="AK55" s="939">
        <v>0</v>
      </c>
      <c r="AL55" s="939">
        <v>0</v>
      </c>
      <c r="AM55" s="939">
        <v>0</v>
      </c>
      <c r="AN55" s="939">
        <v>0</v>
      </c>
      <c r="AO55" s="947">
        <v>0</v>
      </c>
    </row>
    <row r="56" spans="2:41" s="924" customFormat="1" ht="20.25" customHeight="1">
      <c r="B56" s="942"/>
      <c r="C56" s="925" t="s">
        <v>229</v>
      </c>
      <c r="E56" s="933">
        <v>0</v>
      </c>
      <c r="F56" s="939">
        <v>0</v>
      </c>
      <c r="G56" s="939">
        <v>0</v>
      </c>
      <c r="H56" s="939">
        <v>0</v>
      </c>
      <c r="I56" s="939">
        <v>0</v>
      </c>
      <c r="J56" s="939">
        <v>0</v>
      </c>
      <c r="K56" s="939">
        <v>0</v>
      </c>
      <c r="L56" s="939">
        <v>0</v>
      </c>
      <c r="M56" s="939">
        <v>0</v>
      </c>
      <c r="N56" s="939">
        <v>0</v>
      </c>
      <c r="O56" s="939">
        <v>0</v>
      </c>
      <c r="P56" s="939">
        <v>0</v>
      </c>
      <c r="Q56" s="939">
        <v>0</v>
      </c>
      <c r="R56" s="939">
        <v>0</v>
      </c>
      <c r="S56" s="939">
        <v>0</v>
      </c>
      <c r="T56" s="939">
        <v>0</v>
      </c>
      <c r="U56" s="939">
        <v>0</v>
      </c>
      <c r="V56" s="939">
        <v>0</v>
      </c>
      <c r="W56" s="939">
        <v>0</v>
      </c>
      <c r="X56" s="939">
        <v>0</v>
      </c>
      <c r="Y56" s="939">
        <v>0</v>
      </c>
      <c r="Z56" s="939">
        <v>0</v>
      </c>
      <c r="AA56" s="939">
        <v>0</v>
      </c>
      <c r="AB56" s="939">
        <v>0</v>
      </c>
      <c r="AC56" s="939">
        <v>0</v>
      </c>
      <c r="AD56" s="939">
        <v>0</v>
      </c>
      <c r="AE56" s="939">
        <v>0</v>
      </c>
      <c r="AF56" s="939">
        <v>0</v>
      </c>
      <c r="AG56" s="939">
        <v>0</v>
      </c>
      <c r="AH56" s="939">
        <v>0</v>
      </c>
      <c r="AI56" s="939">
        <v>0</v>
      </c>
      <c r="AJ56" s="939">
        <v>0</v>
      </c>
      <c r="AK56" s="939">
        <v>0</v>
      </c>
      <c r="AL56" s="939">
        <v>0</v>
      </c>
      <c r="AM56" s="939">
        <v>0</v>
      </c>
      <c r="AN56" s="939">
        <v>0</v>
      </c>
      <c r="AO56" s="947">
        <v>0</v>
      </c>
    </row>
    <row r="57" spans="2:41" s="924" customFormat="1" ht="20.25" customHeight="1">
      <c r="B57" s="942"/>
      <c r="C57" s="925" t="s">
        <v>230</v>
      </c>
      <c r="E57" s="933">
        <v>0</v>
      </c>
      <c r="F57" s="939">
        <v>0</v>
      </c>
      <c r="G57" s="939">
        <v>0</v>
      </c>
      <c r="H57" s="939">
        <v>0</v>
      </c>
      <c r="I57" s="939">
        <v>0</v>
      </c>
      <c r="J57" s="939">
        <v>0</v>
      </c>
      <c r="K57" s="939">
        <v>0</v>
      </c>
      <c r="L57" s="939">
        <v>0</v>
      </c>
      <c r="M57" s="939">
        <v>0</v>
      </c>
      <c r="N57" s="939">
        <v>0</v>
      </c>
      <c r="O57" s="939">
        <v>0</v>
      </c>
      <c r="P57" s="939">
        <v>0</v>
      </c>
      <c r="Q57" s="939">
        <v>0</v>
      </c>
      <c r="R57" s="939">
        <v>0</v>
      </c>
      <c r="S57" s="939">
        <v>0</v>
      </c>
      <c r="T57" s="939">
        <v>0</v>
      </c>
      <c r="U57" s="939">
        <v>0</v>
      </c>
      <c r="V57" s="939">
        <v>0</v>
      </c>
      <c r="W57" s="939">
        <v>0</v>
      </c>
      <c r="X57" s="939">
        <v>0</v>
      </c>
      <c r="Y57" s="939">
        <v>0</v>
      </c>
      <c r="Z57" s="939">
        <v>0</v>
      </c>
      <c r="AA57" s="939">
        <v>0</v>
      </c>
      <c r="AB57" s="939">
        <v>0</v>
      </c>
      <c r="AC57" s="939">
        <v>0</v>
      </c>
      <c r="AD57" s="939">
        <v>0</v>
      </c>
      <c r="AE57" s="939">
        <v>0</v>
      </c>
      <c r="AF57" s="939">
        <v>0</v>
      </c>
      <c r="AG57" s="939">
        <v>0</v>
      </c>
      <c r="AH57" s="939">
        <v>0</v>
      </c>
      <c r="AI57" s="939">
        <v>0</v>
      </c>
      <c r="AJ57" s="939">
        <v>0</v>
      </c>
      <c r="AK57" s="939">
        <v>0</v>
      </c>
      <c r="AL57" s="939">
        <v>0</v>
      </c>
      <c r="AM57" s="939">
        <v>0</v>
      </c>
      <c r="AN57" s="939">
        <v>0</v>
      </c>
      <c r="AO57" s="947">
        <v>0</v>
      </c>
    </row>
    <row r="58" spans="2:41" s="924" customFormat="1" ht="40.5" customHeight="1">
      <c r="B58" s="1256" t="s">
        <v>231</v>
      </c>
      <c r="C58" s="1256"/>
      <c r="E58" s="933">
        <v>5077</v>
      </c>
      <c r="F58" s="927">
        <v>380</v>
      </c>
      <c r="G58" s="938">
        <v>173.1</v>
      </c>
      <c r="H58" s="948">
        <v>6</v>
      </c>
      <c r="I58" s="946">
        <v>2.7</v>
      </c>
      <c r="J58" s="946">
        <v>128</v>
      </c>
      <c r="K58" s="946">
        <v>12.3</v>
      </c>
      <c r="L58" s="946">
        <v>58.5</v>
      </c>
      <c r="M58" s="946">
        <v>1957.4</v>
      </c>
      <c r="N58" s="946">
        <v>280.7</v>
      </c>
      <c r="O58" s="946">
        <v>436.8</v>
      </c>
      <c r="P58" s="946">
        <v>214.8</v>
      </c>
      <c r="Q58" s="946">
        <v>100.4</v>
      </c>
      <c r="R58" s="946">
        <v>6</v>
      </c>
      <c r="S58" s="946">
        <v>39.299999999999997</v>
      </c>
      <c r="T58" s="946">
        <v>0</v>
      </c>
      <c r="U58" s="946">
        <v>14.5</v>
      </c>
      <c r="V58" s="946">
        <v>1</v>
      </c>
      <c r="W58" s="946">
        <v>134.1</v>
      </c>
      <c r="X58" s="946">
        <v>0</v>
      </c>
      <c r="Y58" s="946">
        <v>152.6</v>
      </c>
      <c r="Z58" s="946">
        <v>0</v>
      </c>
      <c r="AA58" s="946">
        <v>47</v>
      </c>
      <c r="AB58" s="946">
        <v>3</v>
      </c>
      <c r="AC58" s="946">
        <v>4</v>
      </c>
      <c r="AD58" s="946">
        <v>51.9</v>
      </c>
      <c r="AE58" s="946">
        <v>12</v>
      </c>
      <c r="AF58" s="946">
        <v>14.7</v>
      </c>
      <c r="AG58" s="946">
        <v>32.200000000000003</v>
      </c>
      <c r="AH58" s="946">
        <v>99.1</v>
      </c>
      <c r="AI58" s="946">
        <v>18.7</v>
      </c>
      <c r="AJ58" s="946">
        <v>9.5</v>
      </c>
      <c r="AK58" s="946">
        <v>1</v>
      </c>
      <c r="AL58" s="946">
        <v>18.7</v>
      </c>
      <c r="AM58" s="946">
        <v>4.5999999999999996</v>
      </c>
      <c r="AN58" s="946">
        <v>573.4</v>
      </c>
      <c r="AO58" s="945">
        <v>89</v>
      </c>
    </row>
    <row r="59" spans="2:41" s="924" customFormat="1" ht="20.25" customHeight="1">
      <c r="B59" s="925"/>
      <c r="C59" s="925" t="s">
        <v>232</v>
      </c>
      <c r="E59" s="933">
        <v>3337.3999999999996</v>
      </c>
      <c r="F59" s="927">
        <v>236</v>
      </c>
      <c r="G59" s="938">
        <v>94.7</v>
      </c>
      <c r="H59" s="939">
        <v>1</v>
      </c>
      <c r="I59" s="940">
        <v>0.4</v>
      </c>
      <c r="J59" s="940">
        <v>84.5</v>
      </c>
      <c r="K59" s="940">
        <v>8.3000000000000007</v>
      </c>
      <c r="L59" s="940">
        <v>0</v>
      </c>
      <c r="M59" s="940">
        <v>1299.5</v>
      </c>
      <c r="N59" s="940">
        <v>217.2</v>
      </c>
      <c r="O59" s="940">
        <v>336.4</v>
      </c>
      <c r="P59" s="940">
        <v>135.1</v>
      </c>
      <c r="Q59" s="940">
        <v>72.8</v>
      </c>
      <c r="R59" s="940">
        <v>3</v>
      </c>
      <c r="S59" s="940">
        <v>28.2</v>
      </c>
      <c r="T59" s="943">
        <v>0</v>
      </c>
      <c r="U59" s="940">
        <v>4.4000000000000004</v>
      </c>
      <c r="V59" s="940">
        <v>0</v>
      </c>
      <c r="W59" s="940">
        <v>94.6</v>
      </c>
      <c r="X59" s="940">
        <v>0</v>
      </c>
      <c r="Y59" s="943">
        <v>113.2</v>
      </c>
      <c r="Z59" s="940">
        <v>0</v>
      </c>
      <c r="AA59" s="940">
        <v>30.4</v>
      </c>
      <c r="AB59" s="940">
        <v>2</v>
      </c>
      <c r="AC59" s="940">
        <v>3</v>
      </c>
      <c r="AD59" s="940">
        <v>28.9</v>
      </c>
      <c r="AE59" s="940">
        <v>7</v>
      </c>
      <c r="AF59" s="940">
        <v>14.7</v>
      </c>
      <c r="AG59" s="940">
        <v>20.6</v>
      </c>
      <c r="AH59" s="940">
        <v>27.2</v>
      </c>
      <c r="AI59" s="940">
        <v>7.3</v>
      </c>
      <c r="AJ59" s="940">
        <v>7.5</v>
      </c>
      <c r="AK59" s="940">
        <v>0</v>
      </c>
      <c r="AL59" s="940">
        <v>2</v>
      </c>
      <c r="AM59" s="940">
        <v>4.5999999999999996</v>
      </c>
      <c r="AN59" s="940">
        <v>380.9</v>
      </c>
      <c r="AO59" s="944">
        <v>72</v>
      </c>
    </row>
    <row r="60" spans="2:41" s="924" customFormat="1" ht="20.25" customHeight="1">
      <c r="B60" s="942"/>
      <c r="C60" s="925" t="s">
        <v>233</v>
      </c>
      <c r="E60" s="933">
        <v>1428.3999999999999</v>
      </c>
      <c r="F60" s="927">
        <v>136</v>
      </c>
      <c r="G60" s="938">
        <v>71</v>
      </c>
      <c r="H60" s="939">
        <v>4</v>
      </c>
      <c r="I60" s="940">
        <v>1.2</v>
      </c>
      <c r="J60" s="940">
        <v>38.299999999999997</v>
      </c>
      <c r="K60" s="940">
        <v>0</v>
      </c>
      <c r="L60" s="940">
        <v>58.5</v>
      </c>
      <c r="M60" s="940">
        <v>556.20000000000005</v>
      </c>
      <c r="N60" s="940">
        <v>55.4</v>
      </c>
      <c r="O60" s="940">
        <v>87.4</v>
      </c>
      <c r="P60" s="940">
        <v>39</v>
      </c>
      <c r="Q60" s="940">
        <v>15</v>
      </c>
      <c r="R60" s="940">
        <v>3</v>
      </c>
      <c r="S60" s="940">
        <v>3.7</v>
      </c>
      <c r="T60" s="946">
        <v>0</v>
      </c>
      <c r="U60" s="940">
        <v>6.1</v>
      </c>
      <c r="V60" s="940">
        <v>1</v>
      </c>
      <c r="W60" s="940">
        <v>33.299999999999997</v>
      </c>
      <c r="X60" s="940">
        <v>0</v>
      </c>
      <c r="Y60" s="946">
        <v>36.299999999999997</v>
      </c>
      <c r="Z60" s="940">
        <v>0</v>
      </c>
      <c r="AA60" s="940">
        <v>16</v>
      </c>
      <c r="AB60" s="940">
        <v>1</v>
      </c>
      <c r="AC60" s="940">
        <v>1</v>
      </c>
      <c r="AD60" s="940">
        <v>20</v>
      </c>
      <c r="AE60" s="940">
        <v>5</v>
      </c>
      <c r="AF60" s="940">
        <v>0</v>
      </c>
      <c r="AG60" s="940">
        <v>8.9</v>
      </c>
      <c r="AH60" s="940">
        <v>36.5</v>
      </c>
      <c r="AI60" s="940">
        <v>1</v>
      </c>
      <c r="AJ60" s="940">
        <v>1</v>
      </c>
      <c r="AK60" s="940">
        <v>1</v>
      </c>
      <c r="AL60" s="940">
        <v>16.7</v>
      </c>
      <c r="AM60" s="940">
        <v>0</v>
      </c>
      <c r="AN60" s="940">
        <v>161.6</v>
      </c>
      <c r="AO60" s="945">
        <v>13.3</v>
      </c>
    </row>
    <row r="61" spans="2:41" s="924" customFormat="1" ht="20.25" customHeight="1">
      <c r="B61" s="942"/>
      <c r="C61" s="925" t="s">
        <v>234</v>
      </c>
      <c r="E61" s="933">
        <v>311.19999999999987</v>
      </c>
      <c r="F61" s="927">
        <v>8</v>
      </c>
      <c r="G61" s="938">
        <v>7.4</v>
      </c>
      <c r="H61" s="939">
        <v>1</v>
      </c>
      <c r="I61" s="940">
        <v>1.1000000000000001</v>
      </c>
      <c r="J61" s="940">
        <v>5.2</v>
      </c>
      <c r="K61" s="940">
        <v>4</v>
      </c>
      <c r="L61" s="940">
        <v>0</v>
      </c>
      <c r="M61" s="940">
        <v>101.7</v>
      </c>
      <c r="N61" s="940">
        <v>8.1</v>
      </c>
      <c r="O61" s="940">
        <v>13</v>
      </c>
      <c r="P61" s="940">
        <v>40.700000000000003</v>
      </c>
      <c r="Q61" s="940">
        <v>12.6</v>
      </c>
      <c r="R61" s="940">
        <v>0</v>
      </c>
      <c r="S61" s="940">
        <v>7.4</v>
      </c>
      <c r="T61" s="946">
        <v>0</v>
      </c>
      <c r="U61" s="940">
        <v>4</v>
      </c>
      <c r="V61" s="940">
        <v>0</v>
      </c>
      <c r="W61" s="940">
        <v>6.2</v>
      </c>
      <c r="X61" s="940">
        <v>0</v>
      </c>
      <c r="Y61" s="946">
        <v>3.1</v>
      </c>
      <c r="Z61" s="940">
        <v>0</v>
      </c>
      <c r="AA61" s="940">
        <v>0.6</v>
      </c>
      <c r="AB61" s="940">
        <v>0</v>
      </c>
      <c r="AC61" s="940">
        <v>0</v>
      </c>
      <c r="AD61" s="940">
        <v>3</v>
      </c>
      <c r="AE61" s="940">
        <v>0</v>
      </c>
      <c r="AF61" s="940">
        <v>0</v>
      </c>
      <c r="AG61" s="940">
        <v>2.7</v>
      </c>
      <c r="AH61" s="940">
        <v>35.4</v>
      </c>
      <c r="AI61" s="940">
        <v>10.4</v>
      </c>
      <c r="AJ61" s="940">
        <v>1</v>
      </c>
      <c r="AK61" s="940">
        <v>0</v>
      </c>
      <c r="AL61" s="940">
        <v>0</v>
      </c>
      <c r="AM61" s="940">
        <v>0</v>
      </c>
      <c r="AN61" s="940">
        <v>30.9</v>
      </c>
      <c r="AO61" s="945">
        <v>3.7</v>
      </c>
    </row>
    <row r="62" spans="2:41" s="924" customFormat="1" ht="40.5" customHeight="1">
      <c r="B62" s="1256" t="s">
        <v>235</v>
      </c>
      <c r="C62" s="1256"/>
      <c r="E62" s="933">
        <v>3288.900000000001</v>
      </c>
      <c r="F62" s="927">
        <v>223</v>
      </c>
      <c r="G62" s="938">
        <v>127.9</v>
      </c>
      <c r="H62" s="937">
        <v>2</v>
      </c>
      <c r="I62" s="938">
        <v>0</v>
      </c>
      <c r="J62" s="938">
        <v>83.9</v>
      </c>
      <c r="K62" s="938">
        <v>1</v>
      </c>
      <c r="L62" s="938">
        <v>19</v>
      </c>
      <c r="M62" s="938">
        <v>1284.2</v>
      </c>
      <c r="N62" s="938">
        <v>141.30000000000001</v>
      </c>
      <c r="O62" s="938">
        <v>166.6</v>
      </c>
      <c r="P62" s="938">
        <v>164.2</v>
      </c>
      <c r="Q62" s="938">
        <v>48.9</v>
      </c>
      <c r="R62" s="938">
        <v>13.4</v>
      </c>
      <c r="S62" s="938">
        <v>17.899999999999999</v>
      </c>
      <c r="T62" s="938">
        <v>0</v>
      </c>
      <c r="U62" s="938">
        <v>2.5</v>
      </c>
      <c r="V62" s="938">
        <v>0</v>
      </c>
      <c r="W62" s="938">
        <v>85.8</v>
      </c>
      <c r="X62" s="938">
        <v>0</v>
      </c>
      <c r="Y62" s="938">
        <v>100.9</v>
      </c>
      <c r="Z62" s="938">
        <v>0</v>
      </c>
      <c r="AA62" s="938">
        <v>80.5</v>
      </c>
      <c r="AB62" s="938">
        <v>2</v>
      </c>
      <c r="AC62" s="938">
        <v>0</v>
      </c>
      <c r="AD62" s="938">
        <v>29</v>
      </c>
      <c r="AE62" s="938">
        <v>4</v>
      </c>
      <c r="AF62" s="938">
        <v>8</v>
      </c>
      <c r="AG62" s="938">
        <v>25.9</v>
      </c>
      <c r="AH62" s="938">
        <v>32.299999999999997</v>
      </c>
      <c r="AI62" s="938">
        <v>3.8</v>
      </c>
      <c r="AJ62" s="938">
        <v>3.3</v>
      </c>
      <c r="AK62" s="938">
        <v>12</v>
      </c>
      <c r="AL62" s="938">
        <v>15.7</v>
      </c>
      <c r="AM62" s="938">
        <v>0</v>
      </c>
      <c r="AN62" s="938">
        <v>508.5</v>
      </c>
      <c r="AO62" s="941">
        <v>81.400000000000006</v>
      </c>
    </row>
    <row r="63" spans="2:41" s="924" customFormat="1" ht="20.25" customHeight="1">
      <c r="B63" s="942"/>
      <c r="C63" s="925" t="s">
        <v>236</v>
      </c>
      <c r="E63" s="933">
        <v>1018.5</v>
      </c>
      <c r="F63" s="927">
        <v>51</v>
      </c>
      <c r="G63" s="938">
        <v>39.200000000000003</v>
      </c>
      <c r="H63" s="939">
        <v>0</v>
      </c>
      <c r="I63" s="940">
        <v>0</v>
      </c>
      <c r="J63" s="940">
        <v>26.7</v>
      </c>
      <c r="K63" s="940">
        <v>0</v>
      </c>
      <c r="L63" s="940">
        <v>7.8</v>
      </c>
      <c r="M63" s="940">
        <v>397.6</v>
      </c>
      <c r="N63" s="940">
        <v>41.2</v>
      </c>
      <c r="O63" s="940">
        <v>60.5</v>
      </c>
      <c r="P63" s="940">
        <v>68.5</v>
      </c>
      <c r="Q63" s="940">
        <v>13.8</v>
      </c>
      <c r="R63" s="940">
        <v>2.4</v>
      </c>
      <c r="S63" s="940">
        <v>10</v>
      </c>
      <c r="T63" s="938">
        <v>0</v>
      </c>
      <c r="U63" s="940">
        <v>0</v>
      </c>
      <c r="V63" s="938">
        <v>0</v>
      </c>
      <c r="W63" s="940">
        <v>28.8</v>
      </c>
      <c r="X63" s="938">
        <v>0</v>
      </c>
      <c r="Y63" s="938">
        <v>25</v>
      </c>
      <c r="Z63" s="940">
        <v>0</v>
      </c>
      <c r="AA63" s="940">
        <v>23</v>
      </c>
      <c r="AB63" s="940">
        <v>0</v>
      </c>
      <c r="AC63" s="938">
        <v>0</v>
      </c>
      <c r="AD63" s="940">
        <v>7</v>
      </c>
      <c r="AE63" s="940">
        <v>0</v>
      </c>
      <c r="AF63" s="940">
        <v>0</v>
      </c>
      <c r="AG63" s="940">
        <v>14</v>
      </c>
      <c r="AH63" s="940">
        <v>0</v>
      </c>
      <c r="AI63" s="940">
        <v>3.8</v>
      </c>
      <c r="AJ63" s="940">
        <v>0</v>
      </c>
      <c r="AK63" s="940">
        <v>0</v>
      </c>
      <c r="AL63" s="940">
        <v>0</v>
      </c>
      <c r="AM63" s="940">
        <v>0</v>
      </c>
      <c r="AN63" s="940">
        <v>157.19999999999999</v>
      </c>
      <c r="AO63" s="941">
        <v>41</v>
      </c>
    </row>
    <row r="64" spans="2:41" s="924" customFormat="1" ht="20.25" customHeight="1">
      <c r="B64" s="942"/>
      <c r="C64" s="925" t="s">
        <v>237</v>
      </c>
      <c r="E64" s="933">
        <v>1374.8000000000002</v>
      </c>
      <c r="F64" s="927">
        <v>117</v>
      </c>
      <c r="G64" s="938">
        <v>42.1</v>
      </c>
      <c r="H64" s="939">
        <v>0</v>
      </c>
      <c r="I64" s="940">
        <v>0</v>
      </c>
      <c r="J64" s="940">
        <v>36</v>
      </c>
      <c r="K64" s="940">
        <v>0</v>
      </c>
      <c r="L64" s="940">
        <v>0</v>
      </c>
      <c r="M64" s="940">
        <v>547.4</v>
      </c>
      <c r="N64" s="940">
        <v>73.599999999999994</v>
      </c>
      <c r="O64" s="940">
        <v>73.8</v>
      </c>
      <c r="P64" s="940">
        <v>60.3</v>
      </c>
      <c r="Q64" s="940">
        <v>27.8</v>
      </c>
      <c r="R64" s="940">
        <v>2</v>
      </c>
      <c r="S64" s="940">
        <v>6</v>
      </c>
      <c r="T64" s="938">
        <v>0</v>
      </c>
      <c r="U64" s="940">
        <v>0</v>
      </c>
      <c r="V64" s="938">
        <v>0</v>
      </c>
      <c r="W64" s="940">
        <v>37.6</v>
      </c>
      <c r="X64" s="938">
        <v>0</v>
      </c>
      <c r="Y64" s="938">
        <v>48.4</v>
      </c>
      <c r="Z64" s="940">
        <v>0</v>
      </c>
      <c r="AA64" s="940">
        <v>30</v>
      </c>
      <c r="AB64" s="940">
        <v>2</v>
      </c>
      <c r="AC64" s="938">
        <v>0</v>
      </c>
      <c r="AD64" s="940">
        <v>15</v>
      </c>
      <c r="AE64" s="940">
        <v>3</v>
      </c>
      <c r="AF64" s="940">
        <v>6</v>
      </c>
      <c r="AG64" s="940">
        <v>6.9</v>
      </c>
      <c r="AH64" s="940">
        <v>11.5</v>
      </c>
      <c r="AI64" s="940">
        <v>0</v>
      </c>
      <c r="AJ64" s="940">
        <v>2.2999999999999998</v>
      </c>
      <c r="AK64" s="940">
        <v>0</v>
      </c>
      <c r="AL64" s="940">
        <v>5.7</v>
      </c>
      <c r="AM64" s="940">
        <v>0</v>
      </c>
      <c r="AN64" s="940">
        <v>197.9</v>
      </c>
      <c r="AO64" s="941">
        <v>22.5</v>
      </c>
    </row>
    <row r="65" spans="2:41" s="924" customFormat="1" ht="20.25" customHeight="1">
      <c r="B65" s="942"/>
      <c r="C65" s="925" t="s">
        <v>238</v>
      </c>
      <c r="E65" s="933">
        <v>895.5999999999998</v>
      </c>
      <c r="F65" s="927">
        <v>55</v>
      </c>
      <c r="G65" s="938">
        <v>46.6</v>
      </c>
      <c r="H65" s="939">
        <v>2</v>
      </c>
      <c r="I65" s="940">
        <v>0</v>
      </c>
      <c r="J65" s="940">
        <v>21.2</v>
      </c>
      <c r="K65" s="940">
        <v>1</v>
      </c>
      <c r="L65" s="940">
        <v>11.2</v>
      </c>
      <c r="M65" s="940">
        <v>339.2</v>
      </c>
      <c r="N65" s="940">
        <v>26.5</v>
      </c>
      <c r="O65" s="940">
        <v>32.299999999999997</v>
      </c>
      <c r="P65" s="940">
        <v>35.4</v>
      </c>
      <c r="Q65" s="940">
        <v>7.3</v>
      </c>
      <c r="R65" s="940">
        <v>9</v>
      </c>
      <c r="S65" s="940">
        <v>1.9</v>
      </c>
      <c r="T65" s="943">
        <v>0</v>
      </c>
      <c r="U65" s="940">
        <v>2.5</v>
      </c>
      <c r="V65" s="943">
        <v>0</v>
      </c>
      <c r="W65" s="940">
        <v>19.399999999999999</v>
      </c>
      <c r="X65" s="943">
        <v>0</v>
      </c>
      <c r="Y65" s="943">
        <v>27.5</v>
      </c>
      <c r="Z65" s="940">
        <v>0</v>
      </c>
      <c r="AA65" s="940">
        <v>27.5</v>
      </c>
      <c r="AB65" s="940">
        <v>0</v>
      </c>
      <c r="AC65" s="943">
        <v>0</v>
      </c>
      <c r="AD65" s="940">
        <v>7</v>
      </c>
      <c r="AE65" s="940">
        <v>1</v>
      </c>
      <c r="AF65" s="940">
        <v>2</v>
      </c>
      <c r="AG65" s="940">
        <v>5</v>
      </c>
      <c r="AH65" s="940">
        <v>20.8</v>
      </c>
      <c r="AI65" s="940">
        <v>0</v>
      </c>
      <c r="AJ65" s="940">
        <v>1</v>
      </c>
      <c r="AK65" s="940">
        <v>12</v>
      </c>
      <c r="AL65" s="940">
        <v>10</v>
      </c>
      <c r="AM65" s="940">
        <v>0</v>
      </c>
      <c r="AN65" s="940">
        <v>153.4</v>
      </c>
      <c r="AO65" s="944">
        <v>17.899999999999999</v>
      </c>
    </row>
    <row r="66" spans="2:41" s="924" customFormat="1" ht="40.5" customHeight="1">
      <c r="B66" s="1256" t="s">
        <v>239</v>
      </c>
      <c r="C66" s="1256"/>
      <c r="E66" s="933">
        <v>3881.9999999999991</v>
      </c>
      <c r="F66" s="927">
        <v>274</v>
      </c>
      <c r="G66" s="938">
        <v>121.2</v>
      </c>
      <c r="H66" s="937">
        <v>5</v>
      </c>
      <c r="I66" s="938">
        <v>1.7</v>
      </c>
      <c r="J66" s="938">
        <v>113.6</v>
      </c>
      <c r="K66" s="938">
        <v>2</v>
      </c>
      <c r="L66" s="938">
        <v>24.4</v>
      </c>
      <c r="M66" s="938">
        <v>1372.1</v>
      </c>
      <c r="N66" s="938">
        <v>193.7</v>
      </c>
      <c r="O66" s="938">
        <v>329.9</v>
      </c>
      <c r="P66" s="938">
        <v>147.6</v>
      </c>
      <c r="Q66" s="938">
        <v>64.400000000000006</v>
      </c>
      <c r="R66" s="938">
        <v>6.7</v>
      </c>
      <c r="S66" s="938">
        <v>27.7</v>
      </c>
      <c r="T66" s="938">
        <v>0</v>
      </c>
      <c r="U66" s="938">
        <v>3.1</v>
      </c>
      <c r="V66" s="938">
        <v>0</v>
      </c>
      <c r="W66" s="938">
        <v>97</v>
      </c>
      <c r="X66" s="938">
        <v>0</v>
      </c>
      <c r="Y66" s="938">
        <v>125</v>
      </c>
      <c r="Z66" s="938">
        <v>0</v>
      </c>
      <c r="AA66" s="938">
        <v>53.5</v>
      </c>
      <c r="AB66" s="938">
        <v>3</v>
      </c>
      <c r="AC66" s="938">
        <v>0</v>
      </c>
      <c r="AD66" s="938">
        <v>47.2</v>
      </c>
      <c r="AE66" s="938">
        <v>17</v>
      </c>
      <c r="AF66" s="938">
        <v>7</v>
      </c>
      <c r="AG66" s="938">
        <v>40.1</v>
      </c>
      <c r="AH66" s="938">
        <v>107.4</v>
      </c>
      <c r="AI66" s="938">
        <v>15.2</v>
      </c>
      <c r="AJ66" s="938">
        <v>2.8</v>
      </c>
      <c r="AK66" s="938">
        <v>0</v>
      </c>
      <c r="AL66" s="938">
        <v>28.6</v>
      </c>
      <c r="AM66" s="938">
        <v>1</v>
      </c>
      <c r="AN66" s="938">
        <v>480.5</v>
      </c>
      <c r="AO66" s="941">
        <v>169.6</v>
      </c>
    </row>
    <row r="67" spans="2:41" s="924" customFormat="1" ht="20.25" customHeight="1">
      <c r="B67" s="925"/>
      <c r="C67" s="925" t="s">
        <v>240</v>
      </c>
      <c r="E67" s="933">
        <v>3491.2</v>
      </c>
      <c r="F67" s="927">
        <v>269</v>
      </c>
      <c r="G67" s="938">
        <v>105.5</v>
      </c>
      <c r="H67" s="939">
        <v>3</v>
      </c>
      <c r="I67" s="940">
        <v>0.2</v>
      </c>
      <c r="J67" s="940">
        <v>108</v>
      </c>
      <c r="K67" s="946">
        <v>2</v>
      </c>
      <c r="L67" s="940">
        <v>24.4</v>
      </c>
      <c r="M67" s="940">
        <v>1271.5</v>
      </c>
      <c r="N67" s="940">
        <v>160.1</v>
      </c>
      <c r="O67" s="940">
        <v>250.8</v>
      </c>
      <c r="P67" s="940">
        <v>126.5</v>
      </c>
      <c r="Q67" s="940">
        <v>53.8</v>
      </c>
      <c r="R67" s="940">
        <v>6.7</v>
      </c>
      <c r="S67" s="940">
        <v>22.5</v>
      </c>
      <c r="T67" s="946">
        <v>0</v>
      </c>
      <c r="U67" s="940">
        <v>3</v>
      </c>
      <c r="V67" s="940">
        <v>0</v>
      </c>
      <c r="W67" s="940">
        <v>92</v>
      </c>
      <c r="X67" s="940">
        <v>0</v>
      </c>
      <c r="Y67" s="946">
        <v>119.5</v>
      </c>
      <c r="Z67" s="940">
        <v>0</v>
      </c>
      <c r="AA67" s="940">
        <v>50.5</v>
      </c>
      <c r="AB67" s="940">
        <v>3</v>
      </c>
      <c r="AC67" s="946">
        <v>0</v>
      </c>
      <c r="AD67" s="940">
        <v>43.2</v>
      </c>
      <c r="AE67" s="940">
        <v>15</v>
      </c>
      <c r="AF67" s="940">
        <v>7</v>
      </c>
      <c r="AG67" s="940">
        <v>38.1</v>
      </c>
      <c r="AH67" s="940">
        <v>91.3</v>
      </c>
      <c r="AI67" s="940">
        <v>11</v>
      </c>
      <c r="AJ67" s="940">
        <v>2</v>
      </c>
      <c r="AK67" s="940">
        <v>0</v>
      </c>
      <c r="AL67" s="940">
        <v>28.6</v>
      </c>
      <c r="AM67" s="940">
        <v>0</v>
      </c>
      <c r="AN67" s="940">
        <v>441.5</v>
      </c>
      <c r="AO67" s="945">
        <v>141.5</v>
      </c>
    </row>
    <row r="68" spans="2:41" s="924" customFormat="1" ht="20.25" customHeight="1">
      <c r="B68" s="942"/>
      <c r="C68" s="925" t="s">
        <v>241</v>
      </c>
      <c r="E68" s="933">
        <v>390.80000000000007</v>
      </c>
      <c r="F68" s="927">
        <v>5</v>
      </c>
      <c r="G68" s="938">
        <v>15.7</v>
      </c>
      <c r="H68" s="939">
        <v>2</v>
      </c>
      <c r="I68" s="940">
        <v>1.5</v>
      </c>
      <c r="J68" s="940">
        <v>5.6</v>
      </c>
      <c r="K68" s="943">
        <v>0</v>
      </c>
      <c r="L68" s="940">
        <v>0</v>
      </c>
      <c r="M68" s="940">
        <v>100.6</v>
      </c>
      <c r="N68" s="940">
        <v>33.6</v>
      </c>
      <c r="O68" s="940">
        <v>79.099999999999994</v>
      </c>
      <c r="P68" s="940">
        <v>21.1</v>
      </c>
      <c r="Q68" s="940">
        <v>10.6</v>
      </c>
      <c r="R68" s="940">
        <v>0</v>
      </c>
      <c r="S68" s="940">
        <v>5.2</v>
      </c>
      <c r="T68" s="943">
        <v>0</v>
      </c>
      <c r="U68" s="940">
        <v>0.1</v>
      </c>
      <c r="V68" s="940">
        <v>0</v>
      </c>
      <c r="W68" s="940">
        <v>5</v>
      </c>
      <c r="X68" s="940">
        <v>0</v>
      </c>
      <c r="Y68" s="943">
        <v>5.5</v>
      </c>
      <c r="Z68" s="940">
        <v>0</v>
      </c>
      <c r="AA68" s="940">
        <v>3</v>
      </c>
      <c r="AB68" s="940">
        <v>0</v>
      </c>
      <c r="AC68" s="940">
        <v>0</v>
      </c>
      <c r="AD68" s="940">
        <v>4</v>
      </c>
      <c r="AE68" s="940">
        <v>2</v>
      </c>
      <c r="AF68" s="940">
        <v>0</v>
      </c>
      <c r="AG68" s="940">
        <v>2</v>
      </c>
      <c r="AH68" s="940">
        <v>16.100000000000001</v>
      </c>
      <c r="AI68" s="940">
        <v>4.2</v>
      </c>
      <c r="AJ68" s="940">
        <v>0.8</v>
      </c>
      <c r="AK68" s="940">
        <v>0</v>
      </c>
      <c r="AL68" s="940">
        <v>0</v>
      </c>
      <c r="AM68" s="940">
        <v>1</v>
      </c>
      <c r="AN68" s="940">
        <v>39</v>
      </c>
      <c r="AO68" s="944">
        <v>28.1</v>
      </c>
    </row>
    <row r="69" spans="2:41" s="924" customFormat="1" ht="40.5" customHeight="1">
      <c r="B69" s="1256" t="s">
        <v>242</v>
      </c>
      <c r="C69" s="1256"/>
      <c r="E69" s="933">
        <v>5079.8000000000011</v>
      </c>
      <c r="F69" s="927">
        <v>311</v>
      </c>
      <c r="G69" s="938">
        <v>194</v>
      </c>
      <c r="H69" s="948">
        <v>2</v>
      </c>
      <c r="I69" s="946">
        <v>3.7</v>
      </c>
      <c r="J69" s="946">
        <v>130.9</v>
      </c>
      <c r="K69" s="946">
        <v>14</v>
      </c>
      <c r="L69" s="946">
        <v>19.600000000000001</v>
      </c>
      <c r="M69" s="946">
        <v>1851.6</v>
      </c>
      <c r="N69" s="946">
        <v>252.9</v>
      </c>
      <c r="O69" s="946">
        <v>424.2</v>
      </c>
      <c r="P69" s="946">
        <v>273.3</v>
      </c>
      <c r="Q69" s="946">
        <v>163</v>
      </c>
      <c r="R69" s="946">
        <v>9</v>
      </c>
      <c r="S69" s="946">
        <v>53.3</v>
      </c>
      <c r="T69" s="946">
        <v>0</v>
      </c>
      <c r="U69" s="946">
        <v>8.9</v>
      </c>
      <c r="V69" s="946">
        <v>0</v>
      </c>
      <c r="W69" s="946">
        <v>107.2</v>
      </c>
      <c r="X69" s="946">
        <v>0.2</v>
      </c>
      <c r="Y69" s="946">
        <v>127.6</v>
      </c>
      <c r="Z69" s="946">
        <v>0</v>
      </c>
      <c r="AA69" s="946">
        <v>113.2</v>
      </c>
      <c r="AB69" s="946">
        <v>0</v>
      </c>
      <c r="AC69" s="946">
        <v>0</v>
      </c>
      <c r="AD69" s="946">
        <v>54.1</v>
      </c>
      <c r="AE69" s="946">
        <v>5.8</v>
      </c>
      <c r="AF69" s="946">
        <v>33.799999999999997</v>
      </c>
      <c r="AG69" s="946">
        <v>37.299999999999997</v>
      </c>
      <c r="AH69" s="946">
        <v>53.3</v>
      </c>
      <c r="AI69" s="946">
        <v>36.6</v>
      </c>
      <c r="AJ69" s="946">
        <v>6.6</v>
      </c>
      <c r="AK69" s="946">
        <v>10</v>
      </c>
      <c r="AL69" s="946">
        <v>7</v>
      </c>
      <c r="AM69" s="946">
        <v>0</v>
      </c>
      <c r="AN69" s="946">
        <v>641.9</v>
      </c>
      <c r="AO69" s="945">
        <v>133.80000000000001</v>
      </c>
    </row>
    <row r="70" spans="2:41" s="924" customFormat="1" ht="20.25" customHeight="1">
      <c r="B70" s="925"/>
      <c r="C70" s="925" t="s">
        <v>243</v>
      </c>
      <c r="E70" s="933">
        <v>2342.3999999999996</v>
      </c>
      <c r="F70" s="927">
        <v>161</v>
      </c>
      <c r="G70" s="938">
        <v>96.5</v>
      </c>
      <c r="H70" s="948">
        <v>0</v>
      </c>
      <c r="I70" s="946">
        <v>0</v>
      </c>
      <c r="J70" s="940">
        <v>51.9</v>
      </c>
      <c r="K70" s="946">
        <v>4</v>
      </c>
      <c r="L70" s="940">
        <v>0</v>
      </c>
      <c r="M70" s="940">
        <v>880.9</v>
      </c>
      <c r="N70" s="940">
        <v>67.3</v>
      </c>
      <c r="O70" s="940">
        <v>232.2</v>
      </c>
      <c r="P70" s="940">
        <v>141</v>
      </c>
      <c r="Q70" s="940">
        <v>92</v>
      </c>
      <c r="R70" s="940">
        <v>1</v>
      </c>
      <c r="S70" s="940">
        <v>27.3</v>
      </c>
      <c r="T70" s="946">
        <v>0</v>
      </c>
      <c r="U70" s="946">
        <v>0</v>
      </c>
      <c r="V70" s="946">
        <v>0</v>
      </c>
      <c r="W70" s="940">
        <v>54.1</v>
      </c>
      <c r="X70" s="940">
        <v>0</v>
      </c>
      <c r="Y70" s="946">
        <v>61.5</v>
      </c>
      <c r="Z70" s="940">
        <v>0</v>
      </c>
      <c r="AA70" s="940">
        <v>58</v>
      </c>
      <c r="AB70" s="940">
        <v>0</v>
      </c>
      <c r="AC70" s="940">
        <v>0</v>
      </c>
      <c r="AD70" s="940">
        <v>21.8</v>
      </c>
      <c r="AE70" s="940">
        <v>1</v>
      </c>
      <c r="AF70" s="940">
        <v>22</v>
      </c>
      <c r="AG70" s="940">
        <v>14</v>
      </c>
      <c r="AH70" s="940">
        <v>0</v>
      </c>
      <c r="AI70" s="940">
        <v>4</v>
      </c>
      <c r="AJ70" s="940">
        <v>6</v>
      </c>
      <c r="AK70" s="940">
        <v>2</v>
      </c>
      <c r="AL70" s="940">
        <v>0</v>
      </c>
      <c r="AM70" s="940">
        <v>0</v>
      </c>
      <c r="AN70" s="940">
        <v>309.3</v>
      </c>
      <c r="AO70" s="945">
        <v>33.6</v>
      </c>
    </row>
    <row r="71" spans="2:41" s="924" customFormat="1" ht="20.25" customHeight="1">
      <c r="B71" s="925"/>
      <c r="C71" s="925" t="s">
        <v>244</v>
      </c>
      <c r="E71" s="933">
        <v>1118.5999999999999</v>
      </c>
      <c r="F71" s="927">
        <v>49</v>
      </c>
      <c r="G71" s="938">
        <v>21.5</v>
      </c>
      <c r="H71" s="939">
        <v>2</v>
      </c>
      <c r="I71" s="940">
        <v>3.7</v>
      </c>
      <c r="J71" s="940">
        <v>22.3</v>
      </c>
      <c r="K71" s="943">
        <v>10</v>
      </c>
      <c r="L71" s="940">
        <v>0</v>
      </c>
      <c r="M71" s="940">
        <v>463.6</v>
      </c>
      <c r="N71" s="940">
        <v>48.6</v>
      </c>
      <c r="O71" s="940">
        <v>78.2</v>
      </c>
      <c r="P71" s="940">
        <v>30.9</v>
      </c>
      <c r="Q71" s="940">
        <v>26</v>
      </c>
      <c r="R71" s="940">
        <v>3</v>
      </c>
      <c r="S71" s="940">
        <v>6</v>
      </c>
      <c r="T71" s="943">
        <v>0</v>
      </c>
      <c r="U71" s="940">
        <v>8.9</v>
      </c>
      <c r="V71" s="940">
        <v>0</v>
      </c>
      <c r="W71" s="940">
        <v>22</v>
      </c>
      <c r="X71" s="940">
        <v>0</v>
      </c>
      <c r="Y71" s="943">
        <v>26.1</v>
      </c>
      <c r="Z71" s="940">
        <v>0</v>
      </c>
      <c r="AA71" s="940">
        <v>35.200000000000003</v>
      </c>
      <c r="AB71" s="940">
        <v>0</v>
      </c>
      <c r="AC71" s="943">
        <v>0</v>
      </c>
      <c r="AD71" s="940">
        <v>13</v>
      </c>
      <c r="AE71" s="940">
        <v>1</v>
      </c>
      <c r="AF71" s="940">
        <v>4</v>
      </c>
      <c r="AG71" s="940">
        <v>8.3000000000000007</v>
      </c>
      <c r="AH71" s="940">
        <v>18</v>
      </c>
      <c r="AI71" s="940">
        <v>24.1</v>
      </c>
      <c r="AJ71" s="940">
        <v>0</v>
      </c>
      <c r="AK71" s="940">
        <v>0</v>
      </c>
      <c r="AL71" s="940">
        <v>0</v>
      </c>
      <c r="AM71" s="940">
        <v>0</v>
      </c>
      <c r="AN71" s="940">
        <v>144.1</v>
      </c>
      <c r="AO71" s="944">
        <v>49.1</v>
      </c>
    </row>
    <row r="72" spans="2:41" s="924" customFormat="1" ht="20.25" customHeight="1">
      <c r="B72" s="925"/>
      <c r="C72" s="925" t="s">
        <v>245</v>
      </c>
      <c r="E72" s="933">
        <v>701.09999999999991</v>
      </c>
      <c r="F72" s="927">
        <v>46</v>
      </c>
      <c r="G72" s="938">
        <v>24.1</v>
      </c>
      <c r="H72" s="937">
        <v>0</v>
      </c>
      <c r="I72" s="938">
        <v>0</v>
      </c>
      <c r="J72" s="940">
        <v>22.3</v>
      </c>
      <c r="K72" s="938">
        <v>0</v>
      </c>
      <c r="L72" s="940">
        <v>0</v>
      </c>
      <c r="M72" s="940">
        <v>237.9</v>
      </c>
      <c r="N72" s="940">
        <v>74.599999999999994</v>
      </c>
      <c r="O72" s="940">
        <v>45.9</v>
      </c>
      <c r="P72" s="940">
        <v>29.4</v>
      </c>
      <c r="Q72" s="940">
        <v>14</v>
      </c>
      <c r="R72" s="940">
        <v>3</v>
      </c>
      <c r="S72" s="940">
        <v>7</v>
      </c>
      <c r="T72" s="938">
        <v>0</v>
      </c>
      <c r="U72" s="938">
        <v>0</v>
      </c>
      <c r="V72" s="938">
        <v>0</v>
      </c>
      <c r="W72" s="940">
        <v>17</v>
      </c>
      <c r="X72" s="940">
        <v>0</v>
      </c>
      <c r="Y72" s="938">
        <v>21</v>
      </c>
      <c r="Z72" s="940">
        <v>0</v>
      </c>
      <c r="AA72" s="940">
        <v>7</v>
      </c>
      <c r="AB72" s="940">
        <v>0</v>
      </c>
      <c r="AC72" s="940">
        <v>0</v>
      </c>
      <c r="AD72" s="940">
        <v>7.3</v>
      </c>
      <c r="AE72" s="940">
        <v>1</v>
      </c>
      <c r="AF72" s="940">
        <v>5.8</v>
      </c>
      <c r="AG72" s="940">
        <v>5</v>
      </c>
      <c r="AH72" s="940">
        <v>10</v>
      </c>
      <c r="AI72" s="940">
        <v>0</v>
      </c>
      <c r="AJ72" s="940">
        <v>0.6</v>
      </c>
      <c r="AK72" s="940">
        <v>7</v>
      </c>
      <c r="AL72" s="940">
        <v>7</v>
      </c>
      <c r="AM72" s="940">
        <v>0</v>
      </c>
      <c r="AN72" s="940">
        <v>79.099999999999994</v>
      </c>
      <c r="AO72" s="941">
        <v>29.1</v>
      </c>
    </row>
    <row r="73" spans="2:41" s="924" customFormat="1" ht="20.25" customHeight="1">
      <c r="B73" s="925"/>
      <c r="C73" s="925" t="s">
        <v>246</v>
      </c>
      <c r="E73" s="933">
        <v>874.49999999999989</v>
      </c>
      <c r="F73" s="927">
        <v>52</v>
      </c>
      <c r="G73" s="938">
        <v>51.7</v>
      </c>
      <c r="H73" s="948">
        <v>0</v>
      </c>
      <c r="I73" s="946">
        <v>0</v>
      </c>
      <c r="J73" s="946">
        <v>31.7</v>
      </c>
      <c r="K73" s="946">
        <v>0</v>
      </c>
      <c r="L73" s="946">
        <v>19.600000000000001</v>
      </c>
      <c r="M73" s="946">
        <v>261.39999999999998</v>
      </c>
      <c r="N73" s="946">
        <v>52.9</v>
      </c>
      <c r="O73" s="946">
        <v>59</v>
      </c>
      <c r="P73" s="946">
        <v>72</v>
      </c>
      <c r="Q73" s="946">
        <v>31</v>
      </c>
      <c r="R73" s="946">
        <v>2</v>
      </c>
      <c r="S73" s="946">
        <v>13</v>
      </c>
      <c r="T73" s="946">
        <v>0</v>
      </c>
      <c r="U73" s="946">
        <v>0</v>
      </c>
      <c r="V73" s="946">
        <v>0</v>
      </c>
      <c r="W73" s="946">
        <v>14.1</v>
      </c>
      <c r="X73" s="946">
        <v>0.2</v>
      </c>
      <c r="Y73" s="946">
        <v>18.899999999999999</v>
      </c>
      <c r="Z73" s="946">
        <v>0</v>
      </c>
      <c r="AA73" s="946">
        <v>13</v>
      </c>
      <c r="AB73" s="946">
        <v>0</v>
      </c>
      <c r="AC73" s="946">
        <v>0</v>
      </c>
      <c r="AD73" s="946">
        <v>11</v>
      </c>
      <c r="AE73" s="946">
        <v>2.8</v>
      </c>
      <c r="AF73" s="946">
        <v>2</v>
      </c>
      <c r="AG73" s="946">
        <v>10</v>
      </c>
      <c r="AH73" s="946">
        <v>25.3</v>
      </c>
      <c r="AI73" s="946">
        <v>8.5</v>
      </c>
      <c r="AJ73" s="946">
        <v>0</v>
      </c>
      <c r="AK73" s="946">
        <v>1</v>
      </c>
      <c r="AL73" s="946">
        <v>0</v>
      </c>
      <c r="AM73" s="946">
        <v>0</v>
      </c>
      <c r="AN73" s="946">
        <v>104.4</v>
      </c>
      <c r="AO73" s="945">
        <v>17</v>
      </c>
    </row>
    <row r="74" spans="2:41" s="924" customFormat="1" ht="20.25" customHeight="1">
      <c r="B74" s="925"/>
      <c r="C74" s="925" t="s">
        <v>247</v>
      </c>
      <c r="E74" s="933">
        <v>0</v>
      </c>
      <c r="F74" s="948">
        <v>0</v>
      </c>
      <c r="G74" s="948">
        <v>0</v>
      </c>
      <c r="H74" s="948">
        <v>0</v>
      </c>
      <c r="I74" s="948">
        <v>0</v>
      </c>
      <c r="J74" s="948">
        <v>0</v>
      </c>
      <c r="K74" s="948">
        <v>0</v>
      </c>
      <c r="L74" s="948">
        <v>0</v>
      </c>
      <c r="M74" s="948">
        <v>0</v>
      </c>
      <c r="N74" s="948">
        <v>0</v>
      </c>
      <c r="O74" s="948">
        <v>0</v>
      </c>
      <c r="P74" s="948">
        <v>0</v>
      </c>
      <c r="Q74" s="948">
        <v>0</v>
      </c>
      <c r="R74" s="948">
        <v>0</v>
      </c>
      <c r="S74" s="948">
        <v>0</v>
      </c>
      <c r="T74" s="948">
        <v>0</v>
      </c>
      <c r="U74" s="948">
        <v>0</v>
      </c>
      <c r="V74" s="948">
        <v>0</v>
      </c>
      <c r="W74" s="948">
        <v>0</v>
      </c>
      <c r="X74" s="948">
        <v>0</v>
      </c>
      <c r="Y74" s="948">
        <v>0</v>
      </c>
      <c r="Z74" s="948">
        <v>0</v>
      </c>
      <c r="AA74" s="948">
        <v>0</v>
      </c>
      <c r="AB74" s="948">
        <v>0</v>
      </c>
      <c r="AC74" s="948">
        <v>0</v>
      </c>
      <c r="AD74" s="948">
        <v>0</v>
      </c>
      <c r="AE74" s="948">
        <v>0</v>
      </c>
      <c r="AF74" s="948">
        <v>0</v>
      </c>
      <c r="AG74" s="948">
        <v>0</v>
      </c>
      <c r="AH74" s="948">
        <v>0</v>
      </c>
      <c r="AI74" s="948">
        <v>0</v>
      </c>
      <c r="AJ74" s="948">
        <v>0</v>
      </c>
      <c r="AK74" s="948">
        <v>0</v>
      </c>
      <c r="AL74" s="948">
        <v>0</v>
      </c>
      <c r="AM74" s="948">
        <v>0</v>
      </c>
      <c r="AN74" s="948">
        <v>0</v>
      </c>
      <c r="AO74" s="950">
        <v>0</v>
      </c>
    </row>
    <row r="75" spans="2:41" s="924" customFormat="1" ht="20.25" customHeight="1">
      <c r="B75" s="925"/>
      <c r="C75" s="925" t="s">
        <v>248</v>
      </c>
      <c r="E75" s="933">
        <v>43.2</v>
      </c>
      <c r="F75" s="927">
        <v>3</v>
      </c>
      <c r="G75" s="938">
        <v>0.2</v>
      </c>
      <c r="H75" s="948">
        <v>0</v>
      </c>
      <c r="I75" s="946">
        <v>0</v>
      </c>
      <c r="J75" s="940">
        <v>2.7</v>
      </c>
      <c r="K75" s="940">
        <v>0</v>
      </c>
      <c r="L75" s="946">
        <v>0</v>
      </c>
      <c r="M75" s="940">
        <v>7.8</v>
      </c>
      <c r="N75" s="940">
        <v>9.5</v>
      </c>
      <c r="O75" s="940">
        <v>8.9</v>
      </c>
      <c r="P75" s="940">
        <v>0</v>
      </c>
      <c r="Q75" s="946">
        <v>0</v>
      </c>
      <c r="R75" s="940">
        <v>0</v>
      </c>
      <c r="S75" s="940">
        <v>0</v>
      </c>
      <c r="T75" s="946">
        <v>0</v>
      </c>
      <c r="U75" s="946">
        <v>0</v>
      </c>
      <c r="V75" s="946">
        <v>0</v>
      </c>
      <c r="W75" s="940">
        <v>0</v>
      </c>
      <c r="X75" s="946">
        <v>0</v>
      </c>
      <c r="Y75" s="946">
        <v>0.1</v>
      </c>
      <c r="Z75" s="940">
        <v>0</v>
      </c>
      <c r="AA75" s="940">
        <v>0</v>
      </c>
      <c r="AB75" s="940">
        <v>0</v>
      </c>
      <c r="AC75" s="946">
        <v>0</v>
      </c>
      <c r="AD75" s="940">
        <v>1</v>
      </c>
      <c r="AE75" s="946">
        <v>0</v>
      </c>
      <c r="AF75" s="946">
        <v>0</v>
      </c>
      <c r="AG75" s="940">
        <v>0</v>
      </c>
      <c r="AH75" s="946">
        <v>0</v>
      </c>
      <c r="AI75" s="946">
        <v>0</v>
      </c>
      <c r="AJ75" s="940">
        <v>0</v>
      </c>
      <c r="AK75" s="940">
        <v>0</v>
      </c>
      <c r="AL75" s="940">
        <v>0</v>
      </c>
      <c r="AM75" s="940">
        <v>0</v>
      </c>
      <c r="AN75" s="940">
        <v>5</v>
      </c>
      <c r="AO75" s="945">
        <v>5</v>
      </c>
    </row>
    <row r="76" spans="2:41" s="924" customFormat="1" ht="40.5" customHeight="1">
      <c r="B76" s="1256" t="s">
        <v>249</v>
      </c>
      <c r="C76" s="1256"/>
      <c r="E76" s="933">
        <v>4366.7999999999993</v>
      </c>
      <c r="F76" s="927">
        <v>480</v>
      </c>
      <c r="G76" s="938">
        <v>95.3</v>
      </c>
      <c r="H76" s="949">
        <v>107</v>
      </c>
      <c r="I76" s="943">
        <v>61.7</v>
      </c>
      <c r="J76" s="943">
        <v>121.7</v>
      </c>
      <c r="K76" s="943">
        <v>43</v>
      </c>
      <c r="L76" s="943">
        <v>67.900000000000006</v>
      </c>
      <c r="M76" s="943">
        <v>1611</v>
      </c>
      <c r="N76" s="943">
        <v>114.3</v>
      </c>
      <c r="O76" s="943">
        <v>435.1</v>
      </c>
      <c r="P76" s="943">
        <v>149</v>
      </c>
      <c r="Q76" s="943">
        <v>71.2</v>
      </c>
      <c r="R76" s="943">
        <v>17</v>
      </c>
      <c r="S76" s="943">
        <v>19.7</v>
      </c>
      <c r="T76" s="943">
        <v>0</v>
      </c>
      <c r="U76" s="943">
        <v>34.4</v>
      </c>
      <c r="V76" s="943">
        <v>5</v>
      </c>
      <c r="W76" s="943">
        <v>86.5</v>
      </c>
      <c r="X76" s="943">
        <v>0.9</v>
      </c>
      <c r="Y76" s="943">
        <v>126.2</v>
      </c>
      <c r="Z76" s="943">
        <v>0</v>
      </c>
      <c r="AA76" s="943">
        <v>61.7</v>
      </c>
      <c r="AB76" s="943">
        <v>2</v>
      </c>
      <c r="AC76" s="943">
        <v>0</v>
      </c>
      <c r="AD76" s="943">
        <v>57.2</v>
      </c>
      <c r="AE76" s="943">
        <v>21.7</v>
      </c>
      <c r="AF76" s="943">
        <v>17</v>
      </c>
      <c r="AG76" s="943">
        <v>22</v>
      </c>
      <c r="AH76" s="943">
        <v>52.6</v>
      </c>
      <c r="AI76" s="943">
        <v>2</v>
      </c>
      <c r="AJ76" s="943">
        <v>6.4</v>
      </c>
      <c r="AK76" s="943">
        <v>2</v>
      </c>
      <c r="AL76" s="943">
        <v>15.2</v>
      </c>
      <c r="AM76" s="943">
        <v>0</v>
      </c>
      <c r="AN76" s="943">
        <v>346.1</v>
      </c>
      <c r="AO76" s="944">
        <v>114</v>
      </c>
    </row>
    <row r="77" spans="2:41" s="924" customFormat="1" ht="20.25" customHeight="1">
      <c r="B77" s="942"/>
      <c r="C77" s="925" t="s">
        <v>250</v>
      </c>
      <c r="E77" s="933">
        <v>760.4000000000002</v>
      </c>
      <c r="F77" s="927">
        <v>34</v>
      </c>
      <c r="G77" s="938">
        <v>22.8</v>
      </c>
      <c r="H77" s="939">
        <v>89</v>
      </c>
      <c r="I77" s="940">
        <v>56.9</v>
      </c>
      <c r="J77" s="940">
        <v>16.2</v>
      </c>
      <c r="K77" s="940">
        <v>0</v>
      </c>
      <c r="L77" s="940">
        <v>5.9</v>
      </c>
      <c r="M77" s="940">
        <v>205.8</v>
      </c>
      <c r="N77" s="940">
        <v>17.899999999999999</v>
      </c>
      <c r="O77" s="940">
        <v>37.799999999999997</v>
      </c>
      <c r="P77" s="940">
        <v>45.2</v>
      </c>
      <c r="Q77" s="940">
        <v>16.2</v>
      </c>
      <c r="R77" s="940">
        <v>1.4</v>
      </c>
      <c r="S77" s="940">
        <v>1.7</v>
      </c>
      <c r="T77" s="940">
        <v>0</v>
      </c>
      <c r="U77" s="940">
        <v>27</v>
      </c>
      <c r="V77" s="940">
        <v>2</v>
      </c>
      <c r="W77" s="940">
        <v>16</v>
      </c>
      <c r="X77" s="940">
        <v>0</v>
      </c>
      <c r="Y77" s="946">
        <v>15.7</v>
      </c>
      <c r="Z77" s="940">
        <v>0</v>
      </c>
      <c r="AA77" s="940">
        <v>0.6</v>
      </c>
      <c r="AB77" s="940">
        <v>0</v>
      </c>
      <c r="AC77" s="940">
        <v>0</v>
      </c>
      <c r="AD77" s="940">
        <v>8.6</v>
      </c>
      <c r="AE77" s="940">
        <v>0.5</v>
      </c>
      <c r="AF77" s="940">
        <v>0</v>
      </c>
      <c r="AG77" s="940">
        <v>5</v>
      </c>
      <c r="AH77" s="940">
        <v>20.399999999999999</v>
      </c>
      <c r="AI77" s="940">
        <v>0</v>
      </c>
      <c r="AJ77" s="940">
        <v>0</v>
      </c>
      <c r="AK77" s="940">
        <v>0</v>
      </c>
      <c r="AL77" s="940">
        <v>2.7</v>
      </c>
      <c r="AM77" s="940">
        <v>0</v>
      </c>
      <c r="AN77" s="940">
        <v>96.1</v>
      </c>
      <c r="AO77" s="945">
        <v>15</v>
      </c>
    </row>
    <row r="78" spans="2:41" s="924" customFormat="1" ht="20.25" customHeight="1">
      <c r="B78" s="942"/>
      <c r="C78" s="925" t="s">
        <v>251</v>
      </c>
      <c r="E78" s="933">
        <v>502.89999999999992</v>
      </c>
      <c r="F78" s="927">
        <v>43</v>
      </c>
      <c r="G78" s="938">
        <v>15.9</v>
      </c>
      <c r="H78" s="939">
        <v>0</v>
      </c>
      <c r="I78" s="940">
        <v>0.1</v>
      </c>
      <c r="J78" s="940">
        <v>17.5</v>
      </c>
      <c r="K78" s="940">
        <v>0</v>
      </c>
      <c r="L78" s="940">
        <v>0</v>
      </c>
      <c r="M78" s="940">
        <v>204.7</v>
      </c>
      <c r="N78" s="940">
        <v>27.3</v>
      </c>
      <c r="O78" s="940">
        <v>31.9</v>
      </c>
      <c r="P78" s="940">
        <v>19</v>
      </c>
      <c r="Q78" s="940">
        <v>4</v>
      </c>
      <c r="R78" s="940">
        <v>0.4</v>
      </c>
      <c r="S78" s="940">
        <v>1</v>
      </c>
      <c r="T78" s="940">
        <v>0</v>
      </c>
      <c r="U78" s="940">
        <v>0</v>
      </c>
      <c r="V78" s="940">
        <v>0</v>
      </c>
      <c r="W78" s="940">
        <v>12.5</v>
      </c>
      <c r="X78" s="940">
        <v>0.9</v>
      </c>
      <c r="Y78" s="938">
        <v>19.399999999999999</v>
      </c>
      <c r="Z78" s="940">
        <v>0</v>
      </c>
      <c r="AA78" s="940">
        <v>26</v>
      </c>
      <c r="AB78" s="940">
        <v>0</v>
      </c>
      <c r="AC78" s="940">
        <v>0</v>
      </c>
      <c r="AD78" s="940">
        <v>10</v>
      </c>
      <c r="AE78" s="940">
        <v>6</v>
      </c>
      <c r="AF78" s="940">
        <v>5</v>
      </c>
      <c r="AG78" s="940">
        <v>4</v>
      </c>
      <c r="AH78" s="940">
        <v>0</v>
      </c>
      <c r="AI78" s="940">
        <v>0</v>
      </c>
      <c r="AJ78" s="940">
        <v>0</v>
      </c>
      <c r="AK78" s="940">
        <v>0</v>
      </c>
      <c r="AL78" s="940">
        <v>1</v>
      </c>
      <c r="AM78" s="940">
        <v>0</v>
      </c>
      <c r="AN78" s="940">
        <v>53.3</v>
      </c>
      <c r="AO78" s="941">
        <v>0</v>
      </c>
    </row>
    <row r="79" spans="2:41" s="924" customFormat="1" ht="20.25" customHeight="1">
      <c r="B79" s="942"/>
      <c r="C79" s="925" t="s">
        <v>252</v>
      </c>
      <c r="E79" s="933">
        <v>2863.4999999999991</v>
      </c>
      <c r="F79" s="927">
        <v>397</v>
      </c>
      <c r="G79" s="938">
        <v>54.1</v>
      </c>
      <c r="H79" s="939">
        <v>16</v>
      </c>
      <c r="I79" s="940">
        <v>4.7</v>
      </c>
      <c r="J79" s="940">
        <v>85</v>
      </c>
      <c r="K79" s="940">
        <v>41</v>
      </c>
      <c r="L79" s="940">
        <v>62</v>
      </c>
      <c r="M79" s="940">
        <v>1140.2</v>
      </c>
      <c r="N79" s="940">
        <v>58.1</v>
      </c>
      <c r="O79" s="940">
        <v>302.2</v>
      </c>
      <c r="P79" s="940">
        <v>82</v>
      </c>
      <c r="Q79" s="940">
        <v>50</v>
      </c>
      <c r="R79" s="940">
        <v>15.2</v>
      </c>
      <c r="S79" s="940">
        <v>17</v>
      </c>
      <c r="T79" s="940">
        <v>0</v>
      </c>
      <c r="U79" s="940">
        <v>5.4</v>
      </c>
      <c r="V79" s="940">
        <v>3</v>
      </c>
      <c r="W79" s="940">
        <v>56</v>
      </c>
      <c r="X79" s="940">
        <v>0</v>
      </c>
      <c r="Y79" s="938">
        <v>88.1</v>
      </c>
      <c r="Z79" s="940">
        <v>0</v>
      </c>
      <c r="AA79" s="940">
        <v>35.1</v>
      </c>
      <c r="AB79" s="940">
        <v>0</v>
      </c>
      <c r="AC79" s="940">
        <v>0</v>
      </c>
      <c r="AD79" s="940">
        <v>34.6</v>
      </c>
      <c r="AE79" s="940">
        <v>14.2</v>
      </c>
      <c r="AF79" s="940">
        <v>11</v>
      </c>
      <c r="AG79" s="940">
        <v>10</v>
      </c>
      <c r="AH79" s="940">
        <v>0</v>
      </c>
      <c r="AI79" s="940">
        <v>2</v>
      </c>
      <c r="AJ79" s="940">
        <v>6.4</v>
      </c>
      <c r="AK79" s="940">
        <v>2</v>
      </c>
      <c r="AL79" s="940">
        <v>7.6</v>
      </c>
      <c r="AM79" s="940">
        <v>0</v>
      </c>
      <c r="AN79" s="940">
        <v>168.2</v>
      </c>
      <c r="AO79" s="941">
        <v>95.4</v>
      </c>
    </row>
    <row r="80" spans="2:41" s="924" customFormat="1" ht="20.25" customHeight="1">
      <c r="B80" s="942"/>
      <c r="C80" s="925" t="s">
        <v>253</v>
      </c>
      <c r="E80" s="933">
        <v>0</v>
      </c>
      <c r="F80" s="937">
        <v>0</v>
      </c>
      <c r="G80" s="937">
        <v>0</v>
      </c>
      <c r="H80" s="937">
        <v>0</v>
      </c>
      <c r="I80" s="937">
        <v>0</v>
      </c>
      <c r="J80" s="937">
        <v>0</v>
      </c>
      <c r="K80" s="937">
        <v>0</v>
      </c>
      <c r="L80" s="937">
        <v>0</v>
      </c>
      <c r="M80" s="937">
        <v>0</v>
      </c>
      <c r="N80" s="937">
        <v>0</v>
      </c>
      <c r="O80" s="937">
        <v>0</v>
      </c>
      <c r="P80" s="937">
        <v>0</v>
      </c>
      <c r="Q80" s="937">
        <v>0</v>
      </c>
      <c r="R80" s="937">
        <v>0</v>
      </c>
      <c r="S80" s="937">
        <v>0</v>
      </c>
      <c r="T80" s="937">
        <v>0</v>
      </c>
      <c r="U80" s="937">
        <v>0</v>
      </c>
      <c r="V80" s="937">
        <v>0</v>
      </c>
      <c r="W80" s="937">
        <v>0</v>
      </c>
      <c r="X80" s="937">
        <v>0</v>
      </c>
      <c r="Y80" s="937">
        <v>0</v>
      </c>
      <c r="Z80" s="937">
        <v>0</v>
      </c>
      <c r="AA80" s="937">
        <v>0</v>
      </c>
      <c r="AB80" s="937">
        <v>0</v>
      </c>
      <c r="AC80" s="937">
        <v>0</v>
      </c>
      <c r="AD80" s="937">
        <v>0</v>
      </c>
      <c r="AE80" s="937">
        <v>0</v>
      </c>
      <c r="AF80" s="937">
        <v>0</v>
      </c>
      <c r="AG80" s="937">
        <v>0</v>
      </c>
      <c r="AH80" s="937">
        <v>0</v>
      </c>
      <c r="AI80" s="937">
        <v>0</v>
      </c>
      <c r="AJ80" s="937">
        <v>0</v>
      </c>
      <c r="AK80" s="937">
        <v>0</v>
      </c>
      <c r="AL80" s="937">
        <v>0</v>
      </c>
      <c r="AM80" s="937">
        <v>0</v>
      </c>
      <c r="AN80" s="937">
        <v>0</v>
      </c>
      <c r="AO80" s="951">
        <v>0</v>
      </c>
    </row>
    <row r="81" spans="2:41" s="924" customFormat="1" ht="20.25" customHeight="1">
      <c r="B81" s="942"/>
      <c r="C81" s="925" t="s">
        <v>254</v>
      </c>
      <c r="E81" s="933">
        <v>240</v>
      </c>
      <c r="F81" s="927">
        <v>6</v>
      </c>
      <c r="G81" s="938">
        <v>2.5</v>
      </c>
      <c r="H81" s="939">
        <v>2</v>
      </c>
      <c r="I81" s="940">
        <v>0</v>
      </c>
      <c r="J81" s="940">
        <v>3</v>
      </c>
      <c r="K81" s="940">
        <v>2</v>
      </c>
      <c r="L81" s="946">
        <v>0</v>
      </c>
      <c r="M81" s="940">
        <v>60.3</v>
      </c>
      <c r="N81" s="940">
        <v>11</v>
      </c>
      <c r="O81" s="940">
        <v>63.2</v>
      </c>
      <c r="P81" s="940">
        <v>2.8</v>
      </c>
      <c r="Q81" s="946">
        <v>1</v>
      </c>
      <c r="R81" s="946">
        <v>0</v>
      </c>
      <c r="S81" s="940">
        <v>0</v>
      </c>
      <c r="T81" s="946">
        <v>0</v>
      </c>
      <c r="U81" s="940">
        <v>2</v>
      </c>
      <c r="V81" s="946">
        <v>0</v>
      </c>
      <c r="W81" s="940">
        <v>2</v>
      </c>
      <c r="X81" s="946">
        <v>0</v>
      </c>
      <c r="Y81" s="946">
        <v>3</v>
      </c>
      <c r="Z81" s="940">
        <v>0</v>
      </c>
      <c r="AA81" s="946">
        <v>0</v>
      </c>
      <c r="AB81" s="940">
        <v>2</v>
      </c>
      <c r="AC81" s="946">
        <v>0</v>
      </c>
      <c r="AD81" s="940">
        <v>4</v>
      </c>
      <c r="AE81" s="940">
        <v>1</v>
      </c>
      <c r="AF81" s="946">
        <v>1</v>
      </c>
      <c r="AG81" s="940">
        <v>3</v>
      </c>
      <c r="AH81" s="940">
        <v>32.200000000000003</v>
      </c>
      <c r="AI81" s="940">
        <v>0</v>
      </c>
      <c r="AJ81" s="940">
        <v>0</v>
      </c>
      <c r="AK81" s="940">
        <v>0</v>
      </c>
      <c r="AL81" s="940">
        <v>3.9</v>
      </c>
      <c r="AM81" s="940">
        <v>0</v>
      </c>
      <c r="AN81" s="940">
        <v>28.5</v>
      </c>
      <c r="AO81" s="945">
        <v>3.6</v>
      </c>
    </row>
    <row r="82" spans="2:41" s="924" customFormat="1" ht="40.5" customHeight="1">
      <c r="B82" s="1256" t="s">
        <v>255</v>
      </c>
      <c r="C82" s="1256"/>
      <c r="E82" s="933">
        <v>4625</v>
      </c>
      <c r="F82" s="927">
        <v>386</v>
      </c>
      <c r="G82" s="938">
        <v>174.5</v>
      </c>
      <c r="H82" s="948">
        <v>4</v>
      </c>
      <c r="I82" s="946">
        <v>3.3</v>
      </c>
      <c r="J82" s="946">
        <v>165.4</v>
      </c>
      <c r="K82" s="946">
        <v>2.8</v>
      </c>
      <c r="L82" s="946">
        <v>22.8</v>
      </c>
      <c r="M82" s="946">
        <v>1773.8</v>
      </c>
      <c r="N82" s="946">
        <v>194.3</v>
      </c>
      <c r="O82" s="946">
        <v>297.5</v>
      </c>
      <c r="P82" s="946">
        <v>287.60000000000002</v>
      </c>
      <c r="Q82" s="946">
        <v>141.30000000000001</v>
      </c>
      <c r="R82" s="946">
        <v>6</v>
      </c>
      <c r="S82" s="946">
        <v>48.2</v>
      </c>
      <c r="T82" s="946">
        <v>0</v>
      </c>
      <c r="U82" s="946">
        <v>6.7</v>
      </c>
      <c r="V82" s="946">
        <v>0</v>
      </c>
      <c r="W82" s="946">
        <v>84.4</v>
      </c>
      <c r="X82" s="946">
        <v>0</v>
      </c>
      <c r="Y82" s="946">
        <v>114.2</v>
      </c>
      <c r="Z82" s="946">
        <v>0</v>
      </c>
      <c r="AA82" s="946">
        <v>59</v>
      </c>
      <c r="AB82" s="946">
        <v>0</v>
      </c>
      <c r="AC82" s="946">
        <v>0</v>
      </c>
      <c r="AD82" s="946">
        <v>47</v>
      </c>
      <c r="AE82" s="946">
        <v>9.8000000000000007</v>
      </c>
      <c r="AF82" s="946">
        <v>17.5</v>
      </c>
      <c r="AG82" s="946">
        <v>35.4</v>
      </c>
      <c r="AH82" s="946">
        <v>101.3</v>
      </c>
      <c r="AI82" s="946">
        <v>1</v>
      </c>
      <c r="AJ82" s="946">
        <v>3.7</v>
      </c>
      <c r="AK82" s="946">
        <v>0.5</v>
      </c>
      <c r="AL82" s="946">
        <v>12.8</v>
      </c>
      <c r="AM82" s="946">
        <v>7</v>
      </c>
      <c r="AN82" s="946">
        <v>483.9</v>
      </c>
      <c r="AO82" s="945">
        <v>133.30000000000001</v>
      </c>
    </row>
    <row r="83" spans="2:41" s="924" customFormat="1" ht="20.25" customHeight="1">
      <c r="B83" s="942"/>
      <c r="C83" s="925" t="s">
        <v>256</v>
      </c>
      <c r="E83" s="933">
        <v>1581.1000000000001</v>
      </c>
      <c r="F83" s="927">
        <v>210</v>
      </c>
      <c r="G83" s="938">
        <v>77.400000000000006</v>
      </c>
      <c r="H83" s="939">
        <v>2</v>
      </c>
      <c r="I83" s="940">
        <v>2</v>
      </c>
      <c r="J83" s="940">
        <v>50.7</v>
      </c>
      <c r="K83" s="938">
        <v>0</v>
      </c>
      <c r="L83" s="940">
        <v>10</v>
      </c>
      <c r="M83" s="940">
        <v>554.9</v>
      </c>
      <c r="N83" s="940">
        <v>27.6</v>
      </c>
      <c r="O83" s="940">
        <v>91.6</v>
      </c>
      <c r="P83" s="940">
        <v>77</v>
      </c>
      <c r="Q83" s="940">
        <v>24.8</v>
      </c>
      <c r="R83" s="940">
        <v>3</v>
      </c>
      <c r="S83" s="940">
        <v>13.7</v>
      </c>
      <c r="T83" s="938">
        <v>0</v>
      </c>
      <c r="U83" s="940">
        <v>2</v>
      </c>
      <c r="V83" s="940">
        <v>0</v>
      </c>
      <c r="W83" s="940">
        <v>43</v>
      </c>
      <c r="X83" s="940">
        <v>0</v>
      </c>
      <c r="Y83" s="938">
        <v>51.6</v>
      </c>
      <c r="Z83" s="940">
        <v>0</v>
      </c>
      <c r="AA83" s="940">
        <v>46</v>
      </c>
      <c r="AB83" s="940">
        <v>0</v>
      </c>
      <c r="AC83" s="940">
        <v>0</v>
      </c>
      <c r="AD83" s="940">
        <v>13</v>
      </c>
      <c r="AE83" s="940">
        <v>3.7</v>
      </c>
      <c r="AF83" s="940">
        <v>0</v>
      </c>
      <c r="AG83" s="940">
        <v>17.899999999999999</v>
      </c>
      <c r="AH83" s="940">
        <v>7</v>
      </c>
      <c r="AI83" s="940">
        <v>1</v>
      </c>
      <c r="AJ83" s="940">
        <v>1.7</v>
      </c>
      <c r="AK83" s="940">
        <v>0</v>
      </c>
      <c r="AL83" s="940">
        <v>11.8</v>
      </c>
      <c r="AM83" s="940">
        <v>0</v>
      </c>
      <c r="AN83" s="940">
        <v>218.9</v>
      </c>
      <c r="AO83" s="941">
        <v>18.8</v>
      </c>
    </row>
    <row r="84" spans="2:41" s="924" customFormat="1" ht="20.25" customHeight="1">
      <c r="B84" s="942"/>
      <c r="C84" s="925" t="s">
        <v>257</v>
      </c>
      <c r="E84" s="933">
        <v>636.6</v>
      </c>
      <c r="F84" s="927">
        <v>21</v>
      </c>
      <c r="G84" s="938">
        <v>19.899999999999999</v>
      </c>
      <c r="H84" s="939">
        <v>1</v>
      </c>
      <c r="I84" s="940">
        <v>1.3</v>
      </c>
      <c r="J84" s="940">
        <v>16.899999999999999</v>
      </c>
      <c r="K84" s="946">
        <v>0</v>
      </c>
      <c r="L84" s="940">
        <v>0</v>
      </c>
      <c r="M84" s="940">
        <v>181.2</v>
      </c>
      <c r="N84" s="940">
        <v>88.1</v>
      </c>
      <c r="O84" s="940">
        <v>95.2</v>
      </c>
      <c r="P84" s="940">
        <v>19</v>
      </c>
      <c r="Q84" s="940">
        <v>32</v>
      </c>
      <c r="R84" s="940">
        <v>0</v>
      </c>
      <c r="S84" s="940">
        <v>5</v>
      </c>
      <c r="T84" s="946">
        <v>0</v>
      </c>
      <c r="U84" s="940">
        <v>3</v>
      </c>
      <c r="V84" s="940">
        <v>0</v>
      </c>
      <c r="W84" s="940">
        <v>5.2</v>
      </c>
      <c r="X84" s="940">
        <v>0</v>
      </c>
      <c r="Y84" s="946">
        <v>4.7</v>
      </c>
      <c r="Z84" s="940">
        <v>0</v>
      </c>
      <c r="AA84" s="940">
        <v>0</v>
      </c>
      <c r="AB84" s="940">
        <v>0</v>
      </c>
      <c r="AC84" s="940">
        <v>0</v>
      </c>
      <c r="AD84" s="940">
        <v>7</v>
      </c>
      <c r="AE84" s="940">
        <v>0</v>
      </c>
      <c r="AF84" s="940">
        <v>11</v>
      </c>
      <c r="AG84" s="940">
        <v>4</v>
      </c>
      <c r="AH84" s="940">
        <v>32.700000000000003</v>
      </c>
      <c r="AI84" s="940">
        <v>0</v>
      </c>
      <c r="AJ84" s="940">
        <v>0.5</v>
      </c>
      <c r="AK84" s="940">
        <v>0</v>
      </c>
      <c r="AL84" s="940">
        <v>0</v>
      </c>
      <c r="AM84" s="940">
        <v>0</v>
      </c>
      <c r="AN84" s="940">
        <v>63.1</v>
      </c>
      <c r="AO84" s="945">
        <v>24.8</v>
      </c>
    </row>
    <row r="85" spans="2:41" s="924" customFormat="1" ht="20.25" customHeight="1">
      <c r="B85" s="942"/>
      <c r="C85" s="925" t="s">
        <v>258</v>
      </c>
      <c r="E85" s="933">
        <v>1765.8999999999996</v>
      </c>
      <c r="F85" s="927">
        <v>134</v>
      </c>
      <c r="G85" s="938">
        <v>56.8</v>
      </c>
      <c r="H85" s="939">
        <v>1</v>
      </c>
      <c r="I85" s="940">
        <v>0</v>
      </c>
      <c r="J85" s="940">
        <v>78.599999999999994</v>
      </c>
      <c r="K85" s="946">
        <v>2.8</v>
      </c>
      <c r="L85" s="940">
        <v>12.8</v>
      </c>
      <c r="M85" s="940">
        <v>805.6</v>
      </c>
      <c r="N85" s="940">
        <v>48</v>
      </c>
      <c r="O85" s="940">
        <v>59.3</v>
      </c>
      <c r="P85" s="940">
        <v>123.6</v>
      </c>
      <c r="Q85" s="940">
        <v>58.5</v>
      </c>
      <c r="R85" s="940">
        <v>0</v>
      </c>
      <c r="S85" s="940">
        <v>23.5</v>
      </c>
      <c r="T85" s="946">
        <v>0</v>
      </c>
      <c r="U85" s="940">
        <v>1.7</v>
      </c>
      <c r="V85" s="940">
        <v>0</v>
      </c>
      <c r="W85" s="940">
        <v>21.2</v>
      </c>
      <c r="X85" s="940">
        <v>0</v>
      </c>
      <c r="Y85" s="946">
        <v>44.5</v>
      </c>
      <c r="Z85" s="940">
        <v>0</v>
      </c>
      <c r="AA85" s="940">
        <v>12</v>
      </c>
      <c r="AB85" s="940">
        <v>0</v>
      </c>
      <c r="AC85" s="940">
        <v>0</v>
      </c>
      <c r="AD85" s="940">
        <v>18</v>
      </c>
      <c r="AE85" s="940">
        <v>6.1</v>
      </c>
      <c r="AF85" s="940">
        <v>2</v>
      </c>
      <c r="AG85" s="940">
        <v>8</v>
      </c>
      <c r="AH85" s="940">
        <v>48.6</v>
      </c>
      <c r="AI85" s="940">
        <v>0</v>
      </c>
      <c r="AJ85" s="940">
        <v>1</v>
      </c>
      <c r="AK85" s="940">
        <v>0.5</v>
      </c>
      <c r="AL85" s="940">
        <v>0</v>
      </c>
      <c r="AM85" s="940">
        <v>7</v>
      </c>
      <c r="AN85" s="940">
        <v>118.2</v>
      </c>
      <c r="AO85" s="945">
        <v>72.599999999999994</v>
      </c>
    </row>
    <row r="86" spans="2:41" s="924" customFormat="1" ht="20.25" customHeight="1">
      <c r="B86" s="942"/>
      <c r="C86" s="925" t="s">
        <v>259</v>
      </c>
      <c r="E86" s="933">
        <v>641.4</v>
      </c>
      <c r="F86" s="927">
        <v>21</v>
      </c>
      <c r="G86" s="938">
        <v>20.399999999999999</v>
      </c>
      <c r="H86" s="939">
        <v>0</v>
      </c>
      <c r="I86" s="940">
        <v>0</v>
      </c>
      <c r="J86" s="940">
        <v>19.2</v>
      </c>
      <c r="K86" s="938">
        <v>0</v>
      </c>
      <c r="L86" s="940">
        <v>0</v>
      </c>
      <c r="M86" s="940">
        <v>232.1</v>
      </c>
      <c r="N86" s="940">
        <v>30.6</v>
      </c>
      <c r="O86" s="940">
        <v>51.4</v>
      </c>
      <c r="P86" s="940">
        <v>68</v>
      </c>
      <c r="Q86" s="940">
        <v>26</v>
      </c>
      <c r="R86" s="940">
        <v>3</v>
      </c>
      <c r="S86" s="940">
        <v>6</v>
      </c>
      <c r="T86" s="938">
        <v>0</v>
      </c>
      <c r="U86" s="940">
        <v>0</v>
      </c>
      <c r="V86" s="940">
        <v>0</v>
      </c>
      <c r="W86" s="940">
        <v>15</v>
      </c>
      <c r="X86" s="940">
        <v>0</v>
      </c>
      <c r="Y86" s="938">
        <v>13.4</v>
      </c>
      <c r="Z86" s="940">
        <v>0</v>
      </c>
      <c r="AA86" s="940">
        <v>1</v>
      </c>
      <c r="AB86" s="940">
        <v>0</v>
      </c>
      <c r="AC86" s="940">
        <v>0</v>
      </c>
      <c r="AD86" s="940">
        <v>9</v>
      </c>
      <c r="AE86" s="940">
        <v>0</v>
      </c>
      <c r="AF86" s="940">
        <v>4.5</v>
      </c>
      <c r="AG86" s="940">
        <v>5.5</v>
      </c>
      <c r="AH86" s="940">
        <v>13</v>
      </c>
      <c r="AI86" s="940">
        <v>0</v>
      </c>
      <c r="AJ86" s="940">
        <v>0.5</v>
      </c>
      <c r="AK86" s="940">
        <v>0</v>
      </c>
      <c r="AL86" s="940">
        <v>1</v>
      </c>
      <c r="AM86" s="940">
        <v>0</v>
      </c>
      <c r="AN86" s="940">
        <v>83.7</v>
      </c>
      <c r="AO86" s="941">
        <v>17.100000000000001</v>
      </c>
    </row>
    <row r="87" spans="2:41" s="924" customFormat="1" ht="40.5" customHeight="1">
      <c r="B87" s="1256" t="s">
        <v>260</v>
      </c>
      <c r="C87" s="1256"/>
      <c r="E87" s="933">
        <v>12643.6</v>
      </c>
      <c r="F87" s="927">
        <v>1082</v>
      </c>
      <c r="G87" s="938">
        <v>391.3</v>
      </c>
      <c r="H87" s="937">
        <v>22</v>
      </c>
      <c r="I87" s="938">
        <v>4.7</v>
      </c>
      <c r="J87" s="938">
        <v>339.9</v>
      </c>
      <c r="K87" s="938">
        <v>11.1</v>
      </c>
      <c r="L87" s="938">
        <v>50.4</v>
      </c>
      <c r="M87" s="938">
        <v>4471</v>
      </c>
      <c r="N87" s="938">
        <v>626.9</v>
      </c>
      <c r="O87" s="938">
        <v>1031.0999999999999</v>
      </c>
      <c r="P87" s="938">
        <v>671</v>
      </c>
      <c r="Q87" s="938">
        <v>357.1</v>
      </c>
      <c r="R87" s="938">
        <v>9.9</v>
      </c>
      <c r="S87" s="938">
        <v>143.1</v>
      </c>
      <c r="T87" s="938">
        <v>12.6</v>
      </c>
      <c r="U87" s="938">
        <v>29.3</v>
      </c>
      <c r="V87" s="938">
        <v>7</v>
      </c>
      <c r="W87" s="938">
        <v>302.39999999999998</v>
      </c>
      <c r="X87" s="938">
        <v>0</v>
      </c>
      <c r="Y87" s="938">
        <v>331.2</v>
      </c>
      <c r="Z87" s="938">
        <v>0</v>
      </c>
      <c r="AA87" s="938">
        <v>156.4</v>
      </c>
      <c r="AB87" s="938">
        <v>9</v>
      </c>
      <c r="AC87" s="938">
        <v>18.2</v>
      </c>
      <c r="AD87" s="938">
        <v>119.4</v>
      </c>
      <c r="AE87" s="938">
        <v>39.1</v>
      </c>
      <c r="AF87" s="938">
        <v>36</v>
      </c>
      <c r="AG87" s="938">
        <v>94.1</v>
      </c>
      <c r="AH87" s="938">
        <v>360.4</v>
      </c>
      <c r="AI87" s="938">
        <v>19.899999999999999</v>
      </c>
      <c r="AJ87" s="938">
        <v>19.5</v>
      </c>
      <c r="AK87" s="938">
        <v>45.4</v>
      </c>
      <c r="AL87" s="938">
        <v>65.7</v>
      </c>
      <c r="AM87" s="938">
        <v>9.6</v>
      </c>
      <c r="AN87" s="938">
        <v>1356.6</v>
      </c>
      <c r="AO87" s="941">
        <v>400.3</v>
      </c>
    </row>
    <row r="88" spans="2:41" s="924" customFormat="1" ht="20.25" customHeight="1">
      <c r="B88" s="942"/>
      <c r="C88" s="925" t="s">
        <v>261</v>
      </c>
      <c r="E88" s="933">
        <v>5278.0000000000009</v>
      </c>
      <c r="F88" s="927">
        <v>365</v>
      </c>
      <c r="G88" s="938">
        <v>163</v>
      </c>
      <c r="H88" s="939">
        <v>9</v>
      </c>
      <c r="I88" s="940">
        <v>1.9</v>
      </c>
      <c r="J88" s="940">
        <v>116.4</v>
      </c>
      <c r="K88" s="940">
        <v>9</v>
      </c>
      <c r="L88" s="940">
        <v>50.4</v>
      </c>
      <c r="M88" s="940">
        <v>1858.2</v>
      </c>
      <c r="N88" s="940">
        <v>216.9</v>
      </c>
      <c r="O88" s="940">
        <v>494.7</v>
      </c>
      <c r="P88" s="940">
        <v>367</v>
      </c>
      <c r="Q88" s="940">
        <v>186.9</v>
      </c>
      <c r="R88" s="940">
        <v>8.9</v>
      </c>
      <c r="S88" s="940">
        <v>91.1</v>
      </c>
      <c r="T88" s="940">
        <v>12.6</v>
      </c>
      <c r="U88" s="940">
        <v>9.3000000000000007</v>
      </c>
      <c r="V88" s="940">
        <v>1</v>
      </c>
      <c r="W88" s="940">
        <v>112.4</v>
      </c>
      <c r="X88" s="940">
        <v>0</v>
      </c>
      <c r="Y88" s="940">
        <v>131.4</v>
      </c>
      <c r="Z88" s="940">
        <v>0</v>
      </c>
      <c r="AA88" s="940">
        <v>46</v>
      </c>
      <c r="AB88" s="940">
        <v>3</v>
      </c>
      <c r="AC88" s="940">
        <v>3</v>
      </c>
      <c r="AD88" s="940">
        <v>46</v>
      </c>
      <c r="AE88" s="940">
        <v>16.2</v>
      </c>
      <c r="AF88" s="940">
        <v>15</v>
      </c>
      <c r="AG88" s="940">
        <v>43</v>
      </c>
      <c r="AH88" s="940">
        <v>181.5</v>
      </c>
      <c r="AI88" s="940">
        <v>10.5</v>
      </c>
      <c r="AJ88" s="940">
        <v>11.5</v>
      </c>
      <c r="AK88" s="940">
        <v>0</v>
      </c>
      <c r="AL88" s="940">
        <v>35.200000000000003</v>
      </c>
      <c r="AM88" s="940">
        <v>7.6</v>
      </c>
      <c r="AN88" s="940">
        <v>521.6</v>
      </c>
      <c r="AO88" s="935">
        <v>132.80000000000001</v>
      </c>
    </row>
    <row r="89" spans="2:41" s="924" customFormat="1" ht="20.25" customHeight="1">
      <c r="B89" s="942"/>
      <c r="C89" s="925" t="s">
        <v>262</v>
      </c>
      <c r="E89" s="933">
        <v>1027.5999999999999</v>
      </c>
      <c r="F89" s="927">
        <v>107</v>
      </c>
      <c r="G89" s="938">
        <v>53.3</v>
      </c>
      <c r="H89" s="939">
        <v>0</v>
      </c>
      <c r="I89" s="940">
        <v>0</v>
      </c>
      <c r="J89" s="940">
        <v>18.5</v>
      </c>
      <c r="K89" s="940">
        <v>0</v>
      </c>
      <c r="L89" s="940">
        <v>0</v>
      </c>
      <c r="M89" s="940">
        <v>275.8</v>
      </c>
      <c r="N89" s="940">
        <v>102.7</v>
      </c>
      <c r="O89" s="940">
        <v>176</v>
      </c>
      <c r="P89" s="940">
        <v>36.5</v>
      </c>
      <c r="Q89" s="940">
        <v>27</v>
      </c>
      <c r="R89" s="940">
        <v>0</v>
      </c>
      <c r="S89" s="940">
        <v>6.3</v>
      </c>
      <c r="T89" s="940">
        <v>0</v>
      </c>
      <c r="U89" s="940">
        <v>0</v>
      </c>
      <c r="V89" s="940">
        <v>0</v>
      </c>
      <c r="W89" s="940">
        <v>18.399999999999999</v>
      </c>
      <c r="X89" s="940">
        <v>0</v>
      </c>
      <c r="Y89" s="946">
        <v>13.5</v>
      </c>
      <c r="Z89" s="940">
        <v>0</v>
      </c>
      <c r="AA89" s="940">
        <v>3</v>
      </c>
      <c r="AB89" s="940">
        <v>3</v>
      </c>
      <c r="AC89" s="940">
        <v>12</v>
      </c>
      <c r="AD89" s="940">
        <v>10</v>
      </c>
      <c r="AE89" s="940">
        <v>1</v>
      </c>
      <c r="AF89" s="940">
        <v>7.2</v>
      </c>
      <c r="AG89" s="940">
        <v>2</v>
      </c>
      <c r="AH89" s="940">
        <v>19.8</v>
      </c>
      <c r="AI89" s="940">
        <v>0</v>
      </c>
      <c r="AJ89" s="940">
        <v>3</v>
      </c>
      <c r="AK89" s="940">
        <v>0</v>
      </c>
      <c r="AL89" s="940">
        <v>1</v>
      </c>
      <c r="AM89" s="940">
        <v>1</v>
      </c>
      <c r="AN89" s="940">
        <v>88</v>
      </c>
      <c r="AO89" s="945">
        <v>41.6</v>
      </c>
    </row>
    <row r="90" spans="2:41" s="924" customFormat="1" ht="20.25" customHeight="1">
      <c r="B90" s="942"/>
      <c r="C90" s="925" t="s">
        <v>263</v>
      </c>
      <c r="E90" s="933">
        <v>2626.5999999999995</v>
      </c>
      <c r="F90" s="927">
        <v>200</v>
      </c>
      <c r="G90" s="938">
        <v>101.9</v>
      </c>
      <c r="H90" s="939">
        <v>2</v>
      </c>
      <c r="I90" s="940">
        <v>1</v>
      </c>
      <c r="J90" s="940">
        <v>85.7</v>
      </c>
      <c r="K90" s="940">
        <v>1.1000000000000001</v>
      </c>
      <c r="L90" s="940">
        <v>0</v>
      </c>
      <c r="M90" s="940">
        <v>874</v>
      </c>
      <c r="N90" s="940">
        <v>179.6</v>
      </c>
      <c r="O90" s="940">
        <v>163.9</v>
      </c>
      <c r="P90" s="940">
        <v>101.8</v>
      </c>
      <c r="Q90" s="940">
        <v>73</v>
      </c>
      <c r="R90" s="940">
        <v>0</v>
      </c>
      <c r="S90" s="940">
        <v>20.100000000000001</v>
      </c>
      <c r="T90" s="940">
        <v>0</v>
      </c>
      <c r="U90" s="940">
        <v>6</v>
      </c>
      <c r="V90" s="940">
        <v>0</v>
      </c>
      <c r="W90" s="940">
        <v>47.3</v>
      </c>
      <c r="X90" s="940">
        <v>0</v>
      </c>
      <c r="Y90" s="940">
        <v>55.6</v>
      </c>
      <c r="Z90" s="940">
        <v>0</v>
      </c>
      <c r="AA90" s="940">
        <v>43.4</v>
      </c>
      <c r="AB90" s="940">
        <v>3</v>
      </c>
      <c r="AC90" s="940">
        <v>0</v>
      </c>
      <c r="AD90" s="940">
        <v>31</v>
      </c>
      <c r="AE90" s="940">
        <v>12</v>
      </c>
      <c r="AF90" s="940">
        <v>9.8000000000000007</v>
      </c>
      <c r="AG90" s="940">
        <v>25.1</v>
      </c>
      <c r="AH90" s="940">
        <v>137.6</v>
      </c>
      <c r="AI90" s="940">
        <v>4</v>
      </c>
      <c r="AJ90" s="940">
        <v>5</v>
      </c>
      <c r="AK90" s="940">
        <v>21</v>
      </c>
      <c r="AL90" s="940">
        <v>19.5</v>
      </c>
      <c r="AM90" s="940">
        <v>0</v>
      </c>
      <c r="AN90" s="940">
        <v>315.2</v>
      </c>
      <c r="AO90" s="941">
        <v>87</v>
      </c>
    </row>
    <row r="91" spans="2:41" s="924" customFormat="1" ht="20.25" customHeight="1">
      <c r="B91" s="942"/>
      <c r="C91" s="925" t="s">
        <v>264</v>
      </c>
      <c r="E91" s="933">
        <v>1351</v>
      </c>
      <c r="F91" s="927">
        <v>87</v>
      </c>
      <c r="G91" s="938">
        <v>41.5</v>
      </c>
      <c r="H91" s="939">
        <v>4</v>
      </c>
      <c r="I91" s="940">
        <v>0</v>
      </c>
      <c r="J91" s="940">
        <v>38.700000000000003</v>
      </c>
      <c r="K91" s="940">
        <v>1</v>
      </c>
      <c r="L91" s="940">
        <v>0</v>
      </c>
      <c r="M91" s="940">
        <v>358.4</v>
      </c>
      <c r="N91" s="940">
        <v>106.9</v>
      </c>
      <c r="O91" s="940">
        <v>116.3</v>
      </c>
      <c r="P91" s="940">
        <v>75.099999999999994</v>
      </c>
      <c r="Q91" s="940">
        <v>33.5</v>
      </c>
      <c r="R91" s="940">
        <v>1</v>
      </c>
      <c r="S91" s="940">
        <v>8.6</v>
      </c>
      <c r="T91" s="940">
        <v>0</v>
      </c>
      <c r="U91" s="940">
        <v>9</v>
      </c>
      <c r="V91" s="940">
        <v>6</v>
      </c>
      <c r="W91" s="940">
        <v>51.3</v>
      </c>
      <c r="X91" s="940">
        <v>0</v>
      </c>
      <c r="Y91" s="940">
        <v>36.299999999999997</v>
      </c>
      <c r="Z91" s="940">
        <v>0</v>
      </c>
      <c r="AA91" s="940">
        <v>15</v>
      </c>
      <c r="AB91" s="940">
        <v>0</v>
      </c>
      <c r="AC91" s="940">
        <v>0</v>
      </c>
      <c r="AD91" s="940">
        <v>13.6</v>
      </c>
      <c r="AE91" s="940">
        <v>8.9</v>
      </c>
      <c r="AF91" s="940">
        <v>4</v>
      </c>
      <c r="AG91" s="940">
        <v>15</v>
      </c>
      <c r="AH91" s="940">
        <v>0</v>
      </c>
      <c r="AI91" s="940">
        <v>4.4000000000000004</v>
      </c>
      <c r="AJ91" s="940">
        <v>0</v>
      </c>
      <c r="AK91" s="940">
        <v>18</v>
      </c>
      <c r="AL91" s="940">
        <v>0</v>
      </c>
      <c r="AM91" s="940">
        <v>1</v>
      </c>
      <c r="AN91" s="940">
        <v>203.5</v>
      </c>
      <c r="AO91" s="941">
        <v>93</v>
      </c>
    </row>
    <row r="92" spans="2:41" s="924" customFormat="1" ht="20.25" customHeight="1">
      <c r="B92" s="942"/>
      <c r="C92" s="925" t="s">
        <v>265</v>
      </c>
      <c r="E92" s="933">
        <v>2360.4000000000005</v>
      </c>
      <c r="F92" s="927">
        <v>323</v>
      </c>
      <c r="G92" s="938">
        <v>31.6</v>
      </c>
      <c r="H92" s="939">
        <v>7</v>
      </c>
      <c r="I92" s="940">
        <v>1.8</v>
      </c>
      <c r="J92" s="940">
        <v>80.599999999999994</v>
      </c>
      <c r="K92" s="940">
        <v>0</v>
      </c>
      <c r="L92" s="940">
        <v>0</v>
      </c>
      <c r="M92" s="940">
        <v>1104.5999999999999</v>
      </c>
      <c r="N92" s="940">
        <v>20.8</v>
      </c>
      <c r="O92" s="940">
        <v>80.2</v>
      </c>
      <c r="P92" s="940">
        <v>90.6</v>
      </c>
      <c r="Q92" s="940">
        <v>36.700000000000003</v>
      </c>
      <c r="R92" s="940">
        <v>0</v>
      </c>
      <c r="S92" s="940">
        <v>17</v>
      </c>
      <c r="T92" s="940">
        <v>0</v>
      </c>
      <c r="U92" s="940">
        <v>5</v>
      </c>
      <c r="V92" s="940">
        <v>0</v>
      </c>
      <c r="W92" s="940">
        <v>73</v>
      </c>
      <c r="X92" s="940">
        <v>0</v>
      </c>
      <c r="Y92" s="946">
        <v>94.4</v>
      </c>
      <c r="Z92" s="940">
        <v>0</v>
      </c>
      <c r="AA92" s="940">
        <v>49</v>
      </c>
      <c r="AB92" s="940">
        <v>0</v>
      </c>
      <c r="AC92" s="940">
        <v>3.2</v>
      </c>
      <c r="AD92" s="940">
        <v>18.8</v>
      </c>
      <c r="AE92" s="940">
        <v>1</v>
      </c>
      <c r="AF92" s="940">
        <v>0</v>
      </c>
      <c r="AG92" s="940">
        <v>9</v>
      </c>
      <c r="AH92" s="940">
        <v>21.5</v>
      </c>
      <c r="AI92" s="940">
        <v>1</v>
      </c>
      <c r="AJ92" s="940">
        <v>0</v>
      </c>
      <c r="AK92" s="940">
        <v>6.4</v>
      </c>
      <c r="AL92" s="940">
        <v>10</v>
      </c>
      <c r="AM92" s="940">
        <v>0</v>
      </c>
      <c r="AN92" s="940">
        <v>228.3</v>
      </c>
      <c r="AO92" s="945">
        <v>45.9</v>
      </c>
    </row>
    <row r="93" spans="2:41" s="924" customFormat="1" ht="45" customHeight="1">
      <c r="B93" s="1256" t="s">
        <v>266</v>
      </c>
      <c r="C93" s="1256"/>
      <c r="E93" s="933">
        <v>860</v>
      </c>
      <c r="F93" s="934">
        <v>30</v>
      </c>
      <c r="G93" s="938">
        <v>30.5</v>
      </c>
      <c r="H93" s="934">
        <v>0</v>
      </c>
      <c r="I93" s="938">
        <v>0.1</v>
      </c>
      <c r="J93" s="938">
        <v>20</v>
      </c>
      <c r="K93" s="938">
        <v>2</v>
      </c>
      <c r="L93" s="938">
        <v>15.7</v>
      </c>
      <c r="M93" s="938">
        <v>275.39999999999998</v>
      </c>
      <c r="N93" s="938">
        <v>25.9</v>
      </c>
      <c r="O93" s="938">
        <v>62.9</v>
      </c>
      <c r="P93" s="938">
        <v>98.3</v>
      </c>
      <c r="Q93" s="938">
        <v>53.2</v>
      </c>
      <c r="R93" s="938">
        <v>1.9</v>
      </c>
      <c r="S93" s="938">
        <v>41</v>
      </c>
      <c r="T93" s="938">
        <v>0</v>
      </c>
      <c r="U93" s="938">
        <v>0</v>
      </c>
      <c r="V93" s="938">
        <v>0</v>
      </c>
      <c r="W93" s="938">
        <v>13.7</v>
      </c>
      <c r="X93" s="938">
        <v>0</v>
      </c>
      <c r="Y93" s="938">
        <v>19</v>
      </c>
      <c r="Z93" s="938">
        <v>0</v>
      </c>
      <c r="AA93" s="938">
        <v>7</v>
      </c>
      <c r="AB93" s="938">
        <v>0</v>
      </c>
      <c r="AC93" s="938">
        <v>0</v>
      </c>
      <c r="AD93" s="938">
        <v>10.6</v>
      </c>
      <c r="AE93" s="938">
        <v>7</v>
      </c>
      <c r="AF93" s="938">
        <v>0</v>
      </c>
      <c r="AG93" s="938">
        <v>15.8</v>
      </c>
      <c r="AH93" s="938">
        <v>16.8</v>
      </c>
      <c r="AI93" s="938">
        <v>0</v>
      </c>
      <c r="AJ93" s="938">
        <v>0</v>
      </c>
      <c r="AK93" s="938">
        <v>0</v>
      </c>
      <c r="AL93" s="938">
        <v>0</v>
      </c>
      <c r="AM93" s="938">
        <v>0</v>
      </c>
      <c r="AN93" s="938">
        <v>93.6</v>
      </c>
      <c r="AO93" s="941">
        <v>19.600000000000001</v>
      </c>
    </row>
    <row r="94" spans="2:41" s="924" customFormat="1" ht="19.5" customHeight="1">
      <c r="B94" s="942"/>
      <c r="C94" s="925" t="s">
        <v>329</v>
      </c>
      <c r="E94" s="933">
        <v>240.79999999999998</v>
      </c>
      <c r="F94" s="939">
        <v>15</v>
      </c>
      <c r="G94" s="938">
        <v>15.9</v>
      </c>
      <c r="H94" s="939">
        <v>0</v>
      </c>
      <c r="I94" s="940">
        <v>0</v>
      </c>
      <c r="J94" s="940">
        <v>9.5</v>
      </c>
      <c r="K94" s="940">
        <v>0</v>
      </c>
      <c r="L94" s="940">
        <v>15.7</v>
      </c>
      <c r="M94" s="940">
        <v>85.4</v>
      </c>
      <c r="N94" s="940">
        <v>9.6999999999999993</v>
      </c>
      <c r="O94" s="940">
        <v>30.4</v>
      </c>
      <c r="P94" s="940">
        <v>5.8</v>
      </c>
      <c r="Q94" s="940">
        <v>0.2</v>
      </c>
      <c r="R94" s="940">
        <v>1.9</v>
      </c>
      <c r="S94" s="940">
        <v>0</v>
      </c>
      <c r="T94" s="938">
        <v>0</v>
      </c>
      <c r="U94" s="940">
        <v>0</v>
      </c>
      <c r="V94" s="938">
        <v>0</v>
      </c>
      <c r="W94" s="940">
        <v>6.2</v>
      </c>
      <c r="X94" s="940">
        <v>0</v>
      </c>
      <c r="Y94" s="940">
        <v>9.6999999999999993</v>
      </c>
      <c r="Z94" s="940">
        <v>0</v>
      </c>
      <c r="AA94" s="940">
        <v>3</v>
      </c>
      <c r="AB94" s="940">
        <v>0</v>
      </c>
      <c r="AC94" s="940">
        <v>0</v>
      </c>
      <c r="AD94" s="940">
        <v>3.9</v>
      </c>
      <c r="AE94" s="940">
        <v>0</v>
      </c>
      <c r="AF94" s="940">
        <v>0</v>
      </c>
      <c r="AG94" s="940">
        <v>1</v>
      </c>
      <c r="AH94" s="940">
        <v>0</v>
      </c>
      <c r="AI94" s="940">
        <v>0</v>
      </c>
      <c r="AJ94" s="940">
        <v>0</v>
      </c>
      <c r="AK94" s="940">
        <v>0</v>
      </c>
      <c r="AL94" s="940">
        <v>0</v>
      </c>
      <c r="AM94" s="940">
        <v>0</v>
      </c>
      <c r="AN94" s="940">
        <v>24.8</v>
      </c>
      <c r="AO94" s="941">
        <v>2.7</v>
      </c>
    </row>
    <row r="95" spans="2:41" s="924" customFormat="1" ht="20.25" customHeight="1">
      <c r="B95" s="942"/>
      <c r="C95" s="925" t="s">
        <v>330</v>
      </c>
      <c r="E95" s="933">
        <v>619.19999999999982</v>
      </c>
      <c r="F95" s="939">
        <v>15</v>
      </c>
      <c r="G95" s="938">
        <v>14.6</v>
      </c>
      <c r="H95" s="939">
        <v>0</v>
      </c>
      <c r="I95" s="940">
        <v>0.1</v>
      </c>
      <c r="J95" s="940">
        <v>10.5</v>
      </c>
      <c r="K95" s="940">
        <v>2</v>
      </c>
      <c r="L95" s="940">
        <v>0</v>
      </c>
      <c r="M95" s="940">
        <v>190</v>
      </c>
      <c r="N95" s="940">
        <v>16.2</v>
      </c>
      <c r="O95" s="940">
        <v>32.5</v>
      </c>
      <c r="P95" s="940">
        <v>92.5</v>
      </c>
      <c r="Q95" s="940">
        <v>53</v>
      </c>
      <c r="R95" s="940">
        <v>0</v>
      </c>
      <c r="S95" s="940">
        <v>41</v>
      </c>
      <c r="T95" s="931">
        <v>0</v>
      </c>
      <c r="U95" s="940">
        <v>0</v>
      </c>
      <c r="V95" s="931">
        <v>0</v>
      </c>
      <c r="W95" s="940">
        <v>7.5</v>
      </c>
      <c r="X95" s="940">
        <v>0</v>
      </c>
      <c r="Y95" s="940">
        <v>9.3000000000000007</v>
      </c>
      <c r="Z95" s="940">
        <v>0</v>
      </c>
      <c r="AA95" s="940">
        <v>4</v>
      </c>
      <c r="AB95" s="940">
        <v>0</v>
      </c>
      <c r="AC95" s="940">
        <v>0</v>
      </c>
      <c r="AD95" s="940">
        <v>6.7</v>
      </c>
      <c r="AE95" s="940">
        <v>7</v>
      </c>
      <c r="AF95" s="940">
        <v>0</v>
      </c>
      <c r="AG95" s="940">
        <v>14.8</v>
      </c>
      <c r="AH95" s="940">
        <v>16.8</v>
      </c>
      <c r="AI95" s="940">
        <v>0</v>
      </c>
      <c r="AJ95" s="940">
        <v>0</v>
      </c>
      <c r="AK95" s="940">
        <v>0</v>
      </c>
      <c r="AL95" s="940">
        <v>0</v>
      </c>
      <c r="AM95" s="940">
        <v>0</v>
      </c>
      <c r="AN95" s="940">
        <v>68.8</v>
      </c>
      <c r="AO95" s="935">
        <v>16.899999999999999</v>
      </c>
    </row>
    <row r="96" spans="2:41" s="924" customFormat="1" ht="42.75" customHeight="1">
      <c r="B96" s="1256" t="s">
        <v>331</v>
      </c>
      <c r="C96" s="1256"/>
      <c r="E96" s="952"/>
      <c r="F96" s="948"/>
      <c r="G96" s="946"/>
      <c r="H96" s="948"/>
      <c r="I96" s="946"/>
      <c r="J96" s="946"/>
      <c r="K96" s="946"/>
      <c r="L96" s="946"/>
      <c r="M96" s="946"/>
      <c r="N96" s="946"/>
      <c r="O96" s="946"/>
      <c r="P96" s="946"/>
      <c r="Q96" s="946"/>
      <c r="R96" s="946"/>
      <c r="S96" s="946"/>
      <c r="T96" s="946"/>
      <c r="U96" s="946"/>
      <c r="V96" s="946"/>
      <c r="W96" s="946"/>
      <c r="X96" s="946"/>
      <c r="Y96" s="946"/>
      <c r="Z96" s="946"/>
      <c r="AA96" s="946"/>
      <c r="AB96" s="946"/>
      <c r="AC96" s="946"/>
      <c r="AD96" s="946"/>
      <c r="AE96" s="946"/>
      <c r="AF96" s="946"/>
      <c r="AG96" s="946"/>
      <c r="AH96" s="946"/>
      <c r="AI96" s="946"/>
      <c r="AJ96" s="946"/>
      <c r="AK96" s="946"/>
      <c r="AL96" s="946"/>
      <c r="AM96" s="946"/>
      <c r="AN96" s="946"/>
      <c r="AO96" s="945"/>
    </row>
    <row r="97" spans="2:41" s="924" customFormat="1" ht="40.5" customHeight="1">
      <c r="B97" s="1253" t="s">
        <v>270</v>
      </c>
      <c r="C97" s="1253"/>
      <c r="E97" s="952">
        <v>6583.9000000000005</v>
      </c>
      <c r="F97" s="949">
        <v>535</v>
      </c>
      <c r="G97" s="943">
        <v>222.7</v>
      </c>
      <c r="H97" s="949">
        <v>3</v>
      </c>
      <c r="I97" s="943">
        <v>0.5</v>
      </c>
      <c r="J97" s="943">
        <v>177.5</v>
      </c>
      <c r="K97" s="943">
        <v>22.2</v>
      </c>
      <c r="L97" s="943">
        <v>121.2</v>
      </c>
      <c r="M97" s="943">
        <v>2478.3000000000002</v>
      </c>
      <c r="N97" s="943">
        <v>151</v>
      </c>
      <c r="O97" s="943">
        <v>484</v>
      </c>
      <c r="P97" s="943">
        <v>356.5</v>
      </c>
      <c r="Q97" s="943">
        <v>168.2</v>
      </c>
      <c r="R97" s="943">
        <v>16.399999999999999</v>
      </c>
      <c r="S97" s="943">
        <v>76</v>
      </c>
      <c r="T97" s="943">
        <v>0</v>
      </c>
      <c r="U97" s="943">
        <v>5.8</v>
      </c>
      <c r="V97" s="943">
        <v>0</v>
      </c>
      <c r="W97" s="943">
        <v>179.89999999999998</v>
      </c>
      <c r="X97" s="943">
        <v>0</v>
      </c>
      <c r="Y97" s="943">
        <v>234.5</v>
      </c>
      <c r="Z97" s="943">
        <v>0</v>
      </c>
      <c r="AA97" s="943">
        <v>107.1</v>
      </c>
      <c r="AB97" s="943">
        <v>1</v>
      </c>
      <c r="AC97" s="943">
        <v>1</v>
      </c>
      <c r="AD97" s="943">
        <v>79.3</v>
      </c>
      <c r="AE97" s="943">
        <v>15</v>
      </c>
      <c r="AF97" s="943">
        <v>9</v>
      </c>
      <c r="AG97" s="943">
        <v>78</v>
      </c>
      <c r="AH97" s="943">
        <v>50.8</v>
      </c>
      <c r="AI97" s="943">
        <v>24.9</v>
      </c>
      <c r="AJ97" s="943">
        <v>6.1</v>
      </c>
      <c r="AK97" s="943">
        <v>0.4</v>
      </c>
      <c r="AL97" s="943">
        <v>29.4</v>
      </c>
      <c r="AM97" s="943">
        <v>0</v>
      </c>
      <c r="AN97" s="943">
        <v>844.6</v>
      </c>
      <c r="AO97" s="944">
        <v>104.6</v>
      </c>
    </row>
    <row r="98" spans="2:41" s="924" customFormat="1" ht="40.5" customHeight="1">
      <c r="B98" s="1253" t="s">
        <v>271</v>
      </c>
      <c r="C98" s="1253"/>
      <c r="E98" s="952">
        <v>8663.4</v>
      </c>
      <c r="F98" s="948">
        <v>816</v>
      </c>
      <c r="G98" s="946">
        <v>213.6</v>
      </c>
      <c r="H98" s="948">
        <v>15</v>
      </c>
      <c r="I98" s="946">
        <v>8.3000000000000007</v>
      </c>
      <c r="J98" s="946">
        <v>260.10000000000002</v>
      </c>
      <c r="K98" s="946">
        <v>0</v>
      </c>
      <c r="L98" s="946">
        <v>47.9</v>
      </c>
      <c r="M98" s="946">
        <v>3093</v>
      </c>
      <c r="N98" s="946">
        <v>347.3</v>
      </c>
      <c r="O98" s="946">
        <v>684</v>
      </c>
      <c r="P98" s="946">
        <v>438.2</v>
      </c>
      <c r="Q98" s="946">
        <v>170.6</v>
      </c>
      <c r="R98" s="946">
        <v>20.6</v>
      </c>
      <c r="S98" s="946">
        <v>84.8</v>
      </c>
      <c r="T98" s="946">
        <v>0</v>
      </c>
      <c r="U98" s="946">
        <v>21.7</v>
      </c>
      <c r="V98" s="946">
        <v>31</v>
      </c>
      <c r="W98" s="946">
        <v>205.4</v>
      </c>
      <c r="X98" s="946">
        <v>0</v>
      </c>
      <c r="Y98" s="946">
        <v>176.6</v>
      </c>
      <c r="Z98" s="946">
        <v>0</v>
      </c>
      <c r="AA98" s="946">
        <v>159</v>
      </c>
      <c r="AB98" s="946">
        <v>8</v>
      </c>
      <c r="AC98" s="946">
        <v>13</v>
      </c>
      <c r="AD98" s="946">
        <v>103.5</v>
      </c>
      <c r="AE98" s="946">
        <v>36</v>
      </c>
      <c r="AF98" s="946">
        <v>15.5</v>
      </c>
      <c r="AG98" s="946">
        <v>81.900000000000006</v>
      </c>
      <c r="AH98" s="946">
        <v>75.900000000000006</v>
      </c>
      <c r="AI98" s="946">
        <v>22.5</v>
      </c>
      <c r="AJ98" s="946">
        <v>11.3</v>
      </c>
      <c r="AK98" s="946">
        <v>22</v>
      </c>
      <c r="AL98" s="946">
        <v>6</v>
      </c>
      <c r="AM98" s="946">
        <v>1</v>
      </c>
      <c r="AN98" s="946">
        <v>1226.2</v>
      </c>
      <c r="AO98" s="945">
        <v>247.5</v>
      </c>
    </row>
    <row r="99" spans="2:41" s="924" customFormat="1" ht="40.5" customHeight="1">
      <c r="B99" s="1253" t="s">
        <v>272</v>
      </c>
      <c r="C99" s="1253"/>
      <c r="E99" s="952">
        <v>13637.499999999996</v>
      </c>
      <c r="F99" s="948">
        <v>1400</v>
      </c>
      <c r="G99" s="946">
        <v>420.6</v>
      </c>
      <c r="H99" s="948">
        <v>15</v>
      </c>
      <c r="I99" s="946">
        <v>6.8999999999999995</v>
      </c>
      <c r="J99" s="946">
        <v>435.6</v>
      </c>
      <c r="K99" s="946">
        <v>4.8</v>
      </c>
      <c r="L99" s="946">
        <v>121.2</v>
      </c>
      <c r="M99" s="946">
        <v>5264.2</v>
      </c>
      <c r="N99" s="946">
        <v>478.40000000000003</v>
      </c>
      <c r="O99" s="946">
        <v>839.8</v>
      </c>
      <c r="P99" s="946">
        <v>643.9</v>
      </c>
      <c r="Q99" s="946">
        <v>315.8</v>
      </c>
      <c r="R99" s="946">
        <v>25.6</v>
      </c>
      <c r="S99" s="946">
        <v>127.10000000000001</v>
      </c>
      <c r="T99" s="946">
        <v>0</v>
      </c>
      <c r="U99" s="946">
        <v>17.899999999999999</v>
      </c>
      <c r="V99" s="946">
        <v>0</v>
      </c>
      <c r="W99" s="946">
        <v>310.89999999999998</v>
      </c>
      <c r="X99" s="946">
        <v>0</v>
      </c>
      <c r="Y99" s="946">
        <v>397.59999999999997</v>
      </c>
      <c r="Z99" s="946">
        <v>0</v>
      </c>
      <c r="AA99" s="946">
        <v>154.5</v>
      </c>
      <c r="AB99" s="946">
        <v>5</v>
      </c>
      <c r="AC99" s="946">
        <v>3</v>
      </c>
      <c r="AD99" s="946">
        <v>139.4</v>
      </c>
      <c r="AE99" s="946">
        <v>39.5</v>
      </c>
      <c r="AF99" s="946">
        <v>51.6</v>
      </c>
      <c r="AG99" s="946">
        <v>114.5</v>
      </c>
      <c r="AH99" s="946">
        <v>268</v>
      </c>
      <c r="AI99" s="946">
        <v>16.2</v>
      </c>
      <c r="AJ99" s="946">
        <v>20.9</v>
      </c>
      <c r="AK99" s="946">
        <v>0.7</v>
      </c>
      <c r="AL99" s="946">
        <v>68.900000000000006</v>
      </c>
      <c r="AM99" s="946">
        <v>8</v>
      </c>
      <c r="AN99" s="946">
        <v>1452.6999999999998</v>
      </c>
      <c r="AO99" s="945">
        <v>469.3</v>
      </c>
    </row>
    <row r="100" spans="2:41" s="924" customFormat="1" ht="20.25" customHeight="1">
      <c r="B100" s="954"/>
      <c r="C100" s="953" t="s">
        <v>273</v>
      </c>
      <c r="E100" s="952">
        <v>9012.5</v>
      </c>
      <c r="F100" s="948">
        <v>1014</v>
      </c>
      <c r="G100" s="946">
        <v>246.10000000000002</v>
      </c>
      <c r="H100" s="948">
        <v>11</v>
      </c>
      <c r="I100" s="946">
        <v>3.5999999999999996</v>
      </c>
      <c r="J100" s="946">
        <v>270.2</v>
      </c>
      <c r="K100" s="946">
        <v>2</v>
      </c>
      <c r="L100" s="946">
        <v>98.4</v>
      </c>
      <c r="M100" s="946">
        <v>3490.4</v>
      </c>
      <c r="N100" s="946">
        <v>284.10000000000002</v>
      </c>
      <c r="O100" s="946">
        <v>542.29999999999995</v>
      </c>
      <c r="P100" s="946">
        <v>356.29999999999995</v>
      </c>
      <c r="Q100" s="946">
        <v>174.5</v>
      </c>
      <c r="R100" s="946">
        <v>19.600000000000001</v>
      </c>
      <c r="S100" s="946">
        <v>78.900000000000006</v>
      </c>
      <c r="T100" s="946">
        <v>0</v>
      </c>
      <c r="U100" s="946">
        <v>11.2</v>
      </c>
      <c r="V100" s="946">
        <v>0</v>
      </c>
      <c r="W100" s="946">
        <v>226.5</v>
      </c>
      <c r="X100" s="946">
        <v>0</v>
      </c>
      <c r="Y100" s="946">
        <v>283.39999999999998</v>
      </c>
      <c r="Z100" s="946">
        <v>0</v>
      </c>
      <c r="AA100" s="946">
        <v>95.5</v>
      </c>
      <c r="AB100" s="946">
        <v>5</v>
      </c>
      <c r="AC100" s="946">
        <v>3</v>
      </c>
      <c r="AD100" s="946">
        <v>92.4</v>
      </c>
      <c r="AE100" s="946">
        <v>29.7</v>
      </c>
      <c r="AF100" s="946">
        <v>34.1</v>
      </c>
      <c r="AG100" s="946">
        <v>79.099999999999994</v>
      </c>
      <c r="AH100" s="946">
        <v>166.7</v>
      </c>
      <c r="AI100" s="946">
        <v>15.2</v>
      </c>
      <c r="AJ100" s="946">
        <v>17.2</v>
      </c>
      <c r="AK100" s="946">
        <v>0.2</v>
      </c>
      <c r="AL100" s="946">
        <v>56.1</v>
      </c>
      <c r="AM100" s="946">
        <v>1</v>
      </c>
      <c r="AN100" s="946">
        <v>968.8</v>
      </c>
      <c r="AO100" s="945">
        <v>336</v>
      </c>
    </row>
    <row r="101" spans="2:41" s="924" customFormat="1" ht="20.25" customHeight="1">
      <c r="B101" s="954"/>
      <c r="C101" s="953" t="s">
        <v>274</v>
      </c>
      <c r="E101" s="952">
        <v>4625</v>
      </c>
      <c r="F101" s="949">
        <v>386</v>
      </c>
      <c r="G101" s="943">
        <v>174.5</v>
      </c>
      <c r="H101" s="949">
        <v>4</v>
      </c>
      <c r="I101" s="943">
        <v>3.3</v>
      </c>
      <c r="J101" s="943">
        <v>165.4</v>
      </c>
      <c r="K101" s="943">
        <v>2.8</v>
      </c>
      <c r="L101" s="943">
        <v>22.8</v>
      </c>
      <c r="M101" s="943">
        <v>1773.8</v>
      </c>
      <c r="N101" s="943">
        <v>194.3</v>
      </c>
      <c r="O101" s="943">
        <v>297.5</v>
      </c>
      <c r="P101" s="943">
        <v>287.60000000000002</v>
      </c>
      <c r="Q101" s="943">
        <v>141.30000000000001</v>
      </c>
      <c r="R101" s="943">
        <v>6</v>
      </c>
      <c r="S101" s="943">
        <v>48.2</v>
      </c>
      <c r="T101" s="943">
        <v>0</v>
      </c>
      <c r="U101" s="943">
        <v>6.7</v>
      </c>
      <c r="V101" s="943">
        <v>0</v>
      </c>
      <c r="W101" s="943">
        <v>84.4</v>
      </c>
      <c r="X101" s="943">
        <v>0</v>
      </c>
      <c r="Y101" s="943">
        <v>114.2</v>
      </c>
      <c r="Z101" s="943">
        <v>0</v>
      </c>
      <c r="AA101" s="943">
        <v>59</v>
      </c>
      <c r="AB101" s="943">
        <v>0</v>
      </c>
      <c r="AC101" s="943">
        <v>0</v>
      </c>
      <c r="AD101" s="943">
        <v>47</v>
      </c>
      <c r="AE101" s="943">
        <v>9.8000000000000007</v>
      </c>
      <c r="AF101" s="943">
        <v>17.5</v>
      </c>
      <c r="AG101" s="943">
        <v>35.4</v>
      </c>
      <c r="AH101" s="943">
        <v>101.3</v>
      </c>
      <c r="AI101" s="943">
        <v>1</v>
      </c>
      <c r="AJ101" s="943">
        <v>3.7</v>
      </c>
      <c r="AK101" s="943">
        <v>0.5</v>
      </c>
      <c r="AL101" s="943">
        <v>12.8</v>
      </c>
      <c r="AM101" s="943">
        <v>7</v>
      </c>
      <c r="AN101" s="943">
        <v>483.9</v>
      </c>
      <c r="AO101" s="944">
        <v>133.30000000000001</v>
      </c>
    </row>
    <row r="102" spans="2:41" s="924" customFormat="1" ht="40.5" customHeight="1">
      <c r="B102" s="1253" t="s">
        <v>275</v>
      </c>
      <c r="C102" s="1253"/>
      <c r="E102" s="952">
        <v>13361.3</v>
      </c>
      <c r="F102" s="948">
        <v>1600</v>
      </c>
      <c r="G102" s="946">
        <v>316.39999999999998</v>
      </c>
      <c r="H102" s="948">
        <v>29</v>
      </c>
      <c r="I102" s="946">
        <v>3.6</v>
      </c>
      <c r="J102" s="946">
        <v>376.7</v>
      </c>
      <c r="K102" s="946">
        <v>16.7</v>
      </c>
      <c r="L102" s="946">
        <v>182.9</v>
      </c>
      <c r="M102" s="946">
        <v>5689.8</v>
      </c>
      <c r="N102" s="946">
        <v>380.3</v>
      </c>
      <c r="O102" s="946">
        <v>727.6</v>
      </c>
      <c r="P102" s="946">
        <v>476.2</v>
      </c>
      <c r="Q102" s="946">
        <v>205.4</v>
      </c>
      <c r="R102" s="946">
        <v>46</v>
      </c>
      <c r="S102" s="946">
        <v>82.2</v>
      </c>
      <c r="T102" s="946">
        <v>0</v>
      </c>
      <c r="U102" s="946">
        <v>44.3</v>
      </c>
      <c r="V102" s="946">
        <v>0</v>
      </c>
      <c r="W102" s="946">
        <v>364.1</v>
      </c>
      <c r="X102" s="946">
        <v>1</v>
      </c>
      <c r="Y102" s="946">
        <v>434.9</v>
      </c>
      <c r="Z102" s="946">
        <v>1</v>
      </c>
      <c r="AA102" s="946">
        <v>149.4</v>
      </c>
      <c r="AB102" s="946">
        <v>7</v>
      </c>
      <c r="AC102" s="946">
        <v>1</v>
      </c>
      <c r="AD102" s="946">
        <v>130.1</v>
      </c>
      <c r="AE102" s="946">
        <v>16.899999999999999</v>
      </c>
      <c r="AF102" s="946">
        <v>44.7</v>
      </c>
      <c r="AG102" s="946">
        <v>77.3</v>
      </c>
      <c r="AH102" s="946">
        <v>120.8</v>
      </c>
      <c r="AI102" s="946">
        <v>31.6</v>
      </c>
      <c r="AJ102" s="946">
        <v>22.9</v>
      </c>
      <c r="AK102" s="946">
        <v>8.5</v>
      </c>
      <c r="AL102" s="946">
        <v>40.4</v>
      </c>
      <c r="AM102" s="946">
        <v>25.3</v>
      </c>
      <c r="AN102" s="946">
        <v>1395.2</v>
      </c>
      <c r="AO102" s="945">
        <v>312.10000000000002</v>
      </c>
    </row>
    <row r="103" spans="2:41" s="924" customFormat="1" ht="40.5" customHeight="1">
      <c r="B103" s="1253" t="s">
        <v>276</v>
      </c>
      <c r="C103" s="1253"/>
      <c r="E103" s="952">
        <v>6797.5000000000009</v>
      </c>
      <c r="F103" s="948">
        <v>702</v>
      </c>
      <c r="G103" s="946">
        <v>179</v>
      </c>
      <c r="H103" s="948">
        <v>22</v>
      </c>
      <c r="I103" s="946">
        <v>2.9</v>
      </c>
      <c r="J103" s="946">
        <v>197.5</v>
      </c>
      <c r="K103" s="946">
        <v>5.0999999999999996</v>
      </c>
      <c r="L103" s="946">
        <v>57.8</v>
      </c>
      <c r="M103" s="946">
        <v>2609.4</v>
      </c>
      <c r="N103" s="946">
        <v>160.5</v>
      </c>
      <c r="O103" s="946">
        <v>391.8</v>
      </c>
      <c r="P103" s="946">
        <v>354.9</v>
      </c>
      <c r="Q103" s="946">
        <v>149.80000000000001</v>
      </c>
      <c r="R103" s="946">
        <v>9.3000000000000007</v>
      </c>
      <c r="S103" s="946">
        <v>63.3</v>
      </c>
      <c r="T103" s="946">
        <v>0</v>
      </c>
      <c r="U103" s="946">
        <v>19.8</v>
      </c>
      <c r="V103" s="946">
        <v>0</v>
      </c>
      <c r="W103" s="946">
        <v>178.5</v>
      </c>
      <c r="X103" s="946">
        <v>0.8</v>
      </c>
      <c r="Y103" s="946">
        <v>243.9</v>
      </c>
      <c r="Z103" s="946">
        <v>0</v>
      </c>
      <c r="AA103" s="946">
        <v>95.8</v>
      </c>
      <c r="AB103" s="946">
        <v>5</v>
      </c>
      <c r="AC103" s="946">
        <v>3</v>
      </c>
      <c r="AD103" s="946">
        <v>53.8</v>
      </c>
      <c r="AE103" s="946">
        <v>8.1999999999999993</v>
      </c>
      <c r="AF103" s="946">
        <v>15.7</v>
      </c>
      <c r="AG103" s="946">
        <v>37.5</v>
      </c>
      <c r="AH103" s="946">
        <v>49.5</v>
      </c>
      <c r="AI103" s="946">
        <v>4.0999999999999996</v>
      </c>
      <c r="AJ103" s="946">
        <v>15.7</v>
      </c>
      <c r="AK103" s="946">
        <v>5</v>
      </c>
      <c r="AL103" s="946">
        <v>78.900000000000006</v>
      </c>
      <c r="AM103" s="946">
        <v>5.6</v>
      </c>
      <c r="AN103" s="946">
        <v>890.3</v>
      </c>
      <c r="AO103" s="945">
        <v>181.1</v>
      </c>
    </row>
    <row r="104" spans="2:41" s="924" customFormat="1" ht="40.5" customHeight="1">
      <c r="B104" s="1253" t="s">
        <v>277</v>
      </c>
      <c r="C104" s="1253"/>
      <c r="E104" s="952">
        <v>13455.6</v>
      </c>
      <c r="F104" s="949">
        <v>1395</v>
      </c>
      <c r="G104" s="943">
        <v>427.5</v>
      </c>
      <c r="H104" s="949">
        <v>131</v>
      </c>
      <c r="I104" s="943">
        <v>70.2</v>
      </c>
      <c r="J104" s="943">
        <v>360.5</v>
      </c>
      <c r="K104" s="943">
        <v>149.19999999999999</v>
      </c>
      <c r="L104" s="943">
        <v>207.3</v>
      </c>
      <c r="M104" s="943">
        <v>4788.7</v>
      </c>
      <c r="N104" s="943">
        <v>597</v>
      </c>
      <c r="O104" s="943">
        <v>1130.6000000000001</v>
      </c>
      <c r="P104" s="943">
        <v>572.6</v>
      </c>
      <c r="Q104" s="943">
        <v>290.5</v>
      </c>
      <c r="R104" s="943">
        <v>27.400000000000002</v>
      </c>
      <c r="S104" s="943">
        <v>109.19999999999999</v>
      </c>
      <c r="T104" s="943">
        <v>0</v>
      </c>
      <c r="U104" s="943">
        <v>64.600000000000009</v>
      </c>
      <c r="V104" s="943">
        <v>8</v>
      </c>
      <c r="W104" s="943">
        <v>274.3</v>
      </c>
      <c r="X104" s="943">
        <v>1.9</v>
      </c>
      <c r="Y104" s="943">
        <v>338.40000000000003</v>
      </c>
      <c r="Z104" s="943">
        <v>0</v>
      </c>
      <c r="AA104" s="943">
        <v>142.19999999999999</v>
      </c>
      <c r="AB104" s="943">
        <v>9</v>
      </c>
      <c r="AC104" s="943">
        <v>0</v>
      </c>
      <c r="AD104" s="943">
        <v>147.60000000000002</v>
      </c>
      <c r="AE104" s="943">
        <v>48.7</v>
      </c>
      <c r="AF104" s="943">
        <v>55.599999999999994</v>
      </c>
      <c r="AG104" s="943">
        <v>97.399999999999991</v>
      </c>
      <c r="AH104" s="943">
        <v>273.5</v>
      </c>
      <c r="AI104" s="943">
        <v>27.8</v>
      </c>
      <c r="AJ104" s="943">
        <v>20.5</v>
      </c>
      <c r="AK104" s="943">
        <v>7</v>
      </c>
      <c r="AL104" s="943">
        <v>84.100000000000009</v>
      </c>
      <c r="AM104" s="943">
        <v>7.3</v>
      </c>
      <c r="AN104" s="943">
        <v>1274.5</v>
      </c>
      <c r="AO104" s="944">
        <v>316.5</v>
      </c>
    </row>
    <row r="105" spans="2:41" s="924" customFormat="1" ht="20.25" customHeight="1">
      <c r="B105" s="953"/>
      <c r="C105" s="953" t="s">
        <v>278</v>
      </c>
      <c r="E105" s="952">
        <v>2687.3</v>
      </c>
      <c r="F105" s="948">
        <v>148</v>
      </c>
      <c r="G105" s="946">
        <v>106.6</v>
      </c>
      <c r="H105" s="948">
        <v>3</v>
      </c>
      <c r="I105" s="946">
        <v>1.9</v>
      </c>
      <c r="J105" s="946">
        <v>67.5</v>
      </c>
      <c r="K105" s="946">
        <v>1.2</v>
      </c>
      <c r="L105" s="946">
        <v>0</v>
      </c>
      <c r="M105" s="946">
        <v>912.6</v>
      </c>
      <c r="N105" s="946">
        <v>188.3</v>
      </c>
      <c r="O105" s="946">
        <v>240.9</v>
      </c>
      <c r="P105" s="946">
        <v>121.8</v>
      </c>
      <c r="Q105" s="946">
        <v>79.099999999999994</v>
      </c>
      <c r="R105" s="946">
        <v>4.8</v>
      </c>
      <c r="S105" s="946">
        <v>23.9</v>
      </c>
      <c r="T105" s="946">
        <v>0</v>
      </c>
      <c r="U105" s="946">
        <v>7.4</v>
      </c>
      <c r="V105" s="946">
        <v>0</v>
      </c>
      <c r="W105" s="946">
        <v>60.4</v>
      </c>
      <c r="X105" s="946">
        <v>0</v>
      </c>
      <c r="Y105" s="946">
        <v>68.3</v>
      </c>
      <c r="Z105" s="946">
        <v>0</v>
      </c>
      <c r="AA105" s="946">
        <v>23</v>
      </c>
      <c r="AB105" s="946">
        <v>3</v>
      </c>
      <c r="AC105" s="946">
        <v>0</v>
      </c>
      <c r="AD105" s="946">
        <v>32.200000000000003</v>
      </c>
      <c r="AE105" s="946">
        <v>11</v>
      </c>
      <c r="AF105" s="946">
        <v>14.8</v>
      </c>
      <c r="AG105" s="946">
        <v>26.8</v>
      </c>
      <c r="AH105" s="946">
        <v>55.2</v>
      </c>
      <c r="AI105" s="946">
        <v>2</v>
      </c>
      <c r="AJ105" s="946">
        <v>5.4</v>
      </c>
      <c r="AK105" s="946">
        <v>2</v>
      </c>
      <c r="AL105" s="946">
        <v>13.7</v>
      </c>
      <c r="AM105" s="946">
        <v>5.8</v>
      </c>
      <c r="AN105" s="946">
        <v>376.3</v>
      </c>
      <c r="AO105" s="945">
        <v>80.400000000000006</v>
      </c>
    </row>
    <row r="106" spans="2:41" s="924" customFormat="1" ht="20.25" customHeight="1">
      <c r="B106" s="953"/>
      <c r="C106" s="953" t="s">
        <v>279</v>
      </c>
      <c r="E106" s="952">
        <v>10768.300000000001</v>
      </c>
      <c r="F106" s="948">
        <v>1247</v>
      </c>
      <c r="G106" s="946">
        <v>320.89999999999998</v>
      </c>
      <c r="H106" s="948">
        <v>128</v>
      </c>
      <c r="I106" s="946">
        <v>68.3</v>
      </c>
      <c r="J106" s="946">
        <v>293</v>
      </c>
      <c r="K106" s="946">
        <v>148</v>
      </c>
      <c r="L106" s="946">
        <v>207.3</v>
      </c>
      <c r="M106" s="946">
        <v>3876.1</v>
      </c>
      <c r="N106" s="946">
        <v>408.7</v>
      </c>
      <c r="O106" s="946">
        <v>889.7</v>
      </c>
      <c r="P106" s="946">
        <v>450.8</v>
      </c>
      <c r="Q106" s="946">
        <v>211.39999999999998</v>
      </c>
      <c r="R106" s="946">
        <v>22.6</v>
      </c>
      <c r="S106" s="946">
        <v>85.3</v>
      </c>
      <c r="T106" s="946">
        <v>0</v>
      </c>
      <c r="U106" s="946">
        <v>57.2</v>
      </c>
      <c r="V106" s="946">
        <v>8</v>
      </c>
      <c r="W106" s="946">
        <v>213.9</v>
      </c>
      <c r="X106" s="946">
        <v>1.9</v>
      </c>
      <c r="Y106" s="946">
        <v>270.10000000000002</v>
      </c>
      <c r="Z106" s="946">
        <v>0</v>
      </c>
      <c r="AA106" s="946">
        <v>119.2</v>
      </c>
      <c r="AB106" s="946">
        <v>6</v>
      </c>
      <c r="AC106" s="946">
        <v>0</v>
      </c>
      <c r="AD106" s="946">
        <v>115.4</v>
      </c>
      <c r="AE106" s="946">
        <v>37.700000000000003</v>
      </c>
      <c r="AF106" s="946">
        <v>40.799999999999997</v>
      </c>
      <c r="AG106" s="946">
        <v>70.599999999999994</v>
      </c>
      <c r="AH106" s="946">
        <v>218.29999999999998</v>
      </c>
      <c r="AI106" s="946">
        <v>25.8</v>
      </c>
      <c r="AJ106" s="946">
        <v>15.1</v>
      </c>
      <c r="AK106" s="946">
        <v>5</v>
      </c>
      <c r="AL106" s="946">
        <v>70.400000000000006</v>
      </c>
      <c r="AM106" s="946">
        <v>1.5</v>
      </c>
      <c r="AN106" s="946">
        <v>898.2</v>
      </c>
      <c r="AO106" s="945">
        <v>236.1</v>
      </c>
    </row>
    <row r="107" spans="2:41" s="924" customFormat="1" ht="40.5" customHeight="1">
      <c r="B107" s="1253" t="s">
        <v>280</v>
      </c>
      <c r="C107" s="1253"/>
      <c r="E107" s="952">
        <v>12643.6</v>
      </c>
      <c r="F107" s="948">
        <v>1082</v>
      </c>
      <c r="G107" s="946">
        <v>391.3</v>
      </c>
      <c r="H107" s="948">
        <v>22</v>
      </c>
      <c r="I107" s="946">
        <v>4.7</v>
      </c>
      <c r="J107" s="946">
        <v>339.9</v>
      </c>
      <c r="K107" s="946">
        <v>11.1</v>
      </c>
      <c r="L107" s="946">
        <v>50.4</v>
      </c>
      <c r="M107" s="946">
        <v>4471</v>
      </c>
      <c r="N107" s="946">
        <v>626.9</v>
      </c>
      <c r="O107" s="946">
        <v>1031.0999999999999</v>
      </c>
      <c r="P107" s="946">
        <v>671</v>
      </c>
      <c r="Q107" s="946">
        <v>357.1</v>
      </c>
      <c r="R107" s="946">
        <v>9.9</v>
      </c>
      <c r="S107" s="946">
        <v>143.1</v>
      </c>
      <c r="T107" s="946">
        <v>12.6</v>
      </c>
      <c r="U107" s="946">
        <v>29.3</v>
      </c>
      <c r="V107" s="946">
        <v>7</v>
      </c>
      <c r="W107" s="946">
        <v>302.39999999999998</v>
      </c>
      <c r="X107" s="946">
        <v>0</v>
      </c>
      <c r="Y107" s="946">
        <v>331.2</v>
      </c>
      <c r="Z107" s="946">
        <v>0</v>
      </c>
      <c r="AA107" s="946">
        <v>156.4</v>
      </c>
      <c r="AB107" s="946">
        <v>9</v>
      </c>
      <c r="AC107" s="946">
        <v>18.2</v>
      </c>
      <c r="AD107" s="946">
        <v>119.4</v>
      </c>
      <c r="AE107" s="946">
        <v>39.1</v>
      </c>
      <c r="AF107" s="946">
        <v>36</v>
      </c>
      <c r="AG107" s="946">
        <v>94.1</v>
      </c>
      <c r="AH107" s="946">
        <v>360.4</v>
      </c>
      <c r="AI107" s="946">
        <v>19.899999999999999</v>
      </c>
      <c r="AJ107" s="946">
        <v>19.5</v>
      </c>
      <c r="AK107" s="946">
        <v>45.4</v>
      </c>
      <c r="AL107" s="946">
        <v>65.7</v>
      </c>
      <c r="AM107" s="946">
        <v>9.6</v>
      </c>
      <c r="AN107" s="946">
        <v>1356.6</v>
      </c>
      <c r="AO107" s="945">
        <v>400.3</v>
      </c>
    </row>
    <row r="108" spans="2:41" s="924" customFormat="1" ht="40.5" customHeight="1">
      <c r="B108" s="1253" t="s">
        <v>281</v>
      </c>
      <c r="C108" s="1253"/>
      <c r="E108" s="952">
        <v>8368.6999999999989</v>
      </c>
      <c r="F108" s="955">
        <v>534</v>
      </c>
      <c r="G108" s="956">
        <v>321.89999999999998</v>
      </c>
      <c r="H108" s="955">
        <v>4</v>
      </c>
      <c r="I108" s="956">
        <v>3.7</v>
      </c>
      <c r="J108" s="956">
        <v>214.8</v>
      </c>
      <c r="K108" s="956">
        <v>15</v>
      </c>
      <c r="L108" s="956">
        <v>38.6</v>
      </c>
      <c r="M108" s="956">
        <v>3135.8</v>
      </c>
      <c r="N108" s="956">
        <v>394.20000000000005</v>
      </c>
      <c r="O108" s="956">
        <v>590.79999999999995</v>
      </c>
      <c r="P108" s="956">
        <v>437.5</v>
      </c>
      <c r="Q108" s="956">
        <v>211.9</v>
      </c>
      <c r="R108" s="956">
        <v>22.4</v>
      </c>
      <c r="S108" s="956">
        <v>71.199999999999989</v>
      </c>
      <c r="T108" s="956">
        <v>0</v>
      </c>
      <c r="U108" s="956">
        <v>11.4</v>
      </c>
      <c r="V108" s="956">
        <v>0</v>
      </c>
      <c r="W108" s="956">
        <v>193</v>
      </c>
      <c r="X108" s="938">
        <v>0.2</v>
      </c>
      <c r="Y108" s="938">
        <v>228.5</v>
      </c>
      <c r="Z108" s="938">
        <v>0</v>
      </c>
      <c r="AA108" s="938">
        <v>193.7</v>
      </c>
      <c r="AB108" s="938">
        <v>2</v>
      </c>
      <c r="AC108" s="938">
        <v>0</v>
      </c>
      <c r="AD108" s="938">
        <v>83.1</v>
      </c>
      <c r="AE108" s="938">
        <v>9.8000000000000007</v>
      </c>
      <c r="AF108" s="938">
        <v>41.8</v>
      </c>
      <c r="AG108" s="938">
        <v>63.199999999999996</v>
      </c>
      <c r="AH108" s="938">
        <v>85.6</v>
      </c>
      <c r="AI108" s="938">
        <v>40.4</v>
      </c>
      <c r="AJ108" s="938">
        <v>9.8999999999999986</v>
      </c>
      <c r="AK108" s="938">
        <v>22</v>
      </c>
      <c r="AL108" s="938">
        <v>22.7</v>
      </c>
      <c r="AM108" s="938">
        <v>0</v>
      </c>
      <c r="AN108" s="938">
        <v>1150.4000000000001</v>
      </c>
      <c r="AO108" s="941">
        <v>215.20000000000002</v>
      </c>
    </row>
    <row r="109" spans="2:41" s="924" customFormat="1" ht="20.25" customHeight="1">
      <c r="B109" s="953"/>
      <c r="C109" s="953" t="s">
        <v>282</v>
      </c>
      <c r="E109" s="952">
        <v>3288.900000000001</v>
      </c>
      <c r="F109" s="948">
        <v>223</v>
      </c>
      <c r="G109" s="946">
        <v>127.9</v>
      </c>
      <c r="H109" s="948">
        <v>2</v>
      </c>
      <c r="I109" s="946">
        <v>0</v>
      </c>
      <c r="J109" s="946">
        <v>83.9</v>
      </c>
      <c r="K109" s="946">
        <v>1</v>
      </c>
      <c r="L109" s="946">
        <v>19</v>
      </c>
      <c r="M109" s="946">
        <v>1284.2</v>
      </c>
      <c r="N109" s="946">
        <v>141.30000000000001</v>
      </c>
      <c r="O109" s="946">
        <v>166.6</v>
      </c>
      <c r="P109" s="946">
        <v>164.2</v>
      </c>
      <c r="Q109" s="946">
        <v>48.9</v>
      </c>
      <c r="R109" s="946">
        <v>13.4</v>
      </c>
      <c r="S109" s="946">
        <v>17.899999999999999</v>
      </c>
      <c r="T109" s="946">
        <v>0</v>
      </c>
      <c r="U109" s="946">
        <v>2.5</v>
      </c>
      <c r="V109" s="946">
        <v>0</v>
      </c>
      <c r="W109" s="946">
        <v>85.8</v>
      </c>
      <c r="X109" s="946">
        <v>0</v>
      </c>
      <c r="Y109" s="946">
        <v>100.9</v>
      </c>
      <c r="Z109" s="946">
        <v>0</v>
      </c>
      <c r="AA109" s="946">
        <v>80.5</v>
      </c>
      <c r="AB109" s="946">
        <v>2</v>
      </c>
      <c r="AC109" s="946">
        <v>0</v>
      </c>
      <c r="AD109" s="946">
        <v>29</v>
      </c>
      <c r="AE109" s="946">
        <v>4</v>
      </c>
      <c r="AF109" s="946">
        <v>8</v>
      </c>
      <c r="AG109" s="946">
        <v>25.9</v>
      </c>
      <c r="AH109" s="946">
        <v>32.299999999999997</v>
      </c>
      <c r="AI109" s="946">
        <v>3.8</v>
      </c>
      <c r="AJ109" s="946">
        <v>3.3</v>
      </c>
      <c r="AK109" s="946">
        <v>12</v>
      </c>
      <c r="AL109" s="946">
        <v>15.7</v>
      </c>
      <c r="AM109" s="946">
        <v>0</v>
      </c>
      <c r="AN109" s="946">
        <v>508.5</v>
      </c>
      <c r="AO109" s="945">
        <v>81.400000000000006</v>
      </c>
    </row>
    <row r="110" spans="2:41" s="924" customFormat="1" ht="20.25" customHeight="1">
      <c r="B110" s="953"/>
      <c r="C110" s="953" t="s">
        <v>283</v>
      </c>
      <c r="E110" s="952">
        <v>5079.8000000000011</v>
      </c>
      <c r="F110" s="949">
        <v>311</v>
      </c>
      <c r="G110" s="943">
        <v>194</v>
      </c>
      <c r="H110" s="949">
        <v>2</v>
      </c>
      <c r="I110" s="943">
        <v>3.7</v>
      </c>
      <c r="J110" s="943">
        <v>130.9</v>
      </c>
      <c r="K110" s="943">
        <v>14</v>
      </c>
      <c r="L110" s="943">
        <v>19.600000000000001</v>
      </c>
      <c r="M110" s="943">
        <v>1851.6</v>
      </c>
      <c r="N110" s="943">
        <v>252.9</v>
      </c>
      <c r="O110" s="943">
        <v>424.2</v>
      </c>
      <c r="P110" s="943">
        <v>273.3</v>
      </c>
      <c r="Q110" s="943">
        <v>163</v>
      </c>
      <c r="R110" s="943">
        <v>9</v>
      </c>
      <c r="S110" s="943">
        <v>53.3</v>
      </c>
      <c r="T110" s="943">
        <v>0</v>
      </c>
      <c r="U110" s="943">
        <v>8.9</v>
      </c>
      <c r="V110" s="943">
        <v>0</v>
      </c>
      <c r="W110" s="943">
        <v>107.2</v>
      </c>
      <c r="X110" s="943">
        <v>0.2</v>
      </c>
      <c r="Y110" s="943">
        <v>127.6</v>
      </c>
      <c r="Z110" s="943">
        <v>0</v>
      </c>
      <c r="AA110" s="943">
        <v>113.2</v>
      </c>
      <c r="AB110" s="943">
        <v>0</v>
      </c>
      <c r="AC110" s="943">
        <v>0</v>
      </c>
      <c r="AD110" s="943">
        <v>54.1</v>
      </c>
      <c r="AE110" s="943">
        <v>5.8</v>
      </c>
      <c r="AF110" s="943">
        <v>33.799999999999997</v>
      </c>
      <c r="AG110" s="943">
        <v>37.299999999999997</v>
      </c>
      <c r="AH110" s="943">
        <v>53.3</v>
      </c>
      <c r="AI110" s="943">
        <v>36.6</v>
      </c>
      <c r="AJ110" s="943">
        <v>6.6</v>
      </c>
      <c r="AK110" s="943">
        <v>10</v>
      </c>
      <c r="AL110" s="943">
        <v>7</v>
      </c>
      <c r="AM110" s="943">
        <v>0</v>
      </c>
      <c r="AN110" s="943">
        <v>641.9</v>
      </c>
      <c r="AO110" s="944">
        <v>133.80000000000001</v>
      </c>
    </row>
    <row r="111" spans="2:41" s="924" customFormat="1" ht="40.5" customHeight="1">
      <c r="B111" s="1253" t="s">
        <v>284</v>
      </c>
      <c r="C111" s="1253"/>
      <c r="E111" s="952">
        <v>6248.2999999999993</v>
      </c>
      <c r="F111" s="949">
        <v>441</v>
      </c>
      <c r="G111" s="943">
        <v>226.1</v>
      </c>
      <c r="H111" s="949">
        <v>6</v>
      </c>
      <c r="I111" s="943">
        <v>3.8000000000000003</v>
      </c>
      <c r="J111" s="943">
        <v>155</v>
      </c>
      <c r="K111" s="943">
        <v>12.3</v>
      </c>
      <c r="L111" s="943">
        <v>58.5</v>
      </c>
      <c r="M111" s="943">
        <v>2323.4</v>
      </c>
      <c r="N111" s="943">
        <v>454.4</v>
      </c>
      <c r="O111" s="943">
        <v>565.70000000000005</v>
      </c>
      <c r="P111" s="943">
        <v>265.8</v>
      </c>
      <c r="Q111" s="943">
        <v>113.2</v>
      </c>
      <c r="R111" s="943">
        <v>8</v>
      </c>
      <c r="S111" s="943">
        <v>43.8</v>
      </c>
      <c r="T111" s="943">
        <v>0</v>
      </c>
      <c r="U111" s="943">
        <v>14.5</v>
      </c>
      <c r="V111" s="943">
        <v>1</v>
      </c>
      <c r="W111" s="943">
        <v>163.79999999999998</v>
      </c>
      <c r="X111" s="943">
        <v>0</v>
      </c>
      <c r="Y111" s="943">
        <v>178.2</v>
      </c>
      <c r="Z111" s="943">
        <v>0</v>
      </c>
      <c r="AA111" s="943">
        <v>57</v>
      </c>
      <c r="AB111" s="943">
        <v>3</v>
      </c>
      <c r="AC111" s="943">
        <v>4</v>
      </c>
      <c r="AD111" s="943">
        <v>74.900000000000006</v>
      </c>
      <c r="AE111" s="943">
        <v>17</v>
      </c>
      <c r="AF111" s="943">
        <v>14.7</v>
      </c>
      <c r="AG111" s="943">
        <v>45</v>
      </c>
      <c r="AH111" s="943">
        <v>113.5</v>
      </c>
      <c r="AI111" s="943">
        <v>18.7</v>
      </c>
      <c r="AJ111" s="943">
        <v>9.5</v>
      </c>
      <c r="AK111" s="943">
        <v>1</v>
      </c>
      <c r="AL111" s="943">
        <v>18.7</v>
      </c>
      <c r="AM111" s="943">
        <v>4.5999999999999996</v>
      </c>
      <c r="AN111" s="943">
        <v>702</v>
      </c>
      <c r="AO111" s="944">
        <v>130.19999999999999</v>
      </c>
    </row>
    <row r="112" spans="2:41" s="924" customFormat="1" ht="20.25" customHeight="1">
      <c r="B112" s="953"/>
      <c r="C112" s="953" t="s">
        <v>285</v>
      </c>
      <c r="E112" s="952">
        <v>5077</v>
      </c>
      <c r="F112" s="949">
        <v>380</v>
      </c>
      <c r="G112" s="943">
        <v>173.1</v>
      </c>
      <c r="H112" s="949">
        <v>6</v>
      </c>
      <c r="I112" s="943">
        <v>2.7</v>
      </c>
      <c r="J112" s="943">
        <v>128</v>
      </c>
      <c r="K112" s="943">
        <v>12.3</v>
      </c>
      <c r="L112" s="943">
        <v>58.5</v>
      </c>
      <c r="M112" s="943">
        <v>1957.4</v>
      </c>
      <c r="N112" s="943">
        <v>280.7</v>
      </c>
      <c r="O112" s="943">
        <v>436.8</v>
      </c>
      <c r="P112" s="943">
        <v>214.8</v>
      </c>
      <c r="Q112" s="943">
        <v>100.4</v>
      </c>
      <c r="R112" s="943">
        <v>6</v>
      </c>
      <c r="S112" s="943">
        <v>39.299999999999997</v>
      </c>
      <c r="T112" s="943">
        <v>0</v>
      </c>
      <c r="U112" s="943">
        <v>14.5</v>
      </c>
      <c r="V112" s="943">
        <v>1</v>
      </c>
      <c r="W112" s="943">
        <v>134.1</v>
      </c>
      <c r="X112" s="943">
        <v>0</v>
      </c>
      <c r="Y112" s="943">
        <v>152.6</v>
      </c>
      <c r="Z112" s="943">
        <v>0</v>
      </c>
      <c r="AA112" s="943">
        <v>47</v>
      </c>
      <c r="AB112" s="943">
        <v>3</v>
      </c>
      <c r="AC112" s="943">
        <v>4</v>
      </c>
      <c r="AD112" s="943">
        <v>51.9</v>
      </c>
      <c r="AE112" s="943">
        <v>12</v>
      </c>
      <c r="AF112" s="943">
        <v>14.7</v>
      </c>
      <c r="AG112" s="943">
        <v>32.200000000000003</v>
      </c>
      <c r="AH112" s="943">
        <v>99.1</v>
      </c>
      <c r="AI112" s="943">
        <v>18.7</v>
      </c>
      <c r="AJ112" s="943">
        <v>9.5</v>
      </c>
      <c r="AK112" s="943">
        <v>1</v>
      </c>
      <c r="AL112" s="943">
        <v>18.7</v>
      </c>
      <c r="AM112" s="943">
        <v>4.5999999999999996</v>
      </c>
      <c r="AN112" s="943">
        <v>573.4</v>
      </c>
      <c r="AO112" s="944">
        <v>89</v>
      </c>
    </row>
    <row r="113" spans="1:41" s="924" customFormat="1" ht="20.25" customHeight="1">
      <c r="B113" s="953"/>
      <c r="C113" s="953" t="s">
        <v>286</v>
      </c>
      <c r="E113" s="952">
        <v>1171.3</v>
      </c>
      <c r="F113" s="949">
        <v>61</v>
      </c>
      <c r="G113" s="943">
        <v>53</v>
      </c>
      <c r="H113" s="949">
        <v>0</v>
      </c>
      <c r="I113" s="943">
        <v>1.1000000000000001</v>
      </c>
      <c r="J113" s="943">
        <v>27</v>
      </c>
      <c r="K113" s="943">
        <v>0</v>
      </c>
      <c r="L113" s="943">
        <v>0</v>
      </c>
      <c r="M113" s="943">
        <v>366</v>
      </c>
      <c r="N113" s="943">
        <v>173.7</v>
      </c>
      <c r="O113" s="943">
        <v>128.9</v>
      </c>
      <c r="P113" s="943">
        <v>51</v>
      </c>
      <c r="Q113" s="943">
        <v>12.8</v>
      </c>
      <c r="R113" s="943">
        <v>2</v>
      </c>
      <c r="S113" s="943">
        <v>4.5</v>
      </c>
      <c r="T113" s="943">
        <v>0</v>
      </c>
      <c r="U113" s="943">
        <v>0</v>
      </c>
      <c r="V113" s="943">
        <v>0</v>
      </c>
      <c r="W113" s="943">
        <v>29.7</v>
      </c>
      <c r="X113" s="943">
        <v>0</v>
      </c>
      <c r="Y113" s="943">
        <v>25.6</v>
      </c>
      <c r="Z113" s="943">
        <v>0</v>
      </c>
      <c r="AA113" s="943">
        <v>10</v>
      </c>
      <c r="AB113" s="943">
        <v>0</v>
      </c>
      <c r="AC113" s="943">
        <v>0</v>
      </c>
      <c r="AD113" s="943">
        <v>23</v>
      </c>
      <c r="AE113" s="943">
        <v>5</v>
      </c>
      <c r="AF113" s="943">
        <v>0</v>
      </c>
      <c r="AG113" s="943">
        <v>12.8</v>
      </c>
      <c r="AH113" s="943">
        <v>14.4</v>
      </c>
      <c r="AI113" s="943">
        <v>0</v>
      </c>
      <c r="AJ113" s="943">
        <v>0</v>
      </c>
      <c r="AK113" s="943">
        <v>0</v>
      </c>
      <c r="AL113" s="943">
        <v>0</v>
      </c>
      <c r="AM113" s="943">
        <v>0</v>
      </c>
      <c r="AN113" s="943">
        <v>128.6</v>
      </c>
      <c r="AO113" s="944">
        <v>41.2</v>
      </c>
    </row>
    <row r="114" spans="1:41" s="924" customFormat="1" ht="40.5" customHeight="1">
      <c r="B114" s="1253" t="s">
        <v>287</v>
      </c>
      <c r="C114" s="1253"/>
      <c r="E114" s="952">
        <v>881.1</v>
      </c>
      <c r="F114" s="949">
        <v>44</v>
      </c>
      <c r="G114" s="943">
        <v>30.8</v>
      </c>
      <c r="H114" s="949">
        <v>3</v>
      </c>
      <c r="I114" s="943">
        <v>0.5</v>
      </c>
      <c r="J114" s="943">
        <v>24.8</v>
      </c>
      <c r="K114" s="943">
        <v>1.4</v>
      </c>
      <c r="L114" s="943">
        <v>0</v>
      </c>
      <c r="M114" s="943">
        <v>336.6</v>
      </c>
      <c r="N114" s="943">
        <v>34.4</v>
      </c>
      <c r="O114" s="943">
        <v>65.7</v>
      </c>
      <c r="P114" s="943">
        <v>38.4</v>
      </c>
      <c r="Q114" s="943">
        <v>16</v>
      </c>
      <c r="R114" s="943">
        <v>0</v>
      </c>
      <c r="S114" s="943">
        <v>4</v>
      </c>
      <c r="T114" s="943">
        <v>0</v>
      </c>
      <c r="U114" s="943">
        <v>4.2</v>
      </c>
      <c r="V114" s="943">
        <v>0</v>
      </c>
      <c r="W114" s="943">
        <v>24.3</v>
      </c>
      <c r="X114" s="943">
        <v>0</v>
      </c>
      <c r="Y114" s="943">
        <v>24.1</v>
      </c>
      <c r="Z114" s="943">
        <v>0</v>
      </c>
      <c r="AA114" s="943">
        <v>11.7</v>
      </c>
      <c r="AB114" s="943">
        <v>0</v>
      </c>
      <c r="AC114" s="943">
        <v>0</v>
      </c>
      <c r="AD114" s="943">
        <v>12</v>
      </c>
      <c r="AE114" s="943">
        <v>0</v>
      </c>
      <c r="AF114" s="943">
        <v>0</v>
      </c>
      <c r="AG114" s="943">
        <v>13.8</v>
      </c>
      <c r="AH114" s="943">
        <v>22.8</v>
      </c>
      <c r="AI114" s="943">
        <v>0.3</v>
      </c>
      <c r="AJ114" s="943">
        <v>0</v>
      </c>
      <c r="AK114" s="943">
        <v>0</v>
      </c>
      <c r="AL114" s="943">
        <v>5.6</v>
      </c>
      <c r="AM114" s="943">
        <v>5</v>
      </c>
      <c r="AN114" s="943">
        <v>142.80000000000001</v>
      </c>
      <c r="AO114" s="944">
        <v>14.9</v>
      </c>
    </row>
    <row r="115" spans="1:41" s="920" customFormat="1" ht="16.5">
      <c r="A115" s="957"/>
      <c r="B115" s="957"/>
      <c r="C115" s="957"/>
      <c r="D115" s="957"/>
      <c r="E115" s="958"/>
      <c r="F115" s="959"/>
      <c r="G115" s="959"/>
      <c r="H115" s="959"/>
      <c r="I115" s="959"/>
      <c r="J115" s="959"/>
      <c r="K115" s="959"/>
      <c r="L115" s="959"/>
      <c r="M115" s="959"/>
      <c r="N115" s="959"/>
      <c r="O115" s="959"/>
      <c r="P115" s="959"/>
      <c r="Q115" s="959"/>
      <c r="R115" s="959"/>
      <c r="S115" s="959"/>
      <c r="T115" s="959"/>
      <c r="U115" s="959"/>
      <c r="V115" s="959"/>
      <c r="W115" s="959"/>
      <c r="X115" s="959"/>
      <c r="Y115" s="959"/>
      <c r="Z115" s="959"/>
      <c r="AA115" s="959"/>
      <c r="AB115" s="959"/>
      <c r="AC115" s="959"/>
      <c r="AD115" s="959"/>
      <c r="AE115" s="959"/>
      <c r="AF115" s="959"/>
      <c r="AG115" s="959"/>
      <c r="AH115" s="959"/>
      <c r="AI115" s="959"/>
      <c r="AJ115" s="959"/>
      <c r="AK115" s="959"/>
      <c r="AL115" s="959"/>
      <c r="AM115" s="959"/>
      <c r="AN115" s="959"/>
      <c r="AO115" s="960"/>
    </row>
    <row r="116" spans="1:41" s="920" customFormat="1" ht="16.5">
      <c r="E116" s="373"/>
      <c r="F116" s="961"/>
      <c r="G116" s="961"/>
      <c r="H116" s="961"/>
      <c r="I116" s="961"/>
      <c r="J116" s="961"/>
      <c r="K116" s="961"/>
      <c r="L116" s="961"/>
      <c r="M116" s="961"/>
      <c r="N116" s="961"/>
      <c r="O116" s="961"/>
      <c r="P116" s="961"/>
      <c r="Q116" s="961"/>
      <c r="R116" s="961"/>
      <c r="S116" s="961"/>
      <c r="T116" s="961"/>
      <c r="U116" s="961"/>
      <c r="V116" s="961"/>
      <c r="W116" s="961"/>
      <c r="X116" s="961"/>
      <c r="Y116" s="961"/>
      <c r="Z116" s="961"/>
      <c r="AA116" s="961"/>
      <c r="AB116" s="961"/>
      <c r="AC116" s="961"/>
      <c r="AD116" s="961"/>
      <c r="AE116" s="961"/>
      <c r="AF116" s="961"/>
      <c r="AG116" s="961"/>
      <c r="AH116" s="961"/>
      <c r="AI116" s="961"/>
      <c r="AJ116" s="961"/>
      <c r="AK116" s="961"/>
      <c r="AL116" s="961"/>
      <c r="AM116" s="961"/>
      <c r="AN116" s="961"/>
      <c r="AO116" s="961"/>
    </row>
    <row r="117" spans="1:41" s="920" customFormat="1" ht="14">
      <c r="E117" s="373"/>
      <c r="AN117" s="1254" t="s">
        <v>56</v>
      </c>
      <c r="AO117" s="1255"/>
    </row>
    <row r="118" spans="1:41" s="920" customFormat="1" ht="14"/>
    <row r="119" spans="1:41" s="920" customFormat="1" ht="14"/>
  </sheetData>
  <mergeCells count="65">
    <mergeCell ref="R4:R5"/>
    <mergeCell ref="E3:E5"/>
    <mergeCell ref="F4:G4"/>
    <mergeCell ref="H4:I4"/>
    <mergeCell ref="J4:J5"/>
    <mergeCell ref="K4:K5"/>
    <mergeCell ref="L4:L5"/>
    <mergeCell ref="AI4:AI5"/>
    <mergeCell ref="AJ4:AJ5"/>
    <mergeCell ref="Y4:Y5"/>
    <mergeCell ref="Z4:Z5"/>
    <mergeCell ref="AA4:AA5"/>
    <mergeCell ref="AB4:AB5"/>
    <mergeCell ref="AC4:AC5"/>
    <mergeCell ref="AD4:AD5"/>
    <mergeCell ref="B6:C6"/>
    <mergeCell ref="AE4:AE5"/>
    <mergeCell ref="AF4:AF5"/>
    <mergeCell ref="AG4:AG5"/>
    <mergeCell ref="AH4:AH5"/>
    <mergeCell ref="S4:S5"/>
    <mergeCell ref="T4:T5"/>
    <mergeCell ref="U4:U5"/>
    <mergeCell ref="V4:V5"/>
    <mergeCell ref="W4:W5"/>
    <mergeCell ref="X4:X5"/>
    <mergeCell ref="M4:M5"/>
    <mergeCell ref="N4:N5"/>
    <mergeCell ref="O4:O5"/>
    <mergeCell ref="P4:P5"/>
    <mergeCell ref="Q4:Q5"/>
    <mergeCell ref="AK4:AK5"/>
    <mergeCell ref="AL4:AL5"/>
    <mergeCell ref="AM4:AM5"/>
    <mergeCell ref="AN4:AN5"/>
    <mergeCell ref="AO4:AO5"/>
    <mergeCell ref="B66:C66"/>
    <mergeCell ref="B7:C7"/>
    <mergeCell ref="B18:C18"/>
    <mergeCell ref="B20:C20"/>
    <mergeCell ref="B22:C22"/>
    <mergeCell ref="B24:C24"/>
    <mergeCell ref="B32:C32"/>
    <mergeCell ref="B38:C38"/>
    <mergeCell ref="B47:C47"/>
    <mergeCell ref="B53:C53"/>
    <mergeCell ref="B58:C58"/>
    <mergeCell ref="B62:C62"/>
    <mergeCell ref="B104:C104"/>
    <mergeCell ref="B69:C69"/>
    <mergeCell ref="B76:C76"/>
    <mergeCell ref="B82:C82"/>
    <mergeCell ref="B87:C87"/>
    <mergeCell ref="B93:C93"/>
    <mergeCell ref="B96:C96"/>
    <mergeCell ref="B97:C97"/>
    <mergeCell ref="B98:C98"/>
    <mergeCell ref="B99:C99"/>
    <mergeCell ref="B102:C102"/>
    <mergeCell ref="B103:C103"/>
    <mergeCell ref="B107:C107"/>
    <mergeCell ref="B108:C108"/>
    <mergeCell ref="B111:C111"/>
    <mergeCell ref="B114:C114"/>
    <mergeCell ref="AN117:AO117"/>
  </mergeCells>
  <phoneticPr fontId="3"/>
  <printOptions horizontalCentered="1" verticalCentered="1"/>
  <pageMargins left="0.59055118110236227" right="0.59055118110236227" top="0.78740157480314965" bottom="0.78740157480314965" header="0.51181102362204722" footer="0.51181102362204722"/>
  <pageSetup paperSize="9" scale="46" fitToWidth="3" fitToHeight="2" pageOrder="overThenDown" orientation="portrait" r:id="rId1"/>
  <headerFooter alignWithMargins="0"/>
  <rowBreaks count="1" manualBreakCount="1">
    <brk id="61" max="38" man="1"/>
  </rowBreaks>
  <colBreaks count="2" manualBreakCount="2">
    <brk id="14" max="115" man="1"/>
    <brk id="27" max="11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19EDE-A047-4B65-989B-B95FC0074AB8}">
  <sheetPr>
    <pageSetUpPr autoPageBreaks="0"/>
  </sheetPr>
  <dimension ref="A1:AZ126"/>
  <sheetViews>
    <sheetView view="pageBreakPreview" zoomScale="55" zoomScaleNormal="55" zoomScaleSheetLayoutView="55" workbookViewId="0"/>
  </sheetViews>
  <sheetFormatPr defaultColWidth="9" defaultRowHeight="13"/>
  <cols>
    <col min="1" max="1" width="1.6328125" style="912" customWidth="1"/>
    <col min="2" max="2" width="2.6328125" style="912" customWidth="1"/>
    <col min="3" max="3" width="20.6328125" style="912" customWidth="1"/>
    <col min="4" max="4" width="1.6328125" style="912" customWidth="1"/>
    <col min="5" max="5" width="20.36328125" style="912" customWidth="1"/>
    <col min="6" max="41" width="12.6328125" style="912" customWidth="1"/>
    <col min="42" max="42" width="23.453125" style="962" customWidth="1"/>
    <col min="43" max="43" width="11.453125" style="912" customWidth="1"/>
    <col min="44" max="44" width="13.26953125" style="963" customWidth="1"/>
    <col min="45" max="45" width="11.6328125" style="912" customWidth="1"/>
    <col min="46" max="46" width="19.90625" style="963" customWidth="1"/>
    <col min="47" max="52" width="9" style="912"/>
    <col min="53" max="53" width="14.453125" style="912" customWidth="1"/>
    <col min="54" max="54" width="14" style="912" customWidth="1"/>
    <col min="55" max="55" width="13" style="912" customWidth="1"/>
    <col min="56" max="16384" width="9" style="912"/>
  </cols>
  <sheetData>
    <row r="1" spans="1:52" ht="21">
      <c r="A1" s="910"/>
      <c r="B1" s="910"/>
      <c r="C1" s="910"/>
      <c r="D1" s="910"/>
      <c r="E1" s="911" t="s">
        <v>677</v>
      </c>
      <c r="G1" s="910"/>
      <c r="H1" s="910"/>
      <c r="I1" s="910"/>
      <c r="J1" s="910"/>
      <c r="K1" s="910"/>
      <c r="L1" s="910"/>
      <c r="M1" s="910"/>
      <c r="N1" s="910"/>
      <c r="O1" s="910"/>
      <c r="P1" s="910"/>
      <c r="Q1" s="910"/>
      <c r="R1" s="910"/>
      <c r="S1" s="910"/>
      <c r="T1" s="910"/>
      <c r="U1" s="910"/>
      <c r="V1" s="910"/>
      <c r="W1" s="910"/>
      <c r="X1" s="910"/>
      <c r="Y1" s="911"/>
      <c r="Z1" s="910"/>
      <c r="AA1" s="910"/>
      <c r="AB1" s="910"/>
      <c r="AC1" s="910"/>
      <c r="AD1" s="910"/>
      <c r="AE1" s="910"/>
      <c r="AF1" s="910"/>
      <c r="AG1" s="910"/>
      <c r="AH1" s="910"/>
      <c r="AI1" s="910"/>
      <c r="AJ1" s="910"/>
      <c r="AK1" s="910"/>
      <c r="AL1" s="910"/>
      <c r="AM1" s="910"/>
      <c r="AN1" s="910"/>
      <c r="AO1" s="910"/>
      <c r="AQ1" s="962"/>
      <c r="AR1" s="912"/>
      <c r="AS1" s="963"/>
      <c r="AT1" s="912"/>
      <c r="AU1" s="963"/>
    </row>
    <row r="2" spans="1:52" ht="16.5">
      <c r="X2" s="913"/>
      <c r="AO2" s="913" t="s">
        <v>638</v>
      </c>
      <c r="AP2" s="964"/>
      <c r="AQ2" s="962"/>
      <c r="AR2" s="912"/>
      <c r="AS2" s="963"/>
      <c r="AT2" s="912"/>
      <c r="AU2" s="963"/>
    </row>
    <row r="3" spans="1:52" s="920" customFormat="1" ht="30" customHeight="1">
      <c r="A3" s="914"/>
      <c r="B3" s="914"/>
      <c r="C3" s="914"/>
      <c r="D3" s="914"/>
      <c r="E3" s="1257" t="s">
        <v>295</v>
      </c>
      <c r="F3" s="965" t="s">
        <v>678</v>
      </c>
      <c r="G3" s="966"/>
      <c r="H3" s="966"/>
      <c r="I3" s="966"/>
      <c r="J3" s="966"/>
      <c r="K3" s="966"/>
      <c r="L3" s="966"/>
      <c r="M3" s="966"/>
      <c r="N3" s="966"/>
      <c r="O3" s="966"/>
      <c r="P3" s="967" t="s">
        <v>678</v>
      </c>
      <c r="Q3" s="966"/>
      <c r="R3" s="966"/>
      <c r="S3" s="966"/>
      <c r="T3" s="966"/>
      <c r="U3" s="966"/>
      <c r="V3" s="966"/>
      <c r="W3" s="966"/>
      <c r="X3" s="966"/>
      <c r="Y3" s="968"/>
      <c r="Z3" s="968"/>
      <c r="AA3" s="965" t="s">
        <v>640</v>
      </c>
      <c r="AB3" s="968"/>
      <c r="AC3" s="968"/>
      <c r="AD3" s="968"/>
      <c r="AE3" s="968"/>
      <c r="AF3" s="968"/>
      <c r="AG3" s="968"/>
      <c r="AH3" s="968"/>
      <c r="AI3" s="968"/>
      <c r="AJ3" s="968"/>
      <c r="AK3" s="968"/>
      <c r="AL3" s="968"/>
      <c r="AM3" s="968"/>
      <c r="AN3" s="968"/>
      <c r="AO3" s="969"/>
      <c r="AP3" s="964"/>
      <c r="AQ3" s="924"/>
      <c r="AS3" s="970"/>
      <c r="AU3" s="970"/>
    </row>
    <row r="4" spans="1:52" s="920" customFormat="1" ht="30" customHeight="1">
      <c r="E4" s="1263"/>
      <c r="F4" s="1269" t="s">
        <v>641</v>
      </c>
      <c r="G4" s="1270"/>
      <c r="H4" s="1269" t="s">
        <v>642</v>
      </c>
      <c r="I4" s="1270"/>
      <c r="J4" s="1257" t="s">
        <v>643</v>
      </c>
      <c r="K4" s="1257" t="s">
        <v>644</v>
      </c>
      <c r="L4" s="1257" t="s">
        <v>645</v>
      </c>
      <c r="M4" s="1257" t="s">
        <v>646</v>
      </c>
      <c r="N4" s="1257" t="s">
        <v>647</v>
      </c>
      <c r="O4" s="1264" t="s">
        <v>648</v>
      </c>
      <c r="P4" s="1266" t="s">
        <v>649</v>
      </c>
      <c r="Q4" s="1266" t="s">
        <v>650</v>
      </c>
      <c r="R4" s="1257" t="s">
        <v>651</v>
      </c>
      <c r="S4" s="1257" t="s">
        <v>652</v>
      </c>
      <c r="T4" s="1257" t="s">
        <v>653</v>
      </c>
      <c r="U4" s="1257" t="s">
        <v>654</v>
      </c>
      <c r="V4" s="1257" t="s">
        <v>655</v>
      </c>
      <c r="W4" s="1257" t="s">
        <v>656</v>
      </c>
      <c r="X4" s="1266" t="s">
        <v>657</v>
      </c>
      <c r="Y4" s="1261" t="s">
        <v>658</v>
      </c>
      <c r="Z4" s="1261" t="s">
        <v>659</v>
      </c>
      <c r="AA4" s="1261" t="s">
        <v>660</v>
      </c>
      <c r="AB4" s="1259" t="s">
        <v>661</v>
      </c>
      <c r="AC4" s="1259" t="s">
        <v>662</v>
      </c>
      <c r="AD4" s="1261" t="s">
        <v>663</v>
      </c>
      <c r="AE4" s="1261" t="s">
        <v>664</v>
      </c>
      <c r="AF4" s="1263" t="s">
        <v>665</v>
      </c>
      <c r="AG4" s="1263" t="s">
        <v>666</v>
      </c>
      <c r="AH4" s="1263" t="s">
        <v>667</v>
      </c>
      <c r="AI4" s="1263" t="s">
        <v>679</v>
      </c>
      <c r="AJ4" s="1261" t="s">
        <v>680</v>
      </c>
      <c r="AK4" s="1261" t="s">
        <v>681</v>
      </c>
      <c r="AL4" s="1261" t="s">
        <v>671</v>
      </c>
      <c r="AM4" s="1259" t="s">
        <v>672</v>
      </c>
      <c r="AN4" s="1261" t="s">
        <v>673</v>
      </c>
      <c r="AO4" s="1263" t="s">
        <v>674</v>
      </c>
      <c r="AP4" s="971"/>
      <c r="AQ4" s="924"/>
      <c r="AU4" s="970"/>
    </row>
    <row r="5" spans="1:52" s="920" customFormat="1" ht="110.15" customHeight="1">
      <c r="A5" s="921"/>
      <c r="B5" s="921"/>
      <c r="C5" s="921"/>
      <c r="D5" s="972"/>
      <c r="E5" s="1258"/>
      <c r="F5" s="923" t="s">
        <v>675</v>
      </c>
      <c r="G5" s="922" t="s">
        <v>676</v>
      </c>
      <c r="H5" s="923" t="s">
        <v>675</v>
      </c>
      <c r="I5" s="923" t="s">
        <v>676</v>
      </c>
      <c r="J5" s="1265"/>
      <c r="K5" s="1265"/>
      <c r="L5" s="1265"/>
      <c r="M5" s="1265"/>
      <c r="N5" s="1265"/>
      <c r="O5" s="1161"/>
      <c r="P5" s="1265"/>
      <c r="Q5" s="1265"/>
      <c r="R5" s="1265"/>
      <c r="S5" s="1265"/>
      <c r="T5" s="1265"/>
      <c r="U5" s="1265"/>
      <c r="V5" s="1265"/>
      <c r="W5" s="1265"/>
      <c r="X5" s="1265"/>
      <c r="Y5" s="1262"/>
      <c r="Z5" s="1262"/>
      <c r="AA5" s="1262"/>
      <c r="AB5" s="1268"/>
      <c r="AC5" s="1268"/>
      <c r="AD5" s="1262"/>
      <c r="AE5" s="1262"/>
      <c r="AF5" s="1258"/>
      <c r="AG5" s="1258"/>
      <c r="AH5" s="1258"/>
      <c r="AI5" s="1258"/>
      <c r="AJ5" s="1262"/>
      <c r="AK5" s="1262"/>
      <c r="AL5" s="1262"/>
      <c r="AM5" s="1260"/>
      <c r="AN5" s="1262"/>
      <c r="AO5" s="1258"/>
      <c r="AP5" s="973"/>
      <c r="AQ5" s="974"/>
      <c r="AS5" s="970"/>
      <c r="AU5" s="975"/>
      <c r="AZ5" s="924"/>
    </row>
    <row r="6" spans="1:52" s="924" customFormat="1" ht="40.5" customHeight="1">
      <c r="B6" s="1256" t="s">
        <v>179</v>
      </c>
      <c r="C6" s="1256"/>
      <c r="E6" s="938">
        <v>1236.3557548351614</v>
      </c>
      <c r="F6" s="938">
        <v>116.60966901350048</v>
      </c>
      <c r="G6" s="938">
        <v>37.509057061670958</v>
      </c>
      <c r="H6" s="938">
        <v>3.4100382797257129</v>
      </c>
      <c r="I6" s="938">
        <v>1.4335800927966895</v>
      </c>
      <c r="J6" s="938">
        <v>34.678725289498615</v>
      </c>
      <c r="K6" s="938">
        <v>3.2436284116750986</v>
      </c>
      <c r="L6" s="938">
        <v>12.082447632724145</v>
      </c>
      <c r="M6" s="938">
        <v>466.35956316591222</v>
      </c>
      <c r="N6" s="938">
        <v>49.437370964151491</v>
      </c>
      <c r="O6" s="938">
        <v>88.812400972488362</v>
      </c>
      <c r="P6" s="938">
        <v>58.038851520931637</v>
      </c>
      <c r="Q6" s="938">
        <v>27.259846008127347</v>
      </c>
      <c r="R6" s="938">
        <v>2.5316124188683693</v>
      </c>
      <c r="S6" s="938">
        <v>10.976231214781127</v>
      </c>
      <c r="T6" s="938">
        <v>0.17186592929817593</v>
      </c>
      <c r="U6" s="938">
        <v>3.1849757532638159</v>
      </c>
      <c r="V6" s="938">
        <v>0.64108719658843405</v>
      </c>
      <c r="W6" s="938">
        <v>29.961960340982003</v>
      </c>
      <c r="X6" s="938">
        <v>5.3196597163721118E-2</v>
      </c>
      <c r="Y6" s="938">
        <v>35.299352256408689</v>
      </c>
      <c r="Z6" s="938">
        <v>1.364015311890285E-2</v>
      </c>
      <c r="AA6" s="938">
        <v>16.733739846270019</v>
      </c>
      <c r="AB6" s="938">
        <v>0.66836750282623969</v>
      </c>
      <c r="AC6" s="938">
        <v>0.58925461473660323</v>
      </c>
      <c r="AD6" s="938">
        <v>12.86402840643728</v>
      </c>
      <c r="AE6" s="938">
        <v>3.1399632479714361</v>
      </c>
      <c r="AF6" s="938">
        <v>3.8819875776397517</v>
      </c>
      <c r="AG6" s="938">
        <v>9.5849355966530343</v>
      </c>
      <c r="AH6" s="938">
        <v>19.37992955133717</v>
      </c>
      <c r="AI6" s="938">
        <v>2.8153276037415487</v>
      </c>
      <c r="AJ6" s="938">
        <v>1.859152870106459</v>
      </c>
      <c r="AK6" s="938">
        <v>1.5276971493171194</v>
      </c>
      <c r="AL6" s="938">
        <v>5.7343203711867581</v>
      </c>
      <c r="AM6" s="938">
        <v>0.90570616709514939</v>
      </c>
      <c r="AN6" s="938">
        <v>142.33908984168693</v>
      </c>
      <c r="AO6" s="938">
        <v>32.623154214479953</v>
      </c>
      <c r="AP6" s="976"/>
      <c r="AQ6" s="977"/>
      <c r="AS6" s="978"/>
      <c r="AU6" s="975"/>
      <c r="AV6" s="979"/>
    </row>
    <row r="7" spans="1:52" s="924" customFormat="1" ht="40.5" customHeight="1">
      <c r="B7" s="1256" t="s">
        <v>180</v>
      </c>
      <c r="C7" s="1256"/>
      <c r="E7" s="938">
        <v>993.51600550247224</v>
      </c>
      <c r="F7" s="938">
        <v>118.97237610142395</v>
      </c>
      <c r="G7" s="938">
        <v>23.526787374056585</v>
      </c>
      <c r="H7" s="938">
        <v>2.1563743168383094</v>
      </c>
      <c r="I7" s="938">
        <v>0.26768784622820391</v>
      </c>
      <c r="J7" s="938">
        <v>28.010558798379002</v>
      </c>
      <c r="K7" s="938">
        <v>1.2417741755586125</v>
      </c>
      <c r="L7" s="938">
        <v>13.600029743094025</v>
      </c>
      <c r="M7" s="938">
        <v>423.08064096367633</v>
      </c>
      <c r="N7" s="938">
        <v>28.278246644607208</v>
      </c>
      <c r="O7" s="938">
        <v>54.102688032122543</v>
      </c>
      <c r="P7" s="938">
        <v>35.409153437186298</v>
      </c>
      <c r="Q7" s="938">
        <v>15.273078782020299</v>
      </c>
      <c r="R7" s="938">
        <v>3.4204558129159386</v>
      </c>
      <c r="S7" s="938">
        <v>6.1122058222106554</v>
      </c>
      <c r="T7" s="938">
        <v>0</v>
      </c>
      <c r="U7" s="938">
        <v>3.2940476633081759</v>
      </c>
      <c r="V7" s="938">
        <v>0</v>
      </c>
      <c r="W7" s="938">
        <v>27.073651336580287</v>
      </c>
      <c r="X7" s="938">
        <v>7.4357735063389968E-2</v>
      </c>
      <c r="Y7" s="938">
        <v>32.338178979068296</v>
      </c>
      <c r="Z7" s="938">
        <v>7.4357735063389968E-2</v>
      </c>
      <c r="AA7" s="938">
        <v>11.109045618470462</v>
      </c>
      <c r="AB7" s="938">
        <v>0.5205041454437298</v>
      </c>
      <c r="AC7" s="938">
        <v>7.4357735063389968E-2</v>
      </c>
      <c r="AD7" s="938">
        <v>9.6739413317470344</v>
      </c>
      <c r="AE7" s="938">
        <v>1.2566457225712904</v>
      </c>
      <c r="AF7" s="938">
        <v>3.3237907573335321</v>
      </c>
      <c r="AG7" s="938">
        <v>5.747852920400045</v>
      </c>
      <c r="AH7" s="938">
        <v>8.9824143956575089</v>
      </c>
      <c r="AI7" s="938">
        <v>2.3497044280031232</v>
      </c>
      <c r="AJ7" s="938">
        <v>1.7027921329516302</v>
      </c>
      <c r="AK7" s="938">
        <v>0.63204074803881471</v>
      </c>
      <c r="AL7" s="938">
        <v>3.0040524965609547</v>
      </c>
      <c r="AM7" s="938">
        <v>1.8812506971037661</v>
      </c>
      <c r="AN7" s="938">
        <v>103.74391196044169</v>
      </c>
      <c r="AO7" s="938">
        <v>23.207049113284011</v>
      </c>
      <c r="AP7" s="976"/>
      <c r="AQ7" s="977"/>
      <c r="AS7" s="975"/>
      <c r="AU7" s="975"/>
      <c r="AV7" s="979"/>
    </row>
    <row r="8" spans="1:52" s="924" customFormat="1" ht="20.149999999999999" customHeight="1">
      <c r="B8" s="925"/>
      <c r="C8" s="936" t="s">
        <v>181</v>
      </c>
      <c r="E8" s="938">
        <v>1390.5173945303111</v>
      </c>
      <c r="F8" s="938">
        <v>118.08843046890512</v>
      </c>
      <c r="G8" s="938">
        <v>19.228558589627028</v>
      </c>
      <c r="H8" s="938">
        <v>2.0900607162638076</v>
      </c>
      <c r="I8" s="938">
        <v>0.41801214325276148</v>
      </c>
      <c r="J8" s="938">
        <v>44.100281113166339</v>
      </c>
      <c r="K8" s="938">
        <v>0</v>
      </c>
      <c r="L8" s="938">
        <v>0</v>
      </c>
      <c r="M8" s="938">
        <v>620.33002058709815</v>
      </c>
      <c r="N8" s="938">
        <v>53.087542193100703</v>
      </c>
      <c r="O8" s="938">
        <v>113.80380600056434</v>
      </c>
      <c r="P8" s="938">
        <v>60.820766843276807</v>
      </c>
      <c r="Q8" s="938">
        <v>33.649977531847306</v>
      </c>
      <c r="R8" s="938">
        <v>3.1350910743957114</v>
      </c>
      <c r="S8" s="938">
        <v>17.138497873363221</v>
      </c>
      <c r="T8" s="938">
        <v>0</v>
      </c>
      <c r="U8" s="938">
        <v>4.1801214325276153</v>
      </c>
      <c r="V8" s="938">
        <v>0</v>
      </c>
      <c r="W8" s="938">
        <v>28.215819669561402</v>
      </c>
      <c r="X8" s="938">
        <v>0</v>
      </c>
      <c r="Y8" s="938">
        <v>29.574359135132873</v>
      </c>
      <c r="Z8" s="938">
        <v>0</v>
      </c>
      <c r="AA8" s="938">
        <v>6.2701821487914229</v>
      </c>
      <c r="AB8" s="938">
        <v>0</v>
      </c>
      <c r="AC8" s="938">
        <v>0</v>
      </c>
      <c r="AD8" s="938">
        <v>7.733224650176088</v>
      </c>
      <c r="AE8" s="938">
        <v>3.1350910743957114</v>
      </c>
      <c r="AF8" s="938">
        <v>4.1801214325276153</v>
      </c>
      <c r="AG8" s="938">
        <v>14.630425013846651</v>
      </c>
      <c r="AH8" s="938">
        <v>37.307583785308964</v>
      </c>
      <c r="AI8" s="938">
        <v>2.7170789311429497</v>
      </c>
      <c r="AJ8" s="938">
        <v>0</v>
      </c>
      <c r="AK8" s="938">
        <v>3.1350910743957114</v>
      </c>
      <c r="AL8" s="938">
        <v>0</v>
      </c>
      <c r="AM8" s="938">
        <v>1.5675455371978557</v>
      </c>
      <c r="AN8" s="938">
        <v>116.62538796752045</v>
      </c>
      <c r="AO8" s="938">
        <v>45.354317542924619</v>
      </c>
      <c r="AP8" s="976"/>
      <c r="AS8" s="975"/>
      <c r="AU8" s="975"/>
      <c r="AV8" s="979"/>
    </row>
    <row r="9" spans="1:52" s="924" customFormat="1" ht="19.5" customHeight="1">
      <c r="B9" s="925"/>
      <c r="C9" s="936" t="s">
        <v>182</v>
      </c>
      <c r="E9" s="938">
        <v>1029.9443453252734</v>
      </c>
      <c r="F9" s="938">
        <v>85.878624876840732</v>
      </c>
      <c r="G9" s="938">
        <v>21.303224775650413</v>
      </c>
      <c r="H9" s="938">
        <v>3.3286288711953773</v>
      </c>
      <c r="I9" s="938">
        <v>0.39943546454344525</v>
      </c>
      <c r="J9" s="938">
        <v>32.154554895747339</v>
      </c>
      <c r="K9" s="938">
        <v>2.5297579421084864</v>
      </c>
      <c r="L9" s="938">
        <v>1.9971773227172265</v>
      </c>
      <c r="M9" s="938">
        <v>410.02050435384655</v>
      </c>
      <c r="N9" s="938">
        <v>17.841450749607223</v>
      </c>
      <c r="O9" s="938">
        <v>27.56104705349772</v>
      </c>
      <c r="P9" s="938">
        <v>51.260884616408816</v>
      </c>
      <c r="Q9" s="938">
        <v>19.971773227172264</v>
      </c>
      <c r="R9" s="938">
        <v>5.3258061939126033</v>
      </c>
      <c r="S9" s="938">
        <v>8.9207253748036113</v>
      </c>
      <c r="T9" s="938">
        <v>0</v>
      </c>
      <c r="U9" s="938">
        <v>3.994354645434453</v>
      </c>
      <c r="V9" s="938">
        <v>0</v>
      </c>
      <c r="W9" s="938">
        <v>35.749474076638357</v>
      </c>
      <c r="X9" s="938">
        <v>0</v>
      </c>
      <c r="Y9" s="938">
        <v>44.403909141746333</v>
      </c>
      <c r="Z9" s="938">
        <v>0</v>
      </c>
      <c r="AA9" s="938">
        <v>25.830160040476123</v>
      </c>
      <c r="AB9" s="938">
        <v>0.66572577423907542</v>
      </c>
      <c r="AC9" s="938">
        <v>0</v>
      </c>
      <c r="AD9" s="938">
        <v>11.983063936303358</v>
      </c>
      <c r="AE9" s="938">
        <v>0</v>
      </c>
      <c r="AF9" s="938">
        <v>0</v>
      </c>
      <c r="AG9" s="938">
        <v>9.3201608393470554</v>
      </c>
      <c r="AH9" s="938">
        <v>11.450483316912097</v>
      </c>
      <c r="AI9" s="938">
        <v>0</v>
      </c>
      <c r="AJ9" s="938">
        <v>0.19971773227172263</v>
      </c>
      <c r="AK9" s="938">
        <v>0</v>
      </c>
      <c r="AL9" s="938">
        <v>10.518467232977393</v>
      </c>
      <c r="AM9" s="938">
        <v>1.8640321678694109</v>
      </c>
      <c r="AN9" s="938">
        <v>137.33922722552128</v>
      </c>
      <c r="AO9" s="938">
        <v>48.131973477485154</v>
      </c>
      <c r="AP9" s="976"/>
      <c r="AS9" s="975"/>
      <c r="AU9" s="975"/>
      <c r="AV9" s="979"/>
    </row>
    <row r="10" spans="1:52" s="924" customFormat="1" ht="20.149999999999999" customHeight="1">
      <c r="B10" s="925"/>
      <c r="C10" s="936" t="s">
        <v>183</v>
      </c>
      <c r="E10" s="938">
        <v>1706.0754671097959</v>
      </c>
      <c r="F10" s="938">
        <v>308.02901957605479</v>
      </c>
      <c r="G10" s="938">
        <v>41.908158716005353</v>
      </c>
      <c r="H10" s="938">
        <v>4.8636160985692865</v>
      </c>
      <c r="I10" s="938">
        <v>0.40530134154744052</v>
      </c>
      <c r="J10" s="938">
        <v>57.552790499736552</v>
      </c>
      <c r="K10" s="938">
        <v>0</v>
      </c>
      <c r="L10" s="938">
        <v>31.28926356746241</v>
      </c>
      <c r="M10" s="938">
        <v>750.29384347262192</v>
      </c>
      <c r="N10" s="938">
        <v>38.503627447006849</v>
      </c>
      <c r="O10" s="938">
        <v>33.883192153366025</v>
      </c>
      <c r="P10" s="938">
        <v>57.390669963117581</v>
      </c>
      <c r="Q10" s="938">
        <v>23.507477809751549</v>
      </c>
      <c r="R10" s="938">
        <v>8.2681473675677868</v>
      </c>
      <c r="S10" s="938">
        <v>7.2954241478539297</v>
      </c>
      <c r="T10" s="938">
        <v>0</v>
      </c>
      <c r="U10" s="938">
        <v>6.4848214647590483</v>
      </c>
      <c r="V10" s="938">
        <v>0</v>
      </c>
      <c r="W10" s="938">
        <v>59.011875329307337</v>
      </c>
      <c r="X10" s="938">
        <v>0</v>
      </c>
      <c r="Y10" s="938">
        <v>57.795971304665009</v>
      </c>
      <c r="Z10" s="938">
        <v>0</v>
      </c>
      <c r="AA10" s="938">
        <v>19.130223321039193</v>
      </c>
      <c r="AB10" s="938">
        <v>1.6212053661897621</v>
      </c>
      <c r="AC10" s="938">
        <v>0</v>
      </c>
      <c r="AD10" s="938">
        <v>16.049933125278645</v>
      </c>
      <c r="AE10" s="938">
        <v>1.6212053661897621</v>
      </c>
      <c r="AF10" s="938">
        <v>0</v>
      </c>
      <c r="AG10" s="938">
        <v>4.0530134154744051</v>
      </c>
      <c r="AH10" s="938">
        <v>0</v>
      </c>
      <c r="AI10" s="938">
        <v>0</v>
      </c>
      <c r="AJ10" s="938">
        <v>1.6212053661897621</v>
      </c>
      <c r="AK10" s="938">
        <v>0</v>
      </c>
      <c r="AL10" s="938">
        <v>4.8636160985692865</v>
      </c>
      <c r="AM10" s="938">
        <v>0</v>
      </c>
      <c r="AN10" s="938">
        <v>169.25384023021118</v>
      </c>
      <c r="AO10" s="938">
        <v>1.3780245612612978</v>
      </c>
      <c r="AP10" s="980"/>
      <c r="AS10" s="975"/>
      <c r="AU10" s="975"/>
      <c r="AV10" s="979"/>
    </row>
    <row r="11" spans="1:52" s="924" customFormat="1" ht="20.149999999999999" customHeight="1">
      <c r="B11" s="925"/>
      <c r="C11" s="936" t="s">
        <v>184</v>
      </c>
      <c r="E11" s="938">
        <v>521.36063582911493</v>
      </c>
      <c r="F11" s="938">
        <v>24.047999807616002</v>
      </c>
      <c r="G11" s="938">
        <v>13.587119891303042</v>
      </c>
      <c r="H11" s="938">
        <v>0.60119999519040002</v>
      </c>
      <c r="I11" s="938">
        <v>0</v>
      </c>
      <c r="J11" s="938">
        <v>12.3245999014032</v>
      </c>
      <c r="K11" s="938">
        <v>1.98395998412832</v>
      </c>
      <c r="L11" s="938">
        <v>0</v>
      </c>
      <c r="M11" s="938">
        <v>147.11363882309089</v>
      </c>
      <c r="N11" s="938">
        <v>32.885639736914882</v>
      </c>
      <c r="O11" s="938">
        <v>61.683119506535043</v>
      </c>
      <c r="P11" s="938">
        <v>32.825519737395844</v>
      </c>
      <c r="Q11" s="938">
        <v>20.50091983599264</v>
      </c>
      <c r="R11" s="938">
        <v>1.2023999903808</v>
      </c>
      <c r="S11" s="938">
        <v>6.0119999519040004</v>
      </c>
      <c r="T11" s="938">
        <v>0</v>
      </c>
      <c r="U11" s="938">
        <v>1.8035999855712002</v>
      </c>
      <c r="V11" s="938">
        <v>0</v>
      </c>
      <c r="W11" s="938">
        <v>9.799559921603521</v>
      </c>
      <c r="X11" s="938">
        <v>0</v>
      </c>
      <c r="Y11" s="938">
        <v>8.897759928817921</v>
      </c>
      <c r="Z11" s="938">
        <v>0</v>
      </c>
      <c r="AA11" s="938">
        <v>1.2023999903808</v>
      </c>
      <c r="AB11" s="938">
        <v>1.2023999903808</v>
      </c>
      <c r="AC11" s="938">
        <v>0</v>
      </c>
      <c r="AD11" s="938">
        <v>10.04003991967968</v>
      </c>
      <c r="AE11" s="938">
        <v>0.60119999519040002</v>
      </c>
      <c r="AF11" s="938">
        <v>4.2083999663328004</v>
      </c>
      <c r="AG11" s="938">
        <v>5.7715199538278403</v>
      </c>
      <c r="AH11" s="938">
        <v>19.959839840321283</v>
      </c>
      <c r="AI11" s="938">
        <v>0</v>
      </c>
      <c r="AJ11" s="938">
        <v>0.96191999230464009</v>
      </c>
      <c r="AK11" s="938">
        <v>0.60119999519040002</v>
      </c>
      <c r="AL11" s="938">
        <v>1.8035999855712002</v>
      </c>
      <c r="AM11" s="938">
        <v>1.2023999903808</v>
      </c>
      <c r="AN11" s="938">
        <v>79.418519364651843</v>
      </c>
      <c r="AO11" s="938">
        <v>19.118159847054724</v>
      </c>
      <c r="AP11" s="980"/>
      <c r="AS11" s="975"/>
      <c r="AU11" s="975"/>
      <c r="AV11" s="979"/>
    </row>
    <row r="12" spans="1:52" s="924" customFormat="1" ht="20.149999999999999" customHeight="1">
      <c r="B12" s="925"/>
      <c r="C12" s="936" t="s">
        <v>185</v>
      </c>
      <c r="E12" s="938">
        <v>2745.5023207641252</v>
      </c>
      <c r="F12" s="938">
        <v>441.13698262303888</v>
      </c>
      <c r="G12" s="938">
        <v>32.797575664582453</v>
      </c>
      <c r="H12" s="938">
        <v>6.7129540833940702</v>
      </c>
      <c r="I12" s="938">
        <v>1.2466914726303271</v>
      </c>
      <c r="J12" s="938">
        <v>69.04752771491043</v>
      </c>
      <c r="K12" s="938">
        <v>1.9179868809697342</v>
      </c>
      <c r="L12" s="938">
        <v>63.868963136292138</v>
      </c>
      <c r="M12" s="938">
        <v>1346.330891096705</v>
      </c>
      <c r="N12" s="938">
        <v>13.905404887030572</v>
      </c>
      <c r="O12" s="938">
        <v>104.626184356899</v>
      </c>
      <c r="P12" s="938">
        <v>37.400744178909818</v>
      </c>
      <c r="Q12" s="938">
        <v>19.27576815374583</v>
      </c>
      <c r="R12" s="938">
        <v>8.8227396524607773</v>
      </c>
      <c r="S12" s="938">
        <v>10.932525221527486</v>
      </c>
      <c r="T12" s="938">
        <v>0</v>
      </c>
      <c r="U12" s="938">
        <v>11.795619317963865</v>
      </c>
      <c r="V12" s="938">
        <v>0</v>
      </c>
      <c r="W12" s="938">
        <v>67.800836242280113</v>
      </c>
      <c r="X12" s="938">
        <v>0.95899344048486712</v>
      </c>
      <c r="Y12" s="938">
        <v>100.98200928305651</v>
      </c>
      <c r="Z12" s="938">
        <v>0</v>
      </c>
      <c r="AA12" s="938">
        <v>28.769803214546016</v>
      </c>
      <c r="AB12" s="938">
        <v>0</v>
      </c>
      <c r="AC12" s="938">
        <v>0</v>
      </c>
      <c r="AD12" s="938">
        <v>21.097855690667075</v>
      </c>
      <c r="AE12" s="938">
        <v>2.7810809774061145</v>
      </c>
      <c r="AF12" s="938">
        <v>15.056197015612412</v>
      </c>
      <c r="AG12" s="938">
        <v>14.57670029536998</v>
      </c>
      <c r="AH12" s="938">
        <v>0</v>
      </c>
      <c r="AI12" s="938">
        <v>0.57539606429092027</v>
      </c>
      <c r="AJ12" s="938">
        <v>9.5899344048486714</v>
      </c>
      <c r="AK12" s="938">
        <v>3.4523763857455214</v>
      </c>
      <c r="AL12" s="938">
        <v>1.4384901607273006</v>
      </c>
      <c r="AM12" s="938">
        <v>12.466914726303271</v>
      </c>
      <c r="AN12" s="938">
        <v>246.0777168284169</v>
      </c>
      <c r="AO12" s="938">
        <v>50.059457593310064</v>
      </c>
      <c r="AP12" s="658"/>
      <c r="AS12" s="975"/>
      <c r="AU12" s="975"/>
      <c r="AV12" s="979"/>
    </row>
    <row r="13" spans="1:52" s="924" customFormat="1" ht="20.149999999999999" customHeight="1">
      <c r="B13" s="925"/>
      <c r="C13" s="936" t="s">
        <v>186</v>
      </c>
      <c r="E13" s="938">
        <v>492.36403146944605</v>
      </c>
      <c r="F13" s="938">
        <v>42.254371315318217</v>
      </c>
      <c r="G13" s="938">
        <v>27.767158292923401</v>
      </c>
      <c r="H13" s="938">
        <v>1.0060564598885289</v>
      </c>
      <c r="I13" s="938">
        <v>0.70423952192197015</v>
      </c>
      <c r="J13" s="938">
        <v>10.865409766796112</v>
      </c>
      <c r="K13" s="938">
        <v>0</v>
      </c>
      <c r="L13" s="938">
        <v>0</v>
      </c>
      <c r="M13" s="938">
        <v>142.256383428238</v>
      </c>
      <c r="N13" s="938">
        <v>21.127185657659108</v>
      </c>
      <c r="O13" s="938">
        <v>72.536670757962924</v>
      </c>
      <c r="P13" s="938">
        <v>40.242258395541157</v>
      </c>
      <c r="Q13" s="938">
        <v>20.121129197770578</v>
      </c>
      <c r="R13" s="938">
        <v>3.2193806716432927</v>
      </c>
      <c r="S13" s="938">
        <v>6.0363387593311737</v>
      </c>
      <c r="T13" s="938">
        <v>0</v>
      </c>
      <c r="U13" s="938">
        <v>0</v>
      </c>
      <c r="V13" s="938">
        <v>0</v>
      </c>
      <c r="W13" s="938">
        <v>10.462987182840701</v>
      </c>
      <c r="X13" s="938">
        <v>0</v>
      </c>
      <c r="Y13" s="938">
        <v>8.1490573250970844</v>
      </c>
      <c r="Z13" s="938">
        <v>0</v>
      </c>
      <c r="AA13" s="938">
        <v>0</v>
      </c>
      <c r="AB13" s="938">
        <v>0</v>
      </c>
      <c r="AC13" s="938">
        <v>0</v>
      </c>
      <c r="AD13" s="938">
        <v>5.9357331133423212</v>
      </c>
      <c r="AE13" s="938">
        <v>0</v>
      </c>
      <c r="AF13" s="938">
        <v>0</v>
      </c>
      <c r="AG13" s="938">
        <v>0</v>
      </c>
      <c r="AH13" s="938">
        <v>0</v>
      </c>
      <c r="AI13" s="938">
        <v>11.770860580695787</v>
      </c>
      <c r="AJ13" s="938">
        <v>0</v>
      </c>
      <c r="AK13" s="938">
        <v>0</v>
      </c>
      <c r="AL13" s="938">
        <v>0</v>
      </c>
      <c r="AM13" s="938">
        <v>0</v>
      </c>
      <c r="AN13" s="938">
        <v>13.883579146461701</v>
      </c>
      <c r="AO13" s="938">
        <v>54.025231896014006</v>
      </c>
      <c r="AP13" s="658"/>
      <c r="AS13" s="975"/>
      <c r="AU13" s="975"/>
      <c r="AV13" s="979"/>
    </row>
    <row r="14" spans="1:52" s="924" customFormat="1" ht="20.149999999999999" customHeight="1">
      <c r="B14" s="925"/>
      <c r="C14" s="936" t="s">
        <v>187</v>
      </c>
      <c r="E14" s="938">
        <v>578.8493241996631</v>
      </c>
      <c r="F14" s="938">
        <v>86.892865857650449</v>
      </c>
      <c r="G14" s="938">
        <v>14.938431048130317</v>
      </c>
      <c r="H14" s="938">
        <v>0</v>
      </c>
      <c r="I14" s="938">
        <v>0</v>
      </c>
      <c r="J14" s="938">
        <v>17.854698463900775</v>
      </c>
      <c r="K14" s="938">
        <v>3.4519083696874828</v>
      </c>
      <c r="L14" s="938">
        <v>3.1543300619558035</v>
      </c>
      <c r="M14" s="938">
        <v>246.81144843265506</v>
      </c>
      <c r="N14" s="938">
        <v>9.1654118781357319</v>
      </c>
      <c r="O14" s="938">
        <v>14.640852740398637</v>
      </c>
      <c r="P14" s="938">
        <v>15.29552501740833</v>
      </c>
      <c r="Q14" s="938">
        <v>2.3806264618534367</v>
      </c>
      <c r="R14" s="938">
        <v>2.6186891080387804</v>
      </c>
      <c r="S14" s="938">
        <v>1.7854698463900778</v>
      </c>
      <c r="T14" s="938">
        <v>0</v>
      </c>
      <c r="U14" s="938">
        <v>0</v>
      </c>
      <c r="V14" s="938">
        <v>0</v>
      </c>
      <c r="W14" s="938">
        <v>19.640168310290854</v>
      </c>
      <c r="X14" s="938">
        <v>0</v>
      </c>
      <c r="Y14" s="938">
        <v>28.448486219148567</v>
      </c>
      <c r="Z14" s="938">
        <v>0.59515661546335918</v>
      </c>
      <c r="AA14" s="938">
        <v>11.307975693803824</v>
      </c>
      <c r="AB14" s="938">
        <v>0</v>
      </c>
      <c r="AC14" s="938">
        <v>0</v>
      </c>
      <c r="AD14" s="938">
        <v>7.1418793855603111</v>
      </c>
      <c r="AE14" s="938">
        <v>0.59515661546335918</v>
      </c>
      <c r="AF14" s="938">
        <v>0</v>
      </c>
      <c r="AG14" s="938">
        <v>0</v>
      </c>
      <c r="AH14" s="938">
        <v>15.414556340501003</v>
      </c>
      <c r="AI14" s="938">
        <v>0</v>
      </c>
      <c r="AJ14" s="938">
        <v>1.7259541848437414</v>
      </c>
      <c r="AK14" s="938">
        <v>0</v>
      </c>
      <c r="AL14" s="938">
        <v>0.59515661546335918</v>
      </c>
      <c r="AM14" s="938">
        <v>2.3806264618534367</v>
      </c>
      <c r="AN14" s="938">
        <v>63.860304839218443</v>
      </c>
      <c r="AO14" s="938">
        <v>8.1536456318480202</v>
      </c>
      <c r="AP14" s="658"/>
      <c r="AS14" s="975"/>
      <c r="AU14" s="975"/>
      <c r="AV14" s="979"/>
    </row>
    <row r="15" spans="1:52" s="924" customFormat="1" ht="20.149999999999999" customHeight="1">
      <c r="B15" s="925"/>
      <c r="C15" s="936" t="s">
        <v>188</v>
      </c>
      <c r="E15" s="938">
        <v>223.25442013784837</v>
      </c>
      <c r="F15" s="938">
        <v>11.883479896252053</v>
      </c>
      <c r="G15" s="938">
        <v>7.2850898494414755</v>
      </c>
      <c r="H15" s="938">
        <v>0</v>
      </c>
      <c r="I15" s="938">
        <v>0</v>
      </c>
      <c r="J15" s="938">
        <v>5.2183976935715535</v>
      </c>
      <c r="K15" s="938">
        <v>0</v>
      </c>
      <c r="L15" s="938">
        <v>0</v>
      </c>
      <c r="M15" s="938">
        <v>79.877651824372506</v>
      </c>
      <c r="N15" s="938">
        <v>28.468684447108181</v>
      </c>
      <c r="O15" s="938">
        <v>27.332003761379724</v>
      </c>
      <c r="P15" s="938">
        <v>1.5500191169024418</v>
      </c>
      <c r="Q15" s="938">
        <v>5.6834034286422872</v>
      </c>
      <c r="R15" s="938">
        <v>0</v>
      </c>
      <c r="S15" s="938">
        <v>0</v>
      </c>
      <c r="T15" s="938">
        <v>0</v>
      </c>
      <c r="U15" s="938">
        <v>0</v>
      </c>
      <c r="V15" s="938">
        <v>0</v>
      </c>
      <c r="W15" s="938">
        <v>1.6016864207991899</v>
      </c>
      <c r="X15" s="938">
        <v>0</v>
      </c>
      <c r="Y15" s="938">
        <v>1.5500191169024418</v>
      </c>
      <c r="Z15" s="938">
        <v>0</v>
      </c>
      <c r="AA15" s="938">
        <v>0</v>
      </c>
      <c r="AB15" s="938">
        <v>0.51667303896748062</v>
      </c>
      <c r="AC15" s="938">
        <v>0</v>
      </c>
      <c r="AD15" s="938">
        <v>3.1000382338048835</v>
      </c>
      <c r="AE15" s="938">
        <v>3.1000382338048835</v>
      </c>
      <c r="AF15" s="938">
        <v>7.2334225455447285</v>
      </c>
      <c r="AG15" s="938">
        <v>1.5500191169024418</v>
      </c>
      <c r="AH15" s="938">
        <v>0</v>
      </c>
      <c r="AI15" s="938">
        <v>0</v>
      </c>
      <c r="AJ15" s="938">
        <v>1.0850133818317094</v>
      </c>
      <c r="AK15" s="938">
        <v>0</v>
      </c>
      <c r="AL15" s="938">
        <v>0</v>
      </c>
      <c r="AM15" s="938">
        <v>1.0333460779349612</v>
      </c>
      <c r="AN15" s="938">
        <v>24.64530395874883</v>
      </c>
      <c r="AO15" s="938">
        <v>10.540129994936603</v>
      </c>
      <c r="AP15" s="980"/>
      <c r="AS15" s="975"/>
      <c r="AU15" s="975"/>
      <c r="AV15" s="979"/>
    </row>
    <row r="16" spans="1:52" s="924" customFormat="1" ht="20.149999999999999" customHeight="1">
      <c r="B16" s="925"/>
      <c r="C16" s="936" t="s">
        <v>189</v>
      </c>
      <c r="E16" s="938">
        <v>1259.9267642139212</v>
      </c>
      <c r="F16" s="938">
        <v>161.99273669775923</v>
      </c>
      <c r="G16" s="938">
        <v>25.391419659137149</v>
      </c>
      <c r="H16" s="938">
        <v>3.7672729464595167</v>
      </c>
      <c r="I16" s="938">
        <v>0</v>
      </c>
      <c r="J16" s="938">
        <v>33.528729223489698</v>
      </c>
      <c r="K16" s="938">
        <v>0.75345458929190334</v>
      </c>
      <c r="L16" s="938">
        <v>40.535856903904403</v>
      </c>
      <c r="M16" s="938">
        <v>657.91654736969008</v>
      </c>
      <c r="N16" s="938">
        <v>9.7195642018655537</v>
      </c>
      <c r="O16" s="938">
        <v>44.830548062868246</v>
      </c>
      <c r="P16" s="938">
        <v>26.144874248429048</v>
      </c>
      <c r="Q16" s="938">
        <v>8.2880004822109363</v>
      </c>
      <c r="R16" s="938">
        <v>2.26036376787571</v>
      </c>
      <c r="S16" s="938">
        <v>6.0276367143352267</v>
      </c>
      <c r="T16" s="938">
        <v>0</v>
      </c>
      <c r="U16" s="938">
        <v>4.5207275357514201</v>
      </c>
      <c r="V16" s="938">
        <v>0</v>
      </c>
      <c r="W16" s="938">
        <v>39.481020478895736</v>
      </c>
      <c r="X16" s="938">
        <v>0</v>
      </c>
      <c r="Y16" s="938">
        <v>41.213966034267116</v>
      </c>
      <c r="Z16" s="938">
        <v>0</v>
      </c>
      <c r="AA16" s="938">
        <v>9.7949096607947439</v>
      </c>
      <c r="AB16" s="938">
        <v>0</v>
      </c>
      <c r="AC16" s="938">
        <v>0</v>
      </c>
      <c r="AD16" s="938">
        <v>9.6442187429363635</v>
      </c>
      <c r="AE16" s="938">
        <v>0.75345458929190334</v>
      </c>
      <c r="AF16" s="938">
        <v>2.26036376787571</v>
      </c>
      <c r="AG16" s="938">
        <v>5.6509094196892757</v>
      </c>
      <c r="AH16" s="938">
        <v>0</v>
      </c>
      <c r="AI16" s="938">
        <v>1.6576000964421878</v>
      </c>
      <c r="AJ16" s="938">
        <v>3.0138183571676134</v>
      </c>
      <c r="AK16" s="938">
        <v>0.67810913036271303</v>
      </c>
      <c r="AL16" s="938">
        <v>0</v>
      </c>
      <c r="AM16" s="938">
        <v>0</v>
      </c>
      <c r="AN16" s="938">
        <v>120.10066153312941</v>
      </c>
      <c r="AO16" s="938">
        <v>0</v>
      </c>
      <c r="AP16" s="980"/>
      <c r="AS16" s="975"/>
      <c r="AU16" s="975"/>
      <c r="AV16" s="979"/>
    </row>
    <row r="17" spans="2:48" s="924" customFormat="1" ht="20.149999999999999" customHeight="1">
      <c r="B17" s="925"/>
      <c r="C17" s="936" t="s">
        <v>190</v>
      </c>
      <c r="E17" s="938">
        <v>972.74516323247951</v>
      </c>
      <c r="F17" s="938">
        <v>46.727712229181456</v>
      </c>
      <c r="G17" s="938">
        <v>51.220761481987374</v>
      </c>
      <c r="H17" s="938">
        <v>1.7972197011223636</v>
      </c>
      <c r="I17" s="938">
        <v>8.9860985056118184E-2</v>
      </c>
      <c r="J17" s="938">
        <v>24.532048920320268</v>
      </c>
      <c r="K17" s="938">
        <v>0.71888788044894547</v>
      </c>
      <c r="L17" s="938">
        <v>14.018313668754436</v>
      </c>
      <c r="M17" s="938">
        <v>289.53209385081277</v>
      </c>
      <c r="N17" s="938">
        <v>73.326563805792432</v>
      </c>
      <c r="O17" s="938">
        <v>103.07054985936757</v>
      </c>
      <c r="P17" s="938">
        <v>65.778241061078518</v>
      </c>
      <c r="Q17" s="938">
        <v>12.580537907856545</v>
      </c>
      <c r="R17" s="938">
        <v>2.6958295516835453</v>
      </c>
      <c r="S17" s="938">
        <v>4.4930492528059096</v>
      </c>
      <c r="T17" s="938">
        <v>0</v>
      </c>
      <c r="U17" s="938">
        <v>4.4930492528059096</v>
      </c>
      <c r="V17" s="938">
        <v>0</v>
      </c>
      <c r="W17" s="938">
        <v>22.195663308861189</v>
      </c>
      <c r="X17" s="938">
        <v>0</v>
      </c>
      <c r="Y17" s="938">
        <v>31.361483784585246</v>
      </c>
      <c r="Z17" s="938">
        <v>0</v>
      </c>
      <c r="AA17" s="938">
        <v>15.27636745954009</v>
      </c>
      <c r="AB17" s="938">
        <v>0.89860985056118181</v>
      </c>
      <c r="AC17" s="938">
        <v>0.89860985056118181</v>
      </c>
      <c r="AD17" s="938">
        <v>8.5367935803312278</v>
      </c>
      <c r="AE17" s="938">
        <v>0</v>
      </c>
      <c r="AF17" s="938">
        <v>0.89860985056118181</v>
      </c>
      <c r="AG17" s="938">
        <v>8.0874886550506364</v>
      </c>
      <c r="AH17" s="938">
        <v>7.9077666849384007</v>
      </c>
      <c r="AI17" s="938">
        <v>13.029842833137137</v>
      </c>
      <c r="AJ17" s="938">
        <v>0</v>
      </c>
      <c r="AK17" s="938">
        <v>0</v>
      </c>
      <c r="AL17" s="938">
        <v>11.771789042351481</v>
      </c>
      <c r="AM17" s="938">
        <v>0</v>
      </c>
      <c r="AN17" s="938">
        <v>136.22925334507516</v>
      </c>
      <c r="AO17" s="938">
        <v>20.578165577851063</v>
      </c>
      <c r="AP17" s="980"/>
      <c r="AS17" s="975"/>
      <c r="AU17" s="975"/>
      <c r="AV17" s="979"/>
    </row>
    <row r="18" spans="2:48" s="924" customFormat="1" ht="45" customHeight="1">
      <c r="B18" s="1256" t="s">
        <v>191</v>
      </c>
      <c r="C18" s="1256"/>
      <c r="E18" s="938">
        <v>1807.286740729239</v>
      </c>
      <c r="F18" s="938">
        <v>216.541268474471</v>
      </c>
      <c r="G18" s="938">
        <v>63.69192981465536</v>
      </c>
      <c r="H18" s="938">
        <v>5.928770062534408</v>
      </c>
      <c r="I18" s="938">
        <v>1.8633277339393854</v>
      </c>
      <c r="J18" s="938">
        <v>48.361824367244964</v>
      </c>
      <c r="K18" s="938">
        <v>29.64385031267204</v>
      </c>
      <c r="L18" s="938">
        <v>39.355740319871266</v>
      </c>
      <c r="M18" s="938">
        <v>639.48843184031841</v>
      </c>
      <c r="N18" s="938">
        <v>83.115709829053799</v>
      </c>
      <c r="O18" s="938">
        <v>128.34375573467341</v>
      </c>
      <c r="P18" s="938">
        <v>85.204895470137345</v>
      </c>
      <c r="Q18" s="938">
        <v>39.581598227015427</v>
      </c>
      <c r="R18" s="938">
        <v>1.5810053500091754</v>
      </c>
      <c r="S18" s="938">
        <v>18.520348385821766</v>
      </c>
      <c r="T18" s="938">
        <v>0</v>
      </c>
      <c r="U18" s="938">
        <v>6.4369503536087862</v>
      </c>
      <c r="V18" s="938">
        <v>0.84696715179062965</v>
      </c>
      <c r="W18" s="938">
        <v>35.967871712708742</v>
      </c>
      <c r="X18" s="938">
        <v>0.28232238393020992</v>
      </c>
      <c r="Y18" s="938">
        <v>40.626191047557207</v>
      </c>
      <c r="Z18" s="938">
        <v>0</v>
      </c>
      <c r="AA18" s="938">
        <v>16.233537075987069</v>
      </c>
      <c r="AB18" s="938">
        <v>1.1292895357208397</v>
      </c>
      <c r="AC18" s="938">
        <v>0</v>
      </c>
      <c r="AD18" s="938">
        <v>16.43116274473822</v>
      </c>
      <c r="AE18" s="938">
        <v>4.5171581428833587</v>
      </c>
      <c r="AF18" s="938">
        <v>6.7192727375389953</v>
      </c>
      <c r="AG18" s="938">
        <v>13.720867859008202</v>
      </c>
      <c r="AH18" s="938">
        <v>46.780819017235778</v>
      </c>
      <c r="AI18" s="938">
        <v>6.7192727375389953</v>
      </c>
      <c r="AJ18" s="938">
        <v>2.4562047401928258</v>
      </c>
      <c r="AK18" s="938">
        <v>0.84696715179062965</v>
      </c>
      <c r="AL18" s="938">
        <v>15.584195592947585</v>
      </c>
      <c r="AM18" s="938">
        <v>0.42348357589531482</v>
      </c>
      <c r="AN18" s="938">
        <v>155.87018816786892</v>
      </c>
      <c r="AO18" s="938">
        <v>34.471563077878628</v>
      </c>
      <c r="AP18" s="980"/>
      <c r="AQ18" s="977"/>
      <c r="AS18" s="978"/>
      <c r="AU18" s="975"/>
      <c r="AV18" s="979"/>
    </row>
    <row r="19" spans="2:48" s="924" customFormat="1" ht="20.149999999999999" customHeight="1">
      <c r="B19" s="925"/>
      <c r="C19" s="925" t="s">
        <v>192</v>
      </c>
      <c r="E19" s="938">
        <v>1807.286740729239</v>
      </c>
      <c r="F19" s="938">
        <v>216.541268474471</v>
      </c>
      <c r="G19" s="938">
        <v>63.69192981465536</v>
      </c>
      <c r="H19" s="938">
        <v>5.928770062534408</v>
      </c>
      <c r="I19" s="938">
        <v>1.8633277339393854</v>
      </c>
      <c r="J19" s="938">
        <v>48.361824367244964</v>
      </c>
      <c r="K19" s="938">
        <v>29.64385031267204</v>
      </c>
      <c r="L19" s="938">
        <v>39.355740319871266</v>
      </c>
      <c r="M19" s="938">
        <v>639.48843184031841</v>
      </c>
      <c r="N19" s="938">
        <v>83.115709829053799</v>
      </c>
      <c r="O19" s="938">
        <v>128.34375573467341</v>
      </c>
      <c r="P19" s="938">
        <v>85.204895470137345</v>
      </c>
      <c r="Q19" s="938">
        <v>39.581598227015427</v>
      </c>
      <c r="R19" s="938">
        <v>1.5810053500091754</v>
      </c>
      <c r="S19" s="938">
        <v>18.520348385821766</v>
      </c>
      <c r="T19" s="938">
        <v>0</v>
      </c>
      <c r="U19" s="938">
        <v>6.4369503536087862</v>
      </c>
      <c r="V19" s="938">
        <v>0.84696715179062965</v>
      </c>
      <c r="W19" s="938">
        <v>35.967871712708742</v>
      </c>
      <c r="X19" s="938">
        <v>0.28232238393020992</v>
      </c>
      <c r="Y19" s="938">
        <v>40.626191047557207</v>
      </c>
      <c r="Z19" s="938">
        <v>0</v>
      </c>
      <c r="AA19" s="938">
        <v>16.233537075987069</v>
      </c>
      <c r="AB19" s="938">
        <v>1.1292895357208397</v>
      </c>
      <c r="AC19" s="938">
        <v>0</v>
      </c>
      <c r="AD19" s="938">
        <v>16.43116274473822</v>
      </c>
      <c r="AE19" s="938">
        <v>4.5171581428833587</v>
      </c>
      <c r="AF19" s="938">
        <v>6.7192727375389953</v>
      </c>
      <c r="AG19" s="938">
        <v>13.720867859008202</v>
      </c>
      <c r="AH19" s="938">
        <v>46.780819017235778</v>
      </c>
      <c r="AI19" s="938">
        <v>6.7192727375389953</v>
      </c>
      <c r="AJ19" s="938">
        <v>2.4562047401928258</v>
      </c>
      <c r="AK19" s="938">
        <v>0.84696715179062965</v>
      </c>
      <c r="AL19" s="938">
        <v>15.584195592947585</v>
      </c>
      <c r="AM19" s="938">
        <v>0.42348357589531482</v>
      </c>
      <c r="AN19" s="938">
        <v>155.87018816786892</v>
      </c>
      <c r="AO19" s="938">
        <v>34.471563077878628</v>
      </c>
      <c r="AP19" s="980"/>
      <c r="AQ19" s="977"/>
      <c r="AS19" s="978"/>
      <c r="AU19" s="975"/>
      <c r="AV19" s="979"/>
    </row>
    <row r="20" spans="2:48" s="924" customFormat="1" ht="40.5" customHeight="1">
      <c r="B20" s="1256" t="s">
        <v>193</v>
      </c>
      <c r="C20" s="1256"/>
      <c r="E20" s="938">
        <v>1508.9350838803789</v>
      </c>
      <c r="F20" s="938">
        <v>217.6419378367568</v>
      </c>
      <c r="G20" s="938">
        <v>36.734429778122866</v>
      </c>
      <c r="H20" s="938">
        <v>1.7646643608385686</v>
      </c>
      <c r="I20" s="938">
        <v>0.55881038093221336</v>
      </c>
      <c r="J20" s="938">
        <v>46.057739817886642</v>
      </c>
      <c r="K20" s="938">
        <v>0</v>
      </c>
      <c r="L20" s="938">
        <v>21.76419378367568</v>
      </c>
      <c r="M20" s="938">
        <v>623.01475259405663</v>
      </c>
      <c r="N20" s="938">
        <v>26.587609703301098</v>
      </c>
      <c r="O20" s="938">
        <v>62.469118373685326</v>
      </c>
      <c r="P20" s="938">
        <v>61.380908684501534</v>
      </c>
      <c r="Q20" s="938">
        <v>32.381591021387727</v>
      </c>
      <c r="R20" s="938">
        <v>3.7940283758029225</v>
      </c>
      <c r="S20" s="938">
        <v>15.058469212489118</v>
      </c>
      <c r="T20" s="938">
        <v>0</v>
      </c>
      <c r="U20" s="938">
        <v>2.3822968871320671</v>
      </c>
      <c r="V20" s="938">
        <v>0</v>
      </c>
      <c r="W20" s="938">
        <v>38.087339121432436</v>
      </c>
      <c r="X20" s="938">
        <v>0</v>
      </c>
      <c r="Y20" s="938">
        <v>46.587139126138212</v>
      </c>
      <c r="Z20" s="938">
        <v>0</v>
      </c>
      <c r="AA20" s="938">
        <v>12.352650525869979</v>
      </c>
      <c r="AB20" s="938">
        <v>0.58822145361285616</v>
      </c>
      <c r="AC20" s="938">
        <v>0.8823321804192843</v>
      </c>
      <c r="AD20" s="938">
        <v>13.293804851650549</v>
      </c>
      <c r="AE20" s="938">
        <v>3.7352062304416362</v>
      </c>
      <c r="AF20" s="938">
        <v>7.9704006964542016</v>
      </c>
      <c r="AG20" s="938">
        <v>11.470318345450696</v>
      </c>
      <c r="AH20" s="938">
        <v>17.440766099621186</v>
      </c>
      <c r="AI20" s="938">
        <v>0</v>
      </c>
      <c r="AJ20" s="938">
        <v>4.2351944660125644</v>
      </c>
      <c r="AK20" s="938">
        <v>5.8822145361285619E-2</v>
      </c>
      <c r="AL20" s="938">
        <v>8.0880449871767723</v>
      </c>
      <c r="AM20" s="938">
        <v>0</v>
      </c>
      <c r="AN20" s="938">
        <v>143.61426789957883</v>
      </c>
      <c r="AO20" s="938">
        <v>48.94002494058963</v>
      </c>
      <c r="AP20" s="975"/>
      <c r="AR20" s="975"/>
      <c r="AT20" s="975"/>
      <c r="AU20" s="979"/>
    </row>
    <row r="21" spans="2:48" s="924" customFormat="1" ht="20.25" customHeight="1">
      <c r="B21" s="942"/>
      <c r="C21" s="925" t="s">
        <v>194</v>
      </c>
      <c r="E21" s="938">
        <v>1508.9350838803789</v>
      </c>
      <c r="F21" s="938">
        <v>217.6419378367568</v>
      </c>
      <c r="G21" s="938">
        <v>36.734429778122866</v>
      </c>
      <c r="H21" s="938">
        <v>1.7646643608385686</v>
      </c>
      <c r="I21" s="938">
        <v>0.55881038093221336</v>
      </c>
      <c r="J21" s="938">
        <v>46.057739817886642</v>
      </c>
      <c r="K21" s="938">
        <v>0</v>
      </c>
      <c r="L21" s="938">
        <v>21.76419378367568</v>
      </c>
      <c r="M21" s="938">
        <v>623.01475259405663</v>
      </c>
      <c r="N21" s="938">
        <v>26.587609703301098</v>
      </c>
      <c r="O21" s="938">
        <v>62.469118373685326</v>
      </c>
      <c r="P21" s="938">
        <v>61.380908684501534</v>
      </c>
      <c r="Q21" s="938">
        <v>32.381591021387727</v>
      </c>
      <c r="R21" s="938">
        <v>3.7940283758029225</v>
      </c>
      <c r="S21" s="938">
        <v>15.058469212489118</v>
      </c>
      <c r="T21" s="938">
        <v>0</v>
      </c>
      <c r="U21" s="938">
        <v>2.3822968871320671</v>
      </c>
      <c r="V21" s="938">
        <v>0</v>
      </c>
      <c r="W21" s="938">
        <v>38.087339121432436</v>
      </c>
      <c r="X21" s="938">
        <v>0</v>
      </c>
      <c r="Y21" s="938">
        <v>46.587139126138212</v>
      </c>
      <c r="Z21" s="938">
        <v>0</v>
      </c>
      <c r="AA21" s="938">
        <v>12.352650525869979</v>
      </c>
      <c r="AB21" s="938">
        <v>0.58822145361285616</v>
      </c>
      <c r="AC21" s="938">
        <v>0.8823321804192843</v>
      </c>
      <c r="AD21" s="938">
        <v>13.293804851650549</v>
      </c>
      <c r="AE21" s="938">
        <v>3.7352062304416362</v>
      </c>
      <c r="AF21" s="938">
        <v>7.9704006964542016</v>
      </c>
      <c r="AG21" s="938">
        <v>11.470318345450696</v>
      </c>
      <c r="AH21" s="938">
        <v>17.440766099621186</v>
      </c>
      <c r="AI21" s="938">
        <v>0</v>
      </c>
      <c r="AJ21" s="938">
        <v>4.2351944660125644</v>
      </c>
      <c r="AK21" s="938">
        <v>5.8822145361285619E-2</v>
      </c>
      <c r="AL21" s="938">
        <v>8.0880449871767723</v>
      </c>
      <c r="AM21" s="938">
        <v>0</v>
      </c>
      <c r="AN21" s="938">
        <v>143.61426789957883</v>
      </c>
      <c r="AO21" s="938">
        <v>48.94002494058963</v>
      </c>
      <c r="AP21" s="975"/>
      <c r="AR21" s="975"/>
      <c r="AT21" s="975"/>
      <c r="AU21" s="979"/>
    </row>
    <row r="22" spans="2:48" s="924" customFormat="1" ht="45" customHeight="1">
      <c r="B22" s="1256" t="s">
        <v>195</v>
      </c>
      <c r="C22" s="1256"/>
      <c r="E22" s="938">
        <v>965.80478388812378</v>
      </c>
      <c r="F22" s="938">
        <v>85.209632569315076</v>
      </c>
      <c r="G22" s="938">
        <v>32.430279960044274</v>
      </c>
      <c r="H22" s="938">
        <v>0.50619583704543614</v>
      </c>
      <c r="I22" s="938">
        <v>6.7492778272724832E-2</v>
      </c>
      <c r="J22" s="938">
        <v>26.575281444885398</v>
      </c>
      <c r="K22" s="938">
        <v>3.408385302772603</v>
      </c>
      <c r="L22" s="938">
        <v>17.80122026943117</v>
      </c>
      <c r="M22" s="938">
        <v>371.69960314246379</v>
      </c>
      <c r="N22" s="938">
        <v>21.108366404794683</v>
      </c>
      <c r="O22" s="938">
        <v>71.053022326611057</v>
      </c>
      <c r="P22" s="938">
        <v>43.566588375043864</v>
      </c>
      <c r="Q22" s="938">
        <v>19.404173753408386</v>
      </c>
      <c r="R22" s="938">
        <v>2.4466132123862745</v>
      </c>
      <c r="S22" s="938">
        <v>5.905618098863421</v>
      </c>
      <c r="T22" s="938">
        <v>0</v>
      </c>
      <c r="U22" s="938">
        <v>0.97864528495450986</v>
      </c>
      <c r="V22" s="938">
        <v>0</v>
      </c>
      <c r="W22" s="938">
        <v>28.04324937231716</v>
      </c>
      <c r="X22" s="938">
        <v>0</v>
      </c>
      <c r="Y22" s="938">
        <v>36.361734294430498</v>
      </c>
      <c r="Z22" s="938">
        <v>0</v>
      </c>
      <c r="AA22" s="938">
        <v>16.890067762749386</v>
      </c>
      <c r="AB22" s="938">
        <v>0.16873194568181205</v>
      </c>
      <c r="AC22" s="938">
        <v>0.16873194568181205</v>
      </c>
      <c r="AD22" s="938">
        <v>11.591884668340487</v>
      </c>
      <c r="AE22" s="938">
        <v>1.3498555654544964</v>
      </c>
      <c r="AF22" s="938">
        <v>1.5185875111363083</v>
      </c>
      <c r="AG22" s="938">
        <v>10.49512702140871</v>
      </c>
      <c r="AH22" s="938">
        <v>5.7368861531816089</v>
      </c>
      <c r="AI22" s="938">
        <v>4.2014254474771198</v>
      </c>
      <c r="AJ22" s="938">
        <v>1.0292648686590535</v>
      </c>
      <c r="AK22" s="938">
        <v>6.7492778272724832E-2</v>
      </c>
      <c r="AL22" s="938">
        <v>4.960719203045274</v>
      </c>
      <c r="AM22" s="938">
        <v>0</v>
      </c>
      <c r="AN22" s="938">
        <v>126.71769120704084</v>
      </c>
      <c r="AO22" s="938">
        <v>14.342215382954024</v>
      </c>
      <c r="AP22" s="658"/>
      <c r="AQ22" s="975"/>
      <c r="AS22" s="975"/>
      <c r="AU22" s="975"/>
      <c r="AV22" s="979"/>
    </row>
    <row r="23" spans="2:48" s="924" customFormat="1" ht="20.149999999999999" customHeight="1">
      <c r="B23" s="942"/>
      <c r="C23" s="925" t="s">
        <v>196</v>
      </c>
      <c r="E23" s="938">
        <v>965.80478388812378</v>
      </c>
      <c r="F23" s="938">
        <v>85.209632569315076</v>
      </c>
      <c r="G23" s="938">
        <v>32.430279960044274</v>
      </c>
      <c r="H23" s="938">
        <v>0.50619583704543614</v>
      </c>
      <c r="I23" s="938">
        <v>6.7492778272724832E-2</v>
      </c>
      <c r="J23" s="938">
        <v>26.575281444885398</v>
      </c>
      <c r="K23" s="938">
        <v>3.408385302772603</v>
      </c>
      <c r="L23" s="938">
        <v>17.80122026943117</v>
      </c>
      <c r="M23" s="938">
        <v>371.69960314246379</v>
      </c>
      <c r="N23" s="938">
        <v>21.108366404794683</v>
      </c>
      <c r="O23" s="938">
        <v>71.053022326611057</v>
      </c>
      <c r="P23" s="938">
        <v>43.566588375043864</v>
      </c>
      <c r="Q23" s="938">
        <v>19.404173753408386</v>
      </c>
      <c r="R23" s="938">
        <v>2.4466132123862745</v>
      </c>
      <c r="S23" s="938">
        <v>5.905618098863421</v>
      </c>
      <c r="T23" s="938">
        <v>0</v>
      </c>
      <c r="U23" s="938">
        <v>0.97864528495450986</v>
      </c>
      <c r="V23" s="938">
        <v>0</v>
      </c>
      <c r="W23" s="938">
        <v>28.04324937231716</v>
      </c>
      <c r="X23" s="938">
        <v>0</v>
      </c>
      <c r="Y23" s="938">
        <v>36.361734294430498</v>
      </c>
      <c r="Z23" s="938">
        <v>0</v>
      </c>
      <c r="AA23" s="938">
        <v>16.890067762749386</v>
      </c>
      <c r="AB23" s="938">
        <v>0.16873194568181205</v>
      </c>
      <c r="AC23" s="938">
        <v>0.16873194568181205</v>
      </c>
      <c r="AD23" s="938">
        <v>11.591884668340487</v>
      </c>
      <c r="AE23" s="938">
        <v>1.3498555654544964</v>
      </c>
      <c r="AF23" s="938">
        <v>1.5185875111363083</v>
      </c>
      <c r="AG23" s="938">
        <v>10.49512702140871</v>
      </c>
      <c r="AH23" s="938">
        <v>5.7368861531816089</v>
      </c>
      <c r="AI23" s="938">
        <v>4.2014254474771198</v>
      </c>
      <c r="AJ23" s="938">
        <v>1.0292648686590535</v>
      </c>
      <c r="AK23" s="938">
        <v>6.7492778272724832E-2</v>
      </c>
      <c r="AL23" s="938">
        <v>4.960719203045274</v>
      </c>
      <c r="AM23" s="938">
        <v>0</v>
      </c>
      <c r="AN23" s="938">
        <v>126.71769120704084</v>
      </c>
      <c r="AO23" s="938">
        <v>14.342215382954024</v>
      </c>
      <c r="AP23" s="658"/>
      <c r="AQ23" s="975"/>
      <c r="AS23" s="975"/>
      <c r="AU23" s="975"/>
      <c r="AV23" s="979"/>
    </row>
    <row r="24" spans="2:48" s="924" customFormat="1" ht="40.5" customHeight="1">
      <c r="B24" s="1256" t="s">
        <v>197</v>
      </c>
      <c r="C24" s="1256"/>
      <c r="E24" s="938">
        <v>1182.6602141877179</v>
      </c>
      <c r="F24" s="938">
        <v>111.39399482618578</v>
      </c>
      <c r="G24" s="938">
        <v>29.159016292736865</v>
      </c>
      <c r="H24" s="938">
        <v>2.0476837284225327</v>
      </c>
      <c r="I24" s="938">
        <v>1.1330516630604681</v>
      </c>
      <c r="J24" s="938">
        <v>35.50683585084672</v>
      </c>
      <c r="K24" s="938">
        <v>0</v>
      </c>
      <c r="L24" s="938">
        <v>6.5389367060959547</v>
      </c>
      <c r="M24" s="938">
        <v>422.23238480072627</v>
      </c>
      <c r="N24" s="938">
        <v>47.410703925409706</v>
      </c>
      <c r="O24" s="938">
        <v>93.374378016067496</v>
      </c>
      <c r="P24" s="938">
        <v>59.81966731965025</v>
      </c>
      <c r="Q24" s="938">
        <v>23.28898960459227</v>
      </c>
      <c r="R24" s="938">
        <v>2.8121523203669447</v>
      </c>
      <c r="S24" s="938">
        <v>11.576238678015384</v>
      </c>
      <c r="T24" s="938">
        <v>0</v>
      </c>
      <c r="U24" s="938">
        <v>2.9623157937845974</v>
      </c>
      <c r="V24" s="938">
        <v>4.231879705406568</v>
      </c>
      <c r="W24" s="938">
        <v>28.039615854532549</v>
      </c>
      <c r="X24" s="938">
        <v>0</v>
      </c>
      <c r="Y24" s="938">
        <v>24.108063095961285</v>
      </c>
      <c r="Z24" s="938">
        <v>0</v>
      </c>
      <c r="AA24" s="938">
        <v>21.705447521278845</v>
      </c>
      <c r="AB24" s="938">
        <v>1.0920979884920174</v>
      </c>
      <c r="AC24" s="938">
        <v>1.7746592312995284</v>
      </c>
      <c r="AD24" s="938">
        <v>14.129017726115475</v>
      </c>
      <c r="AE24" s="938">
        <v>4.9144409482140787</v>
      </c>
      <c r="AF24" s="938">
        <v>2.115939852703284</v>
      </c>
      <c r="AG24" s="938">
        <v>11.180353157187028</v>
      </c>
      <c r="AH24" s="938">
        <v>10.361279665818016</v>
      </c>
      <c r="AI24" s="938">
        <v>3.0715255926337992</v>
      </c>
      <c r="AJ24" s="938">
        <v>1.5425884087449748</v>
      </c>
      <c r="AK24" s="938">
        <v>3.0032694683530479</v>
      </c>
      <c r="AL24" s="938">
        <v>0.81907349136901308</v>
      </c>
      <c r="AM24" s="938">
        <v>0.13651224856150218</v>
      </c>
      <c r="AN24" s="938">
        <v>167.39131918611398</v>
      </c>
      <c r="AO24" s="938">
        <v>33.786781518971793</v>
      </c>
      <c r="AP24" s="980"/>
      <c r="AQ24" s="975"/>
      <c r="AS24" s="975"/>
      <c r="AU24" s="975"/>
      <c r="AV24" s="979"/>
    </row>
    <row r="25" spans="2:48" s="924" customFormat="1" ht="20.25" customHeight="1">
      <c r="B25" s="925"/>
      <c r="C25" s="925" t="s">
        <v>198</v>
      </c>
      <c r="E25" s="938">
        <v>843.95416835713991</v>
      </c>
      <c r="F25" s="938">
        <v>72.748639460540858</v>
      </c>
      <c r="G25" s="938">
        <v>7.2049133311881812</v>
      </c>
      <c r="H25" s="938">
        <v>2.7980245946361868</v>
      </c>
      <c r="I25" s="938">
        <v>0</v>
      </c>
      <c r="J25" s="938">
        <v>31.197974230193488</v>
      </c>
      <c r="K25" s="938">
        <v>0</v>
      </c>
      <c r="L25" s="938">
        <v>0</v>
      </c>
      <c r="M25" s="938">
        <v>333.38463045090168</v>
      </c>
      <c r="N25" s="938">
        <v>35.884665426209096</v>
      </c>
      <c r="O25" s="938">
        <v>69.181158102379726</v>
      </c>
      <c r="P25" s="938">
        <v>39.522097399236138</v>
      </c>
      <c r="Q25" s="938">
        <v>19.236419088123782</v>
      </c>
      <c r="R25" s="938">
        <v>4.19703689195428</v>
      </c>
      <c r="S25" s="938">
        <v>6.4354565676632287</v>
      </c>
      <c r="T25" s="938">
        <v>0</v>
      </c>
      <c r="U25" s="938">
        <v>5.5960491892723736</v>
      </c>
      <c r="V25" s="938">
        <v>20.985184459771403</v>
      </c>
      <c r="W25" s="938">
        <v>25.531974426055207</v>
      </c>
      <c r="X25" s="938">
        <v>0</v>
      </c>
      <c r="Y25" s="938">
        <v>9.0935799325676072</v>
      </c>
      <c r="Z25" s="938">
        <v>0</v>
      </c>
      <c r="AA25" s="938">
        <v>0</v>
      </c>
      <c r="AB25" s="938">
        <v>0</v>
      </c>
      <c r="AC25" s="938">
        <v>0</v>
      </c>
      <c r="AD25" s="938">
        <v>2.09851844597714</v>
      </c>
      <c r="AE25" s="938">
        <v>0</v>
      </c>
      <c r="AF25" s="938">
        <v>0.6995061486590467</v>
      </c>
      <c r="AG25" s="938">
        <v>7.6945676352495145</v>
      </c>
      <c r="AH25" s="938">
        <v>0</v>
      </c>
      <c r="AI25" s="938">
        <v>0</v>
      </c>
      <c r="AJ25" s="938">
        <v>0</v>
      </c>
      <c r="AK25" s="938">
        <v>0</v>
      </c>
      <c r="AL25" s="938">
        <v>0</v>
      </c>
      <c r="AM25" s="938">
        <v>0</v>
      </c>
      <c r="AN25" s="938">
        <v>142.06969879265236</v>
      </c>
      <c r="AO25" s="938">
        <v>8.39407378390856</v>
      </c>
      <c r="AP25" s="980"/>
      <c r="AQ25" s="975"/>
      <c r="AS25" s="975"/>
      <c r="AU25" s="975"/>
      <c r="AV25" s="979"/>
    </row>
    <row r="26" spans="2:48" s="924" customFormat="1" ht="20.25" customHeight="1">
      <c r="B26" s="925"/>
      <c r="C26" s="925" t="s">
        <v>199</v>
      </c>
      <c r="E26" s="938">
        <v>459.30487173702443</v>
      </c>
      <c r="F26" s="938">
        <v>22.56048199806245</v>
      </c>
      <c r="G26" s="938">
        <v>9.5550276697676271</v>
      </c>
      <c r="H26" s="938">
        <v>0</v>
      </c>
      <c r="I26" s="938">
        <v>0</v>
      </c>
      <c r="J26" s="938">
        <v>9.5550276697676271</v>
      </c>
      <c r="K26" s="938">
        <v>0</v>
      </c>
      <c r="L26" s="938">
        <v>0</v>
      </c>
      <c r="M26" s="938">
        <v>119.96868074263799</v>
      </c>
      <c r="N26" s="938">
        <v>35.035101455814626</v>
      </c>
      <c r="O26" s="938">
        <v>86.393375180815625</v>
      </c>
      <c r="P26" s="938">
        <v>41.139702467055059</v>
      </c>
      <c r="Q26" s="938">
        <v>11.147532281395566</v>
      </c>
      <c r="R26" s="938">
        <v>0</v>
      </c>
      <c r="S26" s="938">
        <v>10.616697410852918</v>
      </c>
      <c r="T26" s="938">
        <v>0</v>
      </c>
      <c r="U26" s="938">
        <v>0</v>
      </c>
      <c r="V26" s="938">
        <v>0</v>
      </c>
      <c r="W26" s="938">
        <v>9.2896102344963047</v>
      </c>
      <c r="X26" s="938">
        <v>0</v>
      </c>
      <c r="Y26" s="938">
        <v>14.597958939922764</v>
      </c>
      <c r="Z26" s="938">
        <v>0</v>
      </c>
      <c r="AA26" s="938">
        <v>5.3083487054264591</v>
      </c>
      <c r="AB26" s="938">
        <v>0</v>
      </c>
      <c r="AC26" s="938">
        <v>0</v>
      </c>
      <c r="AD26" s="938">
        <v>5.3083487054264591</v>
      </c>
      <c r="AE26" s="938">
        <v>0</v>
      </c>
      <c r="AF26" s="938">
        <v>0</v>
      </c>
      <c r="AG26" s="938">
        <v>3.9812615290698448</v>
      </c>
      <c r="AH26" s="938">
        <v>15.526919963372391</v>
      </c>
      <c r="AI26" s="938">
        <v>0</v>
      </c>
      <c r="AJ26" s="938">
        <v>0</v>
      </c>
      <c r="AK26" s="938">
        <v>0</v>
      </c>
      <c r="AL26" s="938">
        <v>0</v>
      </c>
      <c r="AM26" s="938">
        <v>0</v>
      </c>
      <c r="AN26" s="938">
        <v>56.666622430427452</v>
      </c>
      <c r="AO26" s="938">
        <v>2.6541743527132295</v>
      </c>
      <c r="AP26" s="658"/>
      <c r="AQ26" s="975"/>
      <c r="AS26" s="975"/>
      <c r="AU26" s="975"/>
      <c r="AV26" s="979"/>
    </row>
    <row r="27" spans="2:48" s="924" customFormat="1" ht="20.25" customHeight="1">
      <c r="B27" s="925"/>
      <c r="C27" s="925" t="s">
        <v>200</v>
      </c>
      <c r="E27" s="938">
        <v>2086.3513369805391</v>
      </c>
      <c r="F27" s="938">
        <v>303.67123158180812</v>
      </c>
      <c r="G27" s="938">
        <v>37.81120393236521</v>
      </c>
      <c r="H27" s="938">
        <v>3.5448003686592382</v>
      </c>
      <c r="I27" s="938">
        <v>1.7724001843296191</v>
      </c>
      <c r="J27" s="938">
        <v>55.653365787950044</v>
      </c>
      <c r="K27" s="938">
        <v>0</v>
      </c>
      <c r="L27" s="938">
        <v>48.445605038342926</v>
      </c>
      <c r="M27" s="938">
        <v>933.93673712942064</v>
      </c>
      <c r="N27" s="938">
        <v>56.480485873970522</v>
      </c>
      <c r="O27" s="938">
        <v>110.71593151445688</v>
      </c>
      <c r="P27" s="938">
        <v>59.080006144320635</v>
      </c>
      <c r="Q27" s="938">
        <v>47.264004915456511</v>
      </c>
      <c r="R27" s="938">
        <v>4.7264004915456512</v>
      </c>
      <c r="S27" s="938">
        <v>16.542401720409782</v>
      </c>
      <c r="T27" s="938">
        <v>0</v>
      </c>
      <c r="U27" s="938">
        <v>7.0896007373184764</v>
      </c>
      <c r="V27" s="938">
        <v>0</v>
      </c>
      <c r="W27" s="938">
        <v>44.900804669683687</v>
      </c>
      <c r="X27" s="938">
        <v>0</v>
      </c>
      <c r="Y27" s="938">
        <v>35.448003686592386</v>
      </c>
      <c r="Z27" s="938">
        <v>0</v>
      </c>
      <c r="AA27" s="938">
        <v>23.632002457728255</v>
      </c>
      <c r="AB27" s="938">
        <v>0</v>
      </c>
      <c r="AC27" s="938">
        <v>1.1816001228864128</v>
      </c>
      <c r="AD27" s="938">
        <v>22.450402334841844</v>
      </c>
      <c r="AE27" s="938">
        <v>0</v>
      </c>
      <c r="AF27" s="938">
        <v>12.997601351750541</v>
      </c>
      <c r="AG27" s="938">
        <v>15.360801597523364</v>
      </c>
      <c r="AH27" s="938">
        <v>2.3632002457728256</v>
      </c>
      <c r="AI27" s="938">
        <v>4.7264004915456512</v>
      </c>
      <c r="AJ27" s="938">
        <v>3.7811203932365212</v>
      </c>
      <c r="AK27" s="938">
        <v>0</v>
      </c>
      <c r="AL27" s="938">
        <v>1.1816001228864128</v>
      </c>
      <c r="AM27" s="938">
        <v>0</v>
      </c>
      <c r="AN27" s="938">
        <v>194.01874017794896</v>
      </c>
      <c r="AO27" s="938">
        <v>37.574883907787928</v>
      </c>
      <c r="AP27" s="658"/>
      <c r="AQ27" s="975"/>
      <c r="AS27" s="975"/>
      <c r="AU27" s="975"/>
      <c r="AV27" s="979"/>
    </row>
    <row r="28" spans="2:48" s="924" customFormat="1" ht="20.25" customHeight="1">
      <c r="B28" s="925"/>
      <c r="C28" s="925" t="s">
        <v>201</v>
      </c>
      <c r="E28" s="938">
        <v>1200.8836417629377</v>
      </c>
      <c r="F28" s="938">
        <v>148.48078803462138</v>
      </c>
      <c r="G28" s="938">
        <v>38.327357886985595</v>
      </c>
      <c r="H28" s="938">
        <v>3.6214826349907652</v>
      </c>
      <c r="I28" s="938">
        <v>3.1386182836586629</v>
      </c>
      <c r="J28" s="938">
        <v>38.689506150484675</v>
      </c>
      <c r="K28" s="938">
        <v>0</v>
      </c>
      <c r="L28" s="938">
        <v>0</v>
      </c>
      <c r="M28" s="938">
        <v>366.91654896848104</v>
      </c>
      <c r="N28" s="938">
        <v>46.354977727881788</v>
      </c>
      <c r="O28" s="938">
        <v>90.718140006518681</v>
      </c>
      <c r="P28" s="938">
        <v>71.524282041067622</v>
      </c>
      <c r="Q28" s="938">
        <v>16.296671857458442</v>
      </c>
      <c r="R28" s="938">
        <v>4.1043469863228674</v>
      </c>
      <c r="S28" s="938">
        <v>13.278769661632806</v>
      </c>
      <c r="T28" s="938">
        <v>0</v>
      </c>
      <c r="U28" s="938">
        <v>3.6214826349907652</v>
      </c>
      <c r="V28" s="938">
        <v>0.60358043916512749</v>
      </c>
      <c r="W28" s="938">
        <v>31.325824792670115</v>
      </c>
      <c r="X28" s="938">
        <v>0</v>
      </c>
      <c r="Y28" s="938">
        <v>29.334009343425198</v>
      </c>
      <c r="Z28" s="938">
        <v>0</v>
      </c>
      <c r="AA28" s="938">
        <v>17.74526491145475</v>
      </c>
      <c r="AB28" s="938">
        <v>1.207160878330255</v>
      </c>
      <c r="AC28" s="938">
        <v>3.6214826349907652</v>
      </c>
      <c r="AD28" s="938">
        <v>14.606646627796085</v>
      </c>
      <c r="AE28" s="938">
        <v>3.0179021958256378</v>
      </c>
      <c r="AF28" s="938">
        <v>0</v>
      </c>
      <c r="AG28" s="938">
        <v>13.882350100797932</v>
      </c>
      <c r="AH28" s="938">
        <v>17.08132642837311</v>
      </c>
      <c r="AI28" s="938">
        <v>0</v>
      </c>
      <c r="AJ28" s="938">
        <v>0</v>
      </c>
      <c r="AK28" s="938">
        <v>3.0179021958256378</v>
      </c>
      <c r="AL28" s="938">
        <v>3.0179021958256378</v>
      </c>
      <c r="AM28" s="938">
        <v>0.60358043916512749</v>
      </c>
      <c r="AN28" s="938">
        <v>185.90277526285928</v>
      </c>
      <c r="AO28" s="938">
        <v>30.842960441338018</v>
      </c>
      <c r="AP28" s="980"/>
      <c r="AQ28" s="975"/>
      <c r="AS28" s="975"/>
      <c r="AU28" s="975"/>
      <c r="AV28" s="979"/>
    </row>
    <row r="29" spans="2:48" s="924" customFormat="1" ht="20.25" customHeight="1">
      <c r="B29" s="942"/>
      <c r="C29" s="925" t="s">
        <v>202</v>
      </c>
      <c r="E29" s="938">
        <v>1086.3462883758823</v>
      </c>
      <c r="F29" s="938">
        <v>82.352628642775557</v>
      </c>
      <c r="G29" s="938">
        <v>26.38826165112593</v>
      </c>
      <c r="H29" s="938">
        <v>0.88551213594382316</v>
      </c>
      <c r="I29" s="938">
        <v>0.44275606797191158</v>
      </c>
      <c r="J29" s="938">
        <v>28.690593204579866</v>
      </c>
      <c r="K29" s="938">
        <v>0</v>
      </c>
      <c r="L29" s="938">
        <v>6.1100337380123788</v>
      </c>
      <c r="M29" s="938">
        <v>385.46343277634622</v>
      </c>
      <c r="N29" s="938">
        <v>24.971442233615814</v>
      </c>
      <c r="O29" s="938">
        <v>69.158497817212577</v>
      </c>
      <c r="P29" s="938">
        <v>34.534973301809103</v>
      </c>
      <c r="Q29" s="938">
        <v>12.397169903213525</v>
      </c>
      <c r="R29" s="938">
        <v>0</v>
      </c>
      <c r="S29" s="938">
        <v>4.4275606797191154</v>
      </c>
      <c r="T29" s="938">
        <v>0</v>
      </c>
      <c r="U29" s="938">
        <v>1.5053706311044992</v>
      </c>
      <c r="V29" s="938">
        <v>0</v>
      </c>
      <c r="W29" s="938">
        <v>25.856954369559634</v>
      </c>
      <c r="X29" s="938">
        <v>0</v>
      </c>
      <c r="Y29" s="938">
        <v>34.092217233837189</v>
      </c>
      <c r="Z29" s="938">
        <v>0</v>
      </c>
      <c r="AA29" s="938">
        <v>50.474191748797921</v>
      </c>
      <c r="AB29" s="938">
        <v>0</v>
      </c>
      <c r="AC29" s="938">
        <v>1.7710242718876463</v>
      </c>
      <c r="AD29" s="938">
        <v>17.710242718876462</v>
      </c>
      <c r="AE29" s="938">
        <v>10.626145631325878</v>
      </c>
      <c r="AF29" s="938">
        <v>0.44275606797191158</v>
      </c>
      <c r="AG29" s="938">
        <v>7.969609223494408</v>
      </c>
      <c r="AH29" s="938">
        <v>9.7406334953820544</v>
      </c>
      <c r="AI29" s="938">
        <v>4.5161118933134974</v>
      </c>
      <c r="AJ29" s="938">
        <v>0</v>
      </c>
      <c r="AK29" s="938">
        <v>1.7710242718876463</v>
      </c>
      <c r="AL29" s="938">
        <v>0</v>
      </c>
      <c r="AM29" s="938">
        <v>0</v>
      </c>
      <c r="AN29" s="938">
        <v>189.94235315995007</v>
      </c>
      <c r="AO29" s="938">
        <v>54.104791506167594</v>
      </c>
      <c r="AP29" s="658"/>
      <c r="AQ29" s="975"/>
      <c r="AS29" s="975"/>
      <c r="AU29" s="975"/>
      <c r="AV29" s="979"/>
    </row>
    <row r="30" spans="2:48" s="924" customFormat="1" ht="20.25" customHeight="1">
      <c r="B30" s="942"/>
      <c r="C30" s="925" t="s">
        <v>203</v>
      </c>
      <c r="E30" s="938">
        <v>680.00530011925264</v>
      </c>
      <c r="F30" s="938">
        <v>28.267302680976989</v>
      </c>
      <c r="G30" s="938">
        <v>31.447374232586903</v>
      </c>
      <c r="H30" s="938">
        <v>0.88335320878053092</v>
      </c>
      <c r="I30" s="938">
        <v>0.9716885296585841</v>
      </c>
      <c r="J30" s="938">
        <v>15.812022437171501</v>
      </c>
      <c r="K30" s="938">
        <v>0</v>
      </c>
      <c r="L30" s="938">
        <v>0</v>
      </c>
      <c r="M30" s="938">
        <v>215.97985954683983</v>
      </c>
      <c r="N30" s="938">
        <v>38.425864581953093</v>
      </c>
      <c r="O30" s="938">
        <v>111.65584558985911</v>
      </c>
      <c r="P30" s="938">
        <v>49.909456296099989</v>
      </c>
      <c r="Q30" s="938">
        <v>14.928669228390971</v>
      </c>
      <c r="R30" s="938">
        <v>0.88335320878053092</v>
      </c>
      <c r="S30" s="938">
        <v>9.0985380504394691</v>
      </c>
      <c r="T30" s="938">
        <v>0</v>
      </c>
      <c r="U30" s="938">
        <v>0</v>
      </c>
      <c r="V30" s="938">
        <v>0</v>
      </c>
      <c r="W30" s="938">
        <v>8.215184841658937</v>
      </c>
      <c r="X30" s="938">
        <v>0</v>
      </c>
      <c r="Y30" s="938">
        <v>9.6285499757077879</v>
      </c>
      <c r="Z30" s="938">
        <v>0</v>
      </c>
      <c r="AA30" s="938">
        <v>18.197076100878938</v>
      </c>
      <c r="AB30" s="938">
        <v>0.88335320878053092</v>
      </c>
      <c r="AC30" s="938">
        <v>0</v>
      </c>
      <c r="AD30" s="938">
        <v>6.1834724614637162</v>
      </c>
      <c r="AE30" s="938">
        <v>0</v>
      </c>
      <c r="AF30" s="938">
        <v>0</v>
      </c>
      <c r="AG30" s="938">
        <v>3.5334128351221237</v>
      </c>
      <c r="AH30" s="938">
        <v>3.5334128351221237</v>
      </c>
      <c r="AI30" s="938">
        <v>5.8301311779515039</v>
      </c>
      <c r="AJ30" s="938">
        <v>4.4167660439026548</v>
      </c>
      <c r="AK30" s="938">
        <v>0</v>
      </c>
      <c r="AL30" s="938">
        <v>0</v>
      </c>
      <c r="AM30" s="938">
        <v>0</v>
      </c>
      <c r="AN30" s="938">
        <v>63.601431032198228</v>
      </c>
      <c r="AO30" s="938">
        <v>37.71918201492867</v>
      </c>
      <c r="AP30" s="980"/>
      <c r="AQ30" s="975"/>
      <c r="AS30" s="975"/>
      <c r="AU30" s="975"/>
      <c r="AV30" s="979"/>
    </row>
    <row r="31" spans="2:48" s="924" customFormat="1" ht="20.25" customHeight="1">
      <c r="B31" s="942"/>
      <c r="C31" s="925" t="s">
        <v>204</v>
      </c>
      <c r="E31" s="938">
        <v>3596.7814509938858</v>
      </c>
      <c r="F31" s="938">
        <v>177.33781530398878</v>
      </c>
      <c r="G31" s="938">
        <v>93.168523861200086</v>
      </c>
      <c r="H31" s="938">
        <v>0</v>
      </c>
      <c r="I31" s="938">
        <v>0</v>
      </c>
      <c r="J31" s="938">
        <v>123.87178740636828</v>
      </c>
      <c r="K31" s="938">
        <v>0</v>
      </c>
      <c r="L31" s="938">
        <v>0</v>
      </c>
      <c r="M31" s="938">
        <v>1185.5165294724861</v>
      </c>
      <c r="N31" s="938">
        <v>194.01286360869221</v>
      </c>
      <c r="O31" s="938">
        <v>189.24856409306264</v>
      </c>
      <c r="P31" s="938">
        <v>229.48042666948999</v>
      </c>
      <c r="Q31" s="938">
        <v>97.403456763981893</v>
      </c>
      <c r="R31" s="938">
        <v>7.4111325798681875</v>
      </c>
      <c r="S31" s="938">
        <v>43.143378947089808</v>
      </c>
      <c r="T31" s="938">
        <v>0</v>
      </c>
      <c r="U31" s="938">
        <v>0</v>
      </c>
      <c r="V31" s="938">
        <v>0</v>
      </c>
      <c r="W31" s="938">
        <v>88.668907651994388</v>
      </c>
      <c r="X31" s="938">
        <v>0</v>
      </c>
      <c r="Y31" s="938">
        <v>65.112093380270508</v>
      </c>
      <c r="Z31" s="938">
        <v>0</v>
      </c>
      <c r="AA31" s="938">
        <v>74.111325798681875</v>
      </c>
      <c r="AB31" s="938">
        <v>13.234165321193194</v>
      </c>
      <c r="AC31" s="938">
        <v>10.587332256954555</v>
      </c>
      <c r="AD31" s="938">
        <v>69.611709589476192</v>
      </c>
      <c r="AE31" s="938">
        <v>50.289828220534133</v>
      </c>
      <c r="AF31" s="938">
        <v>7.9404991927159161</v>
      </c>
      <c r="AG31" s="938">
        <v>50.025144914110264</v>
      </c>
      <c r="AH31" s="938">
        <v>50.025144914110264</v>
      </c>
      <c r="AI31" s="938">
        <v>17.998464836822741</v>
      </c>
      <c r="AJ31" s="938">
        <v>8.205182499139779</v>
      </c>
      <c r="AK31" s="938">
        <v>39.70249596357958</v>
      </c>
      <c r="AL31" s="938">
        <v>0</v>
      </c>
      <c r="AM31" s="938">
        <v>0</v>
      </c>
      <c r="AN31" s="938">
        <v>586.80289034170619</v>
      </c>
      <c r="AO31" s="938">
        <v>123.87178740636828</v>
      </c>
      <c r="AP31" s="658"/>
      <c r="AQ31" s="975"/>
      <c r="AS31" s="975"/>
      <c r="AU31" s="975"/>
      <c r="AV31" s="979"/>
    </row>
    <row r="32" spans="2:48" s="924" customFormat="1" ht="40.5" customHeight="1">
      <c r="B32" s="1256" t="s">
        <v>205</v>
      </c>
      <c r="C32" s="1256"/>
      <c r="E32" s="938">
        <v>1287.0640360510472</v>
      </c>
      <c r="F32" s="938">
        <v>132.91930170030673</v>
      </c>
      <c r="G32" s="938">
        <v>33.89252849623206</v>
      </c>
      <c r="H32" s="938">
        <v>4.165562161548074</v>
      </c>
      <c r="I32" s="938">
        <v>0.54909683038588253</v>
      </c>
      <c r="J32" s="938">
        <v>37.395387586624757</v>
      </c>
      <c r="K32" s="938">
        <v>0.96565304654068984</v>
      </c>
      <c r="L32" s="938">
        <v>10.944067860794485</v>
      </c>
      <c r="M32" s="938">
        <v>494.07354110652477</v>
      </c>
      <c r="N32" s="938">
        <v>30.38966940583936</v>
      </c>
      <c r="O32" s="938">
        <v>74.184875222478894</v>
      </c>
      <c r="P32" s="938">
        <v>67.198091415155062</v>
      </c>
      <c r="Q32" s="938">
        <v>28.363691445450073</v>
      </c>
      <c r="R32" s="938">
        <v>1.7608967319271407</v>
      </c>
      <c r="S32" s="938">
        <v>11.985458401181505</v>
      </c>
      <c r="T32" s="938">
        <v>0</v>
      </c>
      <c r="U32" s="938">
        <v>3.7490059453932671</v>
      </c>
      <c r="V32" s="938">
        <v>0</v>
      </c>
      <c r="W32" s="938">
        <v>33.797856628924144</v>
      </c>
      <c r="X32" s="938">
        <v>0.15147498769265727</v>
      </c>
      <c r="Y32" s="938">
        <v>46.180936872798881</v>
      </c>
      <c r="Z32" s="938">
        <v>0</v>
      </c>
      <c r="AA32" s="938">
        <v>18.139129776195706</v>
      </c>
      <c r="AB32" s="938">
        <v>0.94671867307910784</v>
      </c>
      <c r="AC32" s="938">
        <v>0.56803120384746475</v>
      </c>
      <c r="AD32" s="938">
        <v>10.186692922331201</v>
      </c>
      <c r="AE32" s="938">
        <v>1.5526186238497368</v>
      </c>
      <c r="AF32" s="938">
        <v>2.9726966334683982</v>
      </c>
      <c r="AG32" s="938">
        <v>7.1003900480933089</v>
      </c>
      <c r="AH32" s="938">
        <v>9.3725148634831665</v>
      </c>
      <c r="AI32" s="938">
        <v>0.77630931192486841</v>
      </c>
      <c r="AJ32" s="938">
        <v>2.9726966334683982</v>
      </c>
      <c r="AK32" s="938">
        <v>0.94671867307910784</v>
      </c>
      <c r="AL32" s="938">
        <v>14.939220661188321</v>
      </c>
      <c r="AM32" s="938">
        <v>1.0603249138486006</v>
      </c>
      <c r="AN32" s="938">
        <v>168.57272692846593</v>
      </c>
      <c r="AO32" s="938">
        <v>34.290150338925287</v>
      </c>
      <c r="AP32" s="658"/>
      <c r="AQ32" s="975"/>
      <c r="AS32" s="975"/>
      <c r="AU32" s="975"/>
      <c r="AV32" s="979"/>
    </row>
    <row r="33" spans="2:48" s="924" customFormat="1" ht="20.25" customHeight="1">
      <c r="B33" s="925"/>
      <c r="C33" s="925" t="s">
        <v>206</v>
      </c>
      <c r="E33" s="938">
        <v>623.83005031856976</v>
      </c>
      <c r="F33" s="938">
        <v>71.27032921740026</v>
      </c>
      <c r="G33" s="938">
        <v>47.141458723316561</v>
      </c>
      <c r="H33" s="938">
        <v>0</v>
      </c>
      <c r="I33" s="938">
        <v>0</v>
      </c>
      <c r="J33" s="938">
        <v>13.30951931168318</v>
      </c>
      <c r="K33" s="938">
        <v>0</v>
      </c>
      <c r="L33" s="938">
        <v>0</v>
      </c>
      <c r="M33" s="938">
        <v>237.25291521406859</v>
      </c>
      <c r="N33" s="938">
        <v>36.579711140497004</v>
      </c>
      <c r="O33" s="938">
        <v>48.000137388586438</v>
      </c>
      <c r="P33" s="938">
        <v>30.568960483607825</v>
      </c>
      <c r="Q33" s="938">
        <v>14.855140909168972</v>
      </c>
      <c r="R33" s="938">
        <v>0</v>
      </c>
      <c r="S33" s="938">
        <v>2.5760359958096481</v>
      </c>
      <c r="T33" s="938">
        <v>0</v>
      </c>
      <c r="U33" s="938">
        <v>0</v>
      </c>
      <c r="V33" s="938">
        <v>0</v>
      </c>
      <c r="W33" s="938">
        <v>13.738858644318125</v>
      </c>
      <c r="X33" s="938">
        <v>0</v>
      </c>
      <c r="Y33" s="938">
        <v>9.7889367840766628</v>
      </c>
      <c r="Z33" s="938">
        <v>0</v>
      </c>
      <c r="AA33" s="938">
        <v>5.1520719916192963</v>
      </c>
      <c r="AB33" s="938">
        <v>4.2933933263494142</v>
      </c>
      <c r="AC33" s="938">
        <v>0</v>
      </c>
      <c r="AD33" s="938">
        <v>3.4347146610795312</v>
      </c>
      <c r="AE33" s="938">
        <v>0</v>
      </c>
      <c r="AF33" s="938">
        <v>0</v>
      </c>
      <c r="AG33" s="938">
        <v>2.5760359958096481</v>
      </c>
      <c r="AH33" s="938">
        <v>3.4347146610795312</v>
      </c>
      <c r="AI33" s="938">
        <v>0.94454653179687098</v>
      </c>
      <c r="AJ33" s="938">
        <v>0</v>
      </c>
      <c r="AK33" s="938">
        <v>2.5760359958096481</v>
      </c>
      <c r="AL33" s="938">
        <v>4.2933933263494142</v>
      </c>
      <c r="AM33" s="938">
        <v>0</v>
      </c>
      <c r="AN33" s="938">
        <v>54.096755912002614</v>
      </c>
      <c r="AO33" s="938">
        <v>17.946384104140549</v>
      </c>
      <c r="AP33" s="981"/>
      <c r="AQ33" s="975"/>
      <c r="AS33" s="975"/>
      <c r="AU33" s="975"/>
      <c r="AV33" s="979"/>
    </row>
    <row r="34" spans="2:48" s="924" customFormat="1" ht="20.25" customHeight="1">
      <c r="B34" s="925"/>
      <c r="C34" s="925" t="s">
        <v>207</v>
      </c>
      <c r="E34" s="938">
        <v>1341.6581838604375</v>
      </c>
      <c r="F34" s="938">
        <v>140.8438344624241</v>
      </c>
      <c r="G34" s="938">
        <v>22.508687563621045</v>
      </c>
      <c r="H34" s="938">
        <v>3.5101267155744318</v>
      </c>
      <c r="I34" s="938">
        <v>0.87753167889360795</v>
      </c>
      <c r="J34" s="938">
        <v>40.147074309382567</v>
      </c>
      <c r="K34" s="938">
        <v>2.0621994453999792</v>
      </c>
      <c r="L34" s="938">
        <v>13.075222015514759</v>
      </c>
      <c r="M34" s="938">
        <v>471.41001790164626</v>
      </c>
      <c r="N34" s="938">
        <v>21.236266629225316</v>
      </c>
      <c r="O34" s="938">
        <v>59.321141493207897</v>
      </c>
      <c r="P34" s="938">
        <v>85.690968443960827</v>
      </c>
      <c r="Q34" s="938">
        <v>38.830776791042155</v>
      </c>
      <c r="R34" s="938">
        <v>1.8866931096212574</v>
      </c>
      <c r="S34" s="938">
        <v>16.190459475587069</v>
      </c>
      <c r="T34" s="938">
        <v>0</v>
      </c>
      <c r="U34" s="938">
        <v>5.309066657306329</v>
      </c>
      <c r="V34" s="938">
        <v>0</v>
      </c>
      <c r="W34" s="938">
        <v>37.909368528203871</v>
      </c>
      <c r="X34" s="938">
        <v>0.35101267155744326</v>
      </c>
      <c r="Y34" s="938">
        <v>53.529432412510097</v>
      </c>
      <c r="Z34" s="938">
        <v>0</v>
      </c>
      <c r="AA34" s="938">
        <v>20.183228614552988</v>
      </c>
      <c r="AB34" s="938">
        <v>0</v>
      </c>
      <c r="AC34" s="938">
        <v>1.3162975183404122</v>
      </c>
      <c r="AD34" s="938">
        <v>10.398750394889255</v>
      </c>
      <c r="AE34" s="938">
        <v>3.0713608761276281</v>
      </c>
      <c r="AF34" s="938">
        <v>2.9397311242935871</v>
      </c>
      <c r="AG34" s="938">
        <v>8.5559338692126783</v>
      </c>
      <c r="AH34" s="938">
        <v>9.2140826283828847</v>
      </c>
      <c r="AI34" s="938">
        <v>1.3162975183404122</v>
      </c>
      <c r="AJ34" s="938">
        <v>2.4570887009021023</v>
      </c>
      <c r="AK34" s="938">
        <v>0</v>
      </c>
      <c r="AL34" s="938">
        <v>5.7039559128084525</v>
      </c>
      <c r="AM34" s="938">
        <v>0.43876583944680397</v>
      </c>
      <c r="AN34" s="938">
        <v>229.25515111095513</v>
      </c>
      <c r="AO34" s="938">
        <v>32.117659447506057</v>
      </c>
      <c r="AP34" s="980"/>
      <c r="AQ34" s="975"/>
      <c r="AS34" s="975"/>
      <c r="AU34" s="975"/>
      <c r="AV34" s="979"/>
    </row>
    <row r="35" spans="2:48" s="924" customFormat="1" ht="20.25" customHeight="1">
      <c r="B35" s="925"/>
      <c r="C35" s="925" t="s">
        <v>208</v>
      </c>
      <c r="E35" s="938">
        <v>295.75659448154897</v>
      </c>
      <c r="F35" s="938">
        <v>17.540308979288945</v>
      </c>
      <c r="G35" s="938">
        <v>11.873439924441747</v>
      </c>
      <c r="H35" s="938">
        <v>9.4447817580786619</v>
      </c>
      <c r="I35" s="938">
        <v>0.67462726843419007</v>
      </c>
      <c r="J35" s="938">
        <v>12.548067192875937</v>
      </c>
      <c r="K35" s="938">
        <v>0</v>
      </c>
      <c r="L35" s="938">
        <v>0</v>
      </c>
      <c r="M35" s="938">
        <v>41.557039735546113</v>
      </c>
      <c r="N35" s="938">
        <v>23.881805302570328</v>
      </c>
      <c r="O35" s="938">
        <v>67.19287593604534</v>
      </c>
      <c r="P35" s="938">
        <v>15.381501720299534</v>
      </c>
      <c r="Q35" s="938">
        <v>1.3492545368683801</v>
      </c>
      <c r="R35" s="938">
        <v>0</v>
      </c>
      <c r="S35" s="938">
        <v>0</v>
      </c>
      <c r="T35" s="938">
        <v>0</v>
      </c>
      <c r="U35" s="938">
        <v>8.0955272212102809</v>
      </c>
      <c r="V35" s="938">
        <v>0</v>
      </c>
      <c r="W35" s="938">
        <v>10.389259933886528</v>
      </c>
      <c r="X35" s="938">
        <v>0</v>
      </c>
      <c r="Y35" s="938">
        <v>7.8256763138366052</v>
      </c>
      <c r="Z35" s="938">
        <v>0</v>
      </c>
      <c r="AA35" s="938">
        <v>11.873439924441747</v>
      </c>
      <c r="AB35" s="938">
        <v>0</v>
      </c>
      <c r="AC35" s="938">
        <v>0</v>
      </c>
      <c r="AD35" s="938">
        <v>4.0477636106051404</v>
      </c>
      <c r="AE35" s="938">
        <v>0</v>
      </c>
      <c r="AF35" s="938">
        <v>0</v>
      </c>
      <c r="AG35" s="938">
        <v>1.3492545368683801</v>
      </c>
      <c r="AH35" s="938">
        <v>1.3492545368683801</v>
      </c>
      <c r="AI35" s="938">
        <v>0</v>
      </c>
      <c r="AJ35" s="938">
        <v>0</v>
      </c>
      <c r="AK35" s="938">
        <v>0</v>
      </c>
      <c r="AL35" s="938">
        <v>0</v>
      </c>
      <c r="AM35" s="938">
        <v>0</v>
      </c>
      <c r="AN35" s="938">
        <v>49.382716049382715</v>
      </c>
      <c r="AO35" s="938">
        <v>0</v>
      </c>
      <c r="AP35" s="981"/>
      <c r="AQ35" s="975"/>
      <c r="AS35" s="975"/>
      <c r="AU35" s="975"/>
      <c r="AV35" s="979"/>
    </row>
    <row r="36" spans="2:48" s="924" customFormat="1" ht="20.25" customHeight="1">
      <c r="B36" s="925"/>
      <c r="C36" s="925" t="s">
        <v>209</v>
      </c>
      <c r="E36" s="938">
        <v>1495.0073535103336</v>
      </c>
      <c r="F36" s="938">
        <v>154.81074386562429</v>
      </c>
      <c r="G36" s="938">
        <v>28.330366127409246</v>
      </c>
      <c r="H36" s="938">
        <v>0</v>
      </c>
      <c r="I36" s="938">
        <v>0</v>
      </c>
      <c r="J36" s="938">
        <v>55.886678535490361</v>
      </c>
      <c r="K36" s="938">
        <v>0</v>
      </c>
      <c r="L36" s="938">
        <v>43.347008282374794</v>
      </c>
      <c r="M36" s="938">
        <v>530.69122997136003</v>
      </c>
      <c r="N36" s="938">
        <v>47.372087622881025</v>
      </c>
      <c r="O36" s="938">
        <v>80.81120829785587</v>
      </c>
      <c r="P36" s="938">
        <v>83.597801687437112</v>
      </c>
      <c r="Q36" s="938">
        <v>27.865933895812368</v>
      </c>
      <c r="R36" s="938">
        <v>4.6443223159687284</v>
      </c>
      <c r="S36" s="938">
        <v>17.029181825218668</v>
      </c>
      <c r="T36" s="938">
        <v>0</v>
      </c>
      <c r="U36" s="938">
        <v>0</v>
      </c>
      <c r="V36" s="938">
        <v>0</v>
      </c>
      <c r="W36" s="938">
        <v>38.702685966406072</v>
      </c>
      <c r="X36" s="938">
        <v>0</v>
      </c>
      <c r="Y36" s="938">
        <v>43.966251257837293</v>
      </c>
      <c r="Z36" s="938">
        <v>0</v>
      </c>
      <c r="AA36" s="938">
        <v>26.317826457156126</v>
      </c>
      <c r="AB36" s="938">
        <v>0</v>
      </c>
      <c r="AC36" s="938">
        <v>0</v>
      </c>
      <c r="AD36" s="938">
        <v>12.384859509249942</v>
      </c>
      <c r="AE36" s="938">
        <v>0</v>
      </c>
      <c r="AF36" s="938">
        <v>0</v>
      </c>
      <c r="AG36" s="938">
        <v>13.932966947906184</v>
      </c>
      <c r="AH36" s="938">
        <v>18.577289263874913</v>
      </c>
      <c r="AI36" s="938">
        <v>0</v>
      </c>
      <c r="AJ36" s="938">
        <v>0</v>
      </c>
      <c r="AK36" s="938">
        <v>0</v>
      </c>
      <c r="AL36" s="938">
        <v>68.116727300874672</v>
      </c>
      <c r="AM36" s="938">
        <v>0</v>
      </c>
      <c r="AN36" s="938">
        <v>124.62264881182755</v>
      </c>
      <c r="AO36" s="938">
        <v>73.99953556776839</v>
      </c>
      <c r="AP36" s="981"/>
      <c r="AQ36" s="975"/>
      <c r="AS36" s="975"/>
      <c r="AU36" s="975"/>
      <c r="AV36" s="979"/>
    </row>
    <row r="37" spans="2:48" s="924" customFormat="1" ht="20.25" customHeight="1">
      <c r="B37" s="925"/>
      <c r="C37" s="925" t="s">
        <v>210</v>
      </c>
      <c r="E37" s="938">
        <v>4057.4789169995565</v>
      </c>
      <c r="F37" s="938">
        <v>410.56369285397244</v>
      </c>
      <c r="G37" s="938">
        <v>101.42032845095429</v>
      </c>
      <c r="H37" s="938">
        <v>15.534842432312471</v>
      </c>
      <c r="I37" s="938">
        <v>0.88770528184642694</v>
      </c>
      <c r="J37" s="938">
        <v>100.08877052818464</v>
      </c>
      <c r="K37" s="938">
        <v>0.88770528184642694</v>
      </c>
      <c r="L37" s="938">
        <v>0</v>
      </c>
      <c r="M37" s="938">
        <v>1964.2698624056814</v>
      </c>
      <c r="N37" s="938">
        <v>47.048379937860631</v>
      </c>
      <c r="O37" s="938">
        <v>219.04127829560585</v>
      </c>
      <c r="P37" s="938">
        <v>130.04882379050156</v>
      </c>
      <c r="Q37" s="938">
        <v>55.481580115401691</v>
      </c>
      <c r="R37" s="938">
        <v>4.4385264092321348</v>
      </c>
      <c r="S37" s="938">
        <v>27.518863737239236</v>
      </c>
      <c r="T37" s="938">
        <v>0</v>
      </c>
      <c r="U37" s="938">
        <v>3.7727474478473146</v>
      </c>
      <c r="V37" s="938">
        <v>0</v>
      </c>
      <c r="W37" s="938">
        <v>96.316023080337331</v>
      </c>
      <c r="X37" s="938">
        <v>0</v>
      </c>
      <c r="Y37" s="938">
        <v>169.32978251220595</v>
      </c>
      <c r="Z37" s="938">
        <v>0</v>
      </c>
      <c r="AA37" s="938">
        <v>39.946737683089218</v>
      </c>
      <c r="AB37" s="938">
        <v>0</v>
      </c>
      <c r="AC37" s="938">
        <v>0</v>
      </c>
      <c r="AD37" s="938">
        <v>33.510874389702622</v>
      </c>
      <c r="AE37" s="938">
        <v>2.6631158455392807</v>
      </c>
      <c r="AF37" s="938">
        <v>19.973368841544609</v>
      </c>
      <c r="AG37" s="938">
        <v>11.096316023080337</v>
      </c>
      <c r="AH37" s="938">
        <v>25.521526853084776</v>
      </c>
      <c r="AI37" s="938">
        <v>0</v>
      </c>
      <c r="AJ37" s="938">
        <v>22.414558366622281</v>
      </c>
      <c r="AK37" s="938">
        <v>4.4385264092321348</v>
      </c>
      <c r="AL37" s="938">
        <v>37.505548158011536</v>
      </c>
      <c r="AM37" s="938">
        <v>10.20861074123391</v>
      </c>
      <c r="AN37" s="938">
        <v>416.5557035064358</v>
      </c>
      <c r="AO37" s="938">
        <v>86.995117620949841</v>
      </c>
      <c r="AP37" s="981"/>
      <c r="AQ37" s="975"/>
      <c r="AS37" s="975"/>
      <c r="AU37" s="975"/>
      <c r="AV37" s="979"/>
    </row>
    <row r="38" spans="2:48" s="924" customFormat="1" ht="40.5" customHeight="1">
      <c r="B38" s="1256" t="s">
        <v>211</v>
      </c>
      <c r="C38" s="1256"/>
      <c r="E38" s="938">
        <v>1304.6918998698854</v>
      </c>
      <c r="F38" s="938">
        <v>71.854426815295284</v>
      </c>
      <c r="G38" s="938">
        <v>51.754607422368082</v>
      </c>
      <c r="H38" s="938">
        <v>1.456508651661391</v>
      </c>
      <c r="I38" s="938">
        <v>0.92245547938554762</v>
      </c>
      <c r="J38" s="938">
        <v>32.771444662381299</v>
      </c>
      <c r="K38" s="938">
        <v>0.58260346066455626</v>
      </c>
      <c r="L38" s="938">
        <v>0</v>
      </c>
      <c r="M38" s="938">
        <v>443.06993183539515</v>
      </c>
      <c r="N38" s="938">
        <v>91.420193035946639</v>
      </c>
      <c r="O38" s="938">
        <v>116.9576447284097</v>
      </c>
      <c r="P38" s="938">
        <v>59.134251257452476</v>
      </c>
      <c r="Q38" s="938">
        <v>38.403278115472006</v>
      </c>
      <c r="R38" s="938">
        <v>2.330413842658225</v>
      </c>
      <c r="S38" s="938">
        <v>11.603518924902414</v>
      </c>
      <c r="T38" s="938">
        <v>0</v>
      </c>
      <c r="U38" s="938">
        <v>3.5927213407647645</v>
      </c>
      <c r="V38" s="938">
        <v>0</v>
      </c>
      <c r="W38" s="938">
        <v>29.324374186782666</v>
      </c>
      <c r="X38" s="938">
        <v>0</v>
      </c>
      <c r="Y38" s="938">
        <v>33.159846969490999</v>
      </c>
      <c r="Z38" s="938">
        <v>0</v>
      </c>
      <c r="AA38" s="938">
        <v>11.166566329403997</v>
      </c>
      <c r="AB38" s="938">
        <v>1.456508651661391</v>
      </c>
      <c r="AC38" s="938">
        <v>0</v>
      </c>
      <c r="AD38" s="938">
        <v>15.633192861165597</v>
      </c>
      <c r="AE38" s="938">
        <v>5.340531722758433</v>
      </c>
      <c r="AF38" s="938">
        <v>7.1854426815295289</v>
      </c>
      <c r="AG38" s="938">
        <v>13.011477288175092</v>
      </c>
      <c r="AH38" s="938">
        <v>26.799759190569592</v>
      </c>
      <c r="AI38" s="938">
        <v>0.97100576777426062</v>
      </c>
      <c r="AJ38" s="938">
        <v>2.621715572990504</v>
      </c>
      <c r="AK38" s="938">
        <v>0.97100576777426062</v>
      </c>
      <c r="AL38" s="938">
        <v>6.6513895092536854</v>
      </c>
      <c r="AM38" s="938">
        <v>2.8159167265453555</v>
      </c>
      <c r="AN38" s="938">
        <v>182.69473520672713</v>
      </c>
      <c r="AO38" s="938">
        <v>39.034431864525281</v>
      </c>
      <c r="AP38" s="982"/>
      <c r="AQ38" s="975"/>
      <c r="AS38" s="975"/>
      <c r="AU38" s="975"/>
      <c r="AV38" s="979"/>
    </row>
    <row r="39" spans="2:48" s="924" customFormat="1" ht="20.25" customHeight="1">
      <c r="B39" s="925"/>
      <c r="C39" s="925" t="s">
        <v>212</v>
      </c>
      <c r="E39" s="938">
        <v>1735.9053653683961</v>
      </c>
      <c r="F39" s="938">
        <v>87.584611059449401</v>
      </c>
      <c r="G39" s="938">
        <v>63.904327328561237</v>
      </c>
      <c r="H39" s="938">
        <v>0</v>
      </c>
      <c r="I39" s="938">
        <v>0.10812914945611038</v>
      </c>
      <c r="J39" s="938">
        <v>40.872818494409721</v>
      </c>
      <c r="K39" s="938">
        <v>1.2975497934733244</v>
      </c>
      <c r="L39" s="938">
        <v>0</v>
      </c>
      <c r="M39" s="938">
        <v>560.10899418265183</v>
      </c>
      <c r="N39" s="938">
        <v>118.18516035552862</v>
      </c>
      <c r="O39" s="938">
        <v>135.70208256741853</v>
      </c>
      <c r="P39" s="938">
        <v>80.448087195346119</v>
      </c>
      <c r="Q39" s="938">
        <v>45.306113622110246</v>
      </c>
      <c r="R39" s="938">
        <v>1.9463246902099869</v>
      </c>
      <c r="S39" s="938">
        <v>16.111243268960447</v>
      </c>
      <c r="T39" s="938">
        <v>0</v>
      </c>
      <c r="U39" s="938">
        <v>0</v>
      </c>
      <c r="V39" s="938">
        <v>0</v>
      </c>
      <c r="W39" s="938">
        <v>46.279275967215241</v>
      </c>
      <c r="X39" s="938">
        <v>0</v>
      </c>
      <c r="Y39" s="938">
        <v>47.144309162864126</v>
      </c>
      <c r="Z39" s="938">
        <v>0</v>
      </c>
      <c r="AA39" s="938">
        <v>21.625829891222075</v>
      </c>
      <c r="AB39" s="938">
        <v>0</v>
      </c>
      <c r="AC39" s="938">
        <v>0</v>
      </c>
      <c r="AD39" s="938">
        <v>23.572154581432063</v>
      </c>
      <c r="AE39" s="938">
        <v>9.7316234510499342</v>
      </c>
      <c r="AF39" s="938">
        <v>6.2714906684544021</v>
      </c>
      <c r="AG39" s="938">
        <v>19.246988603187649</v>
      </c>
      <c r="AH39" s="938">
        <v>58.605999005211828</v>
      </c>
      <c r="AI39" s="938">
        <v>0</v>
      </c>
      <c r="AJ39" s="938">
        <v>4.3251659782444154</v>
      </c>
      <c r="AK39" s="938">
        <v>2.1625829891222077</v>
      </c>
      <c r="AL39" s="938">
        <v>5.2983283233494092</v>
      </c>
      <c r="AM39" s="938">
        <v>0</v>
      </c>
      <c r="AN39" s="938">
        <v>280.70327198806257</v>
      </c>
      <c r="AO39" s="938">
        <v>59.362903051404594</v>
      </c>
      <c r="AP39" s="982"/>
      <c r="AQ39" s="975"/>
      <c r="AS39" s="975"/>
      <c r="AU39" s="975"/>
      <c r="AV39" s="979"/>
    </row>
    <row r="40" spans="2:48" s="924" customFormat="1" ht="20.25" customHeight="1">
      <c r="B40" s="925"/>
      <c r="C40" s="925" t="s">
        <v>213</v>
      </c>
      <c r="E40" s="938">
        <v>924.67972683315884</v>
      </c>
      <c r="F40" s="938">
        <v>24.923981855341207</v>
      </c>
      <c r="G40" s="938">
        <v>17.94526693584567</v>
      </c>
      <c r="H40" s="938">
        <v>4.9847963710682421</v>
      </c>
      <c r="I40" s="938">
        <v>0</v>
      </c>
      <c r="J40" s="938">
        <v>23.428542944020737</v>
      </c>
      <c r="K40" s="938">
        <v>0</v>
      </c>
      <c r="L40" s="938">
        <v>0</v>
      </c>
      <c r="M40" s="938">
        <v>372.36428891879768</v>
      </c>
      <c r="N40" s="938">
        <v>114.65031653456955</v>
      </c>
      <c r="O40" s="938">
        <v>172.972434076068</v>
      </c>
      <c r="P40" s="938">
        <v>0</v>
      </c>
      <c r="Q40" s="938">
        <v>39.878370968545937</v>
      </c>
      <c r="R40" s="938">
        <v>0</v>
      </c>
      <c r="S40" s="938">
        <v>0</v>
      </c>
      <c r="T40" s="938">
        <v>0</v>
      </c>
      <c r="U40" s="938">
        <v>16.948307661632022</v>
      </c>
      <c r="V40" s="938">
        <v>0</v>
      </c>
      <c r="W40" s="938">
        <v>5.4832760081750669</v>
      </c>
      <c r="X40" s="938">
        <v>0</v>
      </c>
      <c r="Y40" s="938">
        <v>4.9847963710682421</v>
      </c>
      <c r="Z40" s="938">
        <v>0</v>
      </c>
      <c r="AA40" s="938">
        <v>0</v>
      </c>
      <c r="AB40" s="938">
        <v>0</v>
      </c>
      <c r="AC40" s="938">
        <v>0</v>
      </c>
      <c r="AD40" s="938">
        <v>4.9847963710682421</v>
      </c>
      <c r="AE40" s="938">
        <v>0</v>
      </c>
      <c r="AF40" s="938">
        <v>39.878370968545937</v>
      </c>
      <c r="AG40" s="938">
        <v>0</v>
      </c>
      <c r="AH40" s="938">
        <v>0</v>
      </c>
      <c r="AI40" s="938">
        <v>0</v>
      </c>
      <c r="AJ40" s="938">
        <v>6.9787149194955385</v>
      </c>
      <c r="AK40" s="938">
        <v>0</v>
      </c>
      <c r="AL40" s="938">
        <v>0</v>
      </c>
      <c r="AM40" s="938">
        <v>0</v>
      </c>
      <c r="AN40" s="938">
        <v>64.802352823887148</v>
      </c>
      <c r="AO40" s="938">
        <v>9.4711131050296586</v>
      </c>
      <c r="AP40" s="982"/>
      <c r="AQ40" s="975"/>
      <c r="AS40" s="975"/>
      <c r="AU40" s="975"/>
      <c r="AV40" s="979"/>
    </row>
    <row r="41" spans="2:48" s="924" customFormat="1" ht="20.25" customHeight="1">
      <c r="B41" s="925"/>
      <c r="C41" s="925" t="s">
        <v>214</v>
      </c>
      <c r="E41" s="938">
        <v>373.76307605315236</v>
      </c>
      <c r="F41" s="938">
        <v>16.963528413910094</v>
      </c>
      <c r="G41" s="938">
        <v>21.487135990952783</v>
      </c>
      <c r="H41" s="938">
        <v>11.309018942606729</v>
      </c>
      <c r="I41" s="938">
        <v>10.178117048346056</v>
      </c>
      <c r="J41" s="938">
        <v>11.309018942606729</v>
      </c>
      <c r="K41" s="938">
        <v>0</v>
      </c>
      <c r="L41" s="938">
        <v>0</v>
      </c>
      <c r="M41" s="938">
        <v>150.4099519366695</v>
      </c>
      <c r="N41" s="938">
        <v>39.581566299123551</v>
      </c>
      <c r="O41" s="938">
        <v>0</v>
      </c>
      <c r="P41" s="938">
        <v>5.6545094713033643</v>
      </c>
      <c r="Q41" s="938">
        <v>0</v>
      </c>
      <c r="R41" s="938">
        <v>0</v>
      </c>
      <c r="S41" s="938">
        <v>0</v>
      </c>
      <c r="T41" s="938">
        <v>0</v>
      </c>
      <c r="U41" s="938">
        <v>22.618037885213457</v>
      </c>
      <c r="V41" s="938">
        <v>0</v>
      </c>
      <c r="W41" s="938">
        <v>5.6545094713033643</v>
      </c>
      <c r="X41" s="938">
        <v>0</v>
      </c>
      <c r="Y41" s="938">
        <v>11.309018942606729</v>
      </c>
      <c r="Z41" s="938">
        <v>0</v>
      </c>
      <c r="AA41" s="938">
        <v>0</v>
      </c>
      <c r="AB41" s="938">
        <v>0</v>
      </c>
      <c r="AC41" s="938">
        <v>0</v>
      </c>
      <c r="AD41" s="938">
        <v>5.6545094713033643</v>
      </c>
      <c r="AE41" s="938">
        <v>0</v>
      </c>
      <c r="AF41" s="938">
        <v>0</v>
      </c>
      <c r="AG41" s="938">
        <v>0</v>
      </c>
      <c r="AH41" s="938">
        <v>0</v>
      </c>
      <c r="AI41" s="938">
        <v>0</v>
      </c>
      <c r="AJ41" s="938">
        <v>0</v>
      </c>
      <c r="AK41" s="938">
        <v>0</v>
      </c>
      <c r="AL41" s="938">
        <v>0</v>
      </c>
      <c r="AM41" s="938">
        <v>32.796154933559514</v>
      </c>
      <c r="AN41" s="938">
        <v>28.837998303647158</v>
      </c>
      <c r="AO41" s="938">
        <v>0</v>
      </c>
      <c r="AP41" s="981"/>
      <c r="AQ41" s="975"/>
      <c r="AS41" s="975"/>
      <c r="AU41" s="975"/>
      <c r="AV41" s="979"/>
    </row>
    <row r="42" spans="2:48" s="924" customFormat="1" ht="20.25" customHeight="1">
      <c r="B42" s="925"/>
      <c r="C42" s="925" t="s">
        <v>215</v>
      </c>
      <c r="E42" s="938">
        <v>2025.1119759159997</v>
      </c>
      <c r="F42" s="938">
        <v>110.14024524561275</v>
      </c>
      <c r="G42" s="938">
        <v>105.73463543578825</v>
      </c>
      <c r="H42" s="938">
        <v>0</v>
      </c>
      <c r="I42" s="938">
        <v>0</v>
      </c>
      <c r="J42" s="938">
        <v>69.755488655554743</v>
      </c>
      <c r="K42" s="938">
        <v>0</v>
      </c>
      <c r="L42" s="938">
        <v>0</v>
      </c>
      <c r="M42" s="938">
        <v>863.86665687642267</v>
      </c>
      <c r="N42" s="938">
        <v>67.552683750642473</v>
      </c>
      <c r="O42" s="938">
        <v>129.23122108818563</v>
      </c>
      <c r="P42" s="938">
        <v>29.370732065496728</v>
      </c>
      <c r="Q42" s="938">
        <v>25.699390557309638</v>
      </c>
      <c r="R42" s="938">
        <v>11.014024524561274</v>
      </c>
      <c r="S42" s="938">
        <v>0</v>
      </c>
      <c r="T42" s="938">
        <v>0</v>
      </c>
      <c r="U42" s="938">
        <v>0</v>
      </c>
      <c r="V42" s="938">
        <v>0</v>
      </c>
      <c r="W42" s="938">
        <v>49.563110360525734</v>
      </c>
      <c r="X42" s="938">
        <v>0</v>
      </c>
      <c r="Y42" s="938">
        <v>73.426830163741826</v>
      </c>
      <c r="Z42" s="938">
        <v>0</v>
      </c>
      <c r="AA42" s="938">
        <v>11.014024524561274</v>
      </c>
      <c r="AB42" s="938">
        <v>11.014024524561274</v>
      </c>
      <c r="AC42" s="938">
        <v>0</v>
      </c>
      <c r="AD42" s="938">
        <v>23.496585652397389</v>
      </c>
      <c r="AE42" s="938">
        <v>7.3426830163741821</v>
      </c>
      <c r="AF42" s="938">
        <v>3.671341508187091</v>
      </c>
      <c r="AG42" s="938">
        <v>11.014024524561274</v>
      </c>
      <c r="AH42" s="938">
        <v>3.671341508187091</v>
      </c>
      <c r="AI42" s="938">
        <v>7.3426830163741821</v>
      </c>
      <c r="AJ42" s="938">
        <v>0</v>
      </c>
      <c r="AK42" s="938">
        <v>0</v>
      </c>
      <c r="AL42" s="938">
        <v>32.307805272046409</v>
      </c>
      <c r="AM42" s="938">
        <v>0</v>
      </c>
      <c r="AN42" s="938">
        <v>292.23878405169245</v>
      </c>
      <c r="AO42" s="938">
        <v>86.643659593215361</v>
      </c>
      <c r="AP42" s="981"/>
      <c r="AQ42" s="975"/>
      <c r="AS42" s="975"/>
      <c r="AU42" s="975"/>
      <c r="AV42" s="979"/>
    </row>
    <row r="43" spans="2:48" s="924" customFormat="1" ht="20.25" customHeight="1">
      <c r="B43" s="942"/>
      <c r="C43" s="925" t="s">
        <v>216</v>
      </c>
      <c r="E43" s="938">
        <v>1499.4350890407275</v>
      </c>
      <c r="F43" s="938">
        <v>156.02302684672082</v>
      </c>
      <c r="G43" s="938">
        <v>60.795179426480878</v>
      </c>
      <c r="H43" s="938">
        <v>0</v>
      </c>
      <c r="I43" s="938">
        <v>0</v>
      </c>
      <c r="J43" s="938">
        <v>21.520417496099423</v>
      </c>
      <c r="K43" s="938">
        <v>0</v>
      </c>
      <c r="L43" s="938">
        <v>0</v>
      </c>
      <c r="M43" s="938">
        <v>312.04605369344165</v>
      </c>
      <c r="N43" s="938">
        <v>164.6311938451606</v>
      </c>
      <c r="O43" s="938">
        <v>244.79474901813094</v>
      </c>
      <c r="P43" s="938">
        <v>206.59600796255447</v>
      </c>
      <c r="Q43" s="938">
        <v>119.43831710335181</v>
      </c>
      <c r="R43" s="938">
        <v>0</v>
      </c>
      <c r="S43" s="938">
        <v>48.420939366223706</v>
      </c>
      <c r="T43" s="938">
        <v>0</v>
      </c>
      <c r="U43" s="938">
        <v>0</v>
      </c>
      <c r="V43" s="938">
        <v>0</v>
      </c>
      <c r="W43" s="938">
        <v>10.760208748049712</v>
      </c>
      <c r="X43" s="938">
        <v>0</v>
      </c>
      <c r="Y43" s="938">
        <v>9.1461774358422563</v>
      </c>
      <c r="Z43" s="938">
        <v>0</v>
      </c>
      <c r="AA43" s="938">
        <v>0</v>
      </c>
      <c r="AB43" s="938">
        <v>0</v>
      </c>
      <c r="AC43" s="938">
        <v>0</v>
      </c>
      <c r="AD43" s="938">
        <v>10.760208748049712</v>
      </c>
      <c r="AE43" s="938">
        <v>0</v>
      </c>
      <c r="AF43" s="938">
        <v>0</v>
      </c>
      <c r="AG43" s="938">
        <v>32.280626244149133</v>
      </c>
      <c r="AH43" s="938">
        <v>0</v>
      </c>
      <c r="AI43" s="938">
        <v>0</v>
      </c>
      <c r="AJ43" s="938">
        <v>0</v>
      </c>
      <c r="AK43" s="938">
        <v>0</v>
      </c>
      <c r="AL43" s="938">
        <v>0</v>
      </c>
      <c r="AM43" s="938">
        <v>0</v>
      </c>
      <c r="AN43" s="938">
        <v>102.22198310647227</v>
      </c>
      <c r="AO43" s="938">
        <v>0</v>
      </c>
      <c r="AP43" s="981"/>
      <c r="AQ43" s="975"/>
      <c r="AS43" s="975"/>
      <c r="AU43" s="975"/>
      <c r="AV43" s="979"/>
    </row>
    <row r="44" spans="2:48" s="924" customFormat="1" ht="20.25" customHeight="1">
      <c r="B44" s="942"/>
      <c r="C44" s="925" t="s">
        <v>217</v>
      </c>
      <c r="E44" s="938">
        <v>0</v>
      </c>
      <c r="F44" s="938">
        <v>0</v>
      </c>
      <c r="G44" s="938">
        <v>0</v>
      </c>
      <c r="H44" s="938">
        <v>0</v>
      </c>
      <c r="I44" s="938">
        <v>0</v>
      </c>
      <c r="J44" s="938">
        <v>0</v>
      </c>
      <c r="K44" s="938">
        <v>0</v>
      </c>
      <c r="L44" s="938">
        <v>0</v>
      </c>
      <c r="M44" s="938">
        <v>0</v>
      </c>
      <c r="N44" s="938">
        <v>0</v>
      </c>
      <c r="O44" s="938">
        <v>0</v>
      </c>
      <c r="P44" s="938">
        <v>0</v>
      </c>
      <c r="Q44" s="938">
        <v>0</v>
      </c>
      <c r="R44" s="938">
        <v>0</v>
      </c>
      <c r="S44" s="938">
        <v>0</v>
      </c>
      <c r="T44" s="938">
        <v>0</v>
      </c>
      <c r="U44" s="938">
        <v>0</v>
      </c>
      <c r="V44" s="938">
        <v>0</v>
      </c>
      <c r="W44" s="938">
        <v>0</v>
      </c>
      <c r="X44" s="938">
        <v>0</v>
      </c>
      <c r="Y44" s="938">
        <v>0</v>
      </c>
      <c r="Z44" s="938">
        <v>0</v>
      </c>
      <c r="AA44" s="938">
        <v>0</v>
      </c>
      <c r="AB44" s="938">
        <v>0</v>
      </c>
      <c r="AC44" s="938">
        <v>0</v>
      </c>
      <c r="AD44" s="938">
        <v>0</v>
      </c>
      <c r="AE44" s="938">
        <v>0</v>
      </c>
      <c r="AF44" s="938">
        <v>0</v>
      </c>
      <c r="AG44" s="938">
        <v>0</v>
      </c>
      <c r="AH44" s="938">
        <v>0</v>
      </c>
      <c r="AI44" s="938">
        <v>0</v>
      </c>
      <c r="AJ44" s="938">
        <v>0</v>
      </c>
      <c r="AK44" s="938">
        <v>0</v>
      </c>
      <c r="AL44" s="938">
        <v>0</v>
      </c>
      <c r="AM44" s="938">
        <v>0</v>
      </c>
      <c r="AN44" s="938">
        <v>0</v>
      </c>
      <c r="AO44" s="938">
        <v>0</v>
      </c>
      <c r="AP44" s="982"/>
      <c r="AQ44" s="975"/>
      <c r="AS44" s="975"/>
      <c r="AU44" s="975"/>
      <c r="AV44" s="979"/>
    </row>
    <row r="45" spans="2:48" s="924" customFormat="1" ht="20.25" customHeight="1">
      <c r="B45" s="942"/>
      <c r="C45" s="925" t="s">
        <v>218</v>
      </c>
      <c r="E45" s="938">
        <v>0</v>
      </c>
      <c r="F45" s="938">
        <v>0</v>
      </c>
      <c r="G45" s="938">
        <v>0</v>
      </c>
      <c r="H45" s="938">
        <v>0</v>
      </c>
      <c r="I45" s="938">
        <v>0</v>
      </c>
      <c r="J45" s="938">
        <v>0</v>
      </c>
      <c r="K45" s="938">
        <v>0</v>
      </c>
      <c r="L45" s="938">
        <v>0</v>
      </c>
      <c r="M45" s="938">
        <v>0</v>
      </c>
      <c r="N45" s="938">
        <v>0</v>
      </c>
      <c r="O45" s="938">
        <v>0</v>
      </c>
      <c r="P45" s="938">
        <v>0</v>
      </c>
      <c r="Q45" s="938">
        <v>0</v>
      </c>
      <c r="R45" s="938">
        <v>0</v>
      </c>
      <c r="S45" s="938">
        <v>0</v>
      </c>
      <c r="T45" s="938">
        <v>0</v>
      </c>
      <c r="U45" s="938">
        <v>0</v>
      </c>
      <c r="V45" s="938">
        <v>0</v>
      </c>
      <c r="W45" s="938">
        <v>0</v>
      </c>
      <c r="X45" s="938">
        <v>0</v>
      </c>
      <c r="Y45" s="938">
        <v>0</v>
      </c>
      <c r="Z45" s="938">
        <v>0</v>
      </c>
      <c r="AA45" s="938">
        <v>0</v>
      </c>
      <c r="AB45" s="938">
        <v>0</v>
      </c>
      <c r="AC45" s="938">
        <v>0</v>
      </c>
      <c r="AD45" s="938">
        <v>0</v>
      </c>
      <c r="AE45" s="938">
        <v>0</v>
      </c>
      <c r="AF45" s="938">
        <v>0</v>
      </c>
      <c r="AG45" s="938">
        <v>0</v>
      </c>
      <c r="AH45" s="938">
        <v>0</v>
      </c>
      <c r="AI45" s="938">
        <v>0</v>
      </c>
      <c r="AJ45" s="938">
        <v>0</v>
      </c>
      <c r="AK45" s="938">
        <v>0</v>
      </c>
      <c r="AL45" s="938">
        <v>0</v>
      </c>
      <c r="AM45" s="938">
        <v>0</v>
      </c>
      <c r="AN45" s="938">
        <v>0</v>
      </c>
      <c r="AO45" s="938">
        <v>0</v>
      </c>
      <c r="AP45" s="982"/>
      <c r="AQ45" s="975"/>
      <c r="AS45" s="975"/>
      <c r="AU45" s="975"/>
      <c r="AV45" s="979"/>
    </row>
    <row r="46" spans="2:48" s="924" customFormat="1" ht="20.25" customHeight="1">
      <c r="B46" s="942"/>
      <c r="C46" s="925" t="s">
        <v>219</v>
      </c>
      <c r="E46" s="938">
        <v>0</v>
      </c>
      <c r="F46" s="938">
        <v>0</v>
      </c>
      <c r="G46" s="938">
        <v>0</v>
      </c>
      <c r="H46" s="938">
        <v>0</v>
      </c>
      <c r="I46" s="938">
        <v>0</v>
      </c>
      <c r="J46" s="938">
        <v>0</v>
      </c>
      <c r="K46" s="938">
        <v>0</v>
      </c>
      <c r="L46" s="938">
        <v>0</v>
      </c>
      <c r="M46" s="938">
        <v>0</v>
      </c>
      <c r="N46" s="938">
        <v>0</v>
      </c>
      <c r="O46" s="938">
        <v>0</v>
      </c>
      <c r="P46" s="938">
        <v>0</v>
      </c>
      <c r="Q46" s="938">
        <v>0</v>
      </c>
      <c r="R46" s="938">
        <v>0</v>
      </c>
      <c r="S46" s="938">
        <v>0</v>
      </c>
      <c r="T46" s="938">
        <v>0</v>
      </c>
      <c r="U46" s="938">
        <v>0</v>
      </c>
      <c r="V46" s="938">
        <v>0</v>
      </c>
      <c r="W46" s="938">
        <v>0</v>
      </c>
      <c r="X46" s="938">
        <v>0</v>
      </c>
      <c r="Y46" s="938">
        <v>0</v>
      </c>
      <c r="Z46" s="938">
        <v>0</v>
      </c>
      <c r="AA46" s="938">
        <v>0</v>
      </c>
      <c r="AB46" s="938">
        <v>0</v>
      </c>
      <c r="AC46" s="938">
        <v>0</v>
      </c>
      <c r="AD46" s="938">
        <v>0</v>
      </c>
      <c r="AE46" s="938">
        <v>0</v>
      </c>
      <c r="AF46" s="938">
        <v>0</v>
      </c>
      <c r="AG46" s="938">
        <v>0</v>
      </c>
      <c r="AH46" s="938">
        <v>0</v>
      </c>
      <c r="AI46" s="938">
        <v>0</v>
      </c>
      <c r="AJ46" s="938">
        <v>0</v>
      </c>
      <c r="AK46" s="938">
        <v>0</v>
      </c>
      <c r="AL46" s="938">
        <v>0</v>
      </c>
      <c r="AM46" s="938">
        <v>0</v>
      </c>
      <c r="AN46" s="938">
        <v>0</v>
      </c>
      <c r="AO46" s="938">
        <v>0</v>
      </c>
      <c r="AP46" s="982"/>
      <c r="AQ46" s="975"/>
      <c r="AS46" s="975"/>
      <c r="AU46" s="975"/>
      <c r="AV46" s="979"/>
    </row>
    <row r="47" spans="2:48" s="924" customFormat="1" ht="40.5" customHeight="1">
      <c r="B47" s="1256" t="s">
        <v>220</v>
      </c>
      <c r="C47" s="1256"/>
      <c r="E47" s="938">
        <v>981.6067111551788</v>
      </c>
      <c r="F47" s="938">
        <v>49.019061730595695</v>
      </c>
      <c r="G47" s="938">
        <v>34.313343211416985</v>
      </c>
      <c r="H47" s="938">
        <v>3.3422087543587971</v>
      </c>
      <c r="I47" s="938">
        <v>0.55703479239313292</v>
      </c>
      <c r="J47" s="938">
        <v>27.628925702699391</v>
      </c>
      <c r="K47" s="938">
        <v>1.5596974187007719</v>
      </c>
      <c r="L47" s="938">
        <v>0</v>
      </c>
      <c r="M47" s="938">
        <v>374.99582223905708</v>
      </c>
      <c r="N47" s="938">
        <v>38.323993716647543</v>
      </c>
      <c r="O47" s="938">
        <v>73.194371720457667</v>
      </c>
      <c r="P47" s="938">
        <v>42.780272055792601</v>
      </c>
      <c r="Q47" s="938">
        <v>17.825113356580253</v>
      </c>
      <c r="R47" s="938">
        <v>0</v>
      </c>
      <c r="S47" s="938">
        <v>4.4562783391450633</v>
      </c>
      <c r="T47" s="938">
        <v>0</v>
      </c>
      <c r="U47" s="938">
        <v>4.6790922561023169</v>
      </c>
      <c r="V47" s="938">
        <v>0</v>
      </c>
      <c r="W47" s="938">
        <v>27.071890910306262</v>
      </c>
      <c r="X47" s="938">
        <v>0</v>
      </c>
      <c r="Y47" s="938">
        <v>26.849076993349005</v>
      </c>
      <c r="Z47" s="938">
        <v>0</v>
      </c>
      <c r="AA47" s="938">
        <v>13.034614141999308</v>
      </c>
      <c r="AB47" s="938">
        <v>0</v>
      </c>
      <c r="AC47" s="938">
        <v>0</v>
      </c>
      <c r="AD47" s="938">
        <v>13.368835017435188</v>
      </c>
      <c r="AE47" s="938">
        <v>0</v>
      </c>
      <c r="AF47" s="938">
        <v>0</v>
      </c>
      <c r="AG47" s="938">
        <v>15.374160270050467</v>
      </c>
      <c r="AH47" s="938">
        <v>25.400786533126862</v>
      </c>
      <c r="AI47" s="938">
        <v>0.33422087543587969</v>
      </c>
      <c r="AJ47" s="938">
        <v>0</v>
      </c>
      <c r="AK47" s="938">
        <v>0</v>
      </c>
      <c r="AL47" s="938">
        <v>6.2387896748030878</v>
      </c>
      <c r="AM47" s="938">
        <v>5.5703479239313287</v>
      </c>
      <c r="AN47" s="938">
        <v>159.08913670747876</v>
      </c>
      <c r="AO47" s="938">
        <v>16.59963681331536</v>
      </c>
      <c r="AP47" s="981"/>
      <c r="AQ47" s="975"/>
      <c r="AS47" s="975"/>
      <c r="AU47" s="975"/>
      <c r="AV47" s="979"/>
    </row>
    <row r="48" spans="2:48" s="924" customFormat="1" ht="20.25" customHeight="1">
      <c r="B48" s="925"/>
      <c r="C48" s="925" t="s">
        <v>221</v>
      </c>
      <c r="E48" s="938">
        <v>967.61133603238875</v>
      </c>
      <c r="F48" s="938">
        <v>56.328111248019717</v>
      </c>
      <c r="G48" s="938">
        <v>21.82714310860764</v>
      </c>
      <c r="H48" s="938">
        <v>5.2807604295018482</v>
      </c>
      <c r="I48" s="938">
        <v>0.88012673825030807</v>
      </c>
      <c r="J48" s="938">
        <v>23.235345889808134</v>
      </c>
      <c r="K48" s="938">
        <v>2.4643548671008624</v>
      </c>
      <c r="L48" s="938">
        <v>0</v>
      </c>
      <c r="M48" s="938">
        <v>377.39834536173208</v>
      </c>
      <c r="N48" s="938">
        <v>31.156486534060903</v>
      </c>
      <c r="O48" s="938">
        <v>95.4057384263334</v>
      </c>
      <c r="P48" s="938">
        <v>55.271959162119344</v>
      </c>
      <c r="Q48" s="938">
        <v>24.643548671008627</v>
      </c>
      <c r="R48" s="938">
        <v>0</v>
      </c>
      <c r="S48" s="938">
        <v>5.2807604295018482</v>
      </c>
      <c r="T48" s="938">
        <v>0</v>
      </c>
      <c r="U48" s="938">
        <v>7.3930646013025871</v>
      </c>
      <c r="V48" s="938">
        <v>0</v>
      </c>
      <c r="W48" s="938">
        <v>26.579827495159304</v>
      </c>
      <c r="X48" s="938">
        <v>0</v>
      </c>
      <c r="Y48" s="938">
        <v>24.995599366308745</v>
      </c>
      <c r="Z48" s="938">
        <v>0</v>
      </c>
      <c r="AA48" s="938">
        <v>11.793698292554128</v>
      </c>
      <c r="AB48" s="938">
        <v>0</v>
      </c>
      <c r="AC48" s="938">
        <v>0</v>
      </c>
      <c r="AD48" s="938">
        <v>12.321774335504314</v>
      </c>
      <c r="AE48" s="938">
        <v>0</v>
      </c>
      <c r="AF48" s="938">
        <v>0</v>
      </c>
      <c r="AG48" s="938">
        <v>17.25048406970604</v>
      </c>
      <c r="AH48" s="938">
        <v>5.2807604295018482</v>
      </c>
      <c r="AI48" s="938">
        <v>0.52807604295018484</v>
      </c>
      <c r="AJ48" s="938">
        <v>0</v>
      </c>
      <c r="AK48" s="938">
        <v>0</v>
      </c>
      <c r="AL48" s="938">
        <v>9.8574194684034495</v>
      </c>
      <c r="AM48" s="938">
        <v>0</v>
      </c>
      <c r="AN48" s="938">
        <v>137.12374581939801</v>
      </c>
      <c r="AO48" s="938">
        <v>15.314205245555359</v>
      </c>
      <c r="AP48" s="982"/>
      <c r="AQ48" s="975"/>
      <c r="AS48" s="975"/>
      <c r="AU48" s="975"/>
      <c r="AV48" s="979"/>
    </row>
    <row r="49" spans="2:48" s="924" customFormat="1" ht="20.25" customHeight="1">
      <c r="B49" s="925"/>
      <c r="C49" s="925" t="s">
        <v>222</v>
      </c>
      <c r="E49" s="938">
        <v>0</v>
      </c>
      <c r="F49" s="938">
        <v>0</v>
      </c>
      <c r="G49" s="938">
        <v>0</v>
      </c>
      <c r="H49" s="938">
        <v>0</v>
      </c>
      <c r="I49" s="938">
        <v>0</v>
      </c>
      <c r="J49" s="938">
        <v>0</v>
      </c>
      <c r="K49" s="938">
        <v>0</v>
      </c>
      <c r="L49" s="938">
        <v>0</v>
      </c>
      <c r="M49" s="938">
        <v>0</v>
      </c>
      <c r="N49" s="938">
        <v>0</v>
      </c>
      <c r="O49" s="938">
        <v>0</v>
      </c>
      <c r="P49" s="938">
        <v>0</v>
      </c>
      <c r="Q49" s="938">
        <v>0</v>
      </c>
      <c r="R49" s="938">
        <v>0</v>
      </c>
      <c r="S49" s="938">
        <v>0</v>
      </c>
      <c r="T49" s="938">
        <v>0</v>
      </c>
      <c r="U49" s="938">
        <v>0</v>
      </c>
      <c r="V49" s="938">
        <v>0</v>
      </c>
      <c r="W49" s="938">
        <v>0</v>
      </c>
      <c r="X49" s="938">
        <v>0</v>
      </c>
      <c r="Y49" s="938">
        <v>0</v>
      </c>
      <c r="Z49" s="938">
        <v>0</v>
      </c>
      <c r="AA49" s="938">
        <v>0</v>
      </c>
      <c r="AB49" s="938">
        <v>0</v>
      </c>
      <c r="AC49" s="938">
        <v>0</v>
      </c>
      <c r="AD49" s="938">
        <v>0</v>
      </c>
      <c r="AE49" s="938">
        <v>0</v>
      </c>
      <c r="AF49" s="938">
        <v>0</v>
      </c>
      <c r="AG49" s="938">
        <v>0</v>
      </c>
      <c r="AH49" s="938">
        <v>0</v>
      </c>
      <c r="AI49" s="938">
        <v>0</v>
      </c>
      <c r="AJ49" s="938">
        <v>0</v>
      </c>
      <c r="AK49" s="938">
        <v>0</v>
      </c>
      <c r="AL49" s="938">
        <v>0</v>
      </c>
      <c r="AM49" s="938">
        <v>0</v>
      </c>
      <c r="AN49" s="938">
        <v>0</v>
      </c>
      <c r="AO49" s="938">
        <v>0</v>
      </c>
      <c r="AP49" s="981"/>
      <c r="AQ49" s="975"/>
      <c r="AS49" s="975"/>
      <c r="AU49" s="975"/>
      <c r="AV49" s="979"/>
    </row>
    <row r="50" spans="2:48" s="924" customFormat="1" ht="20.25" customHeight="1">
      <c r="B50" s="925"/>
      <c r="C50" s="925" t="s">
        <v>223</v>
      </c>
      <c r="E50" s="938">
        <v>2590.2934537246047</v>
      </c>
      <c r="F50" s="938">
        <v>67.720090293453723</v>
      </c>
      <c r="G50" s="938">
        <v>119.63882618510158</v>
      </c>
      <c r="H50" s="938">
        <v>0</v>
      </c>
      <c r="I50" s="938">
        <v>0</v>
      </c>
      <c r="J50" s="938">
        <v>108.35214446952597</v>
      </c>
      <c r="K50" s="938">
        <v>0</v>
      </c>
      <c r="L50" s="938">
        <v>0</v>
      </c>
      <c r="M50" s="938">
        <v>835.21444695259584</v>
      </c>
      <c r="N50" s="938">
        <v>112.86681715575619</v>
      </c>
      <c r="O50" s="938">
        <v>129.79683972911963</v>
      </c>
      <c r="P50" s="938">
        <v>79.006772009029348</v>
      </c>
      <c r="Q50" s="938">
        <v>22.57336343115124</v>
      </c>
      <c r="R50" s="938">
        <v>0</v>
      </c>
      <c r="S50" s="938">
        <v>11.28668171557562</v>
      </c>
      <c r="T50" s="938">
        <v>0</v>
      </c>
      <c r="U50" s="938">
        <v>0</v>
      </c>
      <c r="V50" s="938">
        <v>0</v>
      </c>
      <c r="W50" s="938">
        <v>69.97742663656885</v>
      </c>
      <c r="X50" s="938">
        <v>0</v>
      </c>
      <c r="Y50" s="938">
        <v>67.720090293453723</v>
      </c>
      <c r="Z50" s="938">
        <v>0</v>
      </c>
      <c r="AA50" s="938">
        <v>56.433408577878097</v>
      </c>
      <c r="AB50" s="938">
        <v>0</v>
      </c>
      <c r="AC50" s="938">
        <v>0</v>
      </c>
      <c r="AD50" s="938">
        <v>33.860045146726861</v>
      </c>
      <c r="AE50" s="938">
        <v>0</v>
      </c>
      <c r="AF50" s="938">
        <v>0</v>
      </c>
      <c r="AG50" s="938">
        <v>33.860045146726861</v>
      </c>
      <c r="AH50" s="938">
        <v>206.54627539503386</v>
      </c>
      <c r="AI50" s="938">
        <v>0</v>
      </c>
      <c r="AJ50" s="938">
        <v>0</v>
      </c>
      <c r="AK50" s="938">
        <v>0</v>
      </c>
      <c r="AL50" s="938">
        <v>0</v>
      </c>
      <c r="AM50" s="938">
        <v>56.433408577878097</v>
      </c>
      <c r="AN50" s="938">
        <v>556.43340857787803</v>
      </c>
      <c r="AO50" s="938">
        <v>22.57336343115124</v>
      </c>
      <c r="AP50" s="982"/>
      <c r="AQ50" s="975"/>
      <c r="AS50" s="975"/>
      <c r="AU50" s="975"/>
      <c r="AV50" s="979"/>
    </row>
    <row r="51" spans="2:48" s="924" customFormat="1" ht="20.25" customHeight="1">
      <c r="B51" s="925"/>
      <c r="C51" s="925" t="s">
        <v>224</v>
      </c>
      <c r="E51" s="938">
        <v>0</v>
      </c>
      <c r="F51" s="938">
        <v>0</v>
      </c>
      <c r="G51" s="938">
        <v>0</v>
      </c>
      <c r="H51" s="938">
        <v>0</v>
      </c>
      <c r="I51" s="938">
        <v>0</v>
      </c>
      <c r="J51" s="938">
        <v>0</v>
      </c>
      <c r="K51" s="938">
        <v>0</v>
      </c>
      <c r="L51" s="938">
        <v>0</v>
      </c>
      <c r="M51" s="938">
        <v>0</v>
      </c>
      <c r="N51" s="938">
        <v>0</v>
      </c>
      <c r="O51" s="938">
        <v>0</v>
      </c>
      <c r="P51" s="938">
        <v>0</v>
      </c>
      <c r="Q51" s="938">
        <v>0</v>
      </c>
      <c r="R51" s="938">
        <v>0</v>
      </c>
      <c r="S51" s="938">
        <v>0</v>
      </c>
      <c r="T51" s="938">
        <v>0</v>
      </c>
      <c r="U51" s="938">
        <v>0</v>
      </c>
      <c r="V51" s="938">
        <v>0</v>
      </c>
      <c r="W51" s="938">
        <v>0</v>
      </c>
      <c r="X51" s="938">
        <v>0</v>
      </c>
      <c r="Y51" s="938">
        <v>0</v>
      </c>
      <c r="Z51" s="938">
        <v>0</v>
      </c>
      <c r="AA51" s="938">
        <v>0</v>
      </c>
      <c r="AB51" s="938">
        <v>0</v>
      </c>
      <c r="AC51" s="938">
        <v>0</v>
      </c>
      <c r="AD51" s="938">
        <v>0</v>
      </c>
      <c r="AE51" s="938">
        <v>0</v>
      </c>
      <c r="AF51" s="938">
        <v>0</v>
      </c>
      <c r="AG51" s="938">
        <v>0</v>
      </c>
      <c r="AH51" s="938">
        <v>0</v>
      </c>
      <c r="AI51" s="938">
        <v>0</v>
      </c>
      <c r="AJ51" s="938">
        <v>0</v>
      </c>
      <c r="AK51" s="938">
        <v>0</v>
      </c>
      <c r="AL51" s="938">
        <v>0</v>
      </c>
      <c r="AM51" s="938">
        <v>0</v>
      </c>
      <c r="AN51" s="938">
        <v>0</v>
      </c>
      <c r="AO51" s="938">
        <v>0</v>
      </c>
      <c r="AP51" s="981"/>
      <c r="AQ51" s="975"/>
      <c r="AS51" s="975"/>
      <c r="AU51" s="975"/>
      <c r="AV51" s="979"/>
    </row>
    <row r="52" spans="2:48" s="924" customFormat="1" ht="20.25" customHeight="1">
      <c r="B52" s="925"/>
      <c r="C52" s="925" t="s">
        <v>225</v>
      </c>
      <c r="E52" s="938">
        <v>1016.560255387071</v>
      </c>
      <c r="F52" s="938">
        <v>59.856344772545889</v>
      </c>
      <c r="G52" s="938">
        <v>77.813248204309659</v>
      </c>
      <c r="H52" s="938">
        <v>0</v>
      </c>
      <c r="I52" s="938">
        <v>0</v>
      </c>
      <c r="J52" s="938">
        <v>19.952114924181963</v>
      </c>
      <c r="K52" s="938">
        <v>0</v>
      </c>
      <c r="L52" s="938">
        <v>0</v>
      </c>
      <c r="M52" s="938">
        <v>480.84596967278537</v>
      </c>
      <c r="N52" s="938">
        <v>66.839584996009577</v>
      </c>
      <c r="O52" s="938">
        <v>0</v>
      </c>
      <c r="P52" s="938">
        <v>0</v>
      </c>
      <c r="Q52" s="938">
        <v>0</v>
      </c>
      <c r="R52" s="938">
        <v>0</v>
      </c>
      <c r="S52" s="938">
        <v>0</v>
      </c>
      <c r="T52" s="938">
        <v>0</v>
      </c>
      <c r="U52" s="938">
        <v>0</v>
      </c>
      <c r="V52" s="938">
        <v>0</v>
      </c>
      <c r="W52" s="938">
        <v>29.928172386272944</v>
      </c>
      <c r="X52" s="938">
        <v>0</v>
      </c>
      <c r="Y52" s="938">
        <v>38.906624102154829</v>
      </c>
      <c r="Z52" s="938">
        <v>0</v>
      </c>
      <c r="AA52" s="938">
        <v>0</v>
      </c>
      <c r="AB52" s="938">
        <v>0</v>
      </c>
      <c r="AC52" s="938">
        <v>0</v>
      </c>
      <c r="AD52" s="938">
        <v>19.952114924181963</v>
      </c>
      <c r="AE52" s="938">
        <v>0</v>
      </c>
      <c r="AF52" s="938">
        <v>0</v>
      </c>
      <c r="AG52" s="938">
        <v>9.9760574620909814</v>
      </c>
      <c r="AH52" s="938">
        <v>14.964086193136472</v>
      </c>
      <c r="AI52" s="938">
        <v>0</v>
      </c>
      <c r="AJ52" s="938">
        <v>0</v>
      </c>
      <c r="AK52" s="938">
        <v>0</v>
      </c>
      <c r="AL52" s="938">
        <v>0</v>
      </c>
      <c r="AM52" s="938">
        <v>0</v>
      </c>
      <c r="AN52" s="938">
        <v>155.62649640861932</v>
      </c>
      <c r="AO52" s="938">
        <v>41.899441340782126</v>
      </c>
      <c r="AP52" s="981"/>
      <c r="AQ52" s="975"/>
      <c r="AS52" s="975"/>
      <c r="AU52" s="975"/>
      <c r="AV52" s="979"/>
    </row>
    <row r="53" spans="2:48" s="924" customFormat="1" ht="40.5" customHeight="1">
      <c r="B53" s="1256" t="s">
        <v>226</v>
      </c>
      <c r="C53" s="1256"/>
      <c r="E53" s="938">
        <v>889.23474035833578</v>
      </c>
      <c r="F53" s="938">
        <v>46.310355299119344</v>
      </c>
      <c r="G53" s="938">
        <v>40.236866079562709</v>
      </c>
      <c r="H53" s="938">
        <v>0</v>
      </c>
      <c r="I53" s="938">
        <v>0.83510476768903752</v>
      </c>
      <c r="J53" s="938">
        <v>20.498026116003643</v>
      </c>
      <c r="K53" s="938">
        <v>0</v>
      </c>
      <c r="L53" s="938">
        <v>0</v>
      </c>
      <c r="M53" s="938">
        <v>277.86213179471605</v>
      </c>
      <c r="N53" s="938">
        <v>131.87063467962344</v>
      </c>
      <c r="O53" s="938">
        <v>97.859095050106291</v>
      </c>
      <c r="P53" s="938">
        <v>38.718493774673554</v>
      </c>
      <c r="Q53" s="938">
        <v>9.7175827512906174</v>
      </c>
      <c r="R53" s="938">
        <v>1.5183723048891589</v>
      </c>
      <c r="S53" s="938">
        <v>3.4163376860006078</v>
      </c>
      <c r="T53" s="938">
        <v>0</v>
      </c>
      <c r="U53" s="938">
        <v>0</v>
      </c>
      <c r="V53" s="938">
        <v>0</v>
      </c>
      <c r="W53" s="938">
        <v>22.547828727604006</v>
      </c>
      <c r="X53" s="938">
        <v>0</v>
      </c>
      <c r="Y53" s="938">
        <v>19.435165502581235</v>
      </c>
      <c r="Z53" s="938">
        <v>0</v>
      </c>
      <c r="AA53" s="938">
        <v>7.591861524445795</v>
      </c>
      <c r="AB53" s="938">
        <v>0</v>
      </c>
      <c r="AC53" s="938">
        <v>0</v>
      </c>
      <c r="AD53" s="938">
        <v>17.461281506225326</v>
      </c>
      <c r="AE53" s="938">
        <v>3.7959307622228975</v>
      </c>
      <c r="AF53" s="938">
        <v>0</v>
      </c>
      <c r="AG53" s="938">
        <v>9.7175827512906174</v>
      </c>
      <c r="AH53" s="938">
        <v>10.932280595201943</v>
      </c>
      <c r="AI53" s="938">
        <v>0</v>
      </c>
      <c r="AJ53" s="938">
        <v>0</v>
      </c>
      <c r="AK53" s="938">
        <v>0</v>
      </c>
      <c r="AL53" s="938">
        <v>0</v>
      </c>
      <c r="AM53" s="938">
        <v>0</v>
      </c>
      <c r="AN53" s="938">
        <v>97.631339204372907</v>
      </c>
      <c r="AO53" s="938">
        <v>31.278469480716677</v>
      </c>
      <c r="AP53" s="981"/>
      <c r="AQ53" s="975"/>
      <c r="AS53" s="975"/>
      <c r="AU53" s="975"/>
      <c r="AV53" s="979"/>
    </row>
    <row r="54" spans="2:48" s="924" customFormat="1" ht="20.25" customHeight="1">
      <c r="B54" s="925"/>
      <c r="C54" s="925" t="s">
        <v>227</v>
      </c>
      <c r="E54" s="938">
        <v>1500.5316491371909</v>
      </c>
      <c r="F54" s="938">
        <v>78.146017755800102</v>
      </c>
      <c r="G54" s="938">
        <v>67.897359689465659</v>
      </c>
      <c r="H54" s="938">
        <v>0</v>
      </c>
      <c r="I54" s="938">
        <v>1.4091904841209855</v>
      </c>
      <c r="J54" s="938">
        <v>34.589220973878732</v>
      </c>
      <c r="K54" s="938">
        <v>0</v>
      </c>
      <c r="L54" s="938">
        <v>0</v>
      </c>
      <c r="M54" s="938">
        <v>468.87610653480061</v>
      </c>
      <c r="N54" s="938">
        <v>222.52398826528648</v>
      </c>
      <c r="O54" s="938">
        <v>165.13150309381365</v>
      </c>
      <c r="P54" s="938">
        <v>65.335195172882052</v>
      </c>
      <c r="Q54" s="938">
        <v>16.397852906135107</v>
      </c>
      <c r="R54" s="938">
        <v>2.5621645165836098</v>
      </c>
      <c r="S54" s="938">
        <v>5.7648701623131222</v>
      </c>
      <c r="T54" s="938">
        <v>0</v>
      </c>
      <c r="U54" s="938">
        <v>0</v>
      </c>
      <c r="V54" s="938">
        <v>0</v>
      </c>
      <c r="W54" s="938">
        <v>38.048143071266608</v>
      </c>
      <c r="X54" s="938">
        <v>0</v>
      </c>
      <c r="Y54" s="938">
        <v>32.795705812270214</v>
      </c>
      <c r="Z54" s="938">
        <v>0</v>
      </c>
      <c r="AA54" s="938">
        <v>12.810822582918048</v>
      </c>
      <c r="AB54" s="938">
        <v>0</v>
      </c>
      <c r="AC54" s="938">
        <v>0</v>
      </c>
      <c r="AD54" s="938">
        <v>29.46489194071151</v>
      </c>
      <c r="AE54" s="938">
        <v>6.405411291459024</v>
      </c>
      <c r="AF54" s="938">
        <v>0</v>
      </c>
      <c r="AG54" s="938">
        <v>16.397852906135107</v>
      </c>
      <c r="AH54" s="938">
        <v>18.447584519401993</v>
      </c>
      <c r="AI54" s="938">
        <v>0</v>
      </c>
      <c r="AJ54" s="938">
        <v>0</v>
      </c>
      <c r="AK54" s="938">
        <v>0</v>
      </c>
      <c r="AL54" s="938">
        <v>0</v>
      </c>
      <c r="AM54" s="938">
        <v>0</v>
      </c>
      <c r="AN54" s="938">
        <v>164.74717841632611</v>
      </c>
      <c r="AO54" s="938">
        <v>52.780589041622363</v>
      </c>
      <c r="AP54" s="981"/>
      <c r="AQ54" s="975"/>
      <c r="AS54" s="975"/>
      <c r="AU54" s="975"/>
      <c r="AV54" s="979"/>
    </row>
    <row r="55" spans="2:48" s="924" customFormat="1" ht="20.25" customHeight="1">
      <c r="B55" s="925"/>
      <c r="C55" s="925" t="s">
        <v>228</v>
      </c>
      <c r="E55" s="938">
        <v>0</v>
      </c>
      <c r="F55" s="938">
        <v>0</v>
      </c>
      <c r="G55" s="938">
        <v>0</v>
      </c>
      <c r="H55" s="938">
        <v>0</v>
      </c>
      <c r="I55" s="938">
        <v>0</v>
      </c>
      <c r="J55" s="938">
        <v>0</v>
      </c>
      <c r="K55" s="938">
        <v>0</v>
      </c>
      <c r="L55" s="938">
        <v>0</v>
      </c>
      <c r="M55" s="938">
        <v>0</v>
      </c>
      <c r="N55" s="938">
        <v>0</v>
      </c>
      <c r="O55" s="938">
        <v>0</v>
      </c>
      <c r="P55" s="938">
        <v>0</v>
      </c>
      <c r="Q55" s="938">
        <v>0</v>
      </c>
      <c r="R55" s="938">
        <v>0</v>
      </c>
      <c r="S55" s="938">
        <v>0</v>
      </c>
      <c r="T55" s="938">
        <v>0</v>
      </c>
      <c r="U55" s="938">
        <v>0</v>
      </c>
      <c r="V55" s="938">
        <v>0</v>
      </c>
      <c r="W55" s="938">
        <v>0</v>
      </c>
      <c r="X55" s="938">
        <v>0</v>
      </c>
      <c r="Y55" s="938">
        <v>0</v>
      </c>
      <c r="Z55" s="938">
        <v>0</v>
      </c>
      <c r="AA55" s="938">
        <v>0</v>
      </c>
      <c r="AB55" s="938">
        <v>0</v>
      </c>
      <c r="AC55" s="938">
        <v>0</v>
      </c>
      <c r="AD55" s="938">
        <v>0</v>
      </c>
      <c r="AE55" s="938">
        <v>0</v>
      </c>
      <c r="AF55" s="938">
        <v>0</v>
      </c>
      <c r="AG55" s="938">
        <v>0</v>
      </c>
      <c r="AH55" s="938">
        <v>0</v>
      </c>
      <c r="AI55" s="938">
        <v>0</v>
      </c>
      <c r="AJ55" s="938">
        <v>0</v>
      </c>
      <c r="AK55" s="938">
        <v>0</v>
      </c>
      <c r="AL55" s="938">
        <v>0</v>
      </c>
      <c r="AM55" s="938">
        <v>0</v>
      </c>
      <c r="AN55" s="938">
        <v>0</v>
      </c>
      <c r="AO55" s="938">
        <v>0</v>
      </c>
      <c r="AP55" s="982"/>
      <c r="AQ55" s="975"/>
      <c r="AS55" s="975"/>
      <c r="AU55" s="975"/>
      <c r="AV55" s="979"/>
    </row>
    <row r="56" spans="2:48" s="924" customFormat="1" ht="20.25" customHeight="1">
      <c r="B56" s="942"/>
      <c r="C56" s="925" t="s">
        <v>229</v>
      </c>
      <c r="E56" s="938">
        <v>0</v>
      </c>
      <c r="F56" s="938">
        <v>0</v>
      </c>
      <c r="G56" s="938">
        <v>0</v>
      </c>
      <c r="H56" s="938">
        <v>0</v>
      </c>
      <c r="I56" s="938">
        <v>0</v>
      </c>
      <c r="J56" s="938">
        <v>0</v>
      </c>
      <c r="K56" s="938">
        <v>0</v>
      </c>
      <c r="L56" s="938">
        <v>0</v>
      </c>
      <c r="M56" s="938">
        <v>0</v>
      </c>
      <c r="N56" s="938">
        <v>0</v>
      </c>
      <c r="O56" s="938">
        <v>0</v>
      </c>
      <c r="P56" s="938">
        <v>0</v>
      </c>
      <c r="Q56" s="938">
        <v>0</v>
      </c>
      <c r="R56" s="938">
        <v>0</v>
      </c>
      <c r="S56" s="938">
        <v>0</v>
      </c>
      <c r="T56" s="938">
        <v>0</v>
      </c>
      <c r="U56" s="938">
        <v>0</v>
      </c>
      <c r="V56" s="938">
        <v>0</v>
      </c>
      <c r="W56" s="938">
        <v>0</v>
      </c>
      <c r="X56" s="938">
        <v>0</v>
      </c>
      <c r="Y56" s="938">
        <v>0</v>
      </c>
      <c r="Z56" s="938">
        <v>0</v>
      </c>
      <c r="AA56" s="938">
        <v>0</v>
      </c>
      <c r="AB56" s="938">
        <v>0</v>
      </c>
      <c r="AC56" s="938">
        <v>0</v>
      </c>
      <c r="AD56" s="938">
        <v>0</v>
      </c>
      <c r="AE56" s="938">
        <v>0</v>
      </c>
      <c r="AF56" s="938">
        <v>0</v>
      </c>
      <c r="AG56" s="938">
        <v>0</v>
      </c>
      <c r="AH56" s="938">
        <v>0</v>
      </c>
      <c r="AI56" s="938">
        <v>0</v>
      </c>
      <c r="AJ56" s="938">
        <v>0</v>
      </c>
      <c r="AK56" s="938">
        <v>0</v>
      </c>
      <c r="AL56" s="938">
        <v>0</v>
      </c>
      <c r="AM56" s="938">
        <v>0</v>
      </c>
      <c r="AN56" s="938">
        <v>0</v>
      </c>
      <c r="AO56" s="938">
        <v>0</v>
      </c>
      <c r="AP56" s="982"/>
      <c r="AQ56" s="975"/>
      <c r="AS56" s="975"/>
      <c r="AU56" s="975"/>
      <c r="AV56" s="979"/>
    </row>
    <row r="57" spans="2:48" s="924" customFormat="1" ht="20.25" customHeight="1">
      <c r="B57" s="942"/>
      <c r="C57" s="925" t="s">
        <v>230</v>
      </c>
      <c r="E57" s="938">
        <v>0</v>
      </c>
      <c r="F57" s="938">
        <v>0</v>
      </c>
      <c r="G57" s="938">
        <v>0</v>
      </c>
      <c r="H57" s="938">
        <v>0</v>
      </c>
      <c r="I57" s="938">
        <v>0</v>
      </c>
      <c r="J57" s="938">
        <v>0</v>
      </c>
      <c r="K57" s="938">
        <v>0</v>
      </c>
      <c r="L57" s="938">
        <v>0</v>
      </c>
      <c r="M57" s="938">
        <v>0</v>
      </c>
      <c r="N57" s="938">
        <v>0</v>
      </c>
      <c r="O57" s="938">
        <v>0</v>
      </c>
      <c r="P57" s="938">
        <v>0</v>
      </c>
      <c r="Q57" s="938">
        <v>0</v>
      </c>
      <c r="R57" s="938">
        <v>0</v>
      </c>
      <c r="S57" s="938">
        <v>0</v>
      </c>
      <c r="T57" s="938">
        <v>0</v>
      </c>
      <c r="U57" s="938">
        <v>0</v>
      </c>
      <c r="V57" s="938">
        <v>0</v>
      </c>
      <c r="W57" s="938">
        <v>0</v>
      </c>
      <c r="X57" s="938">
        <v>0</v>
      </c>
      <c r="Y57" s="938">
        <v>0</v>
      </c>
      <c r="Z57" s="938">
        <v>0</v>
      </c>
      <c r="AA57" s="938">
        <v>0</v>
      </c>
      <c r="AB57" s="938">
        <v>0</v>
      </c>
      <c r="AC57" s="938">
        <v>0</v>
      </c>
      <c r="AD57" s="938">
        <v>0</v>
      </c>
      <c r="AE57" s="938">
        <v>0</v>
      </c>
      <c r="AF57" s="938">
        <v>0</v>
      </c>
      <c r="AG57" s="938">
        <v>0</v>
      </c>
      <c r="AH57" s="938">
        <v>0</v>
      </c>
      <c r="AI57" s="938">
        <v>0</v>
      </c>
      <c r="AJ57" s="938">
        <v>0</v>
      </c>
      <c r="AK57" s="938">
        <v>0</v>
      </c>
      <c r="AL57" s="938">
        <v>0</v>
      </c>
      <c r="AM57" s="938">
        <v>0</v>
      </c>
      <c r="AN57" s="938">
        <v>0</v>
      </c>
      <c r="AO57" s="938">
        <v>0</v>
      </c>
      <c r="AP57" s="981"/>
      <c r="AQ57" s="975"/>
      <c r="AS57" s="975"/>
      <c r="AU57" s="975"/>
      <c r="AV57" s="979"/>
    </row>
    <row r="58" spans="2:48" s="924" customFormat="1" ht="40.5" customHeight="1">
      <c r="B58" s="1256" t="s">
        <v>231</v>
      </c>
      <c r="C58" s="1256"/>
      <c r="E58" s="938">
        <v>1401.1779057123458</v>
      </c>
      <c r="F58" s="938">
        <v>104.87445423885985</v>
      </c>
      <c r="G58" s="938">
        <v>47.773073759859578</v>
      </c>
      <c r="H58" s="938">
        <v>1.6559124353504187</v>
      </c>
      <c r="I58" s="938">
        <v>0.74516059590768846</v>
      </c>
      <c r="J58" s="938">
        <v>35.326131954142262</v>
      </c>
      <c r="K58" s="938">
        <v>3.3946204924683583</v>
      </c>
      <c r="L58" s="938">
        <v>16.145146244666581</v>
      </c>
      <c r="M58" s="938">
        <v>540.21383349248492</v>
      </c>
      <c r="N58" s="938">
        <v>77.469103433810417</v>
      </c>
      <c r="O58" s="938">
        <v>120.55042529351047</v>
      </c>
      <c r="P58" s="938">
        <v>59.281665185544995</v>
      </c>
      <c r="Q58" s="938">
        <v>27.708934751530343</v>
      </c>
      <c r="R58" s="938">
        <v>1.6559124353504187</v>
      </c>
      <c r="S58" s="938">
        <v>10.846226451545242</v>
      </c>
      <c r="T58" s="938">
        <v>0</v>
      </c>
      <c r="U58" s="938">
        <v>4.0017883854301788</v>
      </c>
      <c r="V58" s="938">
        <v>0.27598540589173642</v>
      </c>
      <c r="W58" s="938">
        <v>37.00964293008186</v>
      </c>
      <c r="X58" s="938">
        <v>0</v>
      </c>
      <c r="Y58" s="938">
        <v>42.115372939078981</v>
      </c>
      <c r="Z58" s="938">
        <v>0</v>
      </c>
      <c r="AA58" s="938">
        <v>12.971314076911614</v>
      </c>
      <c r="AB58" s="938">
        <v>0.82795621767520933</v>
      </c>
      <c r="AC58" s="938">
        <v>1.1039416235669457</v>
      </c>
      <c r="AD58" s="938">
        <v>14.323642565781119</v>
      </c>
      <c r="AE58" s="938">
        <v>3.3118248707008373</v>
      </c>
      <c r="AF58" s="938">
        <v>4.0569854666085252</v>
      </c>
      <c r="AG58" s="938">
        <v>8.8867300697139147</v>
      </c>
      <c r="AH58" s="938">
        <v>27.350153723871081</v>
      </c>
      <c r="AI58" s="938">
        <v>5.1609270901754716</v>
      </c>
      <c r="AJ58" s="938">
        <v>2.6218613559714963</v>
      </c>
      <c r="AK58" s="938">
        <v>0.27598540589173642</v>
      </c>
      <c r="AL58" s="938">
        <v>5.1609270901754716</v>
      </c>
      <c r="AM58" s="938">
        <v>1.2695328671019874</v>
      </c>
      <c r="AN58" s="938">
        <v>158.25003173832167</v>
      </c>
      <c r="AO58" s="938">
        <v>24.562701124364544</v>
      </c>
      <c r="AP58" s="981"/>
      <c r="AQ58" s="975"/>
      <c r="AS58" s="975"/>
      <c r="AU58" s="975"/>
      <c r="AV58" s="979"/>
    </row>
    <row r="59" spans="2:48" s="924" customFormat="1" ht="20.25" customHeight="1">
      <c r="B59" s="925"/>
      <c r="C59" s="925" t="s">
        <v>232</v>
      </c>
      <c r="E59" s="938">
        <v>1745.7486151287053</v>
      </c>
      <c r="F59" s="938">
        <v>123.44839490932297</v>
      </c>
      <c r="G59" s="938">
        <v>49.53628388946138</v>
      </c>
      <c r="H59" s="938">
        <v>0.52308641910730069</v>
      </c>
      <c r="I59" s="938">
        <v>0.20923456764292031</v>
      </c>
      <c r="J59" s="938">
        <v>44.200802414566908</v>
      </c>
      <c r="K59" s="938">
        <v>4.3416172785905962</v>
      </c>
      <c r="L59" s="938">
        <v>0</v>
      </c>
      <c r="M59" s="938">
        <v>679.75080162993731</v>
      </c>
      <c r="N59" s="938">
        <v>113.61437023010572</v>
      </c>
      <c r="O59" s="938">
        <v>175.96627138769594</v>
      </c>
      <c r="P59" s="938">
        <v>70.668975221396323</v>
      </c>
      <c r="Q59" s="938">
        <v>38.080691311011492</v>
      </c>
      <c r="R59" s="938">
        <v>1.5692592573219022</v>
      </c>
      <c r="S59" s="938">
        <v>14.75103701882588</v>
      </c>
      <c r="T59" s="938">
        <v>0</v>
      </c>
      <c r="U59" s="938">
        <v>2.3015802440721234</v>
      </c>
      <c r="V59" s="938">
        <v>0</v>
      </c>
      <c r="W59" s="938">
        <v>49.483975247550646</v>
      </c>
      <c r="X59" s="938">
        <v>0</v>
      </c>
      <c r="Y59" s="938">
        <v>59.213382642946449</v>
      </c>
      <c r="Z59" s="938">
        <v>0</v>
      </c>
      <c r="AA59" s="938">
        <v>15.90182714086194</v>
      </c>
      <c r="AB59" s="938">
        <v>1.0461728382146014</v>
      </c>
      <c r="AC59" s="938">
        <v>1.5692592573219022</v>
      </c>
      <c r="AD59" s="938">
        <v>15.11719751220099</v>
      </c>
      <c r="AE59" s="938">
        <v>3.661604933751105</v>
      </c>
      <c r="AF59" s="938">
        <v>7.6893703608773194</v>
      </c>
      <c r="AG59" s="938">
        <v>10.775580233610395</v>
      </c>
      <c r="AH59" s="938">
        <v>14.227950599718579</v>
      </c>
      <c r="AI59" s="938">
        <v>3.8185308594832952</v>
      </c>
      <c r="AJ59" s="938">
        <v>3.9231481433047555</v>
      </c>
      <c r="AK59" s="938">
        <v>0</v>
      </c>
      <c r="AL59" s="938">
        <v>1.0461728382146014</v>
      </c>
      <c r="AM59" s="938">
        <v>2.4061975278935828</v>
      </c>
      <c r="AN59" s="938">
        <v>199.24361703797084</v>
      </c>
      <c r="AO59" s="938">
        <v>37.662222175725653</v>
      </c>
      <c r="AP59" s="981"/>
      <c r="AQ59" s="975"/>
      <c r="AS59" s="975"/>
      <c r="AU59" s="975"/>
      <c r="AV59" s="979"/>
    </row>
    <row r="60" spans="2:48" s="924" customFormat="1" ht="20.25" customHeight="1">
      <c r="B60" s="942"/>
      <c r="C60" s="925" t="s">
        <v>233</v>
      </c>
      <c r="E60" s="938">
        <v>1022.0085286626025</v>
      </c>
      <c r="F60" s="938">
        <v>97.306888755330419</v>
      </c>
      <c r="G60" s="938">
        <v>50.799919864915147</v>
      </c>
      <c r="H60" s="938">
        <v>2.8619673163332475</v>
      </c>
      <c r="I60" s="938">
        <v>0.85859019489997424</v>
      </c>
      <c r="J60" s="938">
        <v>27.403337053890844</v>
      </c>
      <c r="K60" s="938">
        <v>0</v>
      </c>
      <c r="L60" s="938">
        <v>41.856272001373746</v>
      </c>
      <c r="M60" s="938">
        <v>397.95655533613808</v>
      </c>
      <c r="N60" s="938">
        <v>39.638247331215474</v>
      </c>
      <c r="O60" s="938">
        <v>62.533985861881462</v>
      </c>
      <c r="P60" s="938">
        <v>27.904181334249159</v>
      </c>
      <c r="Q60" s="938">
        <v>10.732377436249678</v>
      </c>
      <c r="R60" s="938">
        <v>2.1464754872499356</v>
      </c>
      <c r="S60" s="938">
        <v>2.6473197676082538</v>
      </c>
      <c r="T60" s="938">
        <v>0</v>
      </c>
      <c r="U60" s="938">
        <v>4.3645001574082025</v>
      </c>
      <c r="V60" s="938">
        <v>0.71549182908331188</v>
      </c>
      <c r="W60" s="938">
        <v>23.825877908474283</v>
      </c>
      <c r="X60" s="938">
        <v>0</v>
      </c>
      <c r="Y60" s="938">
        <v>25.97235339572422</v>
      </c>
      <c r="Z60" s="938">
        <v>0</v>
      </c>
      <c r="AA60" s="938">
        <v>11.44786926533299</v>
      </c>
      <c r="AB60" s="938">
        <v>0.71549182908331188</v>
      </c>
      <c r="AC60" s="938">
        <v>0.71549182908331188</v>
      </c>
      <c r="AD60" s="938">
        <v>14.309836581666236</v>
      </c>
      <c r="AE60" s="938">
        <v>3.577459145416559</v>
      </c>
      <c r="AF60" s="938">
        <v>0</v>
      </c>
      <c r="AG60" s="938">
        <v>6.3678772788414761</v>
      </c>
      <c r="AH60" s="938">
        <v>26.115451761540886</v>
      </c>
      <c r="AI60" s="938">
        <v>0.71549182908331188</v>
      </c>
      <c r="AJ60" s="938">
        <v>0.71549182908331188</v>
      </c>
      <c r="AK60" s="938">
        <v>0.71549182908331188</v>
      </c>
      <c r="AL60" s="938">
        <v>11.948713545691307</v>
      </c>
      <c r="AM60" s="938">
        <v>0</v>
      </c>
      <c r="AN60" s="938">
        <v>115.6234795798632</v>
      </c>
      <c r="AO60" s="938">
        <v>9.5160413268080486</v>
      </c>
      <c r="AP60" s="981"/>
      <c r="AQ60" s="975"/>
      <c r="AS60" s="975"/>
      <c r="AU60" s="975"/>
      <c r="AV60" s="979"/>
    </row>
    <row r="61" spans="2:48" s="924" customFormat="1" ht="20.25" customHeight="1">
      <c r="B61" s="942"/>
      <c r="C61" s="925" t="s">
        <v>234</v>
      </c>
      <c r="E61" s="938">
        <v>991.05124040635599</v>
      </c>
      <c r="F61" s="938">
        <v>25.476895640266235</v>
      </c>
      <c r="G61" s="938">
        <v>23.566128467246269</v>
      </c>
      <c r="H61" s="938">
        <v>3.1846119550332794</v>
      </c>
      <c r="I61" s="938">
        <v>3.5030731505366077</v>
      </c>
      <c r="J61" s="938">
        <v>16.55998216617305</v>
      </c>
      <c r="K61" s="938">
        <v>12.738447820133118</v>
      </c>
      <c r="L61" s="938">
        <v>0</v>
      </c>
      <c r="M61" s="938">
        <v>323.87503582688453</v>
      </c>
      <c r="N61" s="938">
        <v>25.79535683576956</v>
      </c>
      <c r="O61" s="938">
        <v>41.399955415432629</v>
      </c>
      <c r="P61" s="938">
        <v>129.61370656985446</v>
      </c>
      <c r="Q61" s="938">
        <v>40.126110633419316</v>
      </c>
      <c r="R61" s="938">
        <v>0</v>
      </c>
      <c r="S61" s="938">
        <v>23.566128467246269</v>
      </c>
      <c r="T61" s="938">
        <v>0</v>
      </c>
      <c r="U61" s="938">
        <v>12.738447820133118</v>
      </c>
      <c r="V61" s="938">
        <v>0</v>
      </c>
      <c r="W61" s="938">
        <v>19.744594121206333</v>
      </c>
      <c r="X61" s="938">
        <v>0</v>
      </c>
      <c r="Y61" s="938">
        <v>9.8722970606031666</v>
      </c>
      <c r="Z61" s="938">
        <v>0</v>
      </c>
      <c r="AA61" s="938">
        <v>1.9107671730199673</v>
      </c>
      <c r="AB61" s="938">
        <v>0</v>
      </c>
      <c r="AC61" s="938">
        <v>0</v>
      </c>
      <c r="AD61" s="938">
        <v>9.5538358650998383</v>
      </c>
      <c r="AE61" s="938">
        <v>0</v>
      </c>
      <c r="AF61" s="938">
        <v>0</v>
      </c>
      <c r="AG61" s="938">
        <v>8.5984522785898534</v>
      </c>
      <c r="AH61" s="938">
        <v>112.73526320817808</v>
      </c>
      <c r="AI61" s="938">
        <v>33.1199643323461</v>
      </c>
      <c r="AJ61" s="938">
        <v>3.1846119550332794</v>
      </c>
      <c r="AK61" s="938">
        <v>0</v>
      </c>
      <c r="AL61" s="938">
        <v>0</v>
      </c>
      <c r="AM61" s="938">
        <v>0</v>
      </c>
      <c r="AN61" s="938">
        <v>98.40450941052832</v>
      </c>
      <c r="AO61" s="938">
        <v>11.783064233623135</v>
      </c>
      <c r="AP61" s="981"/>
      <c r="AQ61" s="975"/>
      <c r="AS61" s="975"/>
      <c r="AU61" s="975"/>
      <c r="AV61" s="979"/>
    </row>
    <row r="62" spans="2:48" s="924" customFormat="1" ht="40.5" customHeight="1">
      <c r="B62" s="1256" t="s">
        <v>235</v>
      </c>
      <c r="C62" s="1256"/>
      <c r="E62" s="938">
        <v>1370.9690866041956</v>
      </c>
      <c r="F62" s="938">
        <v>92.95694801080468</v>
      </c>
      <c r="G62" s="938">
        <v>53.314769733551209</v>
      </c>
      <c r="H62" s="938">
        <v>0.83369460099376402</v>
      </c>
      <c r="I62" s="938">
        <v>0</v>
      </c>
      <c r="J62" s="938">
        <v>34.973488511688402</v>
      </c>
      <c r="K62" s="938">
        <v>0.41684730049688201</v>
      </c>
      <c r="L62" s="938">
        <v>7.920098709440758</v>
      </c>
      <c r="M62" s="938">
        <v>535.31530329809584</v>
      </c>
      <c r="N62" s="938">
        <v>58.900523560209436</v>
      </c>
      <c r="O62" s="938">
        <v>69.446760262780529</v>
      </c>
      <c r="P62" s="938">
        <v>68.446326741588024</v>
      </c>
      <c r="Q62" s="938">
        <v>20.383832994297528</v>
      </c>
      <c r="R62" s="938">
        <v>5.5857538266582187</v>
      </c>
      <c r="S62" s="938">
        <v>7.4615666788941866</v>
      </c>
      <c r="T62" s="938">
        <v>0</v>
      </c>
      <c r="U62" s="938">
        <v>1.0421182512422049</v>
      </c>
      <c r="V62" s="938">
        <v>0</v>
      </c>
      <c r="W62" s="938">
        <v>35.765498382632472</v>
      </c>
      <c r="X62" s="938">
        <v>0</v>
      </c>
      <c r="Y62" s="938">
        <v>42.059892620135393</v>
      </c>
      <c r="Z62" s="938">
        <v>0</v>
      </c>
      <c r="AA62" s="938">
        <v>33.556207689998999</v>
      </c>
      <c r="AB62" s="938">
        <v>0.83369460099376402</v>
      </c>
      <c r="AC62" s="938">
        <v>0</v>
      </c>
      <c r="AD62" s="938">
        <v>12.088571714409579</v>
      </c>
      <c r="AE62" s="938">
        <v>1.667389201987528</v>
      </c>
      <c r="AF62" s="938">
        <v>3.3347784039750561</v>
      </c>
      <c r="AG62" s="938">
        <v>10.796345082869243</v>
      </c>
      <c r="AH62" s="938">
        <v>13.464167806049286</v>
      </c>
      <c r="AI62" s="938">
        <v>1.5840197418881516</v>
      </c>
      <c r="AJ62" s="938">
        <v>1.3755960916397105</v>
      </c>
      <c r="AK62" s="938">
        <v>5.0021676059625841</v>
      </c>
      <c r="AL62" s="938">
        <v>6.5445026178010464</v>
      </c>
      <c r="AM62" s="938">
        <v>0</v>
      </c>
      <c r="AN62" s="938">
        <v>211.96685230266448</v>
      </c>
      <c r="AO62" s="938">
        <v>33.931370260446194</v>
      </c>
      <c r="AP62" s="981"/>
      <c r="AR62" s="975"/>
      <c r="AT62" s="975"/>
      <c r="AU62" s="979"/>
    </row>
    <row r="63" spans="2:48" s="924" customFormat="1" ht="20.25" customHeight="1">
      <c r="B63" s="942"/>
      <c r="C63" s="925" t="s">
        <v>236</v>
      </c>
      <c r="E63" s="938">
        <v>1327.6758828360253</v>
      </c>
      <c r="F63" s="938">
        <v>66.48156114348285</v>
      </c>
      <c r="G63" s="938">
        <v>51.099552878912313</v>
      </c>
      <c r="H63" s="938">
        <v>0</v>
      </c>
      <c r="I63" s="938">
        <v>0</v>
      </c>
      <c r="J63" s="938">
        <v>34.805052598646903</v>
      </c>
      <c r="K63" s="938">
        <v>0</v>
      </c>
      <c r="L63" s="938">
        <v>10.167768174885612</v>
      </c>
      <c r="M63" s="938">
        <v>518.29546491468204</v>
      </c>
      <c r="N63" s="938">
        <v>53.706672923754773</v>
      </c>
      <c r="O63" s="938">
        <v>78.865381356484562</v>
      </c>
      <c r="P63" s="938">
        <v>89.293861535854418</v>
      </c>
      <c r="Q63" s="938">
        <v>17.989128309413008</v>
      </c>
      <c r="R63" s="938">
        <v>3.1285440538109577</v>
      </c>
      <c r="S63" s="938">
        <v>13.035600224212324</v>
      </c>
      <c r="T63" s="938">
        <v>0</v>
      </c>
      <c r="U63" s="938">
        <v>0</v>
      </c>
      <c r="V63" s="938">
        <v>0</v>
      </c>
      <c r="W63" s="938">
        <v>37.542528645731494</v>
      </c>
      <c r="X63" s="938">
        <v>0</v>
      </c>
      <c r="Y63" s="938">
        <v>32.589000560530813</v>
      </c>
      <c r="Z63" s="938">
        <v>0</v>
      </c>
      <c r="AA63" s="938">
        <v>29.981880515688349</v>
      </c>
      <c r="AB63" s="938">
        <v>0</v>
      </c>
      <c r="AC63" s="938">
        <v>0</v>
      </c>
      <c r="AD63" s="938">
        <v>9.124920156948626</v>
      </c>
      <c r="AE63" s="938">
        <v>0</v>
      </c>
      <c r="AF63" s="938">
        <v>0</v>
      </c>
      <c r="AG63" s="938">
        <v>18.249840313897252</v>
      </c>
      <c r="AH63" s="938">
        <v>0</v>
      </c>
      <c r="AI63" s="938">
        <v>4.9535280852006833</v>
      </c>
      <c r="AJ63" s="938">
        <v>0</v>
      </c>
      <c r="AK63" s="938">
        <v>0</v>
      </c>
      <c r="AL63" s="938">
        <v>0</v>
      </c>
      <c r="AM63" s="938">
        <v>0</v>
      </c>
      <c r="AN63" s="938">
        <v>204.91963552461772</v>
      </c>
      <c r="AO63" s="938">
        <v>53.445960919270533</v>
      </c>
      <c r="AP63" s="983"/>
      <c r="AR63" s="975"/>
      <c r="AT63" s="975"/>
      <c r="AU63" s="979"/>
    </row>
    <row r="64" spans="2:48" s="924" customFormat="1" ht="20.25" customHeight="1">
      <c r="B64" s="942"/>
      <c r="C64" s="925" t="s">
        <v>237</v>
      </c>
      <c r="E64" s="938">
        <v>1240.2569284064666</v>
      </c>
      <c r="F64" s="938">
        <v>105.54994226327945</v>
      </c>
      <c r="G64" s="938">
        <v>37.97993648960739</v>
      </c>
      <c r="H64" s="938">
        <v>0</v>
      </c>
      <c r="I64" s="938">
        <v>0</v>
      </c>
      <c r="J64" s="938">
        <v>32.476905311778289</v>
      </c>
      <c r="K64" s="938">
        <v>0</v>
      </c>
      <c r="L64" s="938">
        <v>0</v>
      </c>
      <c r="M64" s="938">
        <v>493.82938799076214</v>
      </c>
      <c r="N64" s="938">
        <v>66.397228637413392</v>
      </c>
      <c r="O64" s="938">
        <v>66.57765588914549</v>
      </c>
      <c r="P64" s="938">
        <v>54.398816397228643</v>
      </c>
      <c r="Q64" s="938">
        <v>25.079387990762122</v>
      </c>
      <c r="R64" s="938">
        <v>1.8042725173210161</v>
      </c>
      <c r="S64" s="938">
        <v>5.412817551963049</v>
      </c>
      <c r="T64" s="938">
        <v>0</v>
      </c>
      <c r="U64" s="938">
        <v>0</v>
      </c>
      <c r="V64" s="938">
        <v>0</v>
      </c>
      <c r="W64" s="938">
        <v>33.920323325635103</v>
      </c>
      <c r="X64" s="938">
        <v>0</v>
      </c>
      <c r="Y64" s="938">
        <v>43.663394919168589</v>
      </c>
      <c r="Z64" s="938">
        <v>0</v>
      </c>
      <c r="AA64" s="938">
        <v>27.064087759815241</v>
      </c>
      <c r="AB64" s="938">
        <v>1.8042725173210161</v>
      </c>
      <c r="AC64" s="938">
        <v>0</v>
      </c>
      <c r="AD64" s="938">
        <v>13.53204387990762</v>
      </c>
      <c r="AE64" s="938">
        <v>2.7064087759815245</v>
      </c>
      <c r="AF64" s="938">
        <v>5.412817551963049</v>
      </c>
      <c r="AG64" s="938">
        <v>6.2247401847575059</v>
      </c>
      <c r="AH64" s="938">
        <v>10.374566974595844</v>
      </c>
      <c r="AI64" s="938">
        <v>0</v>
      </c>
      <c r="AJ64" s="938">
        <v>2.0749133949191685</v>
      </c>
      <c r="AK64" s="938">
        <v>0</v>
      </c>
      <c r="AL64" s="938">
        <v>5.1421766743648964</v>
      </c>
      <c r="AM64" s="938">
        <v>0</v>
      </c>
      <c r="AN64" s="938">
        <v>178.53276558891454</v>
      </c>
      <c r="AO64" s="938">
        <v>20.298065819861431</v>
      </c>
      <c r="AP64" s="983"/>
      <c r="AR64" s="975"/>
      <c r="AT64" s="975"/>
      <c r="AU64" s="979"/>
    </row>
    <row r="65" spans="2:47" s="924" customFormat="1" ht="20.25" customHeight="1">
      <c r="B65" s="942"/>
      <c r="C65" s="925" t="s">
        <v>238</v>
      </c>
      <c r="E65" s="938">
        <v>1711.2830801566827</v>
      </c>
      <c r="F65" s="938">
        <v>105.0921945160982</v>
      </c>
      <c r="G65" s="938">
        <v>89.041750262730488</v>
      </c>
      <c r="H65" s="938">
        <v>3.8215343460399347</v>
      </c>
      <c r="I65" s="938">
        <v>0</v>
      </c>
      <c r="J65" s="938">
        <v>40.508264068023308</v>
      </c>
      <c r="K65" s="938">
        <v>1.9107671730199673</v>
      </c>
      <c r="L65" s="938">
        <v>21.400592337823632</v>
      </c>
      <c r="M65" s="938">
        <v>648.13222508837293</v>
      </c>
      <c r="N65" s="938">
        <v>50.635330085029139</v>
      </c>
      <c r="O65" s="938">
        <v>61.717779688544944</v>
      </c>
      <c r="P65" s="938">
        <v>67.64115792490685</v>
      </c>
      <c r="Q65" s="938">
        <v>13.948600363045761</v>
      </c>
      <c r="R65" s="938">
        <v>17.196904557179707</v>
      </c>
      <c r="S65" s="938">
        <v>3.630457628737938</v>
      </c>
      <c r="T65" s="938">
        <v>0</v>
      </c>
      <c r="U65" s="938">
        <v>4.7769179325499191</v>
      </c>
      <c r="V65" s="938">
        <v>0</v>
      </c>
      <c r="W65" s="938">
        <v>37.068883156587368</v>
      </c>
      <c r="X65" s="938">
        <v>0</v>
      </c>
      <c r="Y65" s="938">
        <v>52.546097258049102</v>
      </c>
      <c r="Z65" s="938">
        <v>0</v>
      </c>
      <c r="AA65" s="938">
        <v>52.546097258049102</v>
      </c>
      <c r="AB65" s="938">
        <v>0</v>
      </c>
      <c r="AC65" s="938">
        <v>0</v>
      </c>
      <c r="AD65" s="938">
        <v>13.375370211139771</v>
      </c>
      <c r="AE65" s="938">
        <v>1.9107671730199673</v>
      </c>
      <c r="AF65" s="938">
        <v>3.8215343460399347</v>
      </c>
      <c r="AG65" s="938">
        <v>9.5538358650998383</v>
      </c>
      <c r="AH65" s="938">
        <v>39.743957198815323</v>
      </c>
      <c r="AI65" s="938">
        <v>0</v>
      </c>
      <c r="AJ65" s="938">
        <v>1.9107671730199673</v>
      </c>
      <c r="AK65" s="938">
        <v>22.929206076239609</v>
      </c>
      <c r="AL65" s="938">
        <v>19.107671730199677</v>
      </c>
      <c r="AM65" s="938">
        <v>0</v>
      </c>
      <c r="AN65" s="938">
        <v>293.11168434126301</v>
      </c>
      <c r="AO65" s="938">
        <v>34.202732397057417</v>
      </c>
      <c r="AP65" s="975"/>
      <c r="AR65" s="975"/>
      <c r="AT65" s="975"/>
      <c r="AU65" s="979"/>
    </row>
    <row r="66" spans="2:47" s="924" customFormat="1" ht="40.5" customHeight="1">
      <c r="B66" s="1256" t="s">
        <v>239</v>
      </c>
      <c r="C66" s="1256"/>
      <c r="E66" s="938">
        <v>1524.5470932675651</v>
      </c>
      <c r="F66" s="938">
        <v>107.60584841713369</v>
      </c>
      <c r="G66" s="938">
        <v>47.597915431228479</v>
      </c>
      <c r="H66" s="938">
        <v>1.9636103725754321</v>
      </c>
      <c r="I66" s="938">
        <v>0.66762752667564684</v>
      </c>
      <c r="J66" s="938">
        <v>44.613227664913815</v>
      </c>
      <c r="K66" s="938">
        <v>0.78544414903017279</v>
      </c>
      <c r="L66" s="938">
        <v>9.5824186181681092</v>
      </c>
      <c r="M66" s="938">
        <v>538.85395844214997</v>
      </c>
      <c r="N66" s="938">
        <v>76.070265833572236</v>
      </c>
      <c r="O66" s="938">
        <v>129.55901238252702</v>
      </c>
      <c r="P66" s="938">
        <v>57.965778198426754</v>
      </c>
      <c r="Q66" s="938">
        <v>25.291301598771568</v>
      </c>
      <c r="R66" s="938">
        <v>2.631237899251079</v>
      </c>
      <c r="S66" s="938">
        <v>10.878401464067894</v>
      </c>
      <c r="T66" s="938">
        <v>0</v>
      </c>
      <c r="U66" s="938">
        <v>1.2174384309967681</v>
      </c>
      <c r="V66" s="938">
        <v>0</v>
      </c>
      <c r="W66" s="938">
        <v>38.094041227963388</v>
      </c>
      <c r="X66" s="938">
        <v>0</v>
      </c>
      <c r="Y66" s="938">
        <v>49.090259314385804</v>
      </c>
      <c r="Z66" s="938">
        <v>0</v>
      </c>
      <c r="AA66" s="938">
        <v>21.010630986557125</v>
      </c>
      <c r="AB66" s="938">
        <v>1.1781662235452592</v>
      </c>
      <c r="AC66" s="938">
        <v>0</v>
      </c>
      <c r="AD66" s="938">
        <v>18.536481917112081</v>
      </c>
      <c r="AE66" s="938">
        <v>6.6762752667564689</v>
      </c>
      <c r="AF66" s="938">
        <v>2.749054521605605</v>
      </c>
      <c r="AG66" s="938">
        <v>15.748155188054964</v>
      </c>
      <c r="AH66" s="938">
        <v>42.178350802920278</v>
      </c>
      <c r="AI66" s="938">
        <v>5.9693755326293134</v>
      </c>
      <c r="AJ66" s="938">
        <v>1.0996218086422418</v>
      </c>
      <c r="AK66" s="938">
        <v>0</v>
      </c>
      <c r="AL66" s="938">
        <v>11.231851331131473</v>
      </c>
      <c r="AM66" s="938">
        <v>0.39272207451508639</v>
      </c>
      <c r="AN66" s="938">
        <v>188.70295680449902</v>
      </c>
      <c r="AO66" s="938">
        <v>66.605663837758655</v>
      </c>
      <c r="AP66" s="975"/>
      <c r="AR66" s="975"/>
      <c r="AT66" s="975"/>
      <c r="AU66" s="979"/>
    </row>
    <row r="67" spans="2:47" s="924" customFormat="1" ht="20.25" customHeight="1">
      <c r="B67" s="925"/>
      <c r="C67" s="925" t="s">
        <v>240</v>
      </c>
      <c r="E67" s="938">
        <v>1537.242193141589</v>
      </c>
      <c r="F67" s="938">
        <v>118.4458495517551</v>
      </c>
      <c r="G67" s="938">
        <v>46.453669619740388</v>
      </c>
      <c r="H67" s="938">
        <v>1.3209574299452242</v>
      </c>
      <c r="I67" s="938">
        <v>8.8063828663014959E-2</v>
      </c>
      <c r="J67" s="938">
        <v>47.554467478028073</v>
      </c>
      <c r="K67" s="938">
        <v>0.88063828663014954</v>
      </c>
      <c r="L67" s="938">
        <v>10.743787096887823</v>
      </c>
      <c r="M67" s="938">
        <v>559.86579072511756</v>
      </c>
      <c r="N67" s="938">
        <v>70.495094844743477</v>
      </c>
      <c r="O67" s="938">
        <v>110.43204114342076</v>
      </c>
      <c r="P67" s="938">
        <v>55.700371629356965</v>
      </c>
      <c r="Q67" s="938">
        <v>23.689169910351023</v>
      </c>
      <c r="R67" s="938">
        <v>2.9501382602110007</v>
      </c>
      <c r="S67" s="938">
        <v>9.9071807245891819</v>
      </c>
      <c r="T67" s="938">
        <v>0</v>
      </c>
      <c r="U67" s="938">
        <v>1.3209574299452242</v>
      </c>
      <c r="V67" s="938">
        <v>0</v>
      </c>
      <c r="W67" s="938">
        <v>40.509361184986879</v>
      </c>
      <c r="X67" s="938">
        <v>0</v>
      </c>
      <c r="Y67" s="938">
        <v>52.618137626151437</v>
      </c>
      <c r="Z67" s="938">
        <v>0</v>
      </c>
      <c r="AA67" s="938">
        <v>22.236116737411276</v>
      </c>
      <c r="AB67" s="938">
        <v>1.3209574299452242</v>
      </c>
      <c r="AC67" s="938">
        <v>0</v>
      </c>
      <c r="AD67" s="938">
        <v>19.021786991211229</v>
      </c>
      <c r="AE67" s="938">
        <v>6.6047871497261212</v>
      </c>
      <c r="AF67" s="938">
        <v>3.0822340032055231</v>
      </c>
      <c r="AG67" s="938">
        <v>16.776159360304352</v>
      </c>
      <c r="AH67" s="938">
        <v>40.201137784666329</v>
      </c>
      <c r="AI67" s="938">
        <v>4.8435105764658228</v>
      </c>
      <c r="AJ67" s="938">
        <v>0.88063828663014954</v>
      </c>
      <c r="AK67" s="938">
        <v>0</v>
      </c>
      <c r="AL67" s="938">
        <v>12.593127498811137</v>
      </c>
      <c r="AM67" s="938">
        <v>0</v>
      </c>
      <c r="AN67" s="938">
        <v>194.40090177360551</v>
      </c>
      <c r="AO67" s="938">
        <v>62.305158779083079</v>
      </c>
      <c r="AP67" s="975"/>
      <c r="AR67" s="975"/>
      <c r="AT67" s="975"/>
      <c r="AU67" s="979"/>
    </row>
    <row r="68" spans="2:47" s="924" customFormat="1" ht="20.25" customHeight="1">
      <c r="B68" s="942"/>
      <c r="C68" s="925" t="s">
        <v>241</v>
      </c>
      <c r="E68" s="938">
        <v>1419.800181653043</v>
      </c>
      <c r="F68" s="938">
        <v>18.165304268846501</v>
      </c>
      <c r="G68" s="938">
        <v>57.039055404178015</v>
      </c>
      <c r="H68" s="938">
        <v>7.2661217075386011</v>
      </c>
      <c r="I68" s="938">
        <v>5.4495912806539506</v>
      </c>
      <c r="J68" s="938">
        <v>20.345140781108082</v>
      </c>
      <c r="K68" s="938">
        <v>0</v>
      </c>
      <c r="L68" s="938">
        <v>0</v>
      </c>
      <c r="M68" s="938">
        <v>365.48592188919162</v>
      </c>
      <c r="N68" s="938">
        <v>122.0708446866485</v>
      </c>
      <c r="O68" s="938">
        <v>287.37511353315165</v>
      </c>
      <c r="P68" s="938">
        <v>76.657584014532247</v>
      </c>
      <c r="Q68" s="938">
        <v>38.510445049954583</v>
      </c>
      <c r="R68" s="938">
        <v>0</v>
      </c>
      <c r="S68" s="938">
        <v>18.891916439600362</v>
      </c>
      <c r="T68" s="938">
        <v>0</v>
      </c>
      <c r="U68" s="938">
        <v>0.3633060853769301</v>
      </c>
      <c r="V68" s="938">
        <v>0</v>
      </c>
      <c r="W68" s="938">
        <v>18.165304268846501</v>
      </c>
      <c r="X68" s="938">
        <v>0</v>
      </c>
      <c r="Y68" s="938">
        <v>19.981834695731152</v>
      </c>
      <c r="Z68" s="938">
        <v>0</v>
      </c>
      <c r="AA68" s="938">
        <v>10.899182561307901</v>
      </c>
      <c r="AB68" s="938">
        <v>0</v>
      </c>
      <c r="AC68" s="938">
        <v>0</v>
      </c>
      <c r="AD68" s="938">
        <v>14.532243415077202</v>
      </c>
      <c r="AE68" s="938">
        <v>7.2661217075386011</v>
      </c>
      <c r="AF68" s="938">
        <v>0</v>
      </c>
      <c r="AG68" s="938">
        <v>7.2661217075386011</v>
      </c>
      <c r="AH68" s="938">
        <v>58.49227974568575</v>
      </c>
      <c r="AI68" s="938">
        <v>15.258855585831062</v>
      </c>
      <c r="AJ68" s="938">
        <v>2.9064486830154408</v>
      </c>
      <c r="AK68" s="938">
        <v>0</v>
      </c>
      <c r="AL68" s="938">
        <v>0</v>
      </c>
      <c r="AM68" s="938">
        <v>3.6330608537693005</v>
      </c>
      <c r="AN68" s="938">
        <v>141.68937329700273</v>
      </c>
      <c r="AO68" s="938">
        <v>102.08900999091736</v>
      </c>
      <c r="AP68" s="975"/>
      <c r="AR68" s="975"/>
      <c r="AT68" s="975"/>
      <c r="AU68" s="979"/>
    </row>
    <row r="69" spans="2:47" s="924" customFormat="1" ht="40.5" customHeight="1">
      <c r="B69" s="1256" t="s">
        <v>242</v>
      </c>
      <c r="C69" s="1256"/>
      <c r="E69" s="938">
        <v>1308.2422506773255</v>
      </c>
      <c r="F69" s="938">
        <v>80.094361975008496</v>
      </c>
      <c r="G69" s="938">
        <v>49.962399431355784</v>
      </c>
      <c r="H69" s="938">
        <v>0.5150762827974823</v>
      </c>
      <c r="I69" s="938">
        <v>0.9528911231753423</v>
      </c>
      <c r="J69" s="938">
        <v>33.711742709095219</v>
      </c>
      <c r="K69" s="938">
        <v>3.605533979582376</v>
      </c>
      <c r="L69" s="938">
        <v>5.0477475714153268</v>
      </c>
      <c r="M69" s="938">
        <v>476.85762261390909</v>
      </c>
      <c r="N69" s="938">
        <v>65.131395959741639</v>
      </c>
      <c r="O69" s="938">
        <v>109.24767958134601</v>
      </c>
      <c r="P69" s="938">
        <v>70.385174044275971</v>
      </c>
      <c r="Q69" s="938">
        <v>41.978717047994806</v>
      </c>
      <c r="R69" s="938">
        <v>2.3178432725886702</v>
      </c>
      <c r="S69" s="938">
        <v>13.726782936552903</v>
      </c>
      <c r="T69" s="938">
        <v>0</v>
      </c>
      <c r="U69" s="938">
        <v>2.2920894584487965</v>
      </c>
      <c r="V69" s="938">
        <v>0</v>
      </c>
      <c r="W69" s="938">
        <v>27.608088757945051</v>
      </c>
      <c r="X69" s="938">
        <v>5.1507628279748238E-2</v>
      </c>
      <c r="Y69" s="938">
        <v>32.861866842479365</v>
      </c>
      <c r="Z69" s="938">
        <v>0</v>
      </c>
      <c r="AA69" s="938">
        <v>29.153317606337499</v>
      </c>
      <c r="AB69" s="938">
        <v>0</v>
      </c>
      <c r="AC69" s="938">
        <v>0</v>
      </c>
      <c r="AD69" s="938">
        <v>13.932813449671897</v>
      </c>
      <c r="AE69" s="938">
        <v>1.4937212201126986</v>
      </c>
      <c r="AF69" s="938">
        <v>8.7047891792774497</v>
      </c>
      <c r="AG69" s="938">
        <v>9.6061726741730453</v>
      </c>
      <c r="AH69" s="938">
        <v>13.726782936552903</v>
      </c>
      <c r="AI69" s="938">
        <v>9.4258959751939262</v>
      </c>
      <c r="AJ69" s="938">
        <v>1.6997517332316916</v>
      </c>
      <c r="AK69" s="938">
        <v>2.5753814139874112</v>
      </c>
      <c r="AL69" s="938">
        <v>1.802766989791188</v>
      </c>
      <c r="AM69" s="938">
        <v>0</v>
      </c>
      <c r="AN69" s="938">
        <v>165.31373296385195</v>
      </c>
      <c r="AO69" s="938">
        <v>34.458603319151571</v>
      </c>
      <c r="AP69" s="975"/>
      <c r="AR69" s="975"/>
      <c r="AT69" s="975"/>
      <c r="AU69" s="979"/>
    </row>
    <row r="70" spans="2:47" s="924" customFormat="1" ht="20.25" customHeight="1">
      <c r="B70" s="925"/>
      <c r="C70" s="925" t="s">
        <v>243</v>
      </c>
      <c r="E70" s="938">
        <v>1574.8603239274689</v>
      </c>
      <c r="F70" s="938">
        <v>108.24475416338908</v>
      </c>
      <c r="G70" s="938">
        <v>64.879619731472332</v>
      </c>
      <c r="H70" s="938">
        <v>0</v>
      </c>
      <c r="I70" s="938">
        <v>0</v>
      </c>
      <c r="J70" s="938">
        <v>34.893805845216725</v>
      </c>
      <c r="K70" s="938">
        <v>2.6893106624444489</v>
      </c>
      <c r="L70" s="938">
        <v>0</v>
      </c>
      <c r="M70" s="938">
        <v>592.25344063682871</v>
      </c>
      <c r="N70" s="938">
        <v>45.247651895627847</v>
      </c>
      <c r="O70" s="938">
        <v>156.11448395490027</v>
      </c>
      <c r="P70" s="938">
        <v>94.798200851166825</v>
      </c>
      <c r="Q70" s="938">
        <v>61.854145236222323</v>
      </c>
      <c r="R70" s="938">
        <v>0.67232766561111224</v>
      </c>
      <c r="S70" s="938">
        <v>18.354545271183365</v>
      </c>
      <c r="T70" s="938">
        <v>0</v>
      </c>
      <c r="U70" s="938">
        <v>0</v>
      </c>
      <c r="V70" s="938">
        <v>0</v>
      </c>
      <c r="W70" s="938">
        <v>36.37292670956117</v>
      </c>
      <c r="X70" s="938">
        <v>0</v>
      </c>
      <c r="Y70" s="938">
        <v>41.348151435083402</v>
      </c>
      <c r="Z70" s="938">
        <v>0</v>
      </c>
      <c r="AA70" s="938">
        <v>38.995004605444514</v>
      </c>
      <c r="AB70" s="938">
        <v>0</v>
      </c>
      <c r="AC70" s="938">
        <v>0</v>
      </c>
      <c r="AD70" s="938">
        <v>14.656743110322246</v>
      </c>
      <c r="AE70" s="938">
        <v>0.67232766561111224</v>
      </c>
      <c r="AF70" s="938">
        <v>14.791208643444469</v>
      </c>
      <c r="AG70" s="938">
        <v>9.4125873185555715</v>
      </c>
      <c r="AH70" s="938">
        <v>0</v>
      </c>
      <c r="AI70" s="938">
        <v>2.6893106624444489</v>
      </c>
      <c r="AJ70" s="938">
        <v>4.0339659936666736</v>
      </c>
      <c r="AK70" s="938">
        <v>1.3446553312222245</v>
      </c>
      <c r="AL70" s="938">
        <v>0</v>
      </c>
      <c r="AM70" s="938">
        <v>0</v>
      </c>
      <c r="AN70" s="938">
        <v>207.95094697351703</v>
      </c>
      <c r="AO70" s="938">
        <v>22.590209564533371</v>
      </c>
      <c r="AP70" s="975"/>
      <c r="AR70" s="975"/>
      <c r="AT70" s="975"/>
      <c r="AU70" s="979"/>
    </row>
    <row r="71" spans="2:47" s="924" customFormat="1" ht="20.25" customHeight="1">
      <c r="B71" s="925"/>
      <c r="C71" s="925" t="s">
        <v>244</v>
      </c>
      <c r="E71" s="938">
        <v>1826.7629094947249</v>
      </c>
      <c r="F71" s="938">
        <v>80.020903419668812</v>
      </c>
      <c r="G71" s="938">
        <v>35.111212724956722</v>
      </c>
      <c r="H71" s="938">
        <v>3.2661593232517885</v>
      </c>
      <c r="I71" s="938">
        <v>6.0423947480158082</v>
      </c>
      <c r="J71" s="938">
        <v>36.417676454257439</v>
      </c>
      <c r="K71" s="938">
        <v>16.33079661625894</v>
      </c>
      <c r="L71" s="938">
        <v>0</v>
      </c>
      <c r="M71" s="938">
        <v>757.09573112976454</v>
      </c>
      <c r="N71" s="938">
        <v>79.367671555018447</v>
      </c>
      <c r="O71" s="938">
        <v>127.70682953914493</v>
      </c>
      <c r="P71" s="938">
        <v>50.462161544240125</v>
      </c>
      <c r="Q71" s="938">
        <v>42.460071202273248</v>
      </c>
      <c r="R71" s="938">
        <v>4.8992389848776821</v>
      </c>
      <c r="S71" s="938">
        <v>9.7984779697553641</v>
      </c>
      <c r="T71" s="938">
        <v>0</v>
      </c>
      <c r="U71" s="938">
        <v>14.534408988470457</v>
      </c>
      <c r="V71" s="938">
        <v>0</v>
      </c>
      <c r="W71" s="938">
        <v>35.927752555769672</v>
      </c>
      <c r="X71" s="938">
        <v>0</v>
      </c>
      <c r="Y71" s="938">
        <v>42.623379168435839</v>
      </c>
      <c r="Z71" s="938">
        <v>0</v>
      </c>
      <c r="AA71" s="938">
        <v>57.484404089231475</v>
      </c>
      <c r="AB71" s="938">
        <v>0</v>
      </c>
      <c r="AC71" s="938">
        <v>0</v>
      </c>
      <c r="AD71" s="938">
        <v>21.230035601136624</v>
      </c>
      <c r="AE71" s="938">
        <v>1.6330796616258942</v>
      </c>
      <c r="AF71" s="938">
        <v>6.532318646503577</v>
      </c>
      <c r="AG71" s="938">
        <v>13.554561191494923</v>
      </c>
      <c r="AH71" s="938">
        <v>29.395433909266092</v>
      </c>
      <c r="AI71" s="938">
        <v>39.357219845184048</v>
      </c>
      <c r="AJ71" s="938">
        <v>0</v>
      </c>
      <c r="AK71" s="938">
        <v>0</v>
      </c>
      <c r="AL71" s="938">
        <v>0</v>
      </c>
      <c r="AM71" s="938">
        <v>0</v>
      </c>
      <c r="AN71" s="938">
        <v>235.32677924029133</v>
      </c>
      <c r="AO71" s="938">
        <v>80.184211385831404</v>
      </c>
      <c r="AP71" s="975"/>
      <c r="AR71" s="975"/>
      <c r="AT71" s="975"/>
      <c r="AU71" s="979"/>
    </row>
    <row r="72" spans="2:47" s="924" customFormat="1" ht="20.25" customHeight="1">
      <c r="B72" s="925"/>
      <c r="C72" s="925" t="s">
        <v>245</v>
      </c>
      <c r="E72" s="938">
        <v>1434.9160867785508</v>
      </c>
      <c r="F72" s="938">
        <v>94.14654113794515</v>
      </c>
      <c r="G72" s="938">
        <v>49.32460090053214</v>
      </c>
      <c r="H72" s="938">
        <v>0</v>
      </c>
      <c r="I72" s="938">
        <v>0</v>
      </c>
      <c r="J72" s="938">
        <v>45.640605812525585</v>
      </c>
      <c r="K72" s="938">
        <v>0</v>
      </c>
      <c r="L72" s="938">
        <v>0</v>
      </c>
      <c r="M72" s="938">
        <v>486.90135079819891</v>
      </c>
      <c r="N72" s="938">
        <v>152.68112975849363</v>
      </c>
      <c r="O72" s="938">
        <v>93.941874744166995</v>
      </c>
      <c r="P72" s="938">
        <v>60.171919770773634</v>
      </c>
      <c r="Q72" s="938">
        <v>28.653295128939828</v>
      </c>
      <c r="R72" s="938">
        <v>6.1399918133442482</v>
      </c>
      <c r="S72" s="938">
        <v>14.326647564469914</v>
      </c>
      <c r="T72" s="938">
        <v>0</v>
      </c>
      <c r="U72" s="938">
        <v>0</v>
      </c>
      <c r="V72" s="938">
        <v>0</v>
      </c>
      <c r="W72" s="938">
        <v>34.793286942284077</v>
      </c>
      <c r="X72" s="938">
        <v>0</v>
      </c>
      <c r="Y72" s="938">
        <v>42.97994269340974</v>
      </c>
      <c r="Z72" s="938">
        <v>0</v>
      </c>
      <c r="AA72" s="938">
        <v>14.326647564469914</v>
      </c>
      <c r="AB72" s="938">
        <v>0</v>
      </c>
      <c r="AC72" s="938">
        <v>0</v>
      </c>
      <c r="AD72" s="938">
        <v>14.94064674580434</v>
      </c>
      <c r="AE72" s="938">
        <v>2.0466639377814162</v>
      </c>
      <c r="AF72" s="938">
        <v>11.870650839132214</v>
      </c>
      <c r="AG72" s="938">
        <v>10.233319688907081</v>
      </c>
      <c r="AH72" s="938">
        <v>20.466639377814161</v>
      </c>
      <c r="AI72" s="938">
        <v>0</v>
      </c>
      <c r="AJ72" s="938">
        <v>1.2279983626688498</v>
      </c>
      <c r="AK72" s="938">
        <v>14.326647564469914</v>
      </c>
      <c r="AL72" s="938">
        <v>14.326647564469914</v>
      </c>
      <c r="AM72" s="938">
        <v>0</v>
      </c>
      <c r="AN72" s="938">
        <v>161.89111747851001</v>
      </c>
      <c r="AO72" s="938">
        <v>59.55792058943922</v>
      </c>
      <c r="AP72" s="975"/>
      <c r="AR72" s="975"/>
      <c r="AT72" s="975"/>
      <c r="AU72" s="979"/>
    </row>
    <row r="73" spans="2:47" s="924" customFormat="1" ht="20.25" customHeight="1">
      <c r="B73" s="925"/>
      <c r="C73" s="925" t="s">
        <v>246</v>
      </c>
      <c r="E73" s="938">
        <v>1667.1750486140236</v>
      </c>
      <c r="F73" s="938">
        <v>99.13447973462462</v>
      </c>
      <c r="G73" s="938">
        <v>98.562550043847949</v>
      </c>
      <c r="H73" s="938">
        <v>0</v>
      </c>
      <c r="I73" s="938">
        <v>0</v>
      </c>
      <c r="J73" s="938">
        <v>60.433903992069233</v>
      </c>
      <c r="K73" s="938">
        <v>0</v>
      </c>
      <c r="L73" s="938">
        <v>37.366073130743125</v>
      </c>
      <c r="M73" s="938">
        <v>498.34140389674764</v>
      </c>
      <c r="N73" s="938">
        <v>100.85026880695466</v>
      </c>
      <c r="O73" s="938">
        <v>112.47950585274718</v>
      </c>
      <c r="P73" s="938">
        <v>137.26312578640332</v>
      </c>
      <c r="Q73" s="938">
        <v>59.099401380256985</v>
      </c>
      <c r="R73" s="938">
        <v>3.8128646051778703</v>
      </c>
      <c r="S73" s="938">
        <v>24.783619933656155</v>
      </c>
      <c r="T73" s="938">
        <v>0</v>
      </c>
      <c r="U73" s="938">
        <v>0</v>
      </c>
      <c r="V73" s="938">
        <v>0</v>
      </c>
      <c r="W73" s="938">
        <v>26.880695466503987</v>
      </c>
      <c r="X73" s="938">
        <v>0.38128646051778703</v>
      </c>
      <c r="Y73" s="938">
        <v>36.03157051893087</v>
      </c>
      <c r="Z73" s="938">
        <v>0</v>
      </c>
      <c r="AA73" s="938">
        <v>24.783619933656155</v>
      </c>
      <c r="AB73" s="938">
        <v>0</v>
      </c>
      <c r="AC73" s="938">
        <v>0</v>
      </c>
      <c r="AD73" s="938">
        <v>20.970755328478283</v>
      </c>
      <c r="AE73" s="938">
        <v>5.338010447249018</v>
      </c>
      <c r="AF73" s="938">
        <v>3.8128646051778703</v>
      </c>
      <c r="AG73" s="938">
        <v>19.064323025889351</v>
      </c>
      <c r="AH73" s="938">
        <v>48.232737255500055</v>
      </c>
      <c r="AI73" s="938">
        <v>16.204674572005949</v>
      </c>
      <c r="AJ73" s="938">
        <v>0</v>
      </c>
      <c r="AK73" s="938">
        <v>1.9064323025889351</v>
      </c>
      <c r="AL73" s="938">
        <v>0</v>
      </c>
      <c r="AM73" s="938">
        <v>0</v>
      </c>
      <c r="AN73" s="938">
        <v>199.03153239028484</v>
      </c>
      <c r="AO73" s="938">
        <v>32.409349144011898</v>
      </c>
      <c r="AP73" s="975"/>
      <c r="AR73" s="975"/>
      <c r="AT73" s="975"/>
      <c r="AU73" s="979"/>
    </row>
    <row r="74" spans="2:47" s="924" customFormat="1" ht="20.25" customHeight="1">
      <c r="B74" s="925"/>
      <c r="C74" s="925" t="s">
        <v>247</v>
      </c>
      <c r="E74" s="938">
        <v>0</v>
      </c>
      <c r="F74" s="938">
        <v>0</v>
      </c>
      <c r="G74" s="938">
        <v>0</v>
      </c>
      <c r="H74" s="938">
        <v>0</v>
      </c>
      <c r="I74" s="938">
        <v>0</v>
      </c>
      <c r="J74" s="938">
        <v>0</v>
      </c>
      <c r="K74" s="938">
        <v>0</v>
      </c>
      <c r="L74" s="938">
        <v>0</v>
      </c>
      <c r="M74" s="938">
        <v>0</v>
      </c>
      <c r="N74" s="938">
        <v>0</v>
      </c>
      <c r="O74" s="938">
        <v>0</v>
      </c>
      <c r="P74" s="938">
        <v>0</v>
      </c>
      <c r="Q74" s="938">
        <v>0</v>
      </c>
      <c r="R74" s="938">
        <v>0</v>
      </c>
      <c r="S74" s="938">
        <v>0</v>
      </c>
      <c r="T74" s="938">
        <v>0</v>
      </c>
      <c r="U74" s="938">
        <v>0</v>
      </c>
      <c r="V74" s="938">
        <v>0</v>
      </c>
      <c r="W74" s="938">
        <v>0</v>
      </c>
      <c r="X74" s="938">
        <v>0</v>
      </c>
      <c r="Y74" s="938">
        <v>0</v>
      </c>
      <c r="Z74" s="938">
        <v>0</v>
      </c>
      <c r="AA74" s="938">
        <v>0</v>
      </c>
      <c r="AB74" s="938">
        <v>0</v>
      </c>
      <c r="AC74" s="938">
        <v>0</v>
      </c>
      <c r="AD74" s="938">
        <v>0</v>
      </c>
      <c r="AE74" s="938">
        <v>0</v>
      </c>
      <c r="AF74" s="938">
        <v>0</v>
      </c>
      <c r="AG74" s="938">
        <v>0</v>
      </c>
      <c r="AH74" s="938">
        <v>0</v>
      </c>
      <c r="AI74" s="938">
        <v>0</v>
      </c>
      <c r="AJ74" s="938">
        <v>0</v>
      </c>
      <c r="AK74" s="938">
        <v>0</v>
      </c>
      <c r="AL74" s="938">
        <v>0</v>
      </c>
      <c r="AM74" s="938">
        <v>0</v>
      </c>
      <c r="AN74" s="938">
        <v>0</v>
      </c>
      <c r="AO74" s="938">
        <v>0</v>
      </c>
      <c r="AP74" s="975"/>
      <c r="AR74" s="975"/>
      <c r="AT74" s="975"/>
      <c r="AU74" s="979"/>
    </row>
    <row r="75" spans="2:47" s="924" customFormat="1" ht="20.25" customHeight="1">
      <c r="B75" s="925"/>
      <c r="C75" s="925" t="s">
        <v>248</v>
      </c>
      <c r="E75" s="938">
        <v>99.683872903062053</v>
      </c>
      <c r="F75" s="938">
        <v>6.9224911738237536</v>
      </c>
      <c r="G75" s="938">
        <v>0.46149941158825025</v>
      </c>
      <c r="H75" s="938">
        <v>0</v>
      </c>
      <c r="I75" s="938">
        <v>0</v>
      </c>
      <c r="J75" s="938">
        <v>6.2302420564413783</v>
      </c>
      <c r="K75" s="938">
        <v>0</v>
      </c>
      <c r="L75" s="938">
        <v>0</v>
      </c>
      <c r="M75" s="938">
        <v>17.998477051941759</v>
      </c>
      <c r="N75" s="938">
        <v>21.921222050441887</v>
      </c>
      <c r="O75" s="938">
        <v>20.536723815677135</v>
      </c>
      <c r="P75" s="938">
        <v>0</v>
      </c>
      <c r="Q75" s="938">
        <v>0</v>
      </c>
      <c r="R75" s="938">
        <v>0</v>
      </c>
      <c r="S75" s="938">
        <v>0</v>
      </c>
      <c r="T75" s="938">
        <v>0</v>
      </c>
      <c r="U75" s="938">
        <v>0</v>
      </c>
      <c r="V75" s="938">
        <v>0</v>
      </c>
      <c r="W75" s="938">
        <v>0</v>
      </c>
      <c r="X75" s="938">
        <v>0</v>
      </c>
      <c r="Y75" s="938">
        <v>0.23074970579412513</v>
      </c>
      <c r="Z75" s="938">
        <v>0</v>
      </c>
      <c r="AA75" s="938">
        <v>0</v>
      </c>
      <c r="AB75" s="938">
        <v>0</v>
      </c>
      <c r="AC75" s="938">
        <v>0</v>
      </c>
      <c r="AD75" s="938">
        <v>2.307497057941251</v>
      </c>
      <c r="AE75" s="938">
        <v>0</v>
      </c>
      <c r="AF75" s="938">
        <v>0</v>
      </c>
      <c r="AG75" s="938">
        <v>0</v>
      </c>
      <c r="AH75" s="938">
        <v>0</v>
      </c>
      <c r="AI75" s="938">
        <v>0</v>
      </c>
      <c r="AJ75" s="938">
        <v>0</v>
      </c>
      <c r="AK75" s="938">
        <v>0</v>
      </c>
      <c r="AL75" s="938">
        <v>0</v>
      </c>
      <c r="AM75" s="938">
        <v>0</v>
      </c>
      <c r="AN75" s="938">
        <v>11.537485289706256</v>
      </c>
      <c r="AO75" s="938">
        <v>11.537485289706256</v>
      </c>
      <c r="AP75" s="975"/>
      <c r="AR75" s="975"/>
      <c r="AT75" s="975"/>
      <c r="AU75" s="979"/>
    </row>
    <row r="76" spans="2:47" s="924" customFormat="1" ht="40.5" customHeight="1">
      <c r="B76" s="1256" t="s">
        <v>249</v>
      </c>
      <c r="C76" s="1256"/>
      <c r="E76" s="938">
        <v>1915.7168803137583</v>
      </c>
      <c r="F76" s="938">
        <v>210.5761890974178</v>
      </c>
      <c r="G76" s="938">
        <v>41.808147543716494</v>
      </c>
      <c r="H76" s="938">
        <v>46.940942152966052</v>
      </c>
      <c r="I76" s="938">
        <v>27.067814306897247</v>
      </c>
      <c r="J76" s="938">
        <v>53.389837944074479</v>
      </c>
      <c r="K76" s="938">
        <v>18.864116939977013</v>
      </c>
      <c r="L76" s="938">
        <v>29.787756749405563</v>
      </c>
      <c r="M76" s="938">
        <v>706.74633465820853</v>
      </c>
      <c r="N76" s="938">
        <v>50.143455028822615</v>
      </c>
      <c r="O76" s="938">
        <v>190.8785414089302</v>
      </c>
      <c r="P76" s="938">
        <v>65.366358698990112</v>
      </c>
      <c r="Q76" s="938">
        <v>31.235468049450308</v>
      </c>
      <c r="R76" s="938">
        <v>7.4579066972002144</v>
      </c>
      <c r="S76" s="938">
        <v>8.6423977608731892</v>
      </c>
      <c r="T76" s="938">
        <v>0</v>
      </c>
      <c r="U76" s="938">
        <v>15.091293551981607</v>
      </c>
      <c r="V76" s="938">
        <v>2.1935019697647689</v>
      </c>
      <c r="W76" s="938">
        <v>37.947584076930504</v>
      </c>
      <c r="X76" s="938">
        <v>0.39483035455765841</v>
      </c>
      <c r="Y76" s="938">
        <v>55.363989716862768</v>
      </c>
      <c r="Z76" s="938">
        <v>0</v>
      </c>
      <c r="AA76" s="938">
        <v>27.067814306897247</v>
      </c>
      <c r="AB76" s="938">
        <v>0.87740078790590748</v>
      </c>
      <c r="AC76" s="938">
        <v>0</v>
      </c>
      <c r="AD76" s="938">
        <v>25.093662534108958</v>
      </c>
      <c r="AE76" s="938">
        <v>9.5197985487790966</v>
      </c>
      <c r="AF76" s="938">
        <v>7.4579066972002144</v>
      </c>
      <c r="AG76" s="938">
        <v>9.6514086669649828</v>
      </c>
      <c r="AH76" s="938">
        <v>23.075640721925367</v>
      </c>
      <c r="AI76" s="938">
        <v>0.87740078790590748</v>
      </c>
      <c r="AJ76" s="938">
        <v>2.8076825212989043</v>
      </c>
      <c r="AK76" s="938">
        <v>0.87740078790590748</v>
      </c>
      <c r="AL76" s="938">
        <v>6.6682459880848972</v>
      </c>
      <c r="AM76" s="938">
        <v>0</v>
      </c>
      <c r="AN76" s="938">
        <v>151.83420634711732</v>
      </c>
      <c r="AO76" s="938">
        <v>50.011844910636725</v>
      </c>
      <c r="AP76" s="975"/>
      <c r="AR76" s="975"/>
      <c r="AT76" s="975"/>
      <c r="AU76" s="979"/>
    </row>
    <row r="77" spans="2:47" s="924" customFormat="1" ht="20.25" customHeight="1">
      <c r="B77" s="942"/>
      <c r="C77" s="925" t="s">
        <v>250</v>
      </c>
      <c r="E77" s="938">
        <v>764.98224363940017</v>
      </c>
      <c r="F77" s="938">
        <v>34.204887274775906</v>
      </c>
      <c r="G77" s="938">
        <v>22.9373949960262</v>
      </c>
      <c r="H77" s="938">
        <v>89.536322572207524</v>
      </c>
      <c r="I77" s="938">
        <v>57.242884880433792</v>
      </c>
      <c r="J77" s="938">
        <v>16.297622760334402</v>
      </c>
      <c r="K77" s="938">
        <v>0</v>
      </c>
      <c r="L77" s="938">
        <v>5.9355539682699368</v>
      </c>
      <c r="M77" s="938">
        <v>207.04017062202593</v>
      </c>
      <c r="N77" s="938">
        <v>18.007867124073197</v>
      </c>
      <c r="O77" s="938">
        <v>38.027786440780268</v>
      </c>
      <c r="P77" s="938">
        <v>45.47237955352562</v>
      </c>
      <c r="Q77" s="938">
        <v>16.297622760334402</v>
      </c>
      <c r="R77" s="938">
        <v>1.4084365348437138</v>
      </c>
      <c r="S77" s="938">
        <v>1.7102443637387954</v>
      </c>
      <c r="T77" s="938">
        <v>0</v>
      </c>
      <c r="U77" s="938">
        <v>27.16270460055734</v>
      </c>
      <c r="V77" s="938">
        <v>2.012052192633877</v>
      </c>
      <c r="W77" s="938">
        <v>16.096417541071016</v>
      </c>
      <c r="X77" s="938">
        <v>0</v>
      </c>
      <c r="Y77" s="938">
        <v>15.794609712175932</v>
      </c>
      <c r="Z77" s="938">
        <v>0</v>
      </c>
      <c r="AA77" s="938">
        <v>0.60361565779016302</v>
      </c>
      <c r="AB77" s="938">
        <v>0</v>
      </c>
      <c r="AC77" s="938">
        <v>0</v>
      </c>
      <c r="AD77" s="938">
        <v>8.6518244283256713</v>
      </c>
      <c r="AE77" s="938">
        <v>0.50301304815846926</v>
      </c>
      <c r="AF77" s="938">
        <v>0</v>
      </c>
      <c r="AG77" s="938">
        <v>5.0301304815846928</v>
      </c>
      <c r="AH77" s="938">
        <v>20.522932364865543</v>
      </c>
      <c r="AI77" s="938">
        <v>0</v>
      </c>
      <c r="AJ77" s="938">
        <v>0</v>
      </c>
      <c r="AK77" s="938">
        <v>0</v>
      </c>
      <c r="AL77" s="938">
        <v>2.7162704600557341</v>
      </c>
      <c r="AM77" s="938">
        <v>0</v>
      </c>
      <c r="AN77" s="938">
        <v>96.679107856057783</v>
      </c>
      <c r="AO77" s="938">
        <v>15.090391444754077</v>
      </c>
      <c r="AP77" s="975"/>
      <c r="AR77" s="975"/>
      <c r="AT77" s="975"/>
      <c r="AU77" s="979"/>
    </row>
    <row r="78" spans="2:47" s="924" customFormat="1" ht="20.25" customHeight="1">
      <c r="B78" s="942"/>
      <c r="C78" s="925" t="s">
        <v>251</v>
      </c>
      <c r="E78" s="938">
        <v>715.10842516885873</v>
      </c>
      <c r="F78" s="938">
        <v>61.144685389264133</v>
      </c>
      <c r="G78" s="938">
        <v>22.609313899751157</v>
      </c>
      <c r="H78" s="938">
        <v>0</v>
      </c>
      <c r="I78" s="938">
        <v>0.14219694276573056</v>
      </c>
      <c r="J78" s="938">
        <v>24.884464984002843</v>
      </c>
      <c r="K78" s="938">
        <v>0</v>
      </c>
      <c r="L78" s="938">
        <v>0</v>
      </c>
      <c r="M78" s="938">
        <v>291.07714184145038</v>
      </c>
      <c r="N78" s="938">
        <v>38.819765375044433</v>
      </c>
      <c r="O78" s="938">
        <v>45.360824742268044</v>
      </c>
      <c r="P78" s="938">
        <v>27.017419125488804</v>
      </c>
      <c r="Q78" s="938">
        <v>5.6878777106292215</v>
      </c>
      <c r="R78" s="938">
        <v>0.56878777106292222</v>
      </c>
      <c r="S78" s="938">
        <v>1.4219694276573054</v>
      </c>
      <c r="T78" s="938">
        <v>0</v>
      </c>
      <c r="U78" s="938">
        <v>0</v>
      </c>
      <c r="V78" s="938">
        <v>0</v>
      </c>
      <c r="W78" s="938">
        <v>17.774617845716318</v>
      </c>
      <c r="X78" s="938">
        <v>1.279772484891575</v>
      </c>
      <c r="Y78" s="938">
        <v>27.586206896551719</v>
      </c>
      <c r="Z78" s="938">
        <v>0</v>
      </c>
      <c r="AA78" s="938">
        <v>36.971205119089937</v>
      </c>
      <c r="AB78" s="938">
        <v>0</v>
      </c>
      <c r="AC78" s="938">
        <v>0</v>
      </c>
      <c r="AD78" s="938">
        <v>14.219694276573053</v>
      </c>
      <c r="AE78" s="938">
        <v>8.5318165659438332</v>
      </c>
      <c r="AF78" s="938">
        <v>7.1098471382865265</v>
      </c>
      <c r="AG78" s="938">
        <v>5.6878777106292215</v>
      </c>
      <c r="AH78" s="938">
        <v>0</v>
      </c>
      <c r="AI78" s="938">
        <v>0</v>
      </c>
      <c r="AJ78" s="938">
        <v>0</v>
      </c>
      <c r="AK78" s="938">
        <v>0</v>
      </c>
      <c r="AL78" s="938">
        <v>1.4219694276573054</v>
      </c>
      <c r="AM78" s="938">
        <v>0</v>
      </c>
      <c r="AN78" s="938">
        <v>75.79097049413437</v>
      </c>
      <c r="AO78" s="938">
        <v>0</v>
      </c>
      <c r="AP78" s="975"/>
      <c r="AR78" s="975"/>
      <c r="AT78" s="975"/>
      <c r="AU78" s="979"/>
    </row>
    <row r="79" spans="2:47" s="924" customFormat="1" ht="20.25" customHeight="1">
      <c r="B79" s="942"/>
      <c r="C79" s="925" t="s">
        <v>252</v>
      </c>
      <c r="E79" s="938">
        <v>8285.5902777777756</v>
      </c>
      <c r="F79" s="938">
        <v>1148.7268518518517</v>
      </c>
      <c r="G79" s="938">
        <v>156.53935185185185</v>
      </c>
      <c r="H79" s="938">
        <v>46.296296296296298</v>
      </c>
      <c r="I79" s="938">
        <v>13.599537037037038</v>
      </c>
      <c r="J79" s="938">
        <v>245.94907407407408</v>
      </c>
      <c r="K79" s="938">
        <v>118.63425925925925</v>
      </c>
      <c r="L79" s="938">
        <v>179.39814814814815</v>
      </c>
      <c r="M79" s="938">
        <v>3299.1898148148152</v>
      </c>
      <c r="N79" s="938">
        <v>168.11342592592595</v>
      </c>
      <c r="O79" s="938">
        <v>874.42129629629619</v>
      </c>
      <c r="P79" s="938">
        <v>237.2685185185185</v>
      </c>
      <c r="Q79" s="938">
        <v>144.67592592592592</v>
      </c>
      <c r="R79" s="938">
        <v>43.981481481481481</v>
      </c>
      <c r="S79" s="938">
        <v>49.18981481481481</v>
      </c>
      <c r="T79" s="938">
        <v>0</v>
      </c>
      <c r="U79" s="938">
        <v>15.625</v>
      </c>
      <c r="V79" s="938">
        <v>8.6805555555555554</v>
      </c>
      <c r="W79" s="938">
        <v>162.03703703703704</v>
      </c>
      <c r="X79" s="938">
        <v>0</v>
      </c>
      <c r="Y79" s="938">
        <v>254.91898148148144</v>
      </c>
      <c r="Z79" s="938">
        <v>0</v>
      </c>
      <c r="AA79" s="938">
        <v>101.5625</v>
      </c>
      <c r="AB79" s="938">
        <v>0</v>
      </c>
      <c r="AC79" s="938">
        <v>0</v>
      </c>
      <c r="AD79" s="938">
        <v>100.11574074074075</v>
      </c>
      <c r="AE79" s="938">
        <v>41.087962962962955</v>
      </c>
      <c r="AF79" s="938">
        <v>31.828703703703706</v>
      </c>
      <c r="AG79" s="938">
        <v>28.935185185185183</v>
      </c>
      <c r="AH79" s="938">
        <v>0</v>
      </c>
      <c r="AI79" s="938">
        <v>5.7870370370370372</v>
      </c>
      <c r="AJ79" s="938">
        <v>18.518518518518519</v>
      </c>
      <c r="AK79" s="938">
        <v>5.7870370370370372</v>
      </c>
      <c r="AL79" s="938">
        <v>21.99074074074074</v>
      </c>
      <c r="AM79" s="938">
        <v>0</v>
      </c>
      <c r="AN79" s="938">
        <v>486.68981481481478</v>
      </c>
      <c r="AO79" s="938">
        <v>276.04166666666669</v>
      </c>
      <c r="AP79" s="975"/>
      <c r="AR79" s="975"/>
      <c r="AT79" s="975"/>
      <c r="AU79" s="979"/>
    </row>
    <row r="80" spans="2:47" s="924" customFormat="1" ht="20.25" customHeight="1">
      <c r="B80" s="942"/>
      <c r="C80" s="925" t="s">
        <v>253</v>
      </c>
      <c r="E80" s="938">
        <v>0</v>
      </c>
      <c r="F80" s="938">
        <v>0</v>
      </c>
      <c r="G80" s="938">
        <v>0</v>
      </c>
      <c r="H80" s="938">
        <v>0</v>
      </c>
      <c r="I80" s="938">
        <v>0</v>
      </c>
      <c r="J80" s="938">
        <v>0</v>
      </c>
      <c r="K80" s="938">
        <v>0</v>
      </c>
      <c r="L80" s="938">
        <v>0</v>
      </c>
      <c r="M80" s="938">
        <v>0</v>
      </c>
      <c r="N80" s="938">
        <v>0</v>
      </c>
      <c r="O80" s="938">
        <v>0</v>
      </c>
      <c r="P80" s="938">
        <v>0</v>
      </c>
      <c r="Q80" s="938">
        <v>0</v>
      </c>
      <c r="R80" s="938">
        <v>0</v>
      </c>
      <c r="S80" s="938">
        <v>0</v>
      </c>
      <c r="T80" s="938">
        <v>0</v>
      </c>
      <c r="U80" s="938">
        <v>0</v>
      </c>
      <c r="V80" s="938">
        <v>0</v>
      </c>
      <c r="W80" s="938">
        <v>0</v>
      </c>
      <c r="X80" s="938">
        <v>0</v>
      </c>
      <c r="Y80" s="938">
        <v>0</v>
      </c>
      <c r="Z80" s="938">
        <v>0</v>
      </c>
      <c r="AA80" s="938">
        <v>0</v>
      </c>
      <c r="AB80" s="938">
        <v>0</v>
      </c>
      <c r="AC80" s="938">
        <v>0</v>
      </c>
      <c r="AD80" s="938">
        <v>0</v>
      </c>
      <c r="AE80" s="938">
        <v>0</v>
      </c>
      <c r="AF80" s="938">
        <v>0</v>
      </c>
      <c r="AG80" s="938">
        <v>0</v>
      </c>
      <c r="AH80" s="938">
        <v>0</v>
      </c>
      <c r="AI80" s="938">
        <v>0</v>
      </c>
      <c r="AJ80" s="938">
        <v>0</v>
      </c>
      <c r="AK80" s="938">
        <v>0</v>
      </c>
      <c r="AL80" s="938">
        <v>0</v>
      </c>
      <c r="AM80" s="938">
        <v>0</v>
      </c>
      <c r="AN80" s="938">
        <v>0</v>
      </c>
      <c r="AO80" s="938">
        <v>0</v>
      </c>
      <c r="AP80" s="975"/>
      <c r="AR80" s="975"/>
      <c r="AT80" s="975"/>
      <c r="AU80" s="979"/>
    </row>
    <row r="81" spans="2:48" s="924" customFormat="1" ht="20.25" customHeight="1">
      <c r="B81" s="942"/>
      <c r="C81" s="925" t="s">
        <v>254</v>
      </c>
      <c r="E81" s="938">
        <v>1832.9005651443408</v>
      </c>
      <c r="F81" s="938">
        <v>45.822514128608525</v>
      </c>
      <c r="G81" s="938">
        <v>19.092714220253551</v>
      </c>
      <c r="H81" s="938">
        <v>15.27417137620284</v>
      </c>
      <c r="I81" s="938">
        <v>0</v>
      </c>
      <c r="J81" s="938">
        <v>22.911257064304262</v>
      </c>
      <c r="K81" s="938">
        <v>15.27417137620284</v>
      </c>
      <c r="L81" s="938">
        <v>0</v>
      </c>
      <c r="M81" s="938">
        <v>460.51626699251563</v>
      </c>
      <c r="N81" s="938">
        <v>84.007942569115627</v>
      </c>
      <c r="O81" s="938">
        <v>482.66381548800979</v>
      </c>
      <c r="P81" s="938">
        <v>21.383839926683976</v>
      </c>
      <c r="Q81" s="938">
        <v>7.6370856881014202</v>
      </c>
      <c r="R81" s="938">
        <v>0</v>
      </c>
      <c r="S81" s="938">
        <v>0</v>
      </c>
      <c r="T81" s="938">
        <v>0</v>
      </c>
      <c r="U81" s="938">
        <v>15.27417137620284</v>
      </c>
      <c r="V81" s="938">
        <v>0</v>
      </c>
      <c r="W81" s="938">
        <v>15.27417137620284</v>
      </c>
      <c r="X81" s="938">
        <v>0</v>
      </c>
      <c r="Y81" s="938">
        <v>22.911257064304262</v>
      </c>
      <c r="Z81" s="938">
        <v>0</v>
      </c>
      <c r="AA81" s="938">
        <v>0</v>
      </c>
      <c r="AB81" s="938">
        <v>15.27417137620284</v>
      </c>
      <c r="AC81" s="938">
        <v>0</v>
      </c>
      <c r="AD81" s="938">
        <v>30.548342752405681</v>
      </c>
      <c r="AE81" s="938">
        <v>7.6370856881014202</v>
      </c>
      <c r="AF81" s="938">
        <v>7.6370856881014202</v>
      </c>
      <c r="AG81" s="938">
        <v>22.911257064304262</v>
      </c>
      <c r="AH81" s="938">
        <v>245.91415915686576</v>
      </c>
      <c r="AI81" s="938">
        <v>0</v>
      </c>
      <c r="AJ81" s="938">
        <v>0</v>
      </c>
      <c r="AK81" s="938">
        <v>0</v>
      </c>
      <c r="AL81" s="938">
        <v>29.784634183595536</v>
      </c>
      <c r="AM81" s="938">
        <v>0</v>
      </c>
      <c r="AN81" s="938">
        <v>217.6569421108905</v>
      </c>
      <c r="AO81" s="938">
        <v>27.493508477165115</v>
      </c>
      <c r="AP81" s="975"/>
      <c r="AR81" s="975"/>
      <c r="AT81" s="975"/>
      <c r="AU81" s="979"/>
    </row>
    <row r="82" spans="2:48" s="924" customFormat="1" ht="40.5" customHeight="1">
      <c r="B82" s="1256" t="s">
        <v>255</v>
      </c>
      <c r="C82" s="1256"/>
      <c r="E82" s="938">
        <v>831.94376240045904</v>
      </c>
      <c r="F82" s="938">
        <v>69.433576710611277</v>
      </c>
      <c r="G82" s="938">
        <v>31.389013305703809</v>
      </c>
      <c r="H82" s="938">
        <v>0.71951892964364028</v>
      </c>
      <c r="I82" s="938">
        <v>0.59360311695600321</v>
      </c>
      <c r="J82" s="938">
        <v>29.752107740764526</v>
      </c>
      <c r="K82" s="938">
        <v>0.50366325075054819</v>
      </c>
      <c r="L82" s="938">
        <v>4.1012578989687496</v>
      </c>
      <c r="M82" s="938">
        <v>319.07066935047226</v>
      </c>
      <c r="N82" s="938">
        <v>34.950632007439829</v>
      </c>
      <c r="O82" s="938">
        <v>53.51422039224574</v>
      </c>
      <c r="P82" s="938">
        <v>51.733411041377735</v>
      </c>
      <c r="Q82" s="938">
        <v>25.417006189661596</v>
      </c>
      <c r="R82" s="938">
        <v>1.0792783944654603</v>
      </c>
      <c r="S82" s="938">
        <v>8.6702031022058659</v>
      </c>
      <c r="T82" s="938">
        <v>0</v>
      </c>
      <c r="U82" s="938">
        <v>1.2051942071530974</v>
      </c>
      <c r="V82" s="938">
        <v>0</v>
      </c>
      <c r="W82" s="938">
        <v>15.18184941548081</v>
      </c>
      <c r="X82" s="938">
        <v>0</v>
      </c>
      <c r="Y82" s="938">
        <v>20.542265441325931</v>
      </c>
      <c r="Z82" s="938">
        <v>0</v>
      </c>
      <c r="AA82" s="938">
        <v>10.612904212243693</v>
      </c>
      <c r="AB82" s="938">
        <v>0</v>
      </c>
      <c r="AC82" s="938">
        <v>0</v>
      </c>
      <c r="AD82" s="938">
        <v>8.4543474233127736</v>
      </c>
      <c r="AE82" s="938">
        <v>1.7628213776269186</v>
      </c>
      <c r="AF82" s="938">
        <v>3.1478953171909261</v>
      </c>
      <c r="AG82" s="938">
        <v>6.3677425273462163</v>
      </c>
      <c r="AH82" s="938">
        <v>18.221816893225188</v>
      </c>
      <c r="AI82" s="938">
        <v>0.17987973241091007</v>
      </c>
      <c r="AJ82" s="938">
        <v>0.66555500992036731</v>
      </c>
      <c r="AK82" s="938">
        <v>8.9939866205455035E-2</v>
      </c>
      <c r="AL82" s="938">
        <v>2.3024605748596492</v>
      </c>
      <c r="AM82" s="938">
        <v>1.2591581268763705</v>
      </c>
      <c r="AN82" s="938">
        <v>87.043802513639378</v>
      </c>
      <c r="AO82" s="938">
        <v>23.977968330374313</v>
      </c>
      <c r="AP82" s="975"/>
      <c r="AR82" s="975"/>
      <c r="AT82" s="975"/>
      <c r="AU82" s="979"/>
    </row>
    <row r="83" spans="2:48" s="924" customFormat="1" ht="20.25" customHeight="1">
      <c r="B83" s="942"/>
      <c r="C83" s="925" t="s">
        <v>256</v>
      </c>
      <c r="E83" s="938">
        <v>634.18273415345368</v>
      </c>
      <c r="F83" s="938">
        <v>84.231468074268093</v>
      </c>
      <c r="G83" s="938">
        <v>31.045312518801666</v>
      </c>
      <c r="H83" s="938">
        <v>0.80220445785017236</v>
      </c>
      <c r="I83" s="938">
        <v>0.80220445785017236</v>
      </c>
      <c r="J83" s="938">
        <v>20.335883006501867</v>
      </c>
      <c r="K83" s="938">
        <v>0</v>
      </c>
      <c r="L83" s="938">
        <v>4.011022289250862</v>
      </c>
      <c r="M83" s="938">
        <v>222.57162683053028</v>
      </c>
      <c r="N83" s="938">
        <v>11.070421518332379</v>
      </c>
      <c r="O83" s="938">
        <v>36.740964169537889</v>
      </c>
      <c r="P83" s="938">
        <v>30.884871627231632</v>
      </c>
      <c r="Q83" s="938">
        <v>9.9473352773421375</v>
      </c>
      <c r="R83" s="938">
        <v>1.2033066867752584</v>
      </c>
      <c r="S83" s="938">
        <v>5.4951005362736804</v>
      </c>
      <c r="T83" s="938">
        <v>0</v>
      </c>
      <c r="U83" s="938">
        <v>0.80220445785017236</v>
      </c>
      <c r="V83" s="938">
        <v>0</v>
      </c>
      <c r="W83" s="938">
        <v>17.247395843778705</v>
      </c>
      <c r="X83" s="938">
        <v>0</v>
      </c>
      <c r="Y83" s="938">
        <v>20.696875012534445</v>
      </c>
      <c r="Z83" s="938">
        <v>0</v>
      </c>
      <c r="AA83" s="938">
        <v>18.450702530553965</v>
      </c>
      <c r="AB83" s="938">
        <v>0</v>
      </c>
      <c r="AC83" s="938">
        <v>0</v>
      </c>
      <c r="AD83" s="938">
        <v>5.2143289760261204</v>
      </c>
      <c r="AE83" s="938">
        <v>1.4840782470228189</v>
      </c>
      <c r="AF83" s="938">
        <v>0</v>
      </c>
      <c r="AG83" s="938">
        <v>7.1797298977590414</v>
      </c>
      <c r="AH83" s="938">
        <v>2.8077156024756031</v>
      </c>
      <c r="AI83" s="938">
        <v>0.40110222892508618</v>
      </c>
      <c r="AJ83" s="938">
        <v>0.68187378917264641</v>
      </c>
      <c r="AK83" s="938">
        <v>0</v>
      </c>
      <c r="AL83" s="938">
        <v>4.7330063013160171</v>
      </c>
      <c r="AM83" s="938">
        <v>0</v>
      </c>
      <c r="AN83" s="938">
        <v>87.801277911701362</v>
      </c>
      <c r="AO83" s="938">
        <v>7.5407219037916198</v>
      </c>
      <c r="AP83" s="975"/>
      <c r="AR83" s="975"/>
      <c r="AT83" s="975"/>
      <c r="AU83" s="979"/>
    </row>
    <row r="84" spans="2:48" s="924" customFormat="1" ht="20.25" customHeight="1">
      <c r="B84" s="942"/>
      <c r="C84" s="925" t="s">
        <v>257</v>
      </c>
      <c r="E84" s="938">
        <v>678.56229214632901</v>
      </c>
      <c r="F84" s="938">
        <v>22.384241493988231</v>
      </c>
      <c r="G84" s="938">
        <v>21.211733606207893</v>
      </c>
      <c r="H84" s="938">
        <v>1.0659162616184872</v>
      </c>
      <c r="I84" s="938">
        <v>1.3856911401040335</v>
      </c>
      <c r="J84" s="938">
        <v>18.013984821352434</v>
      </c>
      <c r="K84" s="938">
        <v>0</v>
      </c>
      <c r="L84" s="938">
        <v>0</v>
      </c>
      <c r="M84" s="938">
        <v>193.14402660526989</v>
      </c>
      <c r="N84" s="938">
        <v>93.907222648588728</v>
      </c>
      <c r="O84" s="938">
        <v>101.47522810608</v>
      </c>
      <c r="P84" s="938">
        <v>20.252408970751258</v>
      </c>
      <c r="Q84" s="938">
        <v>34.10932037179159</v>
      </c>
      <c r="R84" s="938">
        <v>0</v>
      </c>
      <c r="S84" s="938">
        <v>5.3295813080924361</v>
      </c>
      <c r="T84" s="938">
        <v>0</v>
      </c>
      <c r="U84" s="938">
        <v>3.1977487848554618</v>
      </c>
      <c r="V84" s="938">
        <v>0</v>
      </c>
      <c r="W84" s="938">
        <v>5.542764560416134</v>
      </c>
      <c r="X84" s="938">
        <v>0</v>
      </c>
      <c r="Y84" s="938">
        <v>5.0098064296068907</v>
      </c>
      <c r="Z84" s="938">
        <v>0</v>
      </c>
      <c r="AA84" s="938">
        <v>0</v>
      </c>
      <c r="AB84" s="938">
        <v>0</v>
      </c>
      <c r="AC84" s="938">
        <v>0</v>
      </c>
      <c r="AD84" s="938">
        <v>7.4614138313294118</v>
      </c>
      <c r="AE84" s="938">
        <v>0</v>
      </c>
      <c r="AF84" s="938">
        <v>11.725078877803361</v>
      </c>
      <c r="AG84" s="938">
        <v>4.2636650464739487</v>
      </c>
      <c r="AH84" s="938">
        <v>34.855461754924534</v>
      </c>
      <c r="AI84" s="938">
        <v>0</v>
      </c>
      <c r="AJ84" s="938">
        <v>0.53295813080924359</v>
      </c>
      <c r="AK84" s="938">
        <v>0</v>
      </c>
      <c r="AL84" s="938">
        <v>0</v>
      </c>
      <c r="AM84" s="938">
        <v>0</v>
      </c>
      <c r="AN84" s="938">
        <v>67.259316108126555</v>
      </c>
      <c r="AO84" s="938">
        <v>26.434723288138485</v>
      </c>
      <c r="AP84" s="975"/>
      <c r="AR84" s="975"/>
      <c r="AT84" s="975"/>
      <c r="AU84" s="979"/>
    </row>
    <row r="85" spans="2:48" s="924" customFormat="1" ht="20.25" customHeight="1">
      <c r="B85" s="942"/>
      <c r="C85" s="925" t="s">
        <v>258</v>
      </c>
      <c r="E85" s="938">
        <v>1249.7699896672279</v>
      </c>
      <c r="F85" s="938">
        <v>94.835029512095005</v>
      </c>
      <c r="G85" s="938">
        <v>40.198728927514892</v>
      </c>
      <c r="H85" s="938">
        <v>0.70772410083652981</v>
      </c>
      <c r="I85" s="938">
        <v>0</v>
      </c>
      <c r="J85" s="938">
        <v>55.627114325751243</v>
      </c>
      <c r="K85" s="938">
        <v>1.9816274823422837</v>
      </c>
      <c r="L85" s="938">
        <v>9.0588684907075834</v>
      </c>
      <c r="M85" s="938">
        <v>570.14253563390844</v>
      </c>
      <c r="N85" s="938">
        <v>33.970756840153435</v>
      </c>
      <c r="O85" s="938">
        <v>41.968039179606222</v>
      </c>
      <c r="P85" s="938">
        <v>87.474698863395091</v>
      </c>
      <c r="Q85" s="938">
        <v>41.401859898936998</v>
      </c>
      <c r="R85" s="938">
        <v>0</v>
      </c>
      <c r="S85" s="938">
        <v>16.631516369658453</v>
      </c>
      <c r="T85" s="938">
        <v>0</v>
      </c>
      <c r="U85" s="938">
        <v>1.2031309714221008</v>
      </c>
      <c r="V85" s="938">
        <v>0</v>
      </c>
      <c r="W85" s="938">
        <v>15.003750937734434</v>
      </c>
      <c r="X85" s="938">
        <v>0</v>
      </c>
      <c r="Y85" s="938">
        <v>31.493722487225579</v>
      </c>
      <c r="Z85" s="938">
        <v>0</v>
      </c>
      <c r="AA85" s="938">
        <v>8.4926892100383586</v>
      </c>
      <c r="AB85" s="938">
        <v>0</v>
      </c>
      <c r="AC85" s="938">
        <v>0</v>
      </c>
      <c r="AD85" s="938">
        <v>12.739033815057537</v>
      </c>
      <c r="AE85" s="938">
        <v>4.3171170151028324</v>
      </c>
      <c r="AF85" s="938">
        <v>1.4154482016730596</v>
      </c>
      <c r="AG85" s="938">
        <v>5.6617928066922385</v>
      </c>
      <c r="AH85" s="938">
        <v>34.395391300655355</v>
      </c>
      <c r="AI85" s="938">
        <v>0</v>
      </c>
      <c r="AJ85" s="938">
        <v>0.70772410083652981</v>
      </c>
      <c r="AK85" s="938">
        <v>0.35386205041826491</v>
      </c>
      <c r="AL85" s="938">
        <v>0</v>
      </c>
      <c r="AM85" s="938">
        <v>4.9540687058557094</v>
      </c>
      <c r="AN85" s="938">
        <v>83.652988718877836</v>
      </c>
      <c r="AO85" s="938">
        <v>51.380769720732069</v>
      </c>
      <c r="AP85" s="975"/>
      <c r="AR85" s="975"/>
      <c r="AT85" s="975"/>
      <c r="AU85" s="979"/>
    </row>
    <row r="86" spans="2:48" s="924" customFormat="1" ht="20.25" customHeight="1">
      <c r="B86" s="942"/>
      <c r="C86" s="925" t="s">
        <v>259</v>
      </c>
      <c r="E86" s="938">
        <v>897.06293706293695</v>
      </c>
      <c r="F86" s="938">
        <v>29.37062937062937</v>
      </c>
      <c r="G86" s="938">
        <v>28.53146853146853</v>
      </c>
      <c r="H86" s="938">
        <v>0</v>
      </c>
      <c r="I86" s="938">
        <v>0</v>
      </c>
      <c r="J86" s="938">
        <v>26.853146853146853</v>
      </c>
      <c r="K86" s="938">
        <v>0</v>
      </c>
      <c r="L86" s="938">
        <v>0</v>
      </c>
      <c r="M86" s="938">
        <v>324.61538461538458</v>
      </c>
      <c r="N86" s="938">
        <v>42.7972027972028</v>
      </c>
      <c r="O86" s="938">
        <v>71.888111888111894</v>
      </c>
      <c r="P86" s="938">
        <v>95.104895104895107</v>
      </c>
      <c r="Q86" s="938">
        <v>36.36363636363636</v>
      </c>
      <c r="R86" s="938">
        <v>4.1958041958041958</v>
      </c>
      <c r="S86" s="938">
        <v>8.3916083916083917</v>
      </c>
      <c r="T86" s="938">
        <v>0</v>
      </c>
      <c r="U86" s="938">
        <v>0</v>
      </c>
      <c r="V86" s="938">
        <v>0</v>
      </c>
      <c r="W86" s="938">
        <v>20.97902097902098</v>
      </c>
      <c r="X86" s="938">
        <v>0</v>
      </c>
      <c r="Y86" s="938">
        <v>18.741258741258743</v>
      </c>
      <c r="Z86" s="938">
        <v>0</v>
      </c>
      <c r="AA86" s="938">
        <v>1.3986013986013985</v>
      </c>
      <c r="AB86" s="938">
        <v>0</v>
      </c>
      <c r="AC86" s="938">
        <v>0</v>
      </c>
      <c r="AD86" s="938">
        <v>12.587412587412587</v>
      </c>
      <c r="AE86" s="938">
        <v>0</v>
      </c>
      <c r="AF86" s="938">
        <v>6.2937062937062933</v>
      </c>
      <c r="AG86" s="938">
        <v>7.6923076923076925</v>
      </c>
      <c r="AH86" s="938">
        <v>18.18181818181818</v>
      </c>
      <c r="AI86" s="938">
        <v>0</v>
      </c>
      <c r="AJ86" s="938">
        <v>0.69930069930069927</v>
      </c>
      <c r="AK86" s="938">
        <v>0</v>
      </c>
      <c r="AL86" s="938">
        <v>1.3986013986013985</v>
      </c>
      <c r="AM86" s="938">
        <v>0</v>
      </c>
      <c r="AN86" s="938">
        <v>117.06293706293705</v>
      </c>
      <c r="AO86" s="938">
        <v>23.91608391608392</v>
      </c>
      <c r="AP86" s="975"/>
      <c r="AR86" s="975"/>
      <c r="AT86" s="975"/>
      <c r="AU86" s="979"/>
    </row>
    <row r="87" spans="2:48" s="924" customFormat="1" ht="40.5" customHeight="1">
      <c r="B87" s="1256" t="s">
        <v>260</v>
      </c>
      <c r="C87" s="1256"/>
      <c r="E87" s="938">
        <v>1650.4453889451643</v>
      </c>
      <c r="F87" s="938">
        <v>141.23998788625613</v>
      </c>
      <c r="G87" s="938">
        <v>51.078749778088742</v>
      </c>
      <c r="H87" s="938">
        <v>2.8717927296650969</v>
      </c>
      <c r="I87" s="938">
        <v>0.613519355882998</v>
      </c>
      <c r="J87" s="938">
        <v>44.369197673325743</v>
      </c>
      <c r="K87" s="938">
        <v>1.448949968149208</v>
      </c>
      <c r="L87" s="938">
        <v>6.5790160715964037</v>
      </c>
      <c r="M87" s="938">
        <v>583.62660428784761</v>
      </c>
      <c r="N87" s="938">
        <v>81.8330391921386</v>
      </c>
      <c r="O87" s="938">
        <v>134.59570379807639</v>
      </c>
      <c r="P87" s="938">
        <v>87.58967825478544</v>
      </c>
      <c r="Q87" s="938">
        <v>46.614417443791183</v>
      </c>
      <c r="R87" s="938">
        <v>1.2923067283492935</v>
      </c>
      <c r="S87" s="938">
        <v>18.679706346139788</v>
      </c>
      <c r="T87" s="938">
        <v>1.6447540178991009</v>
      </c>
      <c r="U87" s="938">
        <v>3.8247057717812423</v>
      </c>
      <c r="V87" s="938">
        <v>0.91375223216616719</v>
      </c>
      <c r="W87" s="938">
        <v>39.474096429578424</v>
      </c>
      <c r="X87" s="938">
        <v>0</v>
      </c>
      <c r="Y87" s="938">
        <v>43.233534184776367</v>
      </c>
      <c r="Z87" s="938">
        <v>0</v>
      </c>
      <c r="AA87" s="938">
        <v>20.415835587255508</v>
      </c>
      <c r="AB87" s="938">
        <v>1.1748242984993578</v>
      </c>
      <c r="AC87" s="938">
        <v>2.3757558036320345</v>
      </c>
      <c r="AD87" s="938">
        <v>15.586002360091481</v>
      </c>
      <c r="AE87" s="938">
        <v>5.1039588968138769</v>
      </c>
      <c r="AF87" s="938">
        <v>4.6992971939974311</v>
      </c>
      <c r="AG87" s="938">
        <v>12.283440720976618</v>
      </c>
      <c r="AH87" s="938">
        <v>47.045186353240943</v>
      </c>
      <c r="AI87" s="938">
        <v>2.5976670600152465</v>
      </c>
      <c r="AJ87" s="938">
        <v>2.5454526467486085</v>
      </c>
      <c r="AK87" s="938">
        <v>5.9263359057634268</v>
      </c>
      <c r="AL87" s="938">
        <v>8.5762173790453122</v>
      </c>
      <c r="AM87" s="938">
        <v>1.2531459183993148</v>
      </c>
      <c r="AN87" s="938">
        <v>177.08518259380318</v>
      </c>
      <c r="AO87" s="938">
        <v>52.253574076588102</v>
      </c>
      <c r="AP87" s="975"/>
      <c r="AR87" s="975"/>
      <c r="AT87" s="975"/>
      <c r="AU87" s="979"/>
    </row>
    <row r="88" spans="2:48" s="924" customFormat="1" ht="20.25" customHeight="1">
      <c r="B88" s="942"/>
      <c r="C88" s="925" t="s">
        <v>261</v>
      </c>
      <c r="E88" s="938">
        <v>1543.7217206150319</v>
      </c>
      <c r="F88" s="938">
        <v>106.75604926572312</v>
      </c>
      <c r="G88" s="938">
        <v>47.674619261131149</v>
      </c>
      <c r="H88" s="938">
        <v>2.632340940798652</v>
      </c>
      <c r="I88" s="938">
        <v>0.55571642083527106</v>
      </c>
      <c r="J88" s="938">
        <v>34.044942834329234</v>
      </c>
      <c r="K88" s="938">
        <v>2.632340940798652</v>
      </c>
      <c r="L88" s="938">
        <v>14.741109268472453</v>
      </c>
      <c r="M88" s="938">
        <v>543.49065957689504</v>
      </c>
      <c r="N88" s="938">
        <v>63.439416673247521</v>
      </c>
      <c r="O88" s="938">
        <v>144.69100704589925</v>
      </c>
      <c r="P88" s="938">
        <v>107.34101391923392</v>
      </c>
      <c r="Q88" s="938">
        <v>54.664946870585347</v>
      </c>
      <c r="R88" s="938">
        <v>2.6030927081231119</v>
      </c>
      <c r="S88" s="938">
        <v>26.645139967417467</v>
      </c>
      <c r="T88" s="938">
        <v>3.6852773171181132</v>
      </c>
      <c r="U88" s="938">
        <v>2.7200856388252741</v>
      </c>
      <c r="V88" s="938">
        <v>0.29248232675540581</v>
      </c>
      <c r="W88" s="938">
        <v>32.875013527307615</v>
      </c>
      <c r="X88" s="938">
        <v>0</v>
      </c>
      <c r="Y88" s="938">
        <v>38.432177735660325</v>
      </c>
      <c r="Z88" s="938">
        <v>0</v>
      </c>
      <c r="AA88" s="938">
        <v>13.454187030748669</v>
      </c>
      <c r="AB88" s="938">
        <v>0.87744698026621737</v>
      </c>
      <c r="AC88" s="938">
        <v>0.87744698026621737</v>
      </c>
      <c r="AD88" s="938">
        <v>13.454187030748669</v>
      </c>
      <c r="AE88" s="938">
        <v>4.738213693437574</v>
      </c>
      <c r="AF88" s="938">
        <v>4.3872349013310865</v>
      </c>
      <c r="AG88" s="938">
        <v>12.576740050482449</v>
      </c>
      <c r="AH88" s="938">
        <v>53.085542306106156</v>
      </c>
      <c r="AI88" s="938">
        <v>3.0710644309317612</v>
      </c>
      <c r="AJ88" s="938">
        <v>3.3635467576871672</v>
      </c>
      <c r="AK88" s="938">
        <v>0</v>
      </c>
      <c r="AL88" s="938">
        <v>10.295377901790285</v>
      </c>
      <c r="AM88" s="938">
        <v>2.2228656833410843</v>
      </c>
      <c r="AN88" s="938">
        <v>152.55878163561968</v>
      </c>
      <c r="AO88" s="938">
        <v>38.841652993117897</v>
      </c>
      <c r="AP88" s="975"/>
      <c r="AR88" s="975"/>
      <c r="AT88" s="975"/>
      <c r="AU88" s="979"/>
    </row>
    <row r="89" spans="2:48" s="924" customFormat="1" ht="20.25" customHeight="1">
      <c r="B89" s="942"/>
      <c r="C89" s="925" t="s">
        <v>262</v>
      </c>
      <c r="E89" s="938">
        <v>1291.5713531585429</v>
      </c>
      <c r="F89" s="938">
        <v>134.48631256127297</v>
      </c>
      <c r="G89" s="938">
        <v>66.991779995475213</v>
      </c>
      <c r="H89" s="938">
        <v>0</v>
      </c>
      <c r="I89" s="938">
        <v>0</v>
      </c>
      <c r="J89" s="938">
        <v>23.252306377416353</v>
      </c>
      <c r="K89" s="938">
        <v>0</v>
      </c>
      <c r="L89" s="938">
        <v>0</v>
      </c>
      <c r="M89" s="938">
        <v>346.64789723737465</v>
      </c>
      <c r="N89" s="938">
        <v>129.08172243030592</v>
      </c>
      <c r="O89" s="938">
        <v>221.21113094190696</v>
      </c>
      <c r="P89" s="938">
        <v>45.876172041929564</v>
      </c>
      <c r="Q89" s="938">
        <v>33.935798496769813</v>
      </c>
      <c r="R89" s="938">
        <v>0</v>
      </c>
      <c r="S89" s="938">
        <v>7.9183529825796235</v>
      </c>
      <c r="T89" s="938">
        <v>0</v>
      </c>
      <c r="U89" s="938">
        <v>0</v>
      </c>
      <c r="V89" s="938">
        <v>0</v>
      </c>
      <c r="W89" s="938">
        <v>23.126618234835725</v>
      </c>
      <c r="X89" s="938">
        <v>0</v>
      </c>
      <c r="Y89" s="938">
        <v>16.967899248384906</v>
      </c>
      <c r="Z89" s="938">
        <v>0</v>
      </c>
      <c r="AA89" s="938">
        <v>3.7706442774188682</v>
      </c>
      <c r="AB89" s="938">
        <v>3.7706442774188682</v>
      </c>
      <c r="AC89" s="938">
        <v>15.082577109675473</v>
      </c>
      <c r="AD89" s="938">
        <v>12.568814258062893</v>
      </c>
      <c r="AE89" s="938">
        <v>1.2568814258062895</v>
      </c>
      <c r="AF89" s="938">
        <v>9.0495462658052848</v>
      </c>
      <c r="AG89" s="938">
        <v>2.513762851612579</v>
      </c>
      <c r="AH89" s="938">
        <v>24.886252230964534</v>
      </c>
      <c r="AI89" s="938">
        <v>0</v>
      </c>
      <c r="AJ89" s="938">
        <v>3.7706442774188682</v>
      </c>
      <c r="AK89" s="938">
        <v>0</v>
      </c>
      <c r="AL89" s="938">
        <v>1.2568814258062895</v>
      </c>
      <c r="AM89" s="938">
        <v>1.2568814258062895</v>
      </c>
      <c r="AN89" s="938">
        <v>110.60556547095348</v>
      </c>
      <c r="AO89" s="938">
        <v>52.286267313541643</v>
      </c>
      <c r="AP89" s="975"/>
      <c r="AR89" s="975"/>
      <c r="AT89" s="975"/>
      <c r="AU89" s="979"/>
    </row>
    <row r="90" spans="2:48" s="924" customFormat="1" ht="20.25" customHeight="1">
      <c r="B90" s="942"/>
      <c r="C90" s="925" t="s">
        <v>263</v>
      </c>
      <c r="E90" s="938">
        <v>1778.8643874952588</v>
      </c>
      <c r="F90" s="938">
        <v>135.44996478300916</v>
      </c>
      <c r="G90" s="938">
        <v>69.011757056943168</v>
      </c>
      <c r="H90" s="938">
        <v>1.3544996478300915</v>
      </c>
      <c r="I90" s="938">
        <v>0.67724982391504573</v>
      </c>
      <c r="J90" s="938">
        <v>58.040309909519422</v>
      </c>
      <c r="K90" s="938">
        <v>0.74497480630655044</v>
      </c>
      <c r="L90" s="938">
        <v>0</v>
      </c>
      <c r="M90" s="938">
        <v>591.91634610175004</v>
      </c>
      <c r="N90" s="938">
        <v>121.63406837514222</v>
      </c>
      <c r="O90" s="938">
        <v>111.001246139676</v>
      </c>
      <c r="P90" s="938">
        <v>68.944032074551657</v>
      </c>
      <c r="Q90" s="938">
        <v>49.439237145798337</v>
      </c>
      <c r="R90" s="938">
        <v>0</v>
      </c>
      <c r="S90" s="938">
        <v>13.612721460692422</v>
      </c>
      <c r="T90" s="938">
        <v>0</v>
      </c>
      <c r="U90" s="938">
        <v>4.0634989434902744</v>
      </c>
      <c r="V90" s="938">
        <v>0</v>
      </c>
      <c r="W90" s="938">
        <v>32.033916671181665</v>
      </c>
      <c r="X90" s="938">
        <v>0</v>
      </c>
      <c r="Y90" s="938">
        <v>37.655090209676544</v>
      </c>
      <c r="Z90" s="938">
        <v>0</v>
      </c>
      <c r="AA90" s="938">
        <v>29.392642357912987</v>
      </c>
      <c r="AB90" s="938">
        <v>2.0317494717451372</v>
      </c>
      <c r="AC90" s="938">
        <v>0</v>
      </c>
      <c r="AD90" s="938">
        <v>20.994744541366419</v>
      </c>
      <c r="AE90" s="938">
        <v>8.1269978869805488</v>
      </c>
      <c r="AF90" s="938">
        <v>6.6370482743674488</v>
      </c>
      <c r="AG90" s="938">
        <v>16.998970580267649</v>
      </c>
      <c r="AH90" s="938">
        <v>93.189575770710292</v>
      </c>
      <c r="AI90" s="938">
        <v>2.7089992956601829</v>
      </c>
      <c r="AJ90" s="938">
        <v>3.3862491195752287</v>
      </c>
      <c r="AK90" s="938">
        <v>14.222246302215961</v>
      </c>
      <c r="AL90" s="938">
        <v>13.206371566343392</v>
      </c>
      <c r="AM90" s="938">
        <v>0</v>
      </c>
      <c r="AN90" s="938">
        <v>213.46914449802242</v>
      </c>
      <c r="AO90" s="938">
        <v>58.92073468060898</v>
      </c>
      <c r="AP90" s="975"/>
      <c r="AR90" s="975"/>
      <c r="AT90" s="975"/>
      <c r="AU90" s="979"/>
    </row>
    <row r="91" spans="2:48" s="924" customFormat="1" ht="20.25" customHeight="1">
      <c r="B91" s="942"/>
      <c r="C91" s="925" t="s">
        <v>264</v>
      </c>
      <c r="E91" s="938">
        <v>942.63267328114318</v>
      </c>
      <c r="F91" s="938">
        <v>60.702474149118764</v>
      </c>
      <c r="G91" s="938">
        <v>28.955777898717574</v>
      </c>
      <c r="H91" s="938">
        <v>2.7909183516836213</v>
      </c>
      <c r="I91" s="938">
        <v>0</v>
      </c>
      <c r="J91" s="938">
        <v>27.002135052539039</v>
      </c>
      <c r="K91" s="938">
        <v>0.69772958792090534</v>
      </c>
      <c r="L91" s="938">
        <v>0</v>
      </c>
      <c r="M91" s="938">
        <v>250.06628431085247</v>
      </c>
      <c r="N91" s="938">
        <v>74.587292948744789</v>
      </c>
      <c r="O91" s="938">
        <v>81.145951075201296</v>
      </c>
      <c r="P91" s="938">
        <v>52.399492052859991</v>
      </c>
      <c r="Q91" s="938">
        <v>23.37394119535033</v>
      </c>
      <c r="R91" s="938">
        <v>0.69772958792090534</v>
      </c>
      <c r="S91" s="938">
        <v>6.000474456119786</v>
      </c>
      <c r="T91" s="938">
        <v>0</v>
      </c>
      <c r="U91" s="938">
        <v>6.2795662912881491</v>
      </c>
      <c r="V91" s="938">
        <v>4.1863775275254325</v>
      </c>
      <c r="W91" s="938">
        <v>35.793527860342444</v>
      </c>
      <c r="X91" s="938">
        <v>0</v>
      </c>
      <c r="Y91" s="938">
        <v>25.327584041528866</v>
      </c>
      <c r="Z91" s="938">
        <v>0</v>
      </c>
      <c r="AA91" s="938">
        <v>10.46594381881358</v>
      </c>
      <c r="AB91" s="938">
        <v>0</v>
      </c>
      <c r="AC91" s="938">
        <v>0</v>
      </c>
      <c r="AD91" s="938">
        <v>9.489122395724312</v>
      </c>
      <c r="AE91" s="938">
        <v>6.2097933324960586</v>
      </c>
      <c r="AF91" s="938">
        <v>2.7909183516836213</v>
      </c>
      <c r="AG91" s="938">
        <v>10.46594381881358</v>
      </c>
      <c r="AH91" s="938">
        <v>0</v>
      </c>
      <c r="AI91" s="938">
        <v>3.070010186851984</v>
      </c>
      <c r="AJ91" s="938">
        <v>0</v>
      </c>
      <c r="AK91" s="938">
        <v>12.559132582576298</v>
      </c>
      <c r="AL91" s="938">
        <v>0</v>
      </c>
      <c r="AM91" s="938">
        <v>0.69772958792090534</v>
      </c>
      <c r="AN91" s="938">
        <v>141.98797114190424</v>
      </c>
      <c r="AO91" s="938">
        <v>64.888851676644194</v>
      </c>
      <c r="AP91" s="975"/>
      <c r="AR91" s="975"/>
      <c r="AT91" s="975"/>
      <c r="AU91" s="979"/>
    </row>
    <row r="92" spans="2:48" s="924" customFormat="1" ht="20.25" customHeight="1">
      <c r="B92" s="942"/>
      <c r="C92" s="925" t="s">
        <v>265</v>
      </c>
      <c r="E92" s="938">
        <v>4401.1858812999953</v>
      </c>
      <c r="F92" s="938">
        <v>602.26361619212776</v>
      </c>
      <c r="G92" s="938">
        <v>58.921146351923326</v>
      </c>
      <c r="H92" s="938">
        <v>13.052152672894408</v>
      </c>
      <c r="I92" s="938">
        <v>3.3562678301728481</v>
      </c>
      <c r="J92" s="938">
        <v>150.28621506218417</v>
      </c>
      <c r="K92" s="938">
        <v>0</v>
      </c>
      <c r="L92" s="938">
        <v>0</v>
      </c>
      <c r="M92" s="938">
        <v>2059.6296917827372</v>
      </c>
      <c r="N92" s="938">
        <v>38.783539370886245</v>
      </c>
      <c r="O92" s="938">
        <v>149.54037776659024</v>
      </c>
      <c r="P92" s="938">
        <v>168.93214745203332</v>
      </c>
      <c r="Q92" s="938">
        <v>68.430571870746405</v>
      </c>
      <c r="R92" s="938">
        <v>0</v>
      </c>
      <c r="S92" s="938">
        <v>31.698085062743566</v>
      </c>
      <c r="T92" s="938">
        <v>0</v>
      </c>
      <c r="U92" s="938">
        <v>9.322966194924577</v>
      </c>
      <c r="V92" s="938">
        <v>0</v>
      </c>
      <c r="W92" s="938">
        <v>136.11530644589882</v>
      </c>
      <c r="X92" s="938">
        <v>0</v>
      </c>
      <c r="Y92" s="938">
        <v>176.01760176017603</v>
      </c>
      <c r="Z92" s="938">
        <v>0</v>
      </c>
      <c r="AA92" s="938">
        <v>91.365068710260857</v>
      </c>
      <c r="AB92" s="938">
        <v>0</v>
      </c>
      <c r="AC92" s="938">
        <v>5.9666983647517293</v>
      </c>
      <c r="AD92" s="938">
        <v>35.054352892916413</v>
      </c>
      <c r="AE92" s="938">
        <v>1.8645932389849156</v>
      </c>
      <c r="AF92" s="938">
        <v>0</v>
      </c>
      <c r="AG92" s="938">
        <v>16.781339150864241</v>
      </c>
      <c r="AH92" s="938">
        <v>40.088754638175686</v>
      </c>
      <c r="AI92" s="938">
        <v>1.8645932389849156</v>
      </c>
      <c r="AJ92" s="938">
        <v>0</v>
      </c>
      <c r="AK92" s="938">
        <v>11.933396729503459</v>
      </c>
      <c r="AL92" s="938">
        <v>18.645932389849154</v>
      </c>
      <c r="AM92" s="938">
        <v>0</v>
      </c>
      <c r="AN92" s="938">
        <v>425.68663646025624</v>
      </c>
      <c r="AO92" s="938">
        <v>85.584829669407625</v>
      </c>
      <c r="AP92" s="975"/>
      <c r="AR92" s="975"/>
      <c r="AT92" s="975"/>
      <c r="AU92" s="979"/>
    </row>
    <row r="93" spans="2:48" s="924" customFormat="1" ht="45" customHeight="1">
      <c r="B93" s="1256" t="s">
        <v>266</v>
      </c>
      <c r="C93" s="1256"/>
      <c r="E93" s="938">
        <v>397.51323118167738</v>
      </c>
      <c r="F93" s="938">
        <v>13.866740622616653</v>
      </c>
      <c r="G93" s="938">
        <v>14.097852966326931</v>
      </c>
      <c r="H93" s="938">
        <v>0</v>
      </c>
      <c r="I93" s="938">
        <v>4.6222468742055517E-2</v>
      </c>
      <c r="J93" s="938">
        <v>9.2444937484111023</v>
      </c>
      <c r="K93" s="938">
        <v>0.92444937484111023</v>
      </c>
      <c r="L93" s="938">
        <v>7.2569275925027146</v>
      </c>
      <c r="M93" s="938">
        <v>127.29667891562086</v>
      </c>
      <c r="N93" s="938">
        <v>11.971619404192376</v>
      </c>
      <c r="O93" s="938">
        <v>29.073932838752917</v>
      </c>
      <c r="P93" s="938">
        <v>45.43668677344057</v>
      </c>
      <c r="Q93" s="938">
        <v>24.590353370773535</v>
      </c>
      <c r="R93" s="938">
        <v>0.87822690609905474</v>
      </c>
      <c r="S93" s="938">
        <v>18.95121218424276</v>
      </c>
      <c r="T93" s="938">
        <v>0</v>
      </c>
      <c r="U93" s="938">
        <v>0</v>
      </c>
      <c r="V93" s="938">
        <v>0</v>
      </c>
      <c r="W93" s="938">
        <v>6.3324782176616043</v>
      </c>
      <c r="X93" s="938">
        <v>0</v>
      </c>
      <c r="Y93" s="938">
        <v>8.7822690609905472</v>
      </c>
      <c r="Z93" s="938">
        <v>0</v>
      </c>
      <c r="AA93" s="938">
        <v>3.2355728119438858</v>
      </c>
      <c r="AB93" s="938">
        <v>0</v>
      </c>
      <c r="AC93" s="938">
        <v>0</v>
      </c>
      <c r="AD93" s="938">
        <v>4.8995816866578838</v>
      </c>
      <c r="AE93" s="938">
        <v>3.2355728119438858</v>
      </c>
      <c r="AF93" s="938">
        <v>0</v>
      </c>
      <c r="AG93" s="938">
        <v>7.3031500612447706</v>
      </c>
      <c r="AH93" s="938">
        <v>7.7653747486653257</v>
      </c>
      <c r="AI93" s="938">
        <v>0</v>
      </c>
      <c r="AJ93" s="938">
        <v>0</v>
      </c>
      <c r="AK93" s="938">
        <v>0</v>
      </c>
      <c r="AL93" s="938">
        <v>0</v>
      </c>
      <c r="AM93" s="938">
        <v>0</v>
      </c>
      <c r="AN93" s="938">
        <v>43.26423074256396</v>
      </c>
      <c r="AO93" s="938">
        <v>9.0596038734428816</v>
      </c>
      <c r="AP93" s="658"/>
      <c r="AQ93" s="975"/>
      <c r="AS93" s="975"/>
      <c r="AU93" s="975"/>
      <c r="AV93" s="979"/>
    </row>
    <row r="94" spans="2:48" s="924" customFormat="1" ht="19.5" customHeight="1">
      <c r="B94" s="942"/>
      <c r="C94" s="925" t="s">
        <v>329</v>
      </c>
      <c r="E94" s="938">
        <v>324.91364421416233</v>
      </c>
      <c r="F94" s="938">
        <v>20.239637305699482</v>
      </c>
      <c r="G94" s="938">
        <v>21.45401554404145</v>
      </c>
      <c r="H94" s="938">
        <v>0</v>
      </c>
      <c r="I94" s="938">
        <v>0</v>
      </c>
      <c r="J94" s="938">
        <v>12.81843696027634</v>
      </c>
      <c r="K94" s="938">
        <v>0</v>
      </c>
      <c r="L94" s="938">
        <v>21.184153713298791</v>
      </c>
      <c r="M94" s="938">
        <v>115.23100172711572</v>
      </c>
      <c r="N94" s="938">
        <v>13.088298791018998</v>
      </c>
      <c r="O94" s="938">
        <v>41.018998272884282</v>
      </c>
      <c r="P94" s="938">
        <v>7.825993091537133</v>
      </c>
      <c r="Q94" s="938">
        <v>0.26986183074265979</v>
      </c>
      <c r="R94" s="938">
        <v>2.5636873920552676</v>
      </c>
      <c r="S94" s="938">
        <v>0</v>
      </c>
      <c r="T94" s="938">
        <v>0</v>
      </c>
      <c r="U94" s="938">
        <v>0</v>
      </c>
      <c r="V94" s="938">
        <v>0</v>
      </c>
      <c r="W94" s="938">
        <v>8.3657167530224523</v>
      </c>
      <c r="X94" s="938">
        <v>0</v>
      </c>
      <c r="Y94" s="938">
        <v>13.088298791018998</v>
      </c>
      <c r="Z94" s="938">
        <v>0</v>
      </c>
      <c r="AA94" s="938">
        <v>4.0479274611398965</v>
      </c>
      <c r="AB94" s="938">
        <v>0</v>
      </c>
      <c r="AC94" s="938">
        <v>0</v>
      </c>
      <c r="AD94" s="938">
        <v>5.2623056994818649</v>
      </c>
      <c r="AE94" s="938">
        <v>0</v>
      </c>
      <c r="AF94" s="938">
        <v>0</v>
      </c>
      <c r="AG94" s="938">
        <v>1.3493091537132986</v>
      </c>
      <c r="AH94" s="938">
        <v>0</v>
      </c>
      <c r="AI94" s="938">
        <v>0</v>
      </c>
      <c r="AJ94" s="938">
        <v>0</v>
      </c>
      <c r="AK94" s="938">
        <v>0</v>
      </c>
      <c r="AL94" s="938">
        <v>0</v>
      </c>
      <c r="AM94" s="938">
        <v>0</v>
      </c>
      <c r="AN94" s="938">
        <v>33.462867012089809</v>
      </c>
      <c r="AO94" s="938">
        <v>3.6431347150259072</v>
      </c>
      <c r="AP94" s="658"/>
      <c r="AQ94" s="975"/>
      <c r="AS94" s="975"/>
      <c r="AU94" s="975"/>
      <c r="AV94" s="979"/>
    </row>
    <row r="95" spans="2:48" s="924" customFormat="1" ht="20.25" customHeight="1">
      <c r="B95" s="942"/>
      <c r="C95" s="925" t="s">
        <v>330</v>
      </c>
      <c r="E95" s="938">
        <v>435.34200923836227</v>
      </c>
      <c r="F95" s="938">
        <v>10.546075805192888</v>
      </c>
      <c r="G95" s="938">
        <v>10.26484711705441</v>
      </c>
      <c r="H95" s="938">
        <v>0</v>
      </c>
      <c r="I95" s="938">
        <v>7.0307172034619253E-2</v>
      </c>
      <c r="J95" s="938">
        <v>7.3822530636350221</v>
      </c>
      <c r="K95" s="938">
        <v>1.4061434406923852</v>
      </c>
      <c r="L95" s="938">
        <v>0</v>
      </c>
      <c r="M95" s="938">
        <v>133.58362686577658</v>
      </c>
      <c r="N95" s="938">
        <v>11.389761869608318</v>
      </c>
      <c r="O95" s="938">
        <v>22.849830911251257</v>
      </c>
      <c r="P95" s="938">
        <v>65.034134132022814</v>
      </c>
      <c r="Q95" s="938">
        <v>37.262801178348205</v>
      </c>
      <c r="R95" s="938">
        <v>0</v>
      </c>
      <c r="S95" s="938">
        <v>28.82594053419389</v>
      </c>
      <c r="T95" s="938">
        <v>0</v>
      </c>
      <c r="U95" s="938">
        <v>0</v>
      </c>
      <c r="V95" s="938">
        <v>0</v>
      </c>
      <c r="W95" s="938">
        <v>5.2730379025964442</v>
      </c>
      <c r="X95" s="938">
        <v>0</v>
      </c>
      <c r="Y95" s="938">
        <v>6.5385669992195901</v>
      </c>
      <c r="Z95" s="938">
        <v>0</v>
      </c>
      <c r="AA95" s="938">
        <v>2.8122868813847703</v>
      </c>
      <c r="AB95" s="938">
        <v>0</v>
      </c>
      <c r="AC95" s="938">
        <v>0</v>
      </c>
      <c r="AD95" s="938">
        <v>4.7105805263194904</v>
      </c>
      <c r="AE95" s="938">
        <v>4.9215020424233478</v>
      </c>
      <c r="AF95" s="938">
        <v>0</v>
      </c>
      <c r="AG95" s="938">
        <v>10.40546146112365</v>
      </c>
      <c r="AH95" s="938">
        <v>11.811604901816034</v>
      </c>
      <c r="AI95" s="938">
        <v>0</v>
      </c>
      <c r="AJ95" s="938">
        <v>0</v>
      </c>
      <c r="AK95" s="938">
        <v>0</v>
      </c>
      <c r="AL95" s="938">
        <v>0</v>
      </c>
      <c r="AM95" s="938">
        <v>0</v>
      </c>
      <c r="AN95" s="938">
        <v>48.371334359818043</v>
      </c>
      <c r="AO95" s="938">
        <v>11.881912073850653</v>
      </c>
      <c r="AP95" s="658"/>
      <c r="AQ95" s="975"/>
      <c r="AS95" s="975"/>
      <c r="AU95" s="975"/>
      <c r="AV95" s="979"/>
    </row>
    <row r="96" spans="2:48" s="924" customFormat="1" ht="42.75" customHeight="1">
      <c r="B96" s="1256" t="s">
        <v>331</v>
      </c>
      <c r="C96" s="1256"/>
      <c r="E96" s="938"/>
      <c r="F96" s="938"/>
      <c r="G96" s="938"/>
      <c r="H96" s="938"/>
      <c r="I96" s="938"/>
      <c r="J96" s="938"/>
      <c r="K96" s="938"/>
      <c r="L96" s="938"/>
      <c r="M96" s="938"/>
      <c r="N96" s="938"/>
      <c r="O96" s="938"/>
      <c r="P96" s="938"/>
      <c r="Q96" s="938"/>
      <c r="R96" s="938"/>
      <c r="S96" s="938"/>
      <c r="T96" s="938"/>
      <c r="U96" s="938"/>
      <c r="V96" s="938"/>
      <c r="W96" s="938"/>
      <c r="X96" s="938"/>
      <c r="Y96" s="938"/>
      <c r="Z96" s="938"/>
      <c r="AA96" s="938"/>
      <c r="AB96" s="938"/>
      <c r="AC96" s="938"/>
      <c r="AD96" s="938"/>
      <c r="AE96" s="938"/>
      <c r="AF96" s="938"/>
      <c r="AG96" s="938"/>
      <c r="AH96" s="938"/>
      <c r="AI96" s="938"/>
      <c r="AJ96" s="938"/>
      <c r="AK96" s="938"/>
      <c r="AL96" s="938"/>
      <c r="AM96" s="938"/>
      <c r="AN96" s="938"/>
      <c r="AO96" s="938"/>
      <c r="AP96" s="975"/>
      <c r="AR96" s="975"/>
      <c r="AT96" s="975"/>
    </row>
    <row r="97" spans="2:46" s="924" customFormat="1" ht="40.5" customHeight="1">
      <c r="B97" s="1253" t="s">
        <v>270</v>
      </c>
      <c r="C97" s="1253"/>
      <c r="E97" s="938">
        <v>813.83088525230505</v>
      </c>
      <c r="F97" s="938">
        <v>66.13094421391321</v>
      </c>
      <c r="G97" s="938">
        <v>27.527778086800879</v>
      </c>
      <c r="H97" s="938">
        <v>0.37082772456399932</v>
      </c>
      <c r="I97" s="938">
        <v>6.1804620760666548E-2</v>
      </c>
      <c r="J97" s="938">
        <v>21.940640370036625</v>
      </c>
      <c r="K97" s="938">
        <v>2.7441251617735949</v>
      </c>
      <c r="L97" s="938">
        <v>14.981440072385572</v>
      </c>
      <c r="M97" s="938">
        <v>306.34078326231986</v>
      </c>
      <c r="N97" s="938">
        <v>18.664995469721298</v>
      </c>
      <c r="O97" s="938">
        <v>59.82687289632522</v>
      </c>
      <c r="P97" s="938">
        <v>44.066694602355248</v>
      </c>
      <c r="Q97" s="938">
        <v>20.791074423888226</v>
      </c>
      <c r="R97" s="938">
        <v>2.0271915609498627</v>
      </c>
      <c r="S97" s="938">
        <v>9.3943023556213152</v>
      </c>
      <c r="T97" s="938">
        <v>0</v>
      </c>
      <c r="U97" s="938">
        <v>0.71693360082373192</v>
      </c>
      <c r="V97" s="938">
        <v>0</v>
      </c>
      <c r="W97" s="938">
        <v>22.237302549687822</v>
      </c>
      <c r="X97" s="938">
        <v>0</v>
      </c>
      <c r="Y97" s="938">
        <v>28.986367136752616</v>
      </c>
      <c r="Z97" s="938">
        <v>0</v>
      </c>
      <c r="AA97" s="938">
        <v>13.238549766934774</v>
      </c>
      <c r="AB97" s="938">
        <v>0.1236092415213331</v>
      </c>
      <c r="AC97" s="938">
        <v>0.1236092415213331</v>
      </c>
      <c r="AD97" s="938">
        <v>9.8022128526417145</v>
      </c>
      <c r="AE97" s="938">
        <v>1.8541386228199965</v>
      </c>
      <c r="AF97" s="938">
        <v>1.112483173691998</v>
      </c>
      <c r="AG97" s="938">
        <v>9.6415208386639808</v>
      </c>
      <c r="AH97" s="938">
        <v>6.2793494692837211</v>
      </c>
      <c r="AI97" s="938">
        <v>3.0778701138811941</v>
      </c>
      <c r="AJ97" s="938">
        <v>0.75401637328013194</v>
      </c>
      <c r="AK97" s="938">
        <v>4.9443696608533247E-2</v>
      </c>
      <c r="AL97" s="938">
        <v>3.634111700727193</v>
      </c>
      <c r="AM97" s="938">
        <v>0</v>
      </c>
      <c r="AN97" s="938">
        <v>104.40036538891793</v>
      </c>
      <c r="AO97" s="938">
        <v>12.929526663131441</v>
      </c>
      <c r="AP97" s="975"/>
      <c r="AR97" s="975"/>
      <c r="AT97" s="975"/>
    </row>
    <row r="98" spans="2:46" s="924" customFormat="1" ht="40.5" customHeight="1">
      <c r="B98" s="1253" t="s">
        <v>271</v>
      </c>
      <c r="C98" s="1253"/>
      <c r="E98" s="938">
        <v>1182.6602141877179</v>
      </c>
      <c r="F98" s="938">
        <v>111.39399482618578</v>
      </c>
      <c r="G98" s="938">
        <v>29.159016292736865</v>
      </c>
      <c r="H98" s="938">
        <v>2.0476837284225327</v>
      </c>
      <c r="I98" s="938">
        <v>1.1330516630604681</v>
      </c>
      <c r="J98" s="938">
        <v>35.50683585084672</v>
      </c>
      <c r="K98" s="938">
        <v>0</v>
      </c>
      <c r="L98" s="938">
        <v>6.5389367060959547</v>
      </c>
      <c r="M98" s="938">
        <v>422.23238480072627</v>
      </c>
      <c r="N98" s="938">
        <v>47.410703925409706</v>
      </c>
      <c r="O98" s="938">
        <v>93.374378016067496</v>
      </c>
      <c r="P98" s="938">
        <v>59.81966731965025</v>
      </c>
      <c r="Q98" s="938">
        <v>23.28898960459227</v>
      </c>
      <c r="R98" s="938">
        <v>2.8121523203669447</v>
      </c>
      <c r="S98" s="938">
        <v>11.576238678015384</v>
      </c>
      <c r="T98" s="938">
        <v>0</v>
      </c>
      <c r="U98" s="938">
        <v>2.9623157937845974</v>
      </c>
      <c r="V98" s="938">
        <v>4.231879705406568</v>
      </c>
      <c r="W98" s="938">
        <v>28.039615854532549</v>
      </c>
      <c r="X98" s="938">
        <v>0</v>
      </c>
      <c r="Y98" s="938">
        <v>24.108063095961285</v>
      </c>
      <c r="Z98" s="938">
        <v>0</v>
      </c>
      <c r="AA98" s="938">
        <v>21.705447521278845</v>
      </c>
      <c r="AB98" s="938">
        <v>1.0920979884920174</v>
      </c>
      <c r="AC98" s="938">
        <v>1.7746592312995284</v>
      </c>
      <c r="AD98" s="938">
        <v>14.129017726115475</v>
      </c>
      <c r="AE98" s="938">
        <v>4.9144409482140787</v>
      </c>
      <c r="AF98" s="938">
        <v>2.115939852703284</v>
      </c>
      <c r="AG98" s="938">
        <v>11.180353157187028</v>
      </c>
      <c r="AH98" s="938">
        <v>10.361279665818016</v>
      </c>
      <c r="AI98" s="938">
        <v>3.0715255926337992</v>
      </c>
      <c r="AJ98" s="938">
        <v>1.5425884087449748</v>
      </c>
      <c r="AK98" s="938">
        <v>3.0032694683530479</v>
      </c>
      <c r="AL98" s="938">
        <v>0.81907349136901308</v>
      </c>
      <c r="AM98" s="938">
        <v>0.13651224856150218</v>
      </c>
      <c r="AN98" s="938">
        <v>167.39131918611398</v>
      </c>
      <c r="AO98" s="938">
        <v>33.786781518971793</v>
      </c>
      <c r="AP98" s="975"/>
      <c r="AR98" s="975"/>
      <c r="AT98" s="975"/>
    </row>
    <row r="99" spans="2:46" s="924" customFormat="1" ht="40.5" customHeight="1">
      <c r="B99" s="1253" t="s">
        <v>272</v>
      </c>
      <c r="C99" s="1253"/>
      <c r="E99" s="938">
        <v>1185.2841379214437</v>
      </c>
      <c r="F99" s="938">
        <v>121.67903157397043</v>
      </c>
      <c r="G99" s="938">
        <v>36.555857628579972</v>
      </c>
      <c r="H99" s="938">
        <v>1.3037039097211116</v>
      </c>
      <c r="I99" s="938">
        <v>0.59970379847171129</v>
      </c>
      <c r="J99" s="938">
        <v>37.859561538301087</v>
      </c>
      <c r="K99" s="938">
        <v>0.41718525111075572</v>
      </c>
      <c r="L99" s="938">
        <v>10.533927590546583</v>
      </c>
      <c r="M99" s="938">
        <v>457.53054143692509</v>
      </c>
      <c r="N99" s="938">
        <v>41.579463360705326</v>
      </c>
      <c r="O99" s="938">
        <v>72.990036225585968</v>
      </c>
      <c r="P99" s="938">
        <v>55.963663164628258</v>
      </c>
      <c r="Q99" s="938">
        <v>27.447312979328469</v>
      </c>
      <c r="R99" s="938">
        <v>2.2249880059240308</v>
      </c>
      <c r="S99" s="938">
        <v>11.046717795036887</v>
      </c>
      <c r="T99" s="938">
        <v>0</v>
      </c>
      <c r="U99" s="938">
        <v>1.555753332267193</v>
      </c>
      <c r="V99" s="938">
        <v>0</v>
      </c>
      <c r="W99" s="938">
        <v>27.021436368819572</v>
      </c>
      <c r="X99" s="938">
        <v>0</v>
      </c>
      <c r="Y99" s="938">
        <v>34.556844967007592</v>
      </c>
      <c r="Z99" s="938">
        <v>0</v>
      </c>
      <c r="AA99" s="938">
        <v>13.42815027012745</v>
      </c>
      <c r="AB99" s="938">
        <v>0.43456796990703722</v>
      </c>
      <c r="AC99" s="938">
        <v>0.26074078194422234</v>
      </c>
      <c r="AD99" s="938">
        <v>12.115755001008198</v>
      </c>
      <c r="AE99" s="938">
        <v>3.4330869622655942</v>
      </c>
      <c r="AF99" s="938">
        <v>4.4847414494406248</v>
      </c>
      <c r="AG99" s="938">
        <v>9.9516065108711533</v>
      </c>
      <c r="AH99" s="938">
        <v>23.292843187017194</v>
      </c>
      <c r="AI99" s="938">
        <v>1.4080002224988004</v>
      </c>
      <c r="AJ99" s="938">
        <v>1.8164941142114157</v>
      </c>
      <c r="AK99" s="938">
        <v>6.083951578698521E-2</v>
      </c>
      <c r="AL99" s="938">
        <v>5.9883466253189734</v>
      </c>
      <c r="AM99" s="938">
        <v>0.69530875185125962</v>
      </c>
      <c r="AN99" s="938">
        <v>126.25937797679059</v>
      </c>
      <c r="AO99" s="938">
        <v>40.788549655474519</v>
      </c>
      <c r="AP99" s="975"/>
      <c r="AR99" s="975"/>
      <c r="AT99" s="975"/>
    </row>
    <row r="100" spans="2:46" s="924" customFormat="1" ht="20.25" customHeight="1">
      <c r="B100" s="954"/>
      <c r="C100" s="953" t="s">
        <v>273</v>
      </c>
      <c r="E100" s="938">
        <v>1515.6203490845737</v>
      </c>
      <c r="F100" s="938">
        <v>170.52305508701889</v>
      </c>
      <c r="G100" s="938">
        <v>41.386315440744923</v>
      </c>
      <c r="H100" s="938">
        <v>1.8498556271767335</v>
      </c>
      <c r="I100" s="938">
        <v>0.6054072961669309</v>
      </c>
      <c r="J100" s="938">
        <v>45.439180951195766</v>
      </c>
      <c r="K100" s="938">
        <v>0.33633738675940611</v>
      </c>
      <c r="L100" s="938">
        <v>16.547799428562783</v>
      </c>
      <c r="M100" s="938">
        <v>586.97600737251548</v>
      </c>
      <c r="N100" s="938">
        <v>47.776725789173639</v>
      </c>
      <c r="O100" s="938">
        <v>91.197882419812956</v>
      </c>
      <c r="P100" s="938">
        <v>59.918505451188189</v>
      </c>
      <c r="Q100" s="938">
        <v>29.345436994758181</v>
      </c>
      <c r="R100" s="938">
        <v>3.2961063902421799</v>
      </c>
      <c r="S100" s="938">
        <v>13.26850990765857</v>
      </c>
      <c r="T100" s="938">
        <v>0</v>
      </c>
      <c r="U100" s="938">
        <v>1.8834893658526739</v>
      </c>
      <c r="V100" s="938">
        <v>0</v>
      </c>
      <c r="W100" s="938">
        <v>38.090209050502743</v>
      </c>
      <c r="X100" s="938">
        <v>0</v>
      </c>
      <c r="Y100" s="938">
        <v>47.659007703807838</v>
      </c>
      <c r="Z100" s="938">
        <v>0</v>
      </c>
      <c r="AA100" s="938">
        <v>16.06011021776164</v>
      </c>
      <c r="AB100" s="938">
        <v>0.84084346689851519</v>
      </c>
      <c r="AC100" s="938">
        <v>0.50450608013910914</v>
      </c>
      <c r="AD100" s="938">
        <v>15.538787268284564</v>
      </c>
      <c r="AE100" s="938">
        <v>4.9946101933771807</v>
      </c>
      <c r="AF100" s="938">
        <v>5.7345524442478739</v>
      </c>
      <c r="AG100" s="938">
        <v>13.30214364633451</v>
      </c>
      <c r="AH100" s="938">
        <v>28.033721186396498</v>
      </c>
      <c r="AI100" s="938">
        <v>2.5561641393714862</v>
      </c>
      <c r="AJ100" s="938">
        <v>2.892501526130892</v>
      </c>
      <c r="AK100" s="938">
        <v>3.3633738675940612E-2</v>
      </c>
      <c r="AL100" s="938">
        <v>9.4342636986013417</v>
      </c>
      <c r="AM100" s="938">
        <v>0.16816869337970305</v>
      </c>
      <c r="AN100" s="938">
        <v>162.9218301462563</v>
      </c>
      <c r="AO100" s="938">
        <v>56.504680975580229</v>
      </c>
      <c r="AP100" s="975"/>
      <c r="AR100" s="975"/>
      <c r="AT100" s="975"/>
    </row>
    <row r="101" spans="2:46" s="924" customFormat="1" ht="20.25" customHeight="1">
      <c r="B101" s="954"/>
      <c r="C101" s="953" t="s">
        <v>274</v>
      </c>
      <c r="E101" s="938">
        <v>831.94376240045904</v>
      </c>
      <c r="F101" s="938">
        <v>69.433576710611277</v>
      </c>
      <c r="G101" s="938">
        <v>31.389013305703809</v>
      </c>
      <c r="H101" s="938">
        <v>0.71951892964364028</v>
      </c>
      <c r="I101" s="938">
        <v>0.59360311695600321</v>
      </c>
      <c r="J101" s="938">
        <v>29.752107740764526</v>
      </c>
      <c r="K101" s="938">
        <v>0.50366325075054819</v>
      </c>
      <c r="L101" s="938">
        <v>4.1012578989687496</v>
      </c>
      <c r="M101" s="938">
        <v>319.07066935047226</v>
      </c>
      <c r="N101" s="938">
        <v>34.950632007439829</v>
      </c>
      <c r="O101" s="938">
        <v>53.51422039224574</v>
      </c>
      <c r="P101" s="938">
        <v>51.733411041377735</v>
      </c>
      <c r="Q101" s="938">
        <v>25.417006189661596</v>
      </c>
      <c r="R101" s="938">
        <v>1.0792783944654603</v>
      </c>
      <c r="S101" s="938">
        <v>8.6702031022058659</v>
      </c>
      <c r="T101" s="938">
        <v>0</v>
      </c>
      <c r="U101" s="938">
        <v>1.2051942071530974</v>
      </c>
      <c r="V101" s="938">
        <v>0</v>
      </c>
      <c r="W101" s="938">
        <v>15.18184941548081</v>
      </c>
      <c r="X101" s="938">
        <v>0</v>
      </c>
      <c r="Y101" s="938">
        <v>20.542265441325931</v>
      </c>
      <c r="Z101" s="938">
        <v>0</v>
      </c>
      <c r="AA101" s="938">
        <v>10.612904212243693</v>
      </c>
      <c r="AB101" s="938">
        <v>0</v>
      </c>
      <c r="AC101" s="938">
        <v>0</v>
      </c>
      <c r="AD101" s="938">
        <v>8.4543474233127736</v>
      </c>
      <c r="AE101" s="938">
        <v>1.7628213776269186</v>
      </c>
      <c r="AF101" s="938">
        <v>3.1478953171909261</v>
      </c>
      <c r="AG101" s="938">
        <v>6.3677425273462163</v>
      </c>
      <c r="AH101" s="938">
        <v>18.221816893225188</v>
      </c>
      <c r="AI101" s="938">
        <v>0.17987973241091007</v>
      </c>
      <c r="AJ101" s="938">
        <v>0.66555500992036731</v>
      </c>
      <c r="AK101" s="938">
        <v>8.9939866205455035E-2</v>
      </c>
      <c r="AL101" s="938">
        <v>2.3024605748596492</v>
      </c>
      <c r="AM101" s="938">
        <v>1.2591581268763705</v>
      </c>
      <c r="AN101" s="938">
        <v>87.043802513639378</v>
      </c>
      <c r="AO101" s="938">
        <v>23.977968330374313</v>
      </c>
      <c r="AP101" s="975"/>
      <c r="AR101" s="975"/>
      <c r="AT101" s="975"/>
    </row>
    <row r="102" spans="2:46" s="924" customFormat="1" ht="40.5" customHeight="1">
      <c r="B102" s="1253" t="s">
        <v>275</v>
      </c>
      <c r="C102" s="1253"/>
      <c r="E102" s="938">
        <v>993.51600550247224</v>
      </c>
      <c r="F102" s="938">
        <v>118.97237610142395</v>
      </c>
      <c r="G102" s="938">
        <v>23.526787374056585</v>
      </c>
      <c r="H102" s="938">
        <v>2.1563743168383094</v>
      </c>
      <c r="I102" s="938">
        <v>0.26768784622820391</v>
      </c>
      <c r="J102" s="938">
        <v>28.010558798379002</v>
      </c>
      <c r="K102" s="938">
        <v>1.2417741755586125</v>
      </c>
      <c r="L102" s="938">
        <v>13.600029743094025</v>
      </c>
      <c r="M102" s="938">
        <v>423.08064096367633</v>
      </c>
      <c r="N102" s="938">
        <v>28.278246644607208</v>
      </c>
      <c r="O102" s="938">
        <v>54.102688032122543</v>
      </c>
      <c r="P102" s="938">
        <v>35.409153437186298</v>
      </c>
      <c r="Q102" s="938">
        <v>15.273078782020299</v>
      </c>
      <c r="R102" s="938">
        <v>3.4204558129159386</v>
      </c>
      <c r="S102" s="938">
        <v>6.1122058222106554</v>
      </c>
      <c r="T102" s="938">
        <v>0</v>
      </c>
      <c r="U102" s="938">
        <v>3.2940476633081759</v>
      </c>
      <c r="V102" s="938">
        <v>0</v>
      </c>
      <c r="W102" s="938">
        <v>27.073651336580287</v>
      </c>
      <c r="X102" s="938">
        <v>7.4357735063389968E-2</v>
      </c>
      <c r="Y102" s="938">
        <v>32.338178979068296</v>
      </c>
      <c r="Z102" s="938">
        <v>7.4357735063389968E-2</v>
      </c>
      <c r="AA102" s="938">
        <v>11.109045618470462</v>
      </c>
      <c r="AB102" s="938">
        <v>0.5205041454437298</v>
      </c>
      <c r="AC102" s="938">
        <v>7.4357735063389968E-2</v>
      </c>
      <c r="AD102" s="938">
        <v>9.6739413317470344</v>
      </c>
      <c r="AE102" s="938">
        <v>1.2566457225712904</v>
      </c>
      <c r="AF102" s="938">
        <v>3.3237907573335321</v>
      </c>
      <c r="AG102" s="938">
        <v>5.747852920400045</v>
      </c>
      <c r="AH102" s="938">
        <v>8.9824143956575089</v>
      </c>
      <c r="AI102" s="938">
        <v>2.3497044280031232</v>
      </c>
      <c r="AJ102" s="938">
        <v>1.7027921329516302</v>
      </c>
      <c r="AK102" s="938">
        <v>0.63204074803881471</v>
      </c>
      <c r="AL102" s="938">
        <v>3.0040524965609547</v>
      </c>
      <c r="AM102" s="938">
        <v>1.8812506971037661</v>
      </c>
      <c r="AN102" s="938">
        <v>103.74391196044169</v>
      </c>
      <c r="AO102" s="938">
        <v>23.207049113284011</v>
      </c>
      <c r="AP102" s="975"/>
      <c r="AR102" s="975"/>
      <c r="AT102" s="975"/>
    </row>
    <row r="103" spans="2:46" s="924" customFormat="1" ht="40.5" customHeight="1">
      <c r="B103" s="1253" t="s">
        <v>276</v>
      </c>
      <c r="C103" s="1253"/>
      <c r="E103" s="938">
        <v>1287.0640360510472</v>
      </c>
      <c r="F103" s="938">
        <v>132.91930170030673</v>
      </c>
      <c r="G103" s="938">
        <v>33.89252849623206</v>
      </c>
      <c r="H103" s="938">
        <v>4.165562161548074</v>
      </c>
      <c r="I103" s="938">
        <v>0.54909683038588253</v>
      </c>
      <c r="J103" s="938">
        <v>37.395387586624757</v>
      </c>
      <c r="K103" s="938">
        <v>0.96565304654068984</v>
      </c>
      <c r="L103" s="938">
        <v>10.944067860794485</v>
      </c>
      <c r="M103" s="938">
        <v>494.07354110652477</v>
      </c>
      <c r="N103" s="938">
        <v>30.38966940583936</v>
      </c>
      <c r="O103" s="938">
        <v>74.184875222478894</v>
      </c>
      <c r="P103" s="938">
        <v>67.198091415155062</v>
      </c>
      <c r="Q103" s="938">
        <v>28.363691445450073</v>
      </c>
      <c r="R103" s="938">
        <v>1.7608967319271407</v>
      </c>
      <c r="S103" s="938">
        <v>11.985458401181505</v>
      </c>
      <c r="T103" s="938">
        <v>0</v>
      </c>
      <c r="U103" s="938">
        <v>3.7490059453932671</v>
      </c>
      <c r="V103" s="938">
        <v>0</v>
      </c>
      <c r="W103" s="938">
        <v>33.797856628924144</v>
      </c>
      <c r="X103" s="938">
        <v>0.15147498769265727</v>
      </c>
      <c r="Y103" s="938">
        <v>46.180936872798881</v>
      </c>
      <c r="Z103" s="938">
        <v>0</v>
      </c>
      <c r="AA103" s="938">
        <v>18.139129776195706</v>
      </c>
      <c r="AB103" s="938">
        <v>0.94671867307910784</v>
      </c>
      <c r="AC103" s="938">
        <v>0.56803120384746475</v>
      </c>
      <c r="AD103" s="938">
        <v>10.186692922331201</v>
      </c>
      <c r="AE103" s="938">
        <v>1.5526186238497368</v>
      </c>
      <c r="AF103" s="938">
        <v>2.9726966334683982</v>
      </c>
      <c r="AG103" s="938">
        <v>7.1003900480933089</v>
      </c>
      <c r="AH103" s="938">
        <v>9.3725148634831665</v>
      </c>
      <c r="AI103" s="938">
        <v>0.77630931192486841</v>
      </c>
      <c r="AJ103" s="938">
        <v>2.9726966334683982</v>
      </c>
      <c r="AK103" s="938">
        <v>0.94671867307910784</v>
      </c>
      <c r="AL103" s="938">
        <v>14.939220661188321</v>
      </c>
      <c r="AM103" s="938">
        <v>1.0603249138486006</v>
      </c>
      <c r="AN103" s="938">
        <v>168.57272692846593</v>
      </c>
      <c r="AO103" s="938">
        <v>34.290150338925287</v>
      </c>
      <c r="AP103" s="975"/>
      <c r="AR103" s="975"/>
      <c r="AT103" s="975"/>
    </row>
    <row r="104" spans="2:46" s="924" customFormat="1" ht="40.5" customHeight="1">
      <c r="B104" s="1253" t="s">
        <v>277</v>
      </c>
      <c r="C104" s="1253"/>
      <c r="E104" s="938">
        <v>1707.2969574546105</v>
      </c>
      <c r="F104" s="938">
        <v>177.0028282387394</v>
      </c>
      <c r="G104" s="938">
        <v>54.242802202194326</v>
      </c>
      <c r="H104" s="938">
        <v>16.621770967222123</v>
      </c>
      <c r="I104" s="938">
        <v>8.9072390984655954</v>
      </c>
      <c r="J104" s="938">
        <v>45.741591096821182</v>
      </c>
      <c r="K104" s="938">
        <v>18.93105517793542</v>
      </c>
      <c r="L104" s="938">
        <v>26.303000927520202</v>
      </c>
      <c r="M104" s="938">
        <v>607.6082032880654</v>
      </c>
      <c r="N104" s="938">
        <v>75.749597461309975</v>
      </c>
      <c r="O104" s="938">
        <v>143.45476530947582</v>
      </c>
      <c r="P104" s="938">
        <v>72.653634013980053</v>
      </c>
      <c r="Q104" s="938">
        <v>36.85972874792386</v>
      </c>
      <c r="R104" s="938">
        <v>3.4766146908540927</v>
      </c>
      <c r="S104" s="938">
        <v>13.855705264279811</v>
      </c>
      <c r="T104" s="938">
        <v>0</v>
      </c>
      <c r="U104" s="938">
        <v>8.1966901105538117</v>
      </c>
      <c r="V104" s="938">
        <v>1.015069982731122</v>
      </c>
      <c r="W104" s="938">
        <v>34.804212032893346</v>
      </c>
      <c r="X104" s="938">
        <v>0.24107912089864145</v>
      </c>
      <c r="Y104" s="938">
        <v>42.937460269526461</v>
      </c>
      <c r="Z104" s="938">
        <v>0</v>
      </c>
      <c r="AA104" s="938">
        <v>18.04286894304569</v>
      </c>
      <c r="AB104" s="938">
        <v>1.1419537305725123</v>
      </c>
      <c r="AC104" s="938">
        <v>0</v>
      </c>
      <c r="AD104" s="938">
        <v>18.728041181389202</v>
      </c>
      <c r="AE104" s="938">
        <v>6.1792385198757058</v>
      </c>
      <c r="AF104" s="938">
        <v>7.0547363799812963</v>
      </c>
      <c r="AG104" s="938">
        <v>12.358477039751408</v>
      </c>
      <c r="AH104" s="938">
        <v>33.807127556084602</v>
      </c>
      <c r="AI104" s="938">
        <v>3.4363369142930602</v>
      </c>
      <c r="AJ104" s="938">
        <v>2.6011168307485</v>
      </c>
      <c r="AK104" s="938">
        <v>0.88818623488973159</v>
      </c>
      <c r="AL104" s="938">
        <v>10.67092319346092</v>
      </c>
      <c r="AM104" s="938">
        <v>0.92625135924214874</v>
      </c>
      <c r="AN104" s="938">
        <v>161.71333662385186</v>
      </c>
      <c r="AO104" s="938">
        <v>40.158706191800007</v>
      </c>
      <c r="AP104" s="975"/>
      <c r="AR104" s="975"/>
      <c r="AT104" s="975"/>
    </row>
    <row r="105" spans="2:46" s="924" customFormat="1" ht="20.25" customHeight="1">
      <c r="B105" s="953"/>
      <c r="C105" s="953" t="s">
        <v>278</v>
      </c>
      <c r="E105" s="938">
        <v>1304.6918998698854</v>
      </c>
      <c r="F105" s="938">
        <v>71.854426815295284</v>
      </c>
      <c r="G105" s="938">
        <v>51.754607422368082</v>
      </c>
      <c r="H105" s="938">
        <v>1.456508651661391</v>
      </c>
      <c r="I105" s="938">
        <v>0.92245547938554762</v>
      </c>
      <c r="J105" s="938">
        <v>32.771444662381299</v>
      </c>
      <c r="K105" s="938">
        <v>0.58260346066455626</v>
      </c>
      <c r="L105" s="938">
        <v>0</v>
      </c>
      <c r="M105" s="938">
        <v>443.06993183539515</v>
      </c>
      <c r="N105" s="938">
        <v>91.420193035946639</v>
      </c>
      <c r="O105" s="938">
        <v>116.9576447284097</v>
      </c>
      <c r="P105" s="938">
        <v>59.134251257452476</v>
      </c>
      <c r="Q105" s="938">
        <v>38.403278115472006</v>
      </c>
      <c r="R105" s="938">
        <v>2.330413842658225</v>
      </c>
      <c r="S105" s="938">
        <v>11.603518924902414</v>
      </c>
      <c r="T105" s="938">
        <v>0</v>
      </c>
      <c r="U105" s="938">
        <v>3.5927213407647645</v>
      </c>
      <c r="V105" s="938">
        <v>0</v>
      </c>
      <c r="W105" s="938">
        <v>29.324374186782666</v>
      </c>
      <c r="X105" s="938">
        <v>0</v>
      </c>
      <c r="Y105" s="938">
        <v>33.159846969490999</v>
      </c>
      <c r="Z105" s="938">
        <v>0</v>
      </c>
      <c r="AA105" s="938">
        <v>11.166566329403997</v>
      </c>
      <c r="AB105" s="938">
        <v>1.456508651661391</v>
      </c>
      <c r="AC105" s="938">
        <v>0</v>
      </c>
      <c r="AD105" s="938">
        <v>15.633192861165597</v>
      </c>
      <c r="AE105" s="938">
        <v>5.340531722758433</v>
      </c>
      <c r="AF105" s="938">
        <v>7.1854426815295289</v>
      </c>
      <c r="AG105" s="938">
        <v>13.011477288175092</v>
      </c>
      <c r="AH105" s="938">
        <v>6.8232301319775877</v>
      </c>
      <c r="AI105" s="938">
        <v>0.24721848304266619</v>
      </c>
      <c r="AJ105" s="938">
        <v>2.621715572990504</v>
      </c>
      <c r="AK105" s="938">
        <v>0.97100576777426062</v>
      </c>
      <c r="AL105" s="938">
        <v>6.6513895092536854</v>
      </c>
      <c r="AM105" s="938">
        <v>2.8159167265453555</v>
      </c>
      <c r="AN105" s="938">
        <v>182.69473520672713</v>
      </c>
      <c r="AO105" s="938">
        <v>39.034431864525281</v>
      </c>
      <c r="AP105" s="975"/>
      <c r="AR105" s="975"/>
      <c r="AT105" s="975"/>
    </row>
    <row r="106" spans="2:46" s="924" customFormat="1" ht="20.25" customHeight="1">
      <c r="B106" s="953"/>
      <c r="C106" s="953" t="s">
        <v>279</v>
      </c>
      <c r="E106" s="938">
        <v>1849.7434514412928</v>
      </c>
      <c r="F106" s="938">
        <v>214.2055927070468</v>
      </c>
      <c r="G106" s="938">
        <v>55.123155332551171</v>
      </c>
      <c r="H106" s="938">
        <v>21.98742250721892</v>
      </c>
      <c r="I106" s="938">
        <v>11.732351228461344</v>
      </c>
      <c r="J106" s="938">
        <v>50.330584332930798</v>
      </c>
      <c r="K106" s="938">
        <v>25.422957273971875</v>
      </c>
      <c r="L106" s="938">
        <v>35.609317857394394</v>
      </c>
      <c r="M106" s="938">
        <v>665.82381547055661</v>
      </c>
      <c r="N106" s="938">
        <v>70.205152958596656</v>
      </c>
      <c r="O106" s="938">
        <v>152.82976409900525</v>
      </c>
      <c r="P106" s="938">
        <v>77.436953642611627</v>
      </c>
      <c r="Q106" s="938">
        <v>36.313602484578738</v>
      </c>
      <c r="R106" s="938">
        <v>3.8821542864308403</v>
      </c>
      <c r="S106" s="938">
        <v>14.652555780201356</v>
      </c>
      <c r="T106" s="938">
        <v>0</v>
      </c>
      <c r="U106" s="938">
        <v>9.8256294329134537</v>
      </c>
      <c r="V106" s="938">
        <v>1.3742139067011825</v>
      </c>
      <c r="W106" s="938">
        <v>36.743044330422862</v>
      </c>
      <c r="X106" s="938">
        <v>0.32637580284153078</v>
      </c>
      <c r="Y106" s="938">
        <v>46.396897024998673</v>
      </c>
      <c r="Z106" s="938">
        <v>0</v>
      </c>
      <c r="AA106" s="938">
        <v>20.475787209847617</v>
      </c>
      <c r="AB106" s="938">
        <v>1.0306604300258868</v>
      </c>
      <c r="AC106" s="938">
        <v>0</v>
      </c>
      <c r="AD106" s="938">
        <v>19.823035604164556</v>
      </c>
      <c r="AE106" s="938">
        <v>6.4759830353293228</v>
      </c>
      <c r="AF106" s="938">
        <v>7.0084909241760291</v>
      </c>
      <c r="AG106" s="938">
        <v>12.127437726637933</v>
      </c>
      <c r="AH106" s="938">
        <v>26.983897424107013</v>
      </c>
      <c r="AI106" s="938">
        <v>3.1891184312503942</v>
      </c>
      <c r="AJ106" s="938">
        <v>2.5938287488984817</v>
      </c>
      <c r="AK106" s="938">
        <v>0.85888369168823897</v>
      </c>
      <c r="AL106" s="938">
        <v>12.093082378970404</v>
      </c>
      <c r="AM106" s="938">
        <v>0.2576651075064717</v>
      </c>
      <c r="AN106" s="938">
        <v>154.28986637487526</v>
      </c>
      <c r="AO106" s="938">
        <v>40.556487921518638</v>
      </c>
      <c r="AP106" s="975"/>
      <c r="AR106" s="975"/>
      <c r="AT106" s="975"/>
    </row>
    <row r="107" spans="2:46" s="924" customFormat="1" ht="40.5" customHeight="1">
      <c r="B107" s="1253" t="s">
        <v>280</v>
      </c>
      <c r="C107" s="1253"/>
      <c r="E107" s="938">
        <v>1650.4453889451643</v>
      </c>
      <c r="F107" s="938">
        <v>141.23998788625613</v>
      </c>
      <c r="G107" s="938">
        <v>51.078749778088742</v>
      </c>
      <c r="H107" s="938">
        <v>2.8717927296650969</v>
      </c>
      <c r="I107" s="938">
        <v>0.613519355882998</v>
      </c>
      <c r="J107" s="938">
        <v>44.369197673325743</v>
      </c>
      <c r="K107" s="938">
        <v>1.448949968149208</v>
      </c>
      <c r="L107" s="938">
        <v>6.5790160715964037</v>
      </c>
      <c r="M107" s="938">
        <v>583.62660428784761</v>
      </c>
      <c r="N107" s="938">
        <v>81.8330391921386</v>
      </c>
      <c r="O107" s="938">
        <v>134.59570379807639</v>
      </c>
      <c r="P107" s="938">
        <v>87.58967825478544</v>
      </c>
      <c r="Q107" s="938">
        <v>46.614417443791183</v>
      </c>
      <c r="R107" s="938">
        <v>1.2923067283492935</v>
      </c>
      <c r="S107" s="938">
        <v>18.679706346139788</v>
      </c>
      <c r="T107" s="938">
        <v>1.6447540178991009</v>
      </c>
      <c r="U107" s="938">
        <v>3.8247057717812423</v>
      </c>
      <c r="V107" s="938">
        <v>0.91375223216616719</v>
      </c>
      <c r="W107" s="938">
        <v>39.474096429578424</v>
      </c>
      <c r="X107" s="938">
        <v>0</v>
      </c>
      <c r="Y107" s="938">
        <v>43.233534184776367</v>
      </c>
      <c r="Z107" s="938">
        <v>0</v>
      </c>
      <c r="AA107" s="938">
        <v>20.415835587255508</v>
      </c>
      <c r="AB107" s="938">
        <v>1.1748242984993578</v>
      </c>
      <c r="AC107" s="938">
        <v>2.3757558036320345</v>
      </c>
      <c r="AD107" s="938">
        <v>15.586002360091481</v>
      </c>
      <c r="AE107" s="938">
        <v>5.1039588968138769</v>
      </c>
      <c r="AF107" s="938">
        <v>4.6992971939974311</v>
      </c>
      <c r="AG107" s="938">
        <v>12.283440720976618</v>
      </c>
      <c r="AH107" s="938">
        <v>44.548770644288446</v>
      </c>
      <c r="AI107" s="938">
        <v>2.4598239062745284</v>
      </c>
      <c r="AJ107" s="938">
        <v>2.5454526467486085</v>
      </c>
      <c r="AK107" s="938">
        <v>5.9263359057634268</v>
      </c>
      <c r="AL107" s="938">
        <v>8.5762173790453122</v>
      </c>
      <c r="AM107" s="938">
        <v>1.2531459183993148</v>
      </c>
      <c r="AN107" s="938">
        <v>177.08518259380318</v>
      </c>
      <c r="AO107" s="938">
        <v>52.253574076588102</v>
      </c>
      <c r="AP107" s="975"/>
      <c r="AR107" s="975"/>
      <c r="AT107" s="975"/>
    </row>
    <row r="108" spans="2:46" s="924" customFormat="1" ht="40.5" customHeight="1">
      <c r="B108" s="1253" t="s">
        <v>281</v>
      </c>
      <c r="C108" s="1253"/>
      <c r="E108" s="938">
        <v>1332.1967309149488</v>
      </c>
      <c r="F108" s="938">
        <v>85.006399358153928</v>
      </c>
      <c r="G108" s="938">
        <v>51.242621635561328</v>
      </c>
      <c r="H108" s="938">
        <v>0.63675205511725785</v>
      </c>
      <c r="I108" s="938">
        <v>0.58899565098346363</v>
      </c>
      <c r="J108" s="938">
        <v>34.193585359796749</v>
      </c>
      <c r="K108" s="938">
        <v>2.387820206689717</v>
      </c>
      <c r="L108" s="938">
        <v>6.1446573318815387</v>
      </c>
      <c r="M108" s="938">
        <v>499.1817736091744</v>
      </c>
      <c r="N108" s="938">
        <v>62.751915031805773</v>
      </c>
      <c r="O108" s="938">
        <v>94.048278540818984</v>
      </c>
      <c r="P108" s="938">
        <v>69.64475602845009</v>
      </c>
      <c r="Q108" s="938">
        <v>33.731940119836736</v>
      </c>
      <c r="R108" s="938">
        <v>3.565811508656644</v>
      </c>
      <c r="S108" s="938">
        <v>11.334186581087188</v>
      </c>
      <c r="T108" s="938">
        <v>0</v>
      </c>
      <c r="U108" s="938">
        <v>1.8147433570841851</v>
      </c>
      <c r="V108" s="938">
        <v>0</v>
      </c>
      <c r="W108" s="938">
        <v>30.723286659407695</v>
      </c>
      <c r="X108" s="938">
        <v>3.18376027558629E-2</v>
      </c>
      <c r="Y108" s="938">
        <v>36.37446114857336</v>
      </c>
      <c r="Z108" s="938">
        <v>0</v>
      </c>
      <c r="AA108" s="938">
        <v>30.834718269053212</v>
      </c>
      <c r="AB108" s="938">
        <v>0.31837602755862893</v>
      </c>
      <c r="AC108" s="938">
        <v>0</v>
      </c>
      <c r="AD108" s="938">
        <v>13.228523945061033</v>
      </c>
      <c r="AE108" s="938">
        <v>1.560042535037282</v>
      </c>
      <c r="AF108" s="938">
        <v>6.6540589759753441</v>
      </c>
      <c r="AG108" s="938">
        <v>10.060682470852674</v>
      </c>
      <c r="AH108" s="938">
        <v>10.580951074226112</v>
      </c>
      <c r="AI108" s="938">
        <v>4.9938133574618568</v>
      </c>
      <c r="AJ108" s="938">
        <v>1.5759613364152132</v>
      </c>
      <c r="AK108" s="938">
        <v>3.5021363031449182</v>
      </c>
      <c r="AL108" s="938">
        <v>3.6135679127904385</v>
      </c>
      <c r="AM108" s="938">
        <v>0</v>
      </c>
      <c r="AN108" s="938">
        <v>183.12989105172338</v>
      </c>
      <c r="AO108" s="938">
        <v>34.257260565308478</v>
      </c>
      <c r="AP108" s="975"/>
      <c r="AR108" s="975"/>
      <c r="AT108" s="975"/>
    </row>
    <row r="109" spans="2:46" s="924" customFormat="1" ht="20.25" customHeight="1">
      <c r="B109" s="953"/>
      <c r="C109" s="953" t="s">
        <v>282</v>
      </c>
      <c r="E109" s="938">
        <v>1370.9690866041956</v>
      </c>
      <c r="F109" s="938">
        <v>92.95694801080468</v>
      </c>
      <c r="G109" s="938">
        <v>53.314769733551209</v>
      </c>
      <c r="H109" s="938">
        <v>0.83369460099376402</v>
      </c>
      <c r="I109" s="938">
        <v>0</v>
      </c>
      <c r="J109" s="938">
        <v>34.973488511688402</v>
      </c>
      <c r="K109" s="938">
        <v>0.41684730049688201</v>
      </c>
      <c r="L109" s="938">
        <v>7.920098709440758</v>
      </c>
      <c r="M109" s="938">
        <v>535.31530329809584</v>
      </c>
      <c r="N109" s="938">
        <v>58.900523560209436</v>
      </c>
      <c r="O109" s="938">
        <v>69.446760262780529</v>
      </c>
      <c r="P109" s="938">
        <v>68.446326741588024</v>
      </c>
      <c r="Q109" s="938">
        <v>20.383832994297528</v>
      </c>
      <c r="R109" s="938">
        <v>5.5857538266582187</v>
      </c>
      <c r="S109" s="938">
        <v>7.4615666788941866</v>
      </c>
      <c r="T109" s="938">
        <v>0</v>
      </c>
      <c r="U109" s="938">
        <v>1.0421182512422049</v>
      </c>
      <c r="V109" s="938">
        <v>0</v>
      </c>
      <c r="W109" s="938">
        <v>35.765498382632472</v>
      </c>
      <c r="X109" s="938">
        <v>0</v>
      </c>
      <c r="Y109" s="938">
        <v>42.059892620135393</v>
      </c>
      <c r="Z109" s="938">
        <v>0</v>
      </c>
      <c r="AA109" s="938">
        <v>33.556207689998999</v>
      </c>
      <c r="AB109" s="938">
        <v>0.83369460099376402</v>
      </c>
      <c r="AC109" s="938">
        <v>0</v>
      </c>
      <c r="AD109" s="938">
        <v>12.088571714409579</v>
      </c>
      <c r="AE109" s="938">
        <v>1.667389201987528</v>
      </c>
      <c r="AF109" s="938">
        <v>3.3347784039750561</v>
      </c>
      <c r="AG109" s="938">
        <v>10.796345082869243</v>
      </c>
      <c r="AH109" s="938">
        <v>3.9925785011390591</v>
      </c>
      <c r="AI109" s="938">
        <v>0.46971511778106578</v>
      </c>
      <c r="AJ109" s="938">
        <v>1.3755960916397105</v>
      </c>
      <c r="AK109" s="938">
        <v>5.0021676059625841</v>
      </c>
      <c r="AL109" s="938">
        <v>6.5445026178010464</v>
      </c>
      <c r="AM109" s="938">
        <v>0</v>
      </c>
      <c r="AN109" s="938">
        <v>211.96685230266448</v>
      </c>
      <c r="AO109" s="938">
        <v>33.931370260446194</v>
      </c>
      <c r="AP109" s="975"/>
      <c r="AR109" s="975"/>
      <c r="AT109" s="975"/>
    </row>
    <row r="110" spans="2:46" s="924" customFormat="1" ht="20.25" customHeight="1">
      <c r="B110" s="953"/>
      <c r="C110" s="953" t="s">
        <v>283</v>
      </c>
      <c r="E110" s="938">
        <v>1308.2422506773255</v>
      </c>
      <c r="F110" s="938">
        <v>80.094361975008496</v>
      </c>
      <c r="G110" s="938">
        <v>49.962399431355784</v>
      </c>
      <c r="H110" s="938">
        <v>0.5150762827974823</v>
      </c>
      <c r="I110" s="938">
        <v>0.9528911231753423</v>
      </c>
      <c r="J110" s="938">
        <v>33.711742709095219</v>
      </c>
      <c r="K110" s="938">
        <v>3.605533979582376</v>
      </c>
      <c r="L110" s="938">
        <v>5.0477475714153268</v>
      </c>
      <c r="M110" s="938">
        <v>476.85762261390909</v>
      </c>
      <c r="N110" s="938">
        <v>65.131395959741639</v>
      </c>
      <c r="O110" s="938">
        <v>109.24767958134601</v>
      </c>
      <c r="P110" s="938">
        <v>70.385174044275971</v>
      </c>
      <c r="Q110" s="938">
        <v>41.978717047994806</v>
      </c>
      <c r="R110" s="938">
        <v>2.3178432725886702</v>
      </c>
      <c r="S110" s="938">
        <v>13.726782936552903</v>
      </c>
      <c r="T110" s="938">
        <v>0</v>
      </c>
      <c r="U110" s="938">
        <v>2.2920894584487965</v>
      </c>
      <c r="V110" s="938">
        <v>0</v>
      </c>
      <c r="W110" s="938">
        <v>27.608088757945051</v>
      </c>
      <c r="X110" s="938">
        <v>5.1507628279748238E-2</v>
      </c>
      <c r="Y110" s="938">
        <v>32.861866842479365</v>
      </c>
      <c r="Z110" s="938">
        <v>0</v>
      </c>
      <c r="AA110" s="938">
        <v>29.153317606337499</v>
      </c>
      <c r="AB110" s="938">
        <v>0</v>
      </c>
      <c r="AC110" s="938">
        <v>0</v>
      </c>
      <c r="AD110" s="938">
        <v>13.932813449671897</v>
      </c>
      <c r="AE110" s="938">
        <v>1.4937212201126986</v>
      </c>
      <c r="AF110" s="938">
        <v>8.7047891792774497</v>
      </c>
      <c r="AG110" s="938">
        <v>9.6061726741730453</v>
      </c>
      <c r="AH110" s="938">
        <v>6.588372573087053</v>
      </c>
      <c r="AI110" s="938">
        <v>4.5240982396807921</v>
      </c>
      <c r="AJ110" s="938">
        <v>1.6997517332316916</v>
      </c>
      <c r="AK110" s="938">
        <v>2.5753814139874112</v>
      </c>
      <c r="AL110" s="938">
        <v>1.802766989791188</v>
      </c>
      <c r="AM110" s="938">
        <v>0</v>
      </c>
      <c r="AN110" s="938">
        <v>165.31373296385195</v>
      </c>
      <c r="AO110" s="938">
        <v>34.458603319151571</v>
      </c>
      <c r="AP110" s="975"/>
      <c r="AR110" s="975"/>
      <c r="AT110" s="975"/>
    </row>
    <row r="111" spans="2:46" s="924" customFormat="1" ht="40.5" customHeight="1">
      <c r="B111" s="1253" t="s">
        <v>284</v>
      </c>
      <c r="C111" s="1253"/>
      <c r="E111" s="938">
        <v>1264.6895708601012</v>
      </c>
      <c r="F111" s="938">
        <v>89.260775050702549</v>
      </c>
      <c r="G111" s="938">
        <v>45.763857684725274</v>
      </c>
      <c r="H111" s="938">
        <v>1.2144323136150006</v>
      </c>
      <c r="I111" s="938">
        <v>0.76914046528950053</v>
      </c>
      <c r="J111" s="938">
        <v>31.372834768387516</v>
      </c>
      <c r="K111" s="938">
        <v>2.4895862429107516</v>
      </c>
      <c r="L111" s="938">
        <v>11.840715057746255</v>
      </c>
      <c r="M111" s="938">
        <v>470.26867290884877</v>
      </c>
      <c r="N111" s="938">
        <v>91.973007217776043</v>
      </c>
      <c r="O111" s="938">
        <v>114.50072663533432</v>
      </c>
      <c r="P111" s="938">
        <v>53.799351493144535</v>
      </c>
      <c r="Q111" s="938">
        <v>22.912289650203014</v>
      </c>
      <c r="R111" s="938">
        <v>1.619243084820001</v>
      </c>
      <c r="S111" s="938">
        <v>8.8653558893895035</v>
      </c>
      <c r="T111" s="938">
        <v>0</v>
      </c>
      <c r="U111" s="938">
        <v>2.9348780912362518</v>
      </c>
      <c r="V111" s="938">
        <v>0.20240538560250013</v>
      </c>
      <c r="W111" s="938">
        <v>33.154002161689512</v>
      </c>
      <c r="X111" s="938">
        <v>0</v>
      </c>
      <c r="Y111" s="938">
        <v>36.068639714365517</v>
      </c>
      <c r="Z111" s="938">
        <v>0</v>
      </c>
      <c r="AA111" s="938">
        <v>11.537106979342505</v>
      </c>
      <c r="AB111" s="938">
        <v>0.6072161568075003</v>
      </c>
      <c r="AC111" s="938">
        <v>0.80962154241000051</v>
      </c>
      <c r="AD111" s="938">
        <v>15.160163381627259</v>
      </c>
      <c r="AE111" s="938">
        <v>3.4408915552425019</v>
      </c>
      <c r="AF111" s="938">
        <v>2.9753591683567517</v>
      </c>
      <c r="AG111" s="938">
        <v>9.1082423521125051</v>
      </c>
      <c r="AH111" s="938">
        <v>14.029648912671307</v>
      </c>
      <c r="AI111" s="938">
        <v>2.3114928164489288</v>
      </c>
      <c r="AJ111" s="938">
        <v>1.9228511632237513</v>
      </c>
      <c r="AK111" s="938">
        <v>0.20240538560250013</v>
      </c>
      <c r="AL111" s="938">
        <v>3.7849807107667521</v>
      </c>
      <c r="AM111" s="938">
        <v>0.93106477377150043</v>
      </c>
      <c r="AN111" s="938">
        <v>142.08858069295508</v>
      </c>
      <c r="AO111" s="938">
        <v>26.353181205445509</v>
      </c>
      <c r="AP111" s="975"/>
      <c r="AR111" s="975"/>
      <c r="AT111" s="975"/>
    </row>
    <row r="112" spans="2:46" s="924" customFormat="1" ht="20.25" customHeight="1">
      <c r="B112" s="953"/>
      <c r="C112" s="953" t="s">
        <v>285</v>
      </c>
      <c r="D112" s="984"/>
      <c r="E112" s="938">
        <v>1401.1779057123458</v>
      </c>
      <c r="F112" s="938">
        <v>104.87445423885985</v>
      </c>
      <c r="G112" s="938">
        <v>47.773073759859578</v>
      </c>
      <c r="H112" s="938">
        <v>1.6559124353504187</v>
      </c>
      <c r="I112" s="938">
        <v>0.74516059590768846</v>
      </c>
      <c r="J112" s="938">
        <v>35.326131954142262</v>
      </c>
      <c r="K112" s="938">
        <v>3.3946204924683583</v>
      </c>
      <c r="L112" s="938">
        <v>16.145146244666581</v>
      </c>
      <c r="M112" s="938">
        <v>540.21383349248492</v>
      </c>
      <c r="N112" s="938">
        <v>77.469103433810417</v>
      </c>
      <c r="O112" s="938">
        <v>120.55042529351047</v>
      </c>
      <c r="P112" s="938">
        <v>59.281665185544995</v>
      </c>
      <c r="Q112" s="938">
        <v>27.708934751530343</v>
      </c>
      <c r="R112" s="938">
        <v>1.6559124353504187</v>
      </c>
      <c r="S112" s="938">
        <v>10.846226451545242</v>
      </c>
      <c r="T112" s="938">
        <v>0</v>
      </c>
      <c r="U112" s="938">
        <v>4.0017883854301788</v>
      </c>
      <c r="V112" s="938">
        <v>0.27598540589173642</v>
      </c>
      <c r="W112" s="938">
        <v>37.00964293008186</v>
      </c>
      <c r="X112" s="938">
        <v>0</v>
      </c>
      <c r="Y112" s="938">
        <v>42.115372939078981</v>
      </c>
      <c r="Z112" s="938">
        <v>0</v>
      </c>
      <c r="AA112" s="938">
        <v>12.971314076911614</v>
      </c>
      <c r="AB112" s="938">
        <v>0.82795621767520933</v>
      </c>
      <c r="AC112" s="938">
        <v>1.1039416235669457</v>
      </c>
      <c r="AD112" s="938">
        <v>14.323642565781119</v>
      </c>
      <c r="AE112" s="938">
        <v>3.3118248707008373</v>
      </c>
      <c r="AF112" s="938">
        <v>4.0569854666085252</v>
      </c>
      <c r="AG112" s="938">
        <v>8.8867300697139147</v>
      </c>
      <c r="AH112" s="938">
        <v>12.24967583476411</v>
      </c>
      <c r="AI112" s="938">
        <v>2.3114928164489288</v>
      </c>
      <c r="AJ112" s="938">
        <v>2.6218613559714963</v>
      </c>
      <c r="AK112" s="938">
        <v>0.27598540589173642</v>
      </c>
      <c r="AL112" s="938">
        <v>5.1609270901754716</v>
      </c>
      <c r="AM112" s="938">
        <v>1.2695328671019874</v>
      </c>
      <c r="AN112" s="938">
        <v>158.25003173832167</v>
      </c>
      <c r="AO112" s="938">
        <v>24.562701124364544</v>
      </c>
      <c r="AP112" s="975"/>
      <c r="AR112" s="975"/>
      <c r="AT112" s="975"/>
    </row>
    <row r="113" spans="1:46" s="924" customFormat="1" ht="20.25" customHeight="1">
      <c r="B113" s="953"/>
      <c r="C113" s="953" t="s">
        <v>286</v>
      </c>
      <c r="E113" s="938">
        <v>889.23474035833578</v>
      </c>
      <c r="F113" s="938">
        <v>46.310355299119344</v>
      </c>
      <c r="G113" s="938">
        <v>40.236866079562709</v>
      </c>
      <c r="H113" s="938">
        <v>0</v>
      </c>
      <c r="I113" s="938">
        <v>0.83510476768903752</v>
      </c>
      <c r="J113" s="938">
        <v>20.498026116003643</v>
      </c>
      <c r="K113" s="938">
        <v>0</v>
      </c>
      <c r="L113" s="938">
        <v>0</v>
      </c>
      <c r="M113" s="938">
        <v>277.86213179471605</v>
      </c>
      <c r="N113" s="938">
        <v>131.87063467962344</v>
      </c>
      <c r="O113" s="938">
        <v>97.859095050106291</v>
      </c>
      <c r="P113" s="938">
        <v>38.718493774673554</v>
      </c>
      <c r="Q113" s="938">
        <v>9.7175827512906174</v>
      </c>
      <c r="R113" s="938">
        <v>1.5183723048891589</v>
      </c>
      <c r="S113" s="938">
        <v>3.4163376860006078</v>
      </c>
      <c r="T113" s="938">
        <v>0</v>
      </c>
      <c r="U113" s="938">
        <v>0</v>
      </c>
      <c r="V113" s="938">
        <v>0</v>
      </c>
      <c r="W113" s="938">
        <v>22.547828727604006</v>
      </c>
      <c r="X113" s="938">
        <v>0</v>
      </c>
      <c r="Y113" s="938">
        <v>19.435165502581235</v>
      </c>
      <c r="Z113" s="938">
        <v>0</v>
      </c>
      <c r="AA113" s="938">
        <v>7.591861524445795</v>
      </c>
      <c r="AB113" s="938">
        <v>0</v>
      </c>
      <c r="AC113" s="938">
        <v>0</v>
      </c>
      <c r="AD113" s="938">
        <v>17.461281506225326</v>
      </c>
      <c r="AE113" s="938">
        <v>3.7959307622228975</v>
      </c>
      <c r="AF113" s="938">
        <v>0</v>
      </c>
      <c r="AG113" s="938">
        <v>9.7175827512906174</v>
      </c>
      <c r="AH113" s="938">
        <v>1.7799730779071967</v>
      </c>
      <c r="AI113" s="938">
        <v>0</v>
      </c>
      <c r="AJ113" s="938">
        <v>0</v>
      </c>
      <c r="AK113" s="938">
        <v>0</v>
      </c>
      <c r="AL113" s="938">
        <v>0</v>
      </c>
      <c r="AM113" s="938">
        <v>0</v>
      </c>
      <c r="AN113" s="938">
        <v>97.631339204372907</v>
      </c>
      <c r="AO113" s="938">
        <v>31.278469480716677</v>
      </c>
      <c r="AP113" s="975"/>
      <c r="AR113" s="975"/>
      <c r="AT113" s="975"/>
    </row>
    <row r="114" spans="1:46" s="924" customFormat="1" ht="40.5" customHeight="1">
      <c r="B114" s="1253" t="s">
        <v>287</v>
      </c>
      <c r="C114" s="1253"/>
      <c r="E114" s="938">
        <v>981.6067111551788</v>
      </c>
      <c r="F114" s="938">
        <v>49.019061730595695</v>
      </c>
      <c r="G114" s="938">
        <v>34.313343211416985</v>
      </c>
      <c r="H114" s="938">
        <v>3.3422087543587971</v>
      </c>
      <c r="I114" s="938">
        <v>0.55703479239313292</v>
      </c>
      <c r="J114" s="938">
        <v>27.628925702699391</v>
      </c>
      <c r="K114" s="938">
        <v>1.5596974187007719</v>
      </c>
      <c r="L114" s="938">
        <v>0</v>
      </c>
      <c r="M114" s="938">
        <v>374.99582223905708</v>
      </c>
      <c r="N114" s="938">
        <v>38.323993716647543</v>
      </c>
      <c r="O114" s="938">
        <v>73.194371720457667</v>
      </c>
      <c r="P114" s="938">
        <v>42.780272055792601</v>
      </c>
      <c r="Q114" s="938">
        <v>17.825113356580253</v>
      </c>
      <c r="R114" s="938">
        <v>0</v>
      </c>
      <c r="S114" s="938">
        <v>4.4562783391450633</v>
      </c>
      <c r="T114" s="938">
        <v>0</v>
      </c>
      <c r="U114" s="938">
        <v>4.6790922561023169</v>
      </c>
      <c r="V114" s="938">
        <v>0</v>
      </c>
      <c r="W114" s="938">
        <v>27.071890910306262</v>
      </c>
      <c r="X114" s="938">
        <v>0</v>
      </c>
      <c r="Y114" s="938">
        <v>26.849076993349005</v>
      </c>
      <c r="Z114" s="938">
        <v>0</v>
      </c>
      <c r="AA114" s="938">
        <v>13.034614141999308</v>
      </c>
      <c r="AB114" s="938">
        <v>0</v>
      </c>
      <c r="AC114" s="938">
        <v>0</v>
      </c>
      <c r="AD114" s="938">
        <v>13.368835017435188</v>
      </c>
      <c r="AE114" s="938">
        <v>0</v>
      </c>
      <c r="AF114" s="938">
        <v>0</v>
      </c>
      <c r="AG114" s="938">
        <v>15.374160270050467</v>
      </c>
      <c r="AH114" s="938">
        <v>2.8182907066863949</v>
      </c>
      <c r="AI114" s="938">
        <v>3.7082772456399925E-2</v>
      </c>
      <c r="AJ114" s="938">
        <v>0</v>
      </c>
      <c r="AK114" s="938">
        <v>0</v>
      </c>
      <c r="AL114" s="938">
        <v>6.2387896748030878</v>
      </c>
      <c r="AM114" s="938">
        <v>5.5703479239313287</v>
      </c>
      <c r="AN114" s="938">
        <v>159.08913670747876</v>
      </c>
      <c r="AO114" s="938">
        <v>16.59963681331536</v>
      </c>
      <c r="AP114" s="975"/>
      <c r="AR114" s="975"/>
      <c r="AT114" s="975"/>
    </row>
    <row r="115" spans="1:46" s="920" customFormat="1" ht="16.5">
      <c r="A115" s="957"/>
      <c r="B115" s="957"/>
      <c r="C115" s="957"/>
      <c r="D115" s="957"/>
      <c r="E115" s="957"/>
      <c r="F115" s="957"/>
      <c r="G115" s="957"/>
      <c r="H115" s="957"/>
      <c r="I115" s="957"/>
      <c r="J115" s="957"/>
      <c r="K115" s="957"/>
      <c r="L115" s="957"/>
      <c r="M115" s="957"/>
      <c r="N115" s="957"/>
      <c r="O115" s="957"/>
      <c r="P115" s="957"/>
      <c r="Q115" s="957"/>
      <c r="R115" s="957"/>
      <c r="S115" s="957"/>
      <c r="T115" s="957"/>
      <c r="U115" s="957"/>
      <c r="V115" s="957"/>
      <c r="W115" s="957"/>
      <c r="X115" s="957"/>
      <c r="Y115" s="959"/>
      <c r="Z115" s="959"/>
      <c r="AA115" s="959"/>
      <c r="AB115" s="959"/>
      <c r="AC115" s="959"/>
      <c r="AD115" s="959"/>
      <c r="AE115" s="959"/>
      <c r="AF115" s="959"/>
      <c r="AG115" s="959"/>
      <c r="AH115" s="959"/>
      <c r="AI115" s="959"/>
      <c r="AJ115" s="959"/>
      <c r="AK115" s="959"/>
      <c r="AL115" s="959"/>
      <c r="AM115" s="959"/>
      <c r="AN115" s="959"/>
      <c r="AO115" s="959"/>
      <c r="AP115" s="975"/>
      <c r="AR115" s="970"/>
      <c r="AT115" s="970"/>
    </row>
    <row r="116" spans="1:46" s="920" customFormat="1" ht="16.5">
      <c r="E116" s="373"/>
      <c r="Y116" s="961"/>
      <c r="Z116" s="961"/>
      <c r="AA116" s="961"/>
      <c r="AB116" s="961"/>
      <c r="AC116" s="961"/>
      <c r="AD116" s="961"/>
      <c r="AE116" s="961"/>
      <c r="AF116" s="961"/>
      <c r="AG116" s="961"/>
      <c r="AH116" s="961"/>
      <c r="AI116" s="961"/>
      <c r="AJ116" s="961"/>
      <c r="AK116" s="961"/>
      <c r="AL116" s="961"/>
      <c r="AM116" s="961"/>
      <c r="AN116" s="961"/>
      <c r="AO116" s="961"/>
      <c r="AP116" s="975"/>
      <c r="AR116" s="970"/>
      <c r="AT116" s="970"/>
    </row>
    <row r="117" spans="1:46" s="920" customFormat="1" ht="15.75" customHeight="1">
      <c r="E117" s="373"/>
      <c r="AO117" s="913" t="s">
        <v>56</v>
      </c>
      <c r="AP117" s="975"/>
      <c r="AR117" s="970"/>
      <c r="AT117" s="970"/>
    </row>
    <row r="118" spans="1:46" s="920" customFormat="1" ht="16.5">
      <c r="X118" s="913"/>
      <c r="AP118" s="975"/>
      <c r="AR118" s="970"/>
      <c r="AT118" s="970"/>
    </row>
    <row r="119" spans="1:46" s="920" customFormat="1" ht="14">
      <c r="AP119" s="985"/>
      <c r="AR119" s="970"/>
      <c r="AT119" s="970"/>
    </row>
    <row r="120" spans="1:46" s="920" customFormat="1" ht="14">
      <c r="AP120" s="986"/>
      <c r="AR120" s="970"/>
      <c r="AT120" s="970"/>
    </row>
    <row r="121" spans="1:46" s="920" customFormat="1" ht="17.25" customHeight="1">
      <c r="AP121" s="986"/>
      <c r="AR121" s="970"/>
      <c r="AT121" s="970"/>
    </row>
    <row r="122" spans="1:46" s="961" customFormat="1" ht="17.25" customHeight="1">
      <c r="E122" s="987"/>
      <c r="F122" s="988"/>
      <c r="G122" s="988"/>
      <c r="H122" s="988"/>
      <c r="I122" s="988"/>
      <c r="J122" s="988"/>
      <c r="K122" s="988"/>
      <c r="L122" s="988"/>
      <c r="M122" s="988"/>
      <c r="N122" s="988"/>
      <c r="O122" s="988"/>
      <c r="P122" s="988"/>
      <c r="Q122" s="988"/>
      <c r="R122" s="988"/>
      <c r="S122" s="988"/>
      <c r="T122" s="988"/>
      <c r="U122" s="988"/>
      <c r="V122" s="988"/>
      <c r="W122" s="988"/>
      <c r="X122" s="988"/>
      <c r="Y122" s="989"/>
      <c r="AP122" s="962"/>
      <c r="AR122" s="990"/>
      <c r="AT122" s="990"/>
    </row>
    <row r="123" spans="1:46" s="961" customFormat="1" ht="16.5">
      <c r="E123" s="988"/>
      <c r="F123" s="988"/>
      <c r="G123" s="988"/>
      <c r="H123" s="988"/>
      <c r="I123" s="988"/>
      <c r="J123" s="988"/>
      <c r="K123" s="988"/>
      <c r="L123" s="988"/>
      <c r="M123" s="988"/>
      <c r="N123" s="988"/>
      <c r="O123" s="988"/>
      <c r="P123" s="988"/>
      <c r="Q123" s="988"/>
      <c r="R123" s="988"/>
      <c r="S123" s="988"/>
      <c r="T123" s="988"/>
      <c r="U123" s="988"/>
      <c r="V123" s="988"/>
      <c r="W123" s="988"/>
      <c r="X123" s="988"/>
      <c r="Y123" s="988"/>
      <c r="Z123" s="988"/>
      <c r="AA123" s="988"/>
      <c r="AB123" s="988"/>
      <c r="AC123" s="988"/>
      <c r="AD123" s="988"/>
      <c r="AE123" s="988"/>
      <c r="AF123" s="988"/>
      <c r="AG123" s="988"/>
      <c r="AH123" s="988"/>
      <c r="AI123" s="988"/>
      <c r="AJ123" s="988"/>
      <c r="AK123" s="988"/>
      <c r="AL123" s="988"/>
      <c r="AM123" s="988"/>
      <c r="AN123" s="988"/>
      <c r="AO123" s="988"/>
      <c r="AP123" s="962"/>
      <c r="AR123" s="990"/>
      <c r="AT123" s="990"/>
    </row>
    <row r="124" spans="1:46" ht="14">
      <c r="AP124" s="924"/>
    </row>
    <row r="125" spans="1:46" ht="16.5">
      <c r="AP125" s="991"/>
    </row>
    <row r="126" spans="1:46" ht="16.5">
      <c r="AP126" s="991"/>
    </row>
  </sheetData>
  <mergeCells count="64">
    <mergeCell ref="F4:G4"/>
    <mergeCell ref="H4:I4"/>
    <mergeCell ref="J4:J5"/>
    <mergeCell ref="K4:K5"/>
    <mergeCell ref="L4:L5"/>
    <mergeCell ref="AO4:AO5"/>
    <mergeCell ref="B6:C6"/>
    <mergeCell ref="AE4:AE5"/>
    <mergeCell ref="AF4:AF5"/>
    <mergeCell ref="AG4:AG5"/>
    <mergeCell ref="AH4:AH5"/>
    <mergeCell ref="AI4:AI5"/>
    <mergeCell ref="AJ4:AJ5"/>
    <mergeCell ref="Y4:Y5"/>
    <mergeCell ref="Z4:Z5"/>
    <mergeCell ref="AA4:AA5"/>
    <mergeCell ref="AB4:AB5"/>
    <mergeCell ref="AC4:AC5"/>
    <mergeCell ref="AD4:AD5"/>
    <mergeCell ref="S4:S5"/>
    <mergeCell ref="T4:T5"/>
    <mergeCell ref="B32:C32"/>
    <mergeCell ref="AK4:AK5"/>
    <mergeCell ref="AL4:AL5"/>
    <mergeCell ref="AM4:AM5"/>
    <mergeCell ref="AN4:AN5"/>
    <mergeCell ref="U4:U5"/>
    <mergeCell ref="V4:V5"/>
    <mergeCell ref="W4:W5"/>
    <mergeCell ref="X4:X5"/>
    <mergeCell ref="M4:M5"/>
    <mergeCell ref="N4:N5"/>
    <mergeCell ref="O4:O5"/>
    <mergeCell ref="P4:P5"/>
    <mergeCell ref="Q4:Q5"/>
    <mergeCell ref="R4:R5"/>
    <mergeCell ref="E3:E5"/>
    <mergeCell ref="B7:C7"/>
    <mergeCell ref="B18:C18"/>
    <mergeCell ref="B20:C20"/>
    <mergeCell ref="B22:C22"/>
    <mergeCell ref="B24:C24"/>
    <mergeCell ref="B96:C96"/>
    <mergeCell ref="B38:C38"/>
    <mergeCell ref="B47:C47"/>
    <mergeCell ref="B53:C53"/>
    <mergeCell ref="B58:C58"/>
    <mergeCell ref="B62:C62"/>
    <mergeCell ref="B66:C66"/>
    <mergeCell ref="B69:C69"/>
    <mergeCell ref="B76:C76"/>
    <mergeCell ref="B82:C82"/>
    <mergeCell ref="B87:C87"/>
    <mergeCell ref="B93:C93"/>
    <mergeCell ref="B107:C107"/>
    <mergeCell ref="B108:C108"/>
    <mergeCell ref="B111:C111"/>
    <mergeCell ref="B114:C114"/>
    <mergeCell ref="B97:C97"/>
    <mergeCell ref="B98:C98"/>
    <mergeCell ref="B99:C99"/>
    <mergeCell ref="B102:C102"/>
    <mergeCell ref="B103:C103"/>
    <mergeCell ref="B104:C104"/>
  </mergeCells>
  <phoneticPr fontId="3"/>
  <printOptions horizontalCentered="1"/>
  <pageMargins left="0.70866141732283472" right="0.51181102362204722" top="0.55118110236220474" bottom="0.55118110236220474" header="0.31496062992125984" footer="0.31496062992125984"/>
  <pageSetup paperSize="9" scale="45" fitToHeight="0" pageOrder="overThenDown" orientation="portrait" r:id="rId1"/>
  <headerFooter alignWithMargins="0"/>
  <rowBreaks count="1" manualBreakCount="1">
    <brk id="61" max="38" man="1"/>
  </rowBreaks>
  <colBreaks count="2" manualBreakCount="2">
    <brk id="14" max="114" man="1"/>
    <brk id="27" max="114"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F613D-E8F6-46C8-B0AE-7C7B5525BE2C}">
  <dimension ref="A1:AV136"/>
  <sheetViews>
    <sheetView view="pageBreakPreview" zoomScale="70" zoomScaleNormal="100" zoomScaleSheetLayoutView="70" workbookViewId="0"/>
  </sheetViews>
  <sheetFormatPr defaultColWidth="9" defaultRowHeight="13"/>
  <cols>
    <col min="1" max="1" width="1.6328125" style="373" customWidth="1"/>
    <col min="2" max="2" width="2.6328125" style="373" customWidth="1"/>
    <col min="3" max="3" width="18.6328125" style="373" customWidth="1"/>
    <col min="4" max="4" width="1.6328125" style="373" customWidth="1"/>
    <col min="5" max="46" width="9.90625" style="373" customWidth="1"/>
    <col min="47" max="16384" width="9" style="373"/>
  </cols>
  <sheetData>
    <row r="1" spans="1:47">
      <c r="E1" s="373" t="s">
        <v>682</v>
      </c>
    </row>
    <row r="2" spans="1:47">
      <c r="W2" s="992"/>
      <c r="AT2" s="993"/>
      <c r="AU2" s="992" t="s">
        <v>683</v>
      </c>
    </row>
    <row r="3" spans="1:47" ht="15.75" customHeight="1">
      <c r="A3" s="379"/>
      <c r="B3" s="379"/>
      <c r="C3" s="379"/>
      <c r="D3" s="380"/>
      <c r="E3" s="1197" t="s">
        <v>174</v>
      </c>
      <c r="F3" s="1194" t="s">
        <v>684</v>
      </c>
      <c r="G3" s="403"/>
      <c r="H3" s="404"/>
      <c r="I3" s="1194" t="s">
        <v>685</v>
      </c>
      <c r="J3" s="403"/>
      <c r="K3" s="404"/>
      <c r="L3" s="1273" t="s">
        <v>686</v>
      </c>
      <c r="M3" s="1273" t="s">
        <v>687</v>
      </c>
      <c r="N3" s="1273" t="s">
        <v>688</v>
      </c>
      <c r="O3" s="1273" t="s">
        <v>689</v>
      </c>
      <c r="P3" s="1273" t="s">
        <v>690</v>
      </c>
      <c r="Q3" s="1273" t="s">
        <v>691</v>
      </c>
      <c r="R3" s="1273" t="s">
        <v>692</v>
      </c>
      <c r="S3" s="1273" t="s">
        <v>693</v>
      </c>
      <c r="T3" s="1273" t="s">
        <v>694</v>
      </c>
      <c r="U3" s="1273" t="s">
        <v>695</v>
      </c>
      <c r="V3" s="1273" t="s">
        <v>696</v>
      </c>
      <c r="W3" s="1273" t="s">
        <v>697</v>
      </c>
      <c r="X3" s="1273" t="s">
        <v>698</v>
      </c>
      <c r="Y3" s="1273" t="s">
        <v>699</v>
      </c>
      <c r="Z3" s="1274" t="s">
        <v>700</v>
      </c>
      <c r="AA3" s="1273" t="s">
        <v>701</v>
      </c>
      <c r="AB3" s="1273" t="s">
        <v>702</v>
      </c>
      <c r="AC3" s="1273" t="s">
        <v>703</v>
      </c>
      <c r="AD3" s="1274" t="s">
        <v>704</v>
      </c>
      <c r="AE3" s="1273" t="s">
        <v>705</v>
      </c>
      <c r="AF3" s="1275" t="s">
        <v>706</v>
      </c>
      <c r="AG3" s="1273" t="s">
        <v>707</v>
      </c>
      <c r="AH3" s="1273" t="s">
        <v>708</v>
      </c>
      <c r="AI3" s="1273" t="s">
        <v>709</v>
      </c>
      <c r="AJ3" s="1273" t="s">
        <v>710</v>
      </c>
      <c r="AK3" s="1273" t="s">
        <v>679</v>
      </c>
      <c r="AL3" s="1273" t="s">
        <v>711</v>
      </c>
      <c r="AM3" s="1273" t="s">
        <v>712</v>
      </c>
      <c r="AN3" s="1273" t="s">
        <v>713</v>
      </c>
      <c r="AO3" s="1274" t="s">
        <v>714</v>
      </c>
      <c r="AP3" s="1273" t="s">
        <v>715</v>
      </c>
      <c r="AQ3" s="1273" t="s">
        <v>716</v>
      </c>
      <c r="AR3" s="1197" t="s">
        <v>717</v>
      </c>
      <c r="AS3" s="1197"/>
      <c r="AT3" s="1197"/>
      <c r="AU3" s="1197"/>
    </row>
    <row r="4" spans="1:47" ht="29.25" customHeight="1">
      <c r="A4" s="382"/>
      <c r="B4" s="382"/>
      <c r="C4" s="382"/>
      <c r="D4" s="383"/>
      <c r="E4" s="1197"/>
      <c r="F4" s="1197"/>
      <c r="G4" s="810" t="s">
        <v>718</v>
      </c>
      <c r="H4" s="810" t="s">
        <v>719</v>
      </c>
      <c r="I4" s="1197"/>
      <c r="J4" s="810" t="s">
        <v>718</v>
      </c>
      <c r="K4" s="810" t="s">
        <v>719</v>
      </c>
      <c r="L4" s="1273"/>
      <c r="M4" s="1273"/>
      <c r="N4" s="1273"/>
      <c r="O4" s="1273"/>
      <c r="P4" s="1273"/>
      <c r="Q4" s="1273"/>
      <c r="R4" s="1273"/>
      <c r="S4" s="1273"/>
      <c r="T4" s="1273"/>
      <c r="U4" s="1273"/>
      <c r="V4" s="1273"/>
      <c r="W4" s="1273"/>
      <c r="X4" s="1273"/>
      <c r="Y4" s="1273"/>
      <c r="Z4" s="1274"/>
      <c r="AA4" s="1273"/>
      <c r="AB4" s="1273"/>
      <c r="AC4" s="1273"/>
      <c r="AD4" s="1274"/>
      <c r="AE4" s="1273"/>
      <c r="AF4" s="1276"/>
      <c r="AG4" s="1273"/>
      <c r="AH4" s="1273"/>
      <c r="AI4" s="1273"/>
      <c r="AJ4" s="1273"/>
      <c r="AK4" s="1273"/>
      <c r="AL4" s="1273"/>
      <c r="AM4" s="1273"/>
      <c r="AN4" s="1273"/>
      <c r="AO4" s="1274"/>
      <c r="AP4" s="1273"/>
      <c r="AQ4" s="1273"/>
      <c r="AR4" s="810" t="s">
        <v>687</v>
      </c>
      <c r="AS4" s="810" t="s">
        <v>688</v>
      </c>
      <c r="AT4" s="810" t="s">
        <v>689</v>
      </c>
      <c r="AU4" s="810" t="s">
        <v>690</v>
      </c>
    </row>
    <row r="5" spans="1:47" s="994" customFormat="1" ht="40.5" customHeight="1">
      <c r="B5" s="1231" t="s">
        <v>179</v>
      </c>
      <c r="C5" s="1231"/>
      <c r="D5" s="995"/>
      <c r="E5" s="996">
        <v>36014.199999999997</v>
      </c>
      <c r="F5" s="997">
        <v>7241.1999999999989</v>
      </c>
      <c r="G5" s="998">
        <v>4790</v>
      </c>
      <c r="H5" s="997">
        <v>2451.1999999999998</v>
      </c>
      <c r="I5" s="997">
        <v>88.8</v>
      </c>
      <c r="J5" s="998">
        <v>52</v>
      </c>
      <c r="K5" s="997">
        <v>36.799999999999997</v>
      </c>
      <c r="L5" s="997">
        <v>158.89999999999998</v>
      </c>
      <c r="M5" s="997">
        <v>207.2</v>
      </c>
      <c r="N5" s="997">
        <v>428.7999999999999</v>
      </c>
      <c r="O5" s="997">
        <v>7406.8999999999987</v>
      </c>
      <c r="P5" s="997">
        <v>3089.8</v>
      </c>
      <c r="Q5" s="997">
        <v>834.19999999999982</v>
      </c>
      <c r="R5" s="997">
        <v>720.00000000000011</v>
      </c>
      <c r="S5" s="997">
        <v>119.69999999999999</v>
      </c>
      <c r="T5" s="997">
        <v>350.20000000000005</v>
      </c>
      <c r="U5" s="997">
        <v>35.1</v>
      </c>
      <c r="V5" s="997">
        <v>5.5</v>
      </c>
      <c r="W5" s="997">
        <v>79.800000000000011</v>
      </c>
      <c r="X5" s="997">
        <v>14.1</v>
      </c>
      <c r="Y5" s="997">
        <v>569.59999999999991</v>
      </c>
      <c r="Z5" s="997">
        <v>64.2</v>
      </c>
      <c r="AA5" s="997">
        <v>691.80000000000018</v>
      </c>
      <c r="AB5" s="997">
        <v>24.200000000000003</v>
      </c>
      <c r="AC5" s="997">
        <v>558.9</v>
      </c>
      <c r="AD5" s="997">
        <v>116.5</v>
      </c>
      <c r="AE5" s="997">
        <v>426.7</v>
      </c>
      <c r="AF5" s="997">
        <v>181.2</v>
      </c>
      <c r="AG5" s="997">
        <v>35.200000000000003</v>
      </c>
      <c r="AH5" s="997">
        <v>95.800000000000011</v>
      </c>
      <c r="AI5" s="997">
        <v>116</v>
      </c>
      <c r="AJ5" s="997">
        <v>883.8</v>
      </c>
      <c r="AK5" s="997">
        <v>158.9</v>
      </c>
      <c r="AL5" s="997">
        <v>131.1</v>
      </c>
      <c r="AM5" s="997">
        <v>12.5</v>
      </c>
      <c r="AN5" s="997">
        <v>105.6</v>
      </c>
      <c r="AO5" s="997">
        <v>29.299999999999997</v>
      </c>
      <c r="AP5" s="997">
        <v>9145.4</v>
      </c>
      <c r="AQ5" s="997">
        <v>1887.3000000000002</v>
      </c>
      <c r="AR5" s="999">
        <v>25.900000000000002</v>
      </c>
      <c r="AS5" s="999">
        <v>56.500000000000007</v>
      </c>
      <c r="AT5" s="999">
        <v>1027.3</v>
      </c>
      <c r="AU5" s="999">
        <v>401.09999999999997</v>
      </c>
    </row>
    <row r="6" spans="1:47" s="994" customFormat="1" ht="40.5" customHeight="1">
      <c r="B6" s="1231" t="s">
        <v>180</v>
      </c>
      <c r="C6" s="1231"/>
      <c r="D6" s="995"/>
      <c r="E6" s="1000">
        <v>8338.8000000000011</v>
      </c>
      <c r="F6" s="1001">
        <v>1803.9000000000003</v>
      </c>
      <c r="G6" s="1002">
        <v>1151</v>
      </c>
      <c r="H6" s="1001">
        <v>652.9</v>
      </c>
      <c r="I6" s="1001">
        <v>21</v>
      </c>
      <c r="J6" s="1003">
        <v>9</v>
      </c>
      <c r="K6" s="1001">
        <v>12</v>
      </c>
      <c r="L6" s="1001">
        <v>30.2</v>
      </c>
      <c r="M6" s="1001">
        <v>22.5</v>
      </c>
      <c r="N6" s="1001">
        <v>88.6</v>
      </c>
      <c r="O6" s="1001">
        <v>1916.6</v>
      </c>
      <c r="P6" s="1001">
        <v>479.3</v>
      </c>
      <c r="Q6" s="1001">
        <v>183.1</v>
      </c>
      <c r="R6" s="1001">
        <v>187.7</v>
      </c>
      <c r="S6" s="1001">
        <v>30.6</v>
      </c>
      <c r="T6" s="1001">
        <v>94.4</v>
      </c>
      <c r="U6" s="1001">
        <v>13.3</v>
      </c>
      <c r="V6" s="1001">
        <v>5.5</v>
      </c>
      <c r="W6" s="1001">
        <v>21.4</v>
      </c>
      <c r="X6" s="1001">
        <v>9.1</v>
      </c>
      <c r="Y6" s="1001">
        <v>137.6</v>
      </c>
      <c r="Z6" s="1001">
        <v>17.5</v>
      </c>
      <c r="AA6" s="1001">
        <v>187.7</v>
      </c>
      <c r="AB6" s="1001">
        <v>12.9</v>
      </c>
      <c r="AC6" s="1001">
        <v>130</v>
      </c>
      <c r="AD6" s="1001">
        <v>27.4</v>
      </c>
      <c r="AE6" s="1001">
        <v>159.30000000000001</v>
      </c>
      <c r="AF6" s="1001">
        <v>30.9</v>
      </c>
      <c r="AG6" s="1001">
        <v>3.2</v>
      </c>
      <c r="AH6" s="1001">
        <v>26.4</v>
      </c>
      <c r="AI6" s="1001">
        <v>43.5</v>
      </c>
      <c r="AJ6" s="1001">
        <v>131.19999999999999</v>
      </c>
      <c r="AK6" s="1001">
        <v>16</v>
      </c>
      <c r="AL6" s="1001">
        <v>52.8</v>
      </c>
      <c r="AM6" s="1001">
        <v>0</v>
      </c>
      <c r="AN6" s="1001">
        <v>27.5</v>
      </c>
      <c r="AO6" s="1001">
        <v>5</v>
      </c>
      <c r="AP6" s="1001">
        <v>2024.4</v>
      </c>
      <c r="AQ6" s="1001">
        <v>398.3</v>
      </c>
      <c r="AR6" s="1004">
        <v>2.5</v>
      </c>
      <c r="AS6" s="1004">
        <v>12.1</v>
      </c>
      <c r="AT6" s="1004">
        <v>267.60000000000002</v>
      </c>
      <c r="AU6" s="1004">
        <v>62.6</v>
      </c>
    </row>
    <row r="7" spans="1:47" s="994" customFormat="1" ht="20.149999999999999" customHeight="1">
      <c r="B7" s="627"/>
      <c r="C7" s="1005" t="s">
        <v>181</v>
      </c>
      <c r="D7" s="995"/>
      <c r="E7" s="1000">
        <v>384.20000000000005</v>
      </c>
      <c r="F7" s="1001">
        <v>63.9</v>
      </c>
      <c r="G7" s="1002">
        <v>42</v>
      </c>
      <c r="H7" s="1001">
        <v>21.9</v>
      </c>
      <c r="I7" s="1001">
        <v>0.6</v>
      </c>
      <c r="J7" s="1003">
        <v>0</v>
      </c>
      <c r="K7" s="1001">
        <v>0.6</v>
      </c>
      <c r="L7" s="1001">
        <v>2.5</v>
      </c>
      <c r="M7" s="1001">
        <v>2</v>
      </c>
      <c r="N7" s="1001">
        <v>0.3</v>
      </c>
      <c r="O7" s="1001">
        <v>96.2</v>
      </c>
      <c r="P7" s="1001">
        <v>26.8</v>
      </c>
      <c r="Q7" s="1001">
        <v>2</v>
      </c>
      <c r="R7" s="1001">
        <v>21.3</v>
      </c>
      <c r="S7" s="1001">
        <v>6.3</v>
      </c>
      <c r="T7" s="1001">
        <v>1</v>
      </c>
      <c r="U7" s="1001">
        <v>5.2</v>
      </c>
      <c r="V7" s="1001">
        <v>0</v>
      </c>
      <c r="W7" s="1001">
        <v>0.1</v>
      </c>
      <c r="X7" s="1001">
        <v>0</v>
      </c>
      <c r="Y7" s="1001">
        <v>3.3</v>
      </c>
      <c r="Z7" s="1001">
        <v>0</v>
      </c>
      <c r="AA7" s="1001">
        <v>4.7</v>
      </c>
      <c r="AB7" s="1001">
        <v>0.8</v>
      </c>
      <c r="AC7" s="1001">
        <v>11.4</v>
      </c>
      <c r="AD7" s="1001">
        <v>0</v>
      </c>
      <c r="AE7" s="1001">
        <v>17.899999999999999</v>
      </c>
      <c r="AF7" s="1001">
        <v>1.3</v>
      </c>
      <c r="AG7" s="1001">
        <v>0.1</v>
      </c>
      <c r="AH7" s="1001">
        <v>0</v>
      </c>
      <c r="AI7" s="1001">
        <v>1</v>
      </c>
      <c r="AJ7" s="1001">
        <v>37</v>
      </c>
      <c r="AK7" s="1001">
        <v>0</v>
      </c>
      <c r="AL7" s="1001">
        <v>6.3</v>
      </c>
      <c r="AM7" s="1001">
        <v>0</v>
      </c>
      <c r="AN7" s="1001">
        <v>1</v>
      </c>
      <c r="AO7" s="1001">
        <v>0</v>
      </c>
      <c r="AP7" s="1001">
        <v>62.9</v>
      </c>
      <c r="AQ7" s="1001">
        <v>8.3000000000000007</v>
      </c>
      <c r="AR7" s="1004">
        <v>0.2</v>
      </c>
      <c r="AS7" s="1004">
        <v>0.1</v>
      </c>
      <c r="AT7" s="1004">
        <v>12.3</v>
      </c>
      <c r="AU7" s="1006">
        <v>3.2</v>
      </c>
    </row>
    <row r="8" spans="1:47" s="994" customFormat="1" ht="20.149999999999999" customHeight="1">
      <c r="B8" s="627"/>
      <c r="C8" s="1005" t="s">
        <v>182</v>
      </c>
      <c r="D8" s="995"/>
      <c r="E8" s="1000">
        <v>901.09999999999991</v>
      </c>
      <c r="F8" s="1001">
        <v>188.9</v>
      </c>
      <c r="G8" s="1002">
        <v>117</v>
      </c>
      <c r="H8" s="1001">
        <v>71.900000000000006</v>
      </c>
      <c r="I8" s="1001">
        <v>2.5</v>
      </c>
      <c r="J8" s="1003">
        <v>1</v>
      </c>
      <c r="K8" s="1001">
        <v>1.5</v>
      </c>
      <c r="L8" s="1001">
        <v>2</v>
      </c>
      <c r="M8" s="1001">
        <v>3</v>
      </c>
      <c r="N8" s="1001">
        <v>12.9</v>
      </c>
      <c r="O8" s="1001">
        <v>181.3</v>
      </c>
      <c r="P8" s="1001">
        <v>59.6</v>
      </c>
      <c r="Q8" s="1001">
        <v>21.6</v>
      </c>
      <c r="R8" s="1001">
        <v>9.6999999999999993</v>
      </c>
      <c r="S8" s="1001">
        <v>7.2</v>
      </c>
      <c r="T8" s="1001">
        <v>16.2</v>
      </c>
      <c r="U8" s="1001">
        <v>0</v>
      </c>
      <c r="V8" s="1001">
        <v>0</v>
      </c>
      <c r="W8" s="1001">
        <v>0</v>
      </c>
      <c r="X8" s="1001">
        <v>0</v>
      </c>
      <c r="Y8" s="1001">
        <v>14.9</v>
      </c>
      <c r="Z8" s="1001">
        <v>1.5</v>
      </c>
      <c r="AA8" s="1001">
        <v>23.6</v>
      </c>
      <c r="AB8" s="1001">
        <v>0</v>
      </c>
      <c r="AC8" s="1001">
        <v>11</v>
      </c>
      <c r="AD8" s="1001">
        <v>1</v>
      </c>
      <c r="AE8" s="1001">
        <v>22</v>
      </c>
      <c r="AF8" s="1001">
        <v>5.8</v>
      </c>
      <c r="AG8" s="1001">
        <v>0</v>
      </c>
      <c r="AH8" s="1001">
        <v>5.4</v>
      </c>
      <c r="AI8" s="1001">
        <v>29.5</v>
      </c>
      <c r="AJ8" s="1001">
        <v>3</v>
      </c>
      <c r="AK8" s="1001">
        <v>9</v>
      </c>
      <c r="AL8" s="1001">
        <v>7.7</v>
      </c>
      <c r="AM8" s="1001">
        <v>0</v>
      </c>
      <c r="AN8" s="1001">
        <v>1.6</v>
      </c>
      <c r="AO8" s="1001">
        <v>0</v>
      </c>
      <c r="AP8" s="1001">
        <v>210.9</v>
      </c>
      <c r="AQ8" s="1001">
        <v>49.3</v>
      </c>
      <c r="AR8" s="1004">
        <v>0.3</v>
      </c>
      <c r="AS8" s="1004">
        <v>1.7</v>
      </c>
      <c r="AT8" s="1004">
        <v>27.2</v>
      </c>
      <c r="AU8" s="1006">
        <v>8.6999999999999993</v>
      </c>
    </row>
    <row r="9" spans="1:47" s="994" customFormat="1" ht="20.149999999999999" customHeight="1">
      <c r="B9" s="627"/>
      <c r="C9" s="1005" t="s">
        <v>183</v>
      </c>
      <c r="D9" s="995"/>
      <c r="E9" s="1000">
        <v>1953</v>
      </c>
      <c r="F9" s="1001">
        <v>423.8</v>
      </c>
      <c r="G9" s="1002">
        <v>245</v>
      </c>
      <c r="H9" s="1001">
        <v>178.8</v>
      </c>
      <c r="I9" s="1001">
        <v>4.3</v>
      </c>
      <c r="J9" s="1003">
        <v>2</v>
      </c>
      <c r="K9" s="1001">
        <v>2.2999999999999998</v>
      </c>
      <c r="L9" s="1001">
        <v>3.7</v>
      </c>
      <c r="M9" s="1001">
        <v>10.7</v>
      </c>
      <c r="N9" s="1001">
        <v>19.600000000000001</v>
      </c>
      <c r="O9" s="1001">
        <v>536.9</v>
      </c>
      <c r="P9" s="1001">
        <v>67.7</v>
      </c>
      <c r="Q9" s="1001">
        <v>81.2</v>
      </c>
      <c r="R9" s="1001">
        <v>33</v>
      </c>
      <c r="S9" s="1001">
        <v>0</v>
      </c>
      <c r="T9" s="1001">
        <v>15.7</v>
      </c>
      <c r="U9" s="1001">
        <v>0</v>
      </c>
      <c r="V9" s="1001">
        <v>0</v>
      </c>
      <c r="W9" s="1001">
        <v>9.1</v>
      </c>
      <c r="X9" s="1001">
        <v>0</v>
      </c>
      <c r="Y9" s="1001">
        <v>34.4</v>
      </c>
      <c r="Z9" s="1001">
        <v>0</v>
      </c>
      <c r="AA9" s="1001">
        <v>43.3</v>
      </c>
      <c r="AB9" s="1001">
        <v>1</v>
      </c>
      <c r="AC9" s="1001">
        <v>25</v>
      </c>
      <c r="AD9" s="1001">
        <v>0.6</v>
      </c>
      <c r="AE9" s="1001">
        <v>12.5</v>
      </c>
      <c r="AF9" s="1001">
        <v>3.9</v>
      </c>
      <c r="AG9" s="1001">
        <v>0</v>
      </c>
      <c r="AH9" s="1001">
        <v>4.5</v>
      </c>
      <c r="AI9" s="1001">
        <v>3</v>
      </c>
      <c r="AJ9" s="1001">
        <v>0</v>
      </c>
      <c r="AK9" s="1001">
        <v>0</v>
      </c>
      <c r="AL9" s="1001">
        <v>12.6</v>
      </c>
      <c r="AM9" s="1001">
        <v>0</v>
      </c>
      <c r="AN9" s="1001">
        <v>6.6</v>
      </c>
      <c r="AO9" s="1001">
        <v>1</v>
      </c>
      <c r="AP9" s="1001">
        <v>560</v>
      </c>
      <c r="AQ9" s="1001">
        <v>38.9</v>
      </c>
      <c r="AR9" s="1004">
        <v>1.2</v>
      </c>
      <c r="AS9" s="1004">
        <v>2.6</v>
      </c>
      <c r="AT9" s="1004">
        <v>70.099999999999994</v>
      </c>
      <c r="AU9" s="1006">
        <v>8.1</v>
      </c>
    </row>
    <row r="10" spans="1:47" s="994" customFormat="1" ht="20.149999999999999" customHeight="1">
      <c r="B10" s="627"/>
      <c r="C10" s="1005" t="s">
        <v>184</v>
      </c>
      <c r="D10" s="995"/>
      <c r="E10" s="1000">
        <v>851.3</v>
      </c>
      <c r="F10" s="1001">
        <v>168.7</v>
      </c>
      <c r="G10" s="1002">
        <v>111</v>
      </c>
      <c r="H10" s="1001">
        <v>57.7</v>
      </c>
      <c r="I10" s="1001">
        <v>0.1</v>
      </c>
      <c r="J10" s="1003">
        <v>0</v>
      </c>
      <c r="K10" s="1001">
        <v>0.1</v>
      </c>
      <c r="L10" s="1001">
        <v>3.8</v>
      </c>
      <c r="M10" s="1001">
        <v>1</v>
      </c>
      <c r="N10" s="1001">
        <v>4</v>
      </c>
      <c r="O10" s="1001">
        <v>140.19999999999999</v>
      </c>
      <c r="P10" s="1001">
        <v>61.1</v>
      </c>
      <c r="Q10" s="1001">
        <v>19</v>
      </c>
      <c r="R10" s="1001">
        <v>46.2</v>
      </c>
      <c r="S10" s="1001">
        <v>3.1</v>
      </c>
      <c r="T10" s="1001">
        <v>10.8</v>
      </c>
      <c r="U10" s="1001">
        <v>0</v>
      </c>
      <c r="V10" s="1001">
        <v>0.5</v>
      </c>
      <c r="W10" s="1001">
        <v>0</v>
      </c>
      <c r="X10" s="1001">
        <v>0</v>
      </c>
      <c r="Y10" s="1001">
        <v>10.6</v>
      </c>
      <c r="Z10" s="1001">
        <v>1</v>
      </c>
      <c r="AA10" s="1001">
        <v>4</v>
      </c>
      <c r="AB10" s="1001">
        <v>0.1</v>
      </c>
      <c r="AC10" s="1001">
        <v>15.8</v>
      </c>
      <c r="AD10" s="1001">
        <v>3.1</v>
      </c>
      <c r="AE10" s="1001">
        <v>31</v>
      </c>
      <c r="AF10" s="1001">
        <v>2.2000000000000002</v>
      </c>
      <c r="AG10" s="1001">
        <v>0.2</v>
      </c>
      <c r="AH10" s="1001">
        <v>2</v>
      </c>
      <c r="AI10" s="1001">
        <v>2</v>
      </c>
      <c r="AJ10" s="1001">
        <v>16.2</v>
      </c>
      <c r="AK10" s="1001">
        <v>0</v>
      </c>
      <c r="AL10" s="1001">
        <v>5</v>
      </c>
      <c r="AM10" s="1001">
        <v>0</v>
      </c>
      <c r="AN10" s="1001">
        <v>4</v>
      </c>
      <c r="AO10" s="1001">
        <v>0</v>
      </c>
      <c r="AP10" s="1001">
        <v>191.8</v>
      </c>
      <c r="AQ10" s="1001">
        <v>103.8</v>
      </c>
      <c r="AR10" s="1004">
        <v>0.1</v>
      </c>
      <c r="AS10" s="1004">
        <v>0.4</v>
      </c>
      <c r="AT10" s="1004">
        <v>21.9</v>
      </c>
      <c r="AU10" s="1006">
        <v>7.6</v>
      </c>
    </row>
    <row r="11" spans="1:47" s="994" customFormat="1" ht="20.149999999999999" customHeight="1">
      <c r="B11" s="627"/>
      <c r="C11" s="1005" t="s">
        <v>185</v>
      </c>
      <c r="D11" s="995"/>
      <c r="E11" s="1000">
        <v>645.59999999999991</v>
      </c>
      <c r="F11" s="1001">
        <v>165.7</v>
      </c>
      <c r="G11" s="1002">
        <v>104</v>
      </c>
      <c r="H11" s="1001">
        <v>61.7</v>
      </c>
      <c r="I11" s="1001">
        <v>1</v>
      </c>
      <c r="J11" s="1003">
        <v>0</v>
      </c>
      <c r="K11" s="1001">
        <v>1</v>
      </c>
      <c r="L11" s="1001">
        <v>4.5</v>
      </c>
      <c r="M11" s="1001">
        <v>0.7</v>
      </c>
      <c r="N11" s="1001">
        <v>11.1</v>
      </c>
      <c r="O11" s="1001">
        <v>151.9</v>
      </c>
      <c r="P11" s="1001">
        <v>31.7</v>
      </c>
      <c r="Q11" s="1001">
        <v>8</v>
      </c>
      <c r="R11" s="1001">
        <v>22</v>
      </c>
      <c r="S11" s="1001">
        <v>0</v>
      </c>
      <c r="T11" s="1001">
        <v>1</v>
      </c>
      <c r="U11" s="1001">
        <v>0</v>
      </c>
      <c r="V11" s="1001">
        <v>0</v>
      </c>
      <c r="W11" s="1001">
        <v>1</v>
      </c>
      <c r="X11" s="1001">
        <v>1</v>
      </c>
      <c r="Y11" s="1001">
        <v>13.6</v>
      </c>
      <c r="Z11" s="1001">
        <v>1.1000000000000001</v>
      </c>
      <c r="AA11" s="1001">
        <v>14.7</v>
      </c>
      <c r="AB11" s="1001">
        <v>0</v>
      </c>
      <c r="AC11" s="1001">
        <v>0</v>
      </c>
      <c r="AD11" s="1001">
        <v>2</v>
      </c>
      <c r="AE11" s="1001">
        <v>19.600000000000001</v>
      </c>
      <c r="AF11" s="1001">
        <v>1.5</v>
      </c>
      <c r="AG11" s="1001">
        <v>0</v>
      </c>
      <c r="AH11" s="1001">
        <v>1</v>
      </c>
      <c r="AI11" s="1001">
        <v>1</v>
      </c>
      <c r="AJ11" s="1001">
        <v>0</v>
      </c>
      <c r="AK11" s="1001">
        <v>0</v>
      </c>
      <c r="AL11" s="1001">
        <v>0</v>
      </c>
      <c r="AM11" s="1001">
        <v>0</v>
      </c>
      <c r="AN11" s="1001">
        <v>0</v>
      </c>
      <c r="AO11" s="1001">
        <v>0</v>
      </c>
      <c r="AP11" s="1001">
        <v>162.1</v>
      </c>
      <c r="AQ11" s="1001">
        <v>29.4</v>
      </c>
      <c r="AR11" s="1004">
        <v>0.1</v>
      </c>
      <c r="AS11" s="1004">
        <v>1.5</v>
      </c>
      <c r="AT11" s="1004">
        <v>23.1</v>
      </c>
      <c r="AU11" s="1006">
        <v>4.4000000000000004</v>
      </c>
    </row>
    <row r="12" spans="1:47" s="994" customFormat="1" ht="20.149999999999999" customHeight="1">
      <c r="B12" s="627"/>
      <c r="C12" s="1005" t="s">
        <v>186</v>
      </c>
      <c r="D12" s="995"/>
      <c r="E12" s="1000">
        <v>293.3</v>
      </c>
      <c r="F12" s="1001">
        <v>66.7</v>
      </c>
      <c r="G12" s="1002">
        <v>43</v>
      </c>
      <c r="H12" s="1001">
        <v>23.7</v>
      </c>
      <c r="I12" s="1001">
        <v>0</v>
      </c>
      <c r="J12" s="1003">
        <v>0</v>
      </c>
      <c r="K12" s="1001">
        <v>0</v>
      </c>
      <c r="L12" s="1001">
        <v>1</v>
      </c>
      <c r="M12" s="1001">
        <v>0</v>
      </c>
      <c r="N12" s="1001">
        <v>0.6</v>
      </c>
      <c r="O12" s="1001">
        <v>46.3</v>
      </c>
      <c r="P12" s="1001">
        <v>19</v>
      </c>
      <c r="Q12" s="1001">
        <v>4</v>
      </c>
      <c r="R12" s="1001">
        <v>6</v>
      </c>
      <c r="S12" s="1001">
        <v>4.8</v>
      </c>
      <c r="T12" s="1001">
        <v>2.2999999999999998</v>
      </c>
      <c r="U12" s="1001">
        <v>3</v>
      </c>
      <c r="V12" s="1001">
        <v>0</v>
      </c>
      <c r="W12" s="1001">
        <v>0</v>
      </c>
      <c r="X12" s="1001">
        <v>0</v>
      </c>
      <c r="Y12" s="1001">
        <v>5.0999999999999996</v>
      </c>
      <c r="Z12" s="1001">
        <v>0.3</v>
      </c>
      <c r="AA12" s="1001">
        <v>5.3</v>
      </c>
      <c r="AB12" s="1001">
        <v>0</v>
      </c>
      <c r="AC12" s="1001">
        <v>0</v>
      </c>
      <c r="AD12" s="1001">
        <v>1</v>
      </c>
      <c r="AE12" s="1001">
        <v>8</v>
      </c>
      <c r="AF12" s="1001">
        <v>2.2999999999999998</v>
      </c>
      <c r="AG12" s="1001">
        <v>0</v>
      </c>
      <c r="AH12" s="1001">
        <v>0</v>
      </c>
      <c r="AI12" s="1001">
        <v>1</v>
      </c>
      <c r="AJ12" s="1001">
        <v>24</v>
      </c>
      <c r="AK12" s="1001">
        <v>0</v>
      </c>
      <c r="AL12" s="1001">
        <v>4</v>
      </c>
      <c r="AM12" s="1001">
        <v>0</v>
      </c>
      <c r="AN12" s="1001">
        <v>0</v>
      </c>
      <c r="AO12" s="1001">
        <v>4</v>
      </c>
      <c r="AP12" s="1001">
        <v>55.1</v>
      </c>
      <c r="AQ12" s="1001">
        <v>29.5</v>
      </c>
      <c r="AR12" s="1004">
        <v>0</v>
      </c>
      <c r="AS12" s="1004">
        <v>0.1</v>
      </c>
      <c r="AT12" s="1004">
        <v>7.1</v>
      </c>
      <c r="AU12" s="1006">
        <v>2.4</v>
      </c>
    </row>
    <row r="13" spans="1:47" s="994" customFormat="1" ht="20.149999999999999" customHeight="1">
      <c r="B13" s="627"/>
      <c r="C13" s="1005" t="s">
        <v>187</v>
      </c>
      <c r="D13" s="995"/>
      <c r="E13" s="1000">
        <v>1247.9000000000001</v>
      </c>
      <c r="F13" s="1001">
        <v>290.10000000000002</v>
      </c>
      <c r="G13" s="1002">
        <v>197</v>
      </c>
      <c r="H13" s="1001">
        <v>93.1</v>
      </c>
      <c r="I13" s="1001">
        <v>6.2</v>
      </c>
      <c r="J13" s="1003">
        <v>3</v>
      </c>
      <c r="K13" s="1001">
        <v>3.2</v>
      </c>
      <c r="L13" s="1001">
        <v>9.1999999999999993</v>
      </c>
      <c r="M13" s="1001">
        <v>5.0999999999999996</v>
      </c>
      <c r="N13" s="1001">
        <v>14.9</v>
      </c>
      <c r="O13" s="1001">
        <v>264.5</v>
      </c>
      <c r="P13" s="1001">
        <v>86.8</v>
      </c>
      <c r="Q13" s="1001">
        <v>14</v>
      </c>
      <c r="R13" s="1001">
        <v>22</v>
      </c>
      <c r="S13" s="1001">
        <v>1.6</v>
      </c>
      <c r="T13" s="1001">
        <v>18.3</v>
      </c>
      <c r="U13" s="1001">
        <v>0</v>
      </c>
      <c r="V13" s="1001">
        <v>0</v>
      </c>
      <c r="W13" s="1001">
        <v>4.7</v>
      </c>
      <c r="X13" s="1001">
        <v>1.1000000000000001</v>
      </c>
      <c r="Y13" s="1001">
        <v>24.6</v>
      </c>
      <c r="Z13" s="1001">
        <v>1.1000000000000001</v>
      </c>
      <c r="AA13" s="1001">
        <v>42.3</v>
      </c>
      <c r="AB13" s="1001">
        <v>0</v>
      </c>
      <c r="AC13" s="1001">
        <v>16.8</v>
      </c>
      <c r="AD13" s="1001">
        <v>4.7</v>
      </c>
      <c r="AE13" s="1001">
        <v>23.4</v>
      </c>
      <c r="AF13" s="1001">
        <v>0.9</v>
      </c>
      <c r="AG13" s="1001">
        <v>0.1</v>
      </c>
      <c r="AH13" s="1001">
        <v>10.5</v>
      </c>
      <c r="AI13" s="1001">
        <v>4</v>
      </c>
      <c r="AJ13" s="1001">
        <v>0</v>
      </c>
      <c r="AK13" s="1001">
        <v>3</v>
      </c>
      <c r="AL13" s="1001">
        <v>12.5</v>
      </c>
      <c r="AM13" s="1001">
        <v>0</v>
      </c>
      <c r="AN13" s="1001">
        <v>8</v>
      </c>
      <c r="AO13" s="1001">
        <v>0</v>
      </c>
      <c r="AP13" s="1001">
        <v>297.2</v>
      </c>
      <c r="AQ13" s="1001">
        <v>60.3</v>
      </c>
      <c r="AR13" s="1004">
        <v>0.6</v>
      </c>
      <c r="AS13" s="1004">
        <v>2.5</v>
      </c>
      <c r="AT13" s="1004">
        <v>39.700000000000003</v>
      </c>
      <c r="AU13" s="1006">
        <v>11.4</v>
      </c>
    </row>
    <row r="14" spans="1:47" s="994" customFormat="1" ht="20.149999999999999" customHeight="1">
      <c r="B14" s="627"/>
      <c r="C14" s="1005" t="s">
        <v>188</v>
      </c>
      <c r="D14" s="995"/>
      <c r="E14" s="1000">
        <v>801.80000000000007</v>
      </c>
      <c r="F14" s="1001">
        <v>198.9</v>
      </c>
      <c r="G14" s="1002">
        <v>132</v>
      </c>
      <c r="H14" s="1001">
        <v>66.900000000000006</v>
      </c>
      <c r="I14" s="1001">
        <v>4</v>
      </c>
      <c r="J14" s="1003">
        <v>2</v>
      </c>
      <c r="K14" s="1001">
        <v>2</v>
      </c>
      <c r="L14" s="1001">
        <v>2</v>
      </c>
      <c r="M14" s="1001">
        <v>0</v>
      </c>
      <c r="N14" s="1001">
        <v>18.5</v>
      </c>
      <c r="O14" s="1001">
        <v>199.4</v>
      </c>
      <c r="P14" s="1001">
        <v>41.7</v>
      </c>
      <c r="Q14" s="1001">
        <v>10.8</v>
      </c>
      <c r="R14" s="1001">
        <v>9.6</v>
      </c>
      <c r="S14" s="1001">
        <v>0</v>
      </c>
      <c r="T14" s="1001">
        <v>10.1</v>
      </c>
      <c r="U14" s="1001">
        <v>0</v>
      </c>
      <c r="V14" s="1001">
        <v>0</v>
      </c>
      <c r="W14" s="1001">
        <v>0</v>
      </c>
      <c r="X14" s="1001">
        <v>0</v>
      </c>
      <c r="Y14" s="1001">
        <v>6.4</v>
      </c>
      <c r="Z14" s="1001">
        <v>3</v>
      </c>
      <c r="AA14" s="1001">
        <v>9.6999999999999993</v>
      </c>
      <c r="AB14" s="1001">
        <v>0</v>
      </c>
      <c r="AC14" s="1001">
        <v>19</v>
      </c>
      <c r="AD14" s="1001">
        <v>0</v>
      </c>
      <c r="AE14" s="1001">
        <v>7.9</v>
      </c>
      <c r="AF14" s="1001">
        <v>3.5</v>
      </c>
      <c r="AG14" s="1001">
        <v>0.2</v>
      </c>
      <c r="AH14" s="1001">
        <v>0</v>
      </c>
      <c r="AI14" s="1001">
        <v>0</v>
      </c>
      <c r="AJ14" s="1001">
        <v>0</v>
      </c>
      <c r="AK14" s="1001">
        <v>2</v>
      </c>
      <c r="AL14" s="1001">
        <v>2.2999999999999998</v>
      </c>
      <c r="AM14" s="1001">
        <v>0</v>
      </c>
      <c r="AN14" s="1001">
        <v>1.3</v>
      </c>
      <c r="AO14" s="1001">
        <v>0</v>
      </c>
      <c r="AP14" s="1001">
        <v>225.9</v>
      </c>
      <c r="AQ14" s="1001">
        <v>25.6</v>
      </c>
      <c r="AR14" s="1004">
        <v>0</v>
      </c>
      <c r="AS14" s="1004">
        <v>2.2999999999999998</v>
      </c>
      <c r="AT14" s="1004">
        <v>26</v>
      </c>
      <c r="AU14" s="1006">
        <v>6.1</v>
      </c>
    </row>
    <row r="15" spans="1:47" s="994" customFormat="1" ht="20.149999999999999" customHeight="1">
      <c r="B15" s="627"/>
      <c r="C15" s="1005" t="s">
        <v>189</v>
      </c>
      <c r="D15" s="995"/>
      <c r="E15" s="1000">
        <v>626.79999999999995</v>
      </c>
      <c r="F15" s="1001">
        <v>136.30000000000001</v>
      </c>
      <c r="G15" s="1002">
        <v>92</v>
      </c>
      <c r="H15" s="1001">
        <v>44.3</v>
      </c>
      <c r="I15" s="1001">
        <v>0.1</v>
      </c>
      <c r="J15" s="1003">
        <v>0</v>
      </c>
      <c r="K15" s="1001">
        <v>0.1</v>
      </c>
      <c r="L15" s="1001">
        <v>0.1</v>
      </c>
      <c r="M15" s="1001">
        <v>0</v>
      </c>
      <c r="N15" s="1001">
        <v>6.7</v>
      </c>
      <c r="O15" s="1001">
        <v>170.9</v>
      </c>
      <c r="P15" s="1001">
        <v>34.6</v>
      </c>
      <c r="Q15" s="1001">
        <v>13.5</v>
      </c>
      <c r="R15" s="1001">
        <v>1.1000000000000001</v>
      </c>
      <c r="S15" s="1001">
        <v>2.8</v>
      </c>
      <c r="T15" s="1001">
        <v>15</v>
      </c>
      <c r="U15" s="1001">
        <v>0</v>
      </c>
      <c r="V15" s="1001">
        <v>0</v>
      </c>
      <c r="W15" s="1001">
        <v>0</v>
      </c>
      <c r="X15" s="1001">
        <v>0</v>
      </c>
      <c r="Y15" s="1001">
        <v>4.5</v>
      </c>
      <c r="Z15" s="1001">
        <v>0</v>
      </c>
      <c r="AA15" s="1001">
        <v>11.2</v>
      </c>
      <c r="AB15" s="1001">
        <v>0</v>
      </c>
      <c r="AC15" s="1001">
        <v>5</v>
      </c>
      <c r="AD15" s="1001">
        <v>0</v>
      </c>
      <c r="AE15" s="1001">
        <v>1</v>
      </c>
      <c r="AF15" s="1001">
        <v>4.5</v>
      </c>
      <c r="AG15" s="1001">
        <v>1</v>
      </c>
      <c r="AH15" s="1001">
        <v>0</v>
      </c>
      <c r="AI15" s="1001">
        <v>0</v>
      </c>
      <c r="AJ15" s="1001">
        <v>17.399999999999999</v>
      </c>
      <c r="AK15" s="1001">
        <v>0</v>
      </c>
      <c r="AL15" s="1001">
        <v>1</v>
      </c>
      <c r="AM15" s="1001">
        <v>0</v>
      </c>
      <c r="AN15" s="1001">
        <v>2</v>
      </c>
      <c r="AO15" s="1001">
        <v>0</v>
      </c>
      <c r="AP15" s="1001">
        <v>169.6</v>
      </c>
      <c r="AQ15" s="1001">
        <v>28.5</v>
      </c>
      <c r="AR15" s="1004">
        <v>0</v>
      </c>
      <c r="AS15" s="1004">
        <v>0.9</v>
      </c>
      <c r="AT15" s="1004">
        <v>23.4</v>
      </c>
      <c r="AU15" s="1006">
        <v>4.5999999999999996</v>
      </c>
    </row>
    <row r="16" spans="1:47" s="994" customFormat="1" ht="20.149999999999999" customHeight="1">
      <c r="B16" s="627"/>
      <c r="C16" s="1005" t="s">
        <v>190</v>
      </c>
      <c r="D16" s="995"/>
      <c r="E16" s="1000">
        <v>633.80000000000007</v>
      </c>
      <c r="F16" s="1001">
        <v>100.9</v>
      </c>
      <c r="G16" s="1002">
        <v>68</v>
      </c>
      <c r="H16" s="1001">
        <v>32.9</v>
      </c>
      <c r="I16" s="1001">
        <v>2.2000000000000002</v>
      </c>
      <c r="J16" s="1003">
        <v>1</v>
      </c>
      <c r="K16" s="1001">
        <v>1.2</v>
      </c>
      <c r="L16" s="1001">
        <v>1.4</v>
      </c>
      <c r="M16" s="1001">
        <v>0</v>
      </c>
      <c r="N16" s="1001">
        <v>0</v>
      </c>
      <c r="O16" s="1001">
        <v>129</v>
      </c>
      <c r="P16" s="1001">
        <v>50.3</v>
      </c>
      <c r="Q16" s="1001">
        <v>9</v>
      </c>
      <c r="R16" s="1001">
        <v>16.8</v>
      </c>
      <c r="S16" s="1001">
        <v>4.8</v>
      </c>
      <c r="T16" s="1001">
        <v>4</v>
      </c>
      <c r="U16" s="1001">
        <v>5.0999999999999996</v>
      </c>
      <c r="V16" s="1001">
        <v>5</v>
      </c>
      <c r="W16" s="1001">
        <v>6.5</v>
      </c>
      <c r="X16" s="1001">
        <v>7</v>
      </c>
      <c r="Y16" s="1001">
        <v>20.2</v>
      </c>
      <c r="Z16" s="1001">
        <v>9.5</v>
      </c>
      <c r="AA16" s="1001">
        <v>28.9</v>
      </c>
      <c r="AB16" s="1001">
        <v>11</v>
      </c>
      <c r="AC16" s="1001">
        <v>26</v>
      </c>
      <c r="AD16" s="1001">
        <v>15</v>
      </c>
      <c r="AE16" s="1001">
        <v>16</v>
      </c>
      <c r="AF16" s="1001">
        <v>5</v>
      </c>
      <c r="AG16" s="1001">
        <v>1.6</v>
      </c>
      <c r="AH16" s="1001">
        <v>3</v>
      </c>
      <c r="AI16" s="1001">
        <v>2</v>
      </c>
      <c r="AJ16" s="1001">
        <v>33.6</v>
      </c>
      <c r="AK16" s="1001">
        <v>2</v>
      </c>
      <c r="AL16" s="1001">
        <v>1.4</v>
      </c>
      <c r="AM16" s="1001">
        <v>0</v>
      </c>
      <c r="AN16" s="1001">
        <v>3</v>
      </c>
      <c r="AO16" s="1001">
        <v>0</v>
      </c>
      <c r="AP16" s="1001">
        <v>88.9</v>
      </c>
      <c r="AQ16" s="1001">
        <v>24.7</v>
      </c>
      <c r="AR16" s="1004">
        <v>0</v>
      </c>
      <c r="AS16" s="1004">
        <v>0</v>
      </c>
      <c r="AT16" s="1004">
        <v>16.8</v>
      </c>
      <c r="AU16" s="1006">
        <v>6.1</v>
      </c>
    </row>
    <row r="17" spans="2:47" s="994" customFormat="1" ht="45" customHeight="1">
      <c r="B17" s="1231" t="s">
        <v>191</v>
      </c>
      <c r="C17" s="1231"/>
      <c r="D17" s="995"/>
      <c r="E17" s="1000">
        <v>2197.8000000000002</v>
      </c>
      <c r="F17" s="1001">
        <v>415.9</v>
      </c>
      <c r="G17" s="1002">
        <v>237</v>
      </c>
      <c r="H17" s="1001">
        <v>178.9</v>
      </c>
      <c r="I17" s="1001">
        <v>7.2</v>
      </c>
      <c r="J17" s="1003">
        <v>4</v>
      </c>
      <c r="K17" s="1001">
        <v>3.2</v>
      </c>
      <c r="L17" s="1001">
        <v>11.9</v>
      </c>
      <c r="M17" s="1001">
        <v>11.8</v>
      </c>
      <c r="N17" s="1001">
        <v>4</v>
      </c>
      <c r="O17" s="1001">
        <v>466.3</v>
      </c>
      <c r="P17" s="1001">
        <v>169.5</v>
      </c>
      <c r="Q17" s="1001">
        <v>66.8</v>
      </c>
      <c r="R17" s="1001">
        <v>60.4</v>
      </c>
      <c r="S17" s="1001">
        <v>3.6</v>
      </c>
      <c r="T17" s="1001">
        <v>21.1</v>
      </c>
      <c r="U17" s="1001">
        <v>2.5</v>
      </c>
      <c r="V17" s="1001">
        <v>0</v>
      </c>
      <c r="W17" s="1001">
        <v>5</v>
      </c>
      <c r="X17" s="1001">
        <v>0</v>
      </c>
      <c r="Y17" s="1001">
        <v>47.4</v>
      </c>
      <c r="Z17" s="1001">
        <v>3.8</v>
      </c>
      <c r="AA17" s="1001">
        <v>54</v>
      </c>
      <c r="AB17" s="1001">
        <v>1</v>
      </c>
      <c r="AC17" s="1001">
        <v>59.3</v>
      </c>
      <c r="AD17" s="1001">
        <v>8</v>
      </c>
      <c r="AE17" s="1001">
        <v>22.7</v>
      </c>
      <c r="AF17" s="1001">
        <v>16.2</v>
      </c>
      <c r="AG17" s="1001">
        <v>2.4</v>
      </c>
      <c r="AH17" s="1001">
        <v>3.8</v>
      </c>
      <c r="AI17" s="1001">
        <v>5</v>
      </c>
      <c r="AJ17" s="1001">
        <v>45.4</v>
      </c>
      <c r="AK17" s="1001">
        <v>0</v>
      </c>
      <c r="AL17" s="1001">
        <v>5.4</v>
      </c>
      <c r="AM17" s="1001">
        <v>4</v>
      </c>
      <c r="AN17" s="1001">
        <v>14.3</v>
      </c>
      <c r="AO17" s="1001">
        <v>3</v>
      </c>
      <c r="AP17" s="1001">
        <v>581</v>
      </c>
      <c r="AQ17" s="1001">
        <v>75.099999999999994</v>
      </c>
      <c r="AR17" s="1004">
        <v>1.2</v>
      </c>
      <c r="AS17" s="1004">
        <v>0.4</v>
      </c>
      <c r="AT17" s="1004">
        <v>56.4</v>
      </c>
      <c r="AU17" s="1006">
        <v>20.8</v>
      </c>
    </row>
    <row r="18" spans="2:47" s="994" customFormat="1" ht="20.149999999999999" customHeight="1">
      <c r="B18" s="627"/>
      <c r="C18" s="627" t="s">
        <v>192</v>
      </c>
      <c r="D18" s="995"/>
      <c r="E18" s="1000">
        <v>2197.8000000000002</v>
      </c>
      <c r="F18" s="1001">
        <v>415.9</v>
      </c>
      <c r="G18" s="1002">
        <v>237</v>
      </c>
      <c r="H18" s="1001">
        <v>178.9</v>
      </c>
      <c r="I18" s="1001">
        <v>7.2</v>
      </c>
      <c r="J18" s="1003">
        <v>4</v>
      </c>
      <c r="K18" s="1001">
        <v>3.2</v>
      </c>
      <c r="L18" s="1001">
        <v>11.9</v>
      </c>
      <c r="M18" s="1001">
        <v>11.8</v>
      </c>
      <c r="N18" s="1001">
        <v>4</v>
      </c>
      <c r="O18" s="1001">
        <v>466.3</v>
      </c>
      <c r="P18" s="1001">
        <v>169.5</v>
      </c>
      <c r="Q18" s="1001">
        <v>66.8</v>
      </c>
      <c r="R18" s="1001">
        <v>60.4</v>
      </c>
      <c r="S18" s="1001">
        <v>3.6</v>
      </c>
      <c r="T18" s="1001">
        <v>21.1</v>
      </c>
      <c r="U18" s="1001">
        <v>2.5</v>
      </c>
      <c r="V18" s="1001">
        <v>0</v>
      </c>
      <c r="W18" s="1001">
        <v>5</v>
      </c>
      <c r="X18" s="1001">
        <v>0</v>
      </c>
      <c r="Y18" s="1001">
        <v>47.4</v>
      </c>
      <c r="Z18" s="1001">
        <v>3.8</v>
      </c>
      <c r="AA18" s="1001">
        <v>54</v>
      </c>
      <c r="AB18" s="1001">
        <v>1</v>
      </c>
      <c r="AC18" s="1001">
        <v>59.3</v>
      </c>
      <c r="AD18" s="1001">
        <v>8</v>
      </c>
      <c r="AE18" s="1001">
        <v>22.7</v>
      </c>
      <c r="AF18" s="1001">
        <v>16.2</v>
      </c>
      <c r="AG18" s="1001">
        <v>2.4</v>
      </c>
      <c r="AH18" s="1001">
        <v>3.8</v>
      </c>
      <c r="AI18" s="1001">
        <v>5</v>
      </c>
      <c r="AJ18" s="1001">
        <v>45.4</v>
      </c>
      <c r="AK18" s="1001">
        <v>0</v>
      </c>
      <c r="AL18" s="1001">
        <v>5.4</v>
      </c>
      <c r="AM18" s="1001">
        <v>4</v>
      </c>
      <c r="AN18" s="1001">
        <v>14.3</v>
      </c>
      <c r="AO18" s="1001">
        <v>3</v>
      </c>
      <c r="AP18" s="1001">
        <v>581</v>
      </c>
      <c r="AQ18" s="1001">
        <v>75.099999999999994</v>
      </c>
      <c r="AR18" s="1004">
        <v>1.2</v>
      </c>
      <c r="AS18" s="1004">
        <v>0.4</v>
      </c>
      <c r="AT18" s="1004">
        <v>56.4</v>
      </c>
      <c r="AU18" s="1006">
        <v>20.8</v>
      </c>
    </row>
    <row r="19" spans="2:47" s="994" customFormat="1" ht="45" customHeight="1">
      <c r="B19" s="1231" t="s">
        <v>325</v>
      </c>
      <c r="C19" s="1231"/>
      <c r="D19" s="995"/>
      <c r="E19" s="1000">
        <v>1773.6000000000001</v>
      </c>
      <c r="F19" s="1001">
        <v>370.1</v>
      </c>
      <c r="G19" s="1002">
        <v>248</v>
      </c>
      <c r="H19" s="1001">
        <v>122.1</v>
      </c>
      <c r="I19" s="1001">
        <v>1.2</v>
      </c>
      <c r="J19" s="1003">
        <v>1</v>
      </c>
      <c r="K19" s="1001">
        <v>0.2</v>
      </c>
      <c r="L19" s="1001">
        <v>6.2</v>
      </c>
      <c r="M19" s="1001">
        <v>5</v>
      </c>
      <c r="N19" s="1001">
        <v>17.8</v>
      </c>
      <c r="O19" s="1001">
        <v>375.8</v>
      </c>
      <c r="P19" s="1001">
        <v>122</v>
      </c>
      <c r="Q19" s="1001">
        <v>48.4</v>
      </c>
      <c r="R19" s="1001">
        <v>52.9</v>
      </c>
      <c r="S19" s="1001">
        <v>9.1</v>
      </c>
      <c r="T19" s="1001">
        <v>9.5</v>
      </c>
      <c r="U19" s="1001">
        <v>4.0999999999999996</v>
      </c>
      <c r="V19" s="1001">
        <v>0</v>
      </c>
      <c r="W19" s="1001">
        <v>0</v>
      </c>
      <c r="X19" s="1001">
        <v>0</v>
      </c>
      <c r="Y19" s="1001">
        <v>33.700000000000003</v>
      </c>
      <c r="Z19" s="1001">
        <v>1.2</v>
      </c>
      <c r="AA19" s="1001">
        <v>32.5</v>
      </c>
      <c r="AB19" s="1001">
        <v>1.8</v>
      </c>
      <c r="AC19" s="1001">
        <v>24.1</v>
      </c>
      <c r="AD19" s="1001">
        <v>6</v>
      </c>
      <c r="AE19" s="1001">
        <v>17.399999999999999</v>
      </c>
      <c r="AF19" s="1001">
        <v>9.6999999999999993</v>
      </c>
      <c r="AG19" s="1001">
        <v>3</v>
      </c>
      <c r="AH19" s="1001">
        <v>6</v>
      </c>
      <c r="AI19" s="1001">
        <v>5</v>
      </c>
      <c r="AJ19" s="1001">
        <v>35.9</v>
      </c>
      <c r="AK19" s="1001">
        <v>27.1</v>
      </c>
      <c r="AL19" s="1001">
        <v>6.6</v>
      </c>
      <c r="AM19" s="1001">
        <v>0</v>
      </c>
      <c r="AN19" s="1001">
        <v>2</v>
      </c>
      <c r="AO19" s="1001">
        <v>2.2000000000000002</v>
      </c>
      <c r="AP19" s="1001">
        <v>430.4</v>
      </c>
      <c r="AQ19" s="1001">
        <v>106.9</v>
      </c>
      <c r="AR19" s="1004">
        <v>0.5</v>
      </c>
      <c r="AS19" s="1004">
        <v>2.2999999999999998</v>
      </c>
      <c r="AT19" s="1004">
        <v>54.2</v>
      </c>
      <c r="AU19" s="1006">
        <v>16.100000000000001</v>
      </c>
    </row>
    <row r="20" spans="2:47" s="994" customFormat="1" ht="20.149999999999999" customHeight="1">
      <c r="B20" s="627"/>
      <c r="C20" s="627" t="s">
        <v>455</v>
      </c>
      <c r="D20" s="995"/>
      <c r="E20" s="1000">
        <v>1773.6000000000001</v>
      </c>
      <c r="F20" s="1001">
        <v>370.1</v>
      </c>
      <c r="G20" s="1002">
        <v>248</v>
      </c>
      <c r="H20" s="1001">
        <v>122.1</v>
      </c>
      <c r="I20" s="1001">
        <v>1.2</v>
      </c>
      <c r="J20" s="1003">
        <v>1</v>
      </c>
      <c r="K20" s="1001">
        <v>0.2</v>
      </c>
      <c r="L20" s="1001">
        <v>6.2</v>
      </c>
      <c r="M20" s="1001">
        <v>5</v>
      </c>
      <c r="N20" s="1001">
        <v>17.8</v>
      </c>
      <c r="O20" s="1001">
        <v>375.8</v>
      </c>
      <c r="P20" s="1001">
        <v>122</v>
      </c>
      <c r="Q20" s="1001">
        <v>48.4</v>
      </c>
      <c r="R20" s="1001">
        <v>52.9</v>
      </c>
      <c r="S20" s="1001">
        <v>9.1</v>
      </c>
      <c r="T20" s="1001">
        <v>9.5</v>
      </c>
      <c r="U20" s="1001">
        <v>4.0999999999999996</v>
      </c>
      <c r="V20" s="1001">
        <v>0</v>
      </c>
      <c r="W20" s="1001">
        <v>0</v>
      </c>
      <c r="X20" s="1001">
        <v>0</v>
      </c>
      <c r="Y20" s="1001">
        <v>33.700000000000003</v>
      </c>
      <c r="Z20" s="1001">
        <v>1.2</v>
      </c>
      <c r="AA20" s="1001">
        <v>32.5</v>
      </c>
      <c r="AB20" s="1001">
        <v>1.8</v>
      </c>
      <c r="AC20" s="1001">
        <v>24.1</v>
      </c>
      <c r="AD20" s="1001">
        <v>6</v>
      </c>
      <c r="AE20" s="1001">
        <v>17.399999999999999</v>
      </c>
      <c r="AF20" s="1001">
        <v>9.6999999999999993</v>
      </c>
      <c r="AG20" s="1001">
        <v>3</v>
      </c>
      <c r="AH20" s="1001">
        <v>6</v>
      </c>
      <c r="AI20" s="1001">
        <v>5</v>
      </c>
      <c r="AJ20" s="1001">
        <v>35.9</v>
      </c>
      <c r="AK20" s="1001">
        <v>27.1</v>
      </c>
      <c r="AL20" s="1001">
        <v>6.6</v>
      </c>
      <c r="AM20" s="1001">
        <v>0</v>
      </c>
      <c r="AN20" s="1001">
        <v>2</v>
      </c>
      <c r="AO20" s="1001">
        <v>2.2000000000000002</v>
      </c>
      <c r="AP20" s="1001">
        <v>430.4</v>
      </c>
      <c r="AQ20" s="1001">
        <v>106.9</v>
      </c>
      <c r="AR20" s="1004">
        <v>0.5</v>
      </c>
      <c r="AS20" s="1004">
        <v>2.2999999999999998</v>
      </c>
      <c r="AT20" s="1004">
        <v>54.2</v>
      </c>
      <c r="AU20" s="1006">
        <v>16.100000000000001</v>
      </c>
    </row>
    <row r="21" spans="2:47" s="994" customFormat="1" ht="45" customHeight="1">
      <c r="B21" s="1231" t="s">
        <v>195</v>
      </c>
      <c r="C21" s="1231"/>
      <c r="D21" s="995"/>
      <c r="E21" s="1000">
        <v>2389.1</v>
      </c>
      <c r="F21" s="1001">
        <v>472.7</v>
      </c>
      <c r="G21" s="1002">
        <v>322</v>
      </c>
      <c r="H21" s="1001">
        <v>150.69999999999999</v>
      </c>
      <c r="I21" s="1001">
        <v>3.6</v>
      </c>
      <c r="J21" s="1002">
        <v>3</v>
      </c>
      <c r="K21" s="1001">
        <v>0.6</v>
      </c>
      <c r="L21" s="1001">
        <v>15.7</v>
      </c>
      <c r="M21" s="1001">
        <v>3.8</v>
      </c>
      <c r="N21" s="1001">
        <v>54.5</v>
      </c>
      <c r="O21" s="1001">
        <v>509.1</v>
      </c>
      <c r="P21" s="1001">
        <v>138.19999999999999</v>
      </c>
      <c r="Q21" s="1001">
        <v>66.8</v>
      </c>
      <c r="R21" s="1001">
        <v>28.6</v>
      </c>
      <c r="S21" s="1001">
        <v>1</v>
      </c>
      <c r="T21" s="1001">
        <v>35.9</v>
      </c>
      <c r="U21" s="1001">
        <v>1</v>
      </c>
      <c r="V21" s="1001">
        <v>0</v>
      </c>
      <c r="W21" s="1001">
        <v>5</v>
      </c>
      <c r="X21" s="1001">
        <v>1</v>
      </c>
      <c r="Y21" s="1001">
        <v>24.6</v>
      </c>
      <c r="Z21" s="1001">
        <v>2</v>
      </c>
      <c r="AA21" s="1001">
        <v>27.5</v>
      </c>
      <c r="AB21" s="1001">
        <v>0</v>
      </c>
      <c r="AC21" s="1001">
        <v>46.6</v>
      </c>
      <c r="AD21" s="1001">
        <v>12.1</v>
      </c>
      <c r="AE21" s="1001">
        <v>30.4</v>
      </c>
      <c r="AF21" s="1001">
        <v>11.2</v>
      </c>
      <c r="AG21" s="1001">
        <v>1</v>
      </c>
      <c r="AH21" s="1001">
        <v>6</v>
      </c>
      <c r="AI21" s="1001">
        <v>10</v>
      </c>
      <c r="AJ21" s="1001">
        <v>61.7</v>
      </c>
      <c r="AK21" s="1001">
        <v>6.2</v>
      </c>
      <c r="AL21" s="1001">
        <v>4.2</v>
      </c>
      <c r="AM21" s="1001">
        <v>0</v>
      </c>
      <c r="AN21" s="1001">
        <v>15.5</v>
      </c>
      <c r="AO21" s="1001">
        <v>0</v>
      </c>
      <c r="AP21" s="1001">
        <v>665.9</v>
      </c>
      <c r="AQ21" s="1001">
        <v>127.3</v>
      </c>
      <c r="AR21" s="1004">
        <v>0.8</v>
      </c>
      <c r="AS21" s="1004">
        <v>5.7</v>
      </c>
      <c r="AT21" s="1004">
        <v>71.099999999999994</v>
      </c>
      <c r="AU21" s="1006">
        <v>19</v>
      </c>
    </row>
    <row r="22" spans="2:47" s="994" customFormat="1" ht="20.149999999999999" customHeight="1">
      <c r="B22" s="1007"/>
      <c r="C22" s="627" t="s">
        <v>196</v>
      </c>
      <c r="D22" s="995"/>
      <c r="E22" s="1000">
        <v>2389.1</v>
      </c>
      <c r="F22" s="1001">
        <v>472.7</v>
      </c>
      <c r="G22" s="1002">
        <v>322</v>
      </c>
      <c r="H22" s="1001">
        <v>150.69999999999999</v>
      </c>
      <c r="I22" s="1001">
        <v>3.6</v>
      </c>
      <c r="J22" s="1003">
        <v>3</v>
      </c>
      <c r="K22" s="1001">
        <v>0.6</v>
      </c>
      <c r="L22" s="1001">
        <v>15.7</v>
      </c>
      <c r="M22" s="1001">
        <v>3.8</v>
      </c>
      <c r="N22" s="1001">
        <v>54.5</v>
      </c>
      <c r="O22" s="1001">
        <v>509.1</v>
      </c>
      <c r="P22" s="1001">
        <v>138.19999999999999</v>
      </c>
      <c r="Q22" s="1001">
        <v>66.8</v>
      </c>
      <c r="R22" s="1001">
        <v>28.6</v>
      </c>
      <c r="S22" s="1001">
        <v>1</v>
      </c>
      <c r="T22" s="1001">
        <v>35.9</v>
      </c>
      <c r="U22" s="1001">
        <v>1</v>
      </c>
      <c r="V22" s="1001">
        <v>0</v>
      </c>
      <c r="W22" s="1001">
        <v>5</v>
      </c>
      <c r="X22" s="1001">
        <v>1</v>
      </c>
      <c r="Y22" s="1001">
        <v>24.6</v>
      </c>
      <c r="Z22" s="1001">
        <v>2</v>
      </c>
      <c r="AA22" s="1001">
        <v>27.5</v>
      </c>
      <c r="AB22" s="1001">
        <v>0</v>
      </c>
      <c r="AC22" s="1001">
        <v>46.6</v>
      </c>
      <c r="AD22" s="1001">
        <v>12.1</v>
      </c>
      <c r="AE22" s="1001">
        <v>30.4</v>
      </c>
      <c r="AF22" s="1001">
        <v>11.2</v>
      </c>
      <c r="AG22" s="1001">
        <v>1</v>
      </c>
      <c r="AH22" s="1001">
        <v>6</v>
      </c>
      <c r="AI22" s="1001">
        <v>10</v>
      </c>
      <c r="AJ22" s="1001">
        <v>61.7</v>
      </c>
      <c r="AK22" s="1001">
        <v>6.2</v>
      </c>
      <c r="AL22" s="1001">
        <v>4.2</v>
      </c>
      <c r="AM22" s="1001">
        <v>0</v>
      </c>
      <c r="AN22" s="1001">
        <v>15.5</v>
      </c>
      <c r="AO22" s="1001">
        <v>0</v>
      </c>
      <c r="AP22" s="1001">
        <v>665.9</v>
      </c>
      <c r="AQ22" s="1001">
        <v>127.3</v>
      </c>
      <c r="AR22" s="1004">
        <v>0.8</v>
      </c>
      <c r="AS22" s="1004">
        <v>5.7</v>
      </c>
      <c r="AT22" s="1004">
        <v>71.099999999999994</v>
      </c>
      <c r="AU22" s="1006">
        <v>19</v>
      </c>
    </row>
    <row r="23" spans="2:47" s="994" customFormat="1" ht="40.5" customHeight="1">
      <c r="B23" s="1231" t="s">
        <v>197</v>
      </c>
      <c r="C23" s="1231"/>
      <c r="D23" s="995"/>
      <c r="E23" s="1000">
        <v>2804.9999999999995</v>
      </c>
      <c r="F23" s="1001">
        <v>619.4</v>
      </c>
      <c r="G23" s="1002">
        <v>408</v>
      </c>
      <c r="H23" s="1001">
        <v>211.4</v>
      </c>
      <c r="I23" s="1001">
        <v>5.7</v>
      </c>
      <c r="J23" s="1003">
        <v>2</v>
      </c>
      <c r="K23" s="1001">
        <v>3.7</v>
      </c>
      <c r="L23" s="1001">
        <v>8.8000000000000007</v>
      </c>
      <c r="M23" s="1001">
        <v>18.899999999999999</v>
      </c>
      <c r="N23" s="1001">
        <v>31.7</v>
      </c>
      <c r="O23" s="1001">
        <v>582.1</v>
      </c>
      <c r="P23" s="1001">
        <v>185.9</v>
      </c>
      <c r="Q23" s="1001">
        <v>53.3</v>
      </c>
      <c r="R23" s="1001">
        <v>58.9</v>
      </c>
      <c r="S23" s="1001">
        <v>12.5</v>
      </c>
      <c r="T23" s="1001">
        <v>23.2</v>
      </c>
      <c r="U23" s="1001">
        <v>1</v>
      </c>
      <c r="V23" s="1001">
        <v>0</v>
      </c>
      <c r="W23" s="1001">
        <v>2.2000000000000002</v>
      </c>
      <c r="X23" s="1001">
        <v>0</v>
      </c>
      <c r="Y23" s="1001">
        <v>34.4</v>
      </c>
      <c r="Z23" s="1001">
        <v>6.2</v>
      </c>
      <c r="AA23" s="1001">
        <v>57.3</v>
      </c>
      <c r="AB23" s="1001">
        <v>1.1000000000000001</v>
      </c>
      <c r="AC23" s="1001">
        <v>44.4</v>
      </c>
      <c r="AD23" s="1001">
        <v>8.1</v>
      </c>
      <c r="AE23" s="1001">
        <v>32.1</v>
      </c>
      <c r="AF23" s="1001">
        <v>15.1</v>
      </c>
      <c r="AG23" s="1001">
        <v>2.2000000000000002</v>
      </c>
      <c r="AH23" s="1001">
        <v>5</v>
      </c>
      <c r="AI23" s="1001">
        <v>15</v>
      </c>
      <c r="AJ23" s="1001">
        <v>79.3</v>
      </c>
      <c r="AK23" s="1001">
        <v>4</v>
      </c>
      <c r="AL23" s="1001">
        <v>9.4</v>
      </c>
      <c r="AM23" s="1001">
        <v>4</v>
      </c>
      <c r="AN23" s="1001">
        <v>8.6999999999999993</v>
      </c>
      <c r="AO23" s="1001">
        <v>2</v>
      </c>
      <c r="AP23" s="1001">
        <v>736.9</v>
      </c>
      <c r="AQ23" s="1001">
        <v>136.19999999999999</v>
      </c>
      <c r="AR23" s="1004">
        <v>2</v>
      </c>
      <c r="AS23" s="1004">
        <v>5</v>
      </c>
      <c r="AT23" s="1004">
        <v>85.4</v>
      </c>
      <c r="AU23" s="1006">
        <v>24.9</v>
      </c>
    </row>
    <row r="24" spans="2:47" s="994" customFormat="1" ht="20.25" customHeight="1">
      <c r="B24" s="627"/>
      <c r="C24" s="627" t="s">
        <v>198</v>
      </c>
      <c r="D24" s="995"/>
      <c r="E24" s="1000">
        <v>696.1</v>
      </c>
      <c r="F24" s="1001">
        <v>162.5</v>
      </c>
      <c r="G24" s="1002">
        <v>100</v>
      </c>
      <c r="H24" s="1001">
        <v>62.5</v>
      </c>
      <c r="I24" s="1001">
        <v>0.9</v>
      </c>
      <c r="J24" s="1003">
        <v>0</v>
      </c>
      <c r="K24" s="1001">
        <v>0.9</v>
      </c>
      <c r="L24" s="1001">
        <v>1</v>
      </c>
      <c r="M24" s="1001">
        <v>5.5</v>
      </c>
      <c r="N24" s="1001">
        <v>11.4</v>
      </c>
      <c r="O24" s="1001">
        <v>142.80000000000001</v>
      </c>
      <c r="P24" s="1001">
        <v>57</v>
      </c>
      <c r="Q24" s="1001">
        <v>5.5</v>
      </c>
      <c r="R24" s="1001">
        <v>9.4</v>
      </c>
      <c r="S24" s="1001">
        <v>0</v>
      </c>
      <c r="T24" s="1001">
        <v>2.8</v>
      </c>
      <c r="U24" s="1001">
        <v>0</v>
      </c>
      <c r="V24" s="1001">
        <v>0</v>
      </c>
      <c r="W24" s="1001">
        <v>0</v>
      </c>
      <c r="X24" s="1001">
        <v>0</v>
      </c>
      <c r="Y24" s="1001">
        <v>10</v>
      </c>
      <c r="Z24" s="1001">
        <v>1</v>
      </c>
      <c r="AA24" s="1001">
        <v>18.5</v>
      </c>
      <c r="AB24" s="1001">
        <v>0</v>
      </c>
      <c r="AC24" s="1001">
        <v>16.8</v>
      </c>
      <c r="AD24" s="1001">
        <v>1</v>
      </c>
      <c r="AE24" s="1001">
        <v>7</v>
      </c>
      <c r="AF24" s="1001">
        <v>1.7</v>
      </c>
      <c r="AG24" s="1001">
        <v>0</v>
      </c>
      <c r="AH24" s="1001">
        <v>1</v>
      </c>
      <c r="AI24" s="1001">
        <v>9</v>
      </c>
      <c r="AJ24" s="1001">
        <v>0</v>
      </c>
      <c r="AK24" s="1001">
        <v>0</v>
      </c>
      <c r="AL24" s="1001">
        <v>4.9000000000000004</v>
      </c>
      <c r="AM24" s="1001">
        <v>3</v>
      </c>
      <c r="AN24" s="1001">
        <v>0</v>
      </c>
      <c r="AO24" s="1001">
        <v>0</v>
      </c>
      <c r="AP24" s="1001">
        <v>197.8</v>
      </c>
      <c r="AQ24" s="1001">
        <v>25.6</v>
      </c>
      <c r="AR24" s="1004">
        <v>0.6</v>
      </c>
      <c r="AS24" s="1004">
        <v>2</v>
      </c>
      <c r="AT24" s="1004">
        <v>21.7</v>
      </c>
      <c r="AU24" s="1006">
        <v>6.9</v>
      </c>
    </row>
    <row r="25" spans="2:47" s="994" customFormat="1" ht="20.25" customHeight="1">
      <c r="B25" s="627"/>
      <c r="C25" s="627" t="s">
        <v>199</v>
      </c>
      <c r="D25" s="995"/>
      <c r="E25" s="1000">
        <v>277.3</v>
      </c>
      <c r="F25" s="1001">
        <v>53.4</v>
      </c>
      <c r="G25" s="1002">
        <v>35</v>
      </c>
      <c r="H25" s="1001">
        <v>18.399999999999999</v>
      </c>
      <c r="I25" s="1001">
        <v>1.2</v>
      </c>
      <c r="J25" s="1003">
        <v>0</v>
      </c>
      <c r="K25" s="1001">
        <v>1.2</v>
      </c>
      <c r="L25" s="1001">
        <v>1</v>
      </c>
      <c r="M25" s="1001">
        <v>0</v>
      </c>
      <c r="N25" s="1001">
        <v>0</v>
      </c>
      <c r="O25" s="1001">
        <v>77.400000000000006</v>
      </c>
      <c r="P25" s="1001">
        <v>9.8000000000000007</v>
      </c>
      <c r="Q25" s="1001">
        <v>6</v>
      </c>
      <c r="R25" s="1001">
        <v>17.5</v>
      </c>
      <c r="S25" s="1001">
        <v>2</v>
      </c>
      <c r="T25" s="1001">
        <v>2.4</v>
      </c>
      <c r="U25" s="1001">
        <v>0</v>
      </c>
      <c r="V25" s="1001">
        <v>0</v>
      </c>
      <c r="W25" s="1001">
        <v>0</v>
      </c>
      <c r="X25" s="1001">
        <v>0</v>
      </c>
      <c r="Y25" s="1001">
        <v>3.2</v>
      </c>
      <c r="Z25" s="1001">
        <v>1</v>
      </c>
      <c r="AA25" s="1001">
        <v>6</v>
      </c>
      <c r="AB25" s="1001">
        <v>0</v>
      </c>
      <c r="AC25" s="1001">
        <v>9</v>
      </c>
      <c r="AD25" s="1001">
        <v>3</v>
      </c>
      <c r="AE25" s="1001">
        <v>4</v>
      </c>
      <c r="AF25" s="1001">
        <v>0</v>
      </c>
      <c r="AG25" s="1001">
        <v>0.2</v>
      </c>
      <c r="AH25" s="1001">
        <v>0</v>
      </c>
      <c r="AI25" s="1001">
        <v>0</v>
      </c>
      <c r="AJ25" s="1001">
        <v>0</v>
      </c>
      <c r="AK25" s="1001">
        <v>0</v>
      </c>
      <c r="AL25" s="1001">
        <v>0</v>
      </c>
      <c r="AM25" s="1001">
        <v>0</v>
      </c>
      <c r="AN25" s="1001">
        <v>0</v>
      </c>
      <c r="AO25" s="1001">
        <v>0</v>
      </c>
      <c r="AP25" s="1001">
        <v>69.099999999999994</v>
      </c>
      <c r="AQ25" s="1001">
        <v>11.1</v>
      </c>
      <c r="AR25" s="1004">
        <v>0</v>
      </c>
      <c r="AS25" s="1004">
        <v>0</v>
      </c>
      <c r="AT25" s="1004">
        <v>10.5</v>
      </c>
      <c r="AU25" s="1006">
        <v>1.7</v>
      </c>
    </row>
    <row r="26" spans="2:47" s="994" customFormat="1" ht="20.25" customHeight="1">
      <c r="B26" s="627"/>
      <c r="C26" s="627" t="s">
        <v>200</v>
      </c>
      <c r="D26" s="995"/>
      <c r="E26" s="1000">
        <v>246.5</v>
      </c>
      <c r="F26" s="1001">
        <v>74.599999999999994</v>
      </c>
      <c r="G26" s="1002">
        <v>49</v>
      </c>
      <c r="H26" s="1001">
        <v>25.6</v>
      </c>
      <c r="I26" s="1001">
        <v>0</v>
      </c>
      <c r="J26" s="1003">
        <v>0</v>
      </c>
      <c r="K26" s="1001">
        <v>0</v>
      </c>
      <c r="L26" s="1001">
        <v>1</v>
      </c>
      <c r="M26" s="1001">
        <v>2</v>
      </c>
      <c r="N26" s="1001">
        <v>0</v>
      </c>
      <c r="O26" s="1001">
        <v>63.5</v>
      </c>
      <c r="P26" s="1001">
        <v>8.6</v>
      </c>
      <c r="Q26" s="1001">
        <v>1</v>
      </c>
      <c r="R26" s="1001">
        <v>1</v>
      </c>
      <c r="S26" s="1001">
        <v>0</v>
      </c>
      <c r="T26" s="1001">
        <v>5.5</v>
      </c>
      <c r="U26" s="1001">
        <v>0</v>
      </c>
      <c r="V26" s="1001">
        <v>0</v>
      </c>
      <c r="W26" s="1001">
        <v>0</v>
      </c>
      <c r="X26" s="1001">
        <v>0</v>
      </c>
      <c r="Y26" s="1001">
        <v>2.6</v>
      </c>
      <c r="Z26" s="1001">
        <v>2</v>
      </c>
      <c r="AA26" s="1001">
        <v>5</v>
      </c>
      <c r="AB26" s="1001">
        <v>0</v>
      </c>
      <c r="AC26" s="1001">
        <v>0</v>
      </c>
      <c r="AD26" s="1001">
        <v>0</v>
      </c>
      <c r="AE26" s="1001">
        <v>0</v>
      </c>
      <c r="AF26" s="1001">
        <v>6</v>
      </c>
      <c r="AG26" s="1001">
        <v>0</v>
      </c>
      <c r="AH26" s="1001">
        <v>0</v>
      </c>
      <c r="AI26" s="1001">
        <v>3</v>
      </c>
      <c r="AJ26" s="1001">
        <v>0</v>
      </c>
      <c r="AK26" s="1001">
        <v>0</v>
      </c>
      <c r="AL26" s="1001">
        <v>0</v>
      </c>
      <c r="AM26" s="1001">
        <v>0</v>
      </c>
      <c r="AN26" s="1001">
        <v>1</v>
      </c>
      <c r="AO26" s="1001">
        <v>0</v>
      </c>
      <c r="AP26" s="1001">
        <v>67.3</v>
      </c>
      <c r="AQ26" s="1001">
        <v>2.4</v>
      </c>
      <c r="AR26" s="1004">
        <v>0.2</v>
      </c>
      <c r="AS26" s="1004">
        <v>0</v>
      </c>
      <c r="AT26" s="1004">
        <v>10.199999999999999</v>
      </c>
      <c r="AU26" s="1006">
        <v>1.2</v>
      </c>
    </row>
    <row r="27" spans="2:47" s="994" customFormat="1" ht="20.25" customHeight="1">
      <c r="B27" s="627"/>
      <c r="C27" s="627" t="s">
        <v>201</v>
      </c>
      <c r="D27" s="995"/>
      <c r="E27" s="1000">
        <v>471.6</v>
      </c>
      <c r="F27" s="1001">
        <v>107.2</v>
      </c>
      <c r="G27" s="1002">
        <v>72</v>
      </c>
      <c r="H27" s="1001">
        <v>35.200000000000003</v>
      </c>
      <c r="I27" s="1001">
        <v>0.6</v>
      </c>
      <c r="J27" s="1003">
        <v>0</v>
      </c>
      <c r="K27" s="1001">
        <v>0.6</v>
      </c>
      <c r="L27" s="1001">
        <v>1</v>
      </c>
      <c r="M27" s="1001">
        <v>5.4</v>
      </c>
      <c r="N27" s="1001">
        <v>6.8</v>
      </c>
      <c r="O27" s="1001">
        <v>81</v>
      </c>
      <c r="P27" s="1001">
        <v>45.6</v>
      </c>
      <c r="Q27" s="1001">
        <v>4.7</v>
      </c>
      <c r="R27" s="1001">
        <v>6</v>
      </c>
      <c r="S27" s="1001">
        <v>5</v>
      </c>
      <c r="T27" s="1001">
        <v>7.9</v>
      </c>
      <c r="U27" s="1001">
        <v>1</v>
      </c>
      <c r="V27" s="1001">
        <v>0</v>
      </c>
      <c r="W27" s="1001">
        <v>1</v>
      </c>
      <c r="X27" s="1001">
        <v>0</v>
      </c>
      <c r="Y27" s="1001">
        <v>5.2</v>
      </c>
      <c r="Z27" s="1001">
        <v>1.2</v>
      </c>
      <c r="AA27" s="1001">
        <v>7.7</v>
      </c>
      <c r="AB27" s="1001">
        <v>1.1000000000000001</v>
      </c>
      <c r="AC27" s="1001">
        <v>0</v>
      </c>
      <c r="AD27" s="1001">
        <v>1</v>
      </c>
      <c r="AE27" s="1001">
        <v>0</v>
      </c>
      <c r="AF27" s="1001">
        <v>2.2999999999999998</v>
      </c>
      <c r="AG27" s="1001">
        <v>1</v>
      </c>
      <c r="AH27" s="1001">
        <v>4</v>
      </c>
      <c r="AI27" s="1001">
        <v>1</v>
      </c>
      <c r="AJ27" s="1001">
        <v>22.6</v>
      </c>
      <c r="AK27" s="1001">
        <v>0</v>
      </c>
      <c r="AL27" s="1001">
        <v>2.8</v>
      </c>
      <c r="AM27" s="1001">
        <v>0</v>
      </c>
      <c r="AN27" s="1001">
        <v>0</v>
      </c>
      <c r="AO27" s="1001">
        <v>0</v>
      </c>
      <c r="AP27" s="1001">
        <v>110.7</v>
      </c>
      <c r="AQ27" s="1001">
        <v>37.799999999999997</v>
      </c>
      <c r="AR27" s="1004">
        <v>0.6</v>
      </c>
      <c r="AS27" s="1004">
        <v>1.1000000000000001</v>
      </c>
      <c r="AT27" s="1004">
        <v>11.5</v>
      </c>
      <c r="AU27" s="1006">
        <v>6.1</v>
      </c>
    </row>
    <row r="28" spans="2:47" s="994" customFormat="1" ht="20.25" customHeight="1">
      <c r="B28" s="1007"/>
      <c r="C28" s="627" t="s">
        <v>202</v>
      </c>
      <c r="D28" s="995"/>
      <c r="E28" s="1000">
        <v>493.9</v>
      </c>
      <c r="F28" s="1001">
        <v>110.9</v>
      </c>
      <c r="G28" s="1002">
        <v>74</v>
      </c>
      <c r="H28" s="1001">
        <v>36.9</v>
      </c>
      <c r="I28" s="1001">
        <v>1</v>
      </c>
      <c r="J28" s="1003">
        <v>1</v>
      </c>
      <c r="K28" s="1001">
        <v>0</v>
      </c>
      <c r="L28" s="1001">
        <v>0</v>
      </c>
      <c r="M28" s="1001">
        <v>1</v>
      </c>
      <c r="N28" s="1001">
        <v>13.5</v>
      </c>
      <c r="O28" s="1001">
        <v>91.7</v>
      </c>
      <c r="P28" s="1001">
        <v>22.5</v>
      </c>
      <c r="Q28" s="1001">
        <v>31</v>
      </c>
      <c r="R28" s="1001">
        <v>12.2</v>
      </c>
      <c r="S28" s="1001">
        <v>2.5</v>
      </c>
      <c r="T28" s="1001">
        <v>4.5999999999999996</v>
      </c>
      <c r="U28" s="1001">
        <v>0</v>
      </c>
      <c r="V28" s="1001">
        <v>0</v>
      </c>
      <c r="W28" s="1001">
        <v>0</v>
      </c>
      <c r="X28" s="1001">
        <v>0</v>
      </c>
      <c r="Y28" s="1001">
        <v>9.1999999999999993</v>
      </c>
      <c r="Z28" s="1001">
        <v>0</v>
      </c>
      <c r="AA28" s="1001">
        <v>9.6</v>
      </c>
      <c r="AB28" s="1001">
        <v>0</v>
      </c>
      <c r="AC28" s="1001">
        <v>12.6</v>
      </c>
      <c r="AD28" s="1001">
        <v>1</v>
      </c>
      <c r="AE28" s="1001">
        <v>11</v>
      </c>
      <c r="AF28" s="1001">
        <v>0</v>
      </c>
      <c r="AG28" s="1001">
        <v>1</v>
      </c>
      <c r="AH28" s="1001">
        <v>0</v>
      </c>
      <c r="AI28" s="1001">
        <v>1</v>
      </c>
      <c r="AJ28" s="1001">
        <v>0</v>
      </c>
      <c r="AK28" s="1001">
        <v>0</v>
      </c>
      <c r="AL28" s="1001">
        <v>0.7</v>
      </c>
      <c r="AM28" s="1001">
        <v>1</v>
      </c>
      <c r="AN28" s="1001">
        <v>2</v>
      </c>
      <c r="AO28" s="1001">
        <v>0</v>
      </c>
      <c r="AP28" s="1001">
        <v>136.9</v>
      </c>
      <c r="AQ28" s="1001">
        <v>17</v>
      </c>
      <c r="AR28" s="1004">
        <v>0.1</v>
      </c>
      <c r="AS28" s="1004">
        <v>1.9</v>
      </c>
      <c r="AT28" s="1004">
        <v>13</v>
      </c>
      <c r="AU28" s="1006">
        <v>3</v>
      </c>
    </row>
    <row r="29" spans="2:47" s="994" customFormat="1" ht="20.25" customHeight="1">
      <c r="B29" s="1007"/>
      <c r="C29" s="627" t="s">
        <v>203</v>
      </c>
      <c r="D29" s="995"/>
      <c r="E29" s="1000">
        <v>479.4</v>
      </c>
      <c r="F29" s="1001">
        <v>97.4</v>
      </c>
      <c r="G29" s="1002">
        <v>71</v>
      </c>
      <c r="H29" s="1001">
        <v>26.4</v>
      </c>
      <c r="I29" s="1001">
        <v>1</v>
      </c>
      <c r="J29" s="1003">
        <v>1</v>
      </c>
      <c r="K29" s="1001">
        <v>0</v>
      </c>
      <c r="L29" s="1001">
        <v>2.2999999999999998</v>
      </c>
      <c r="M29" s="1001">
        <v>5</v>
      </c>
      <c r="N29" s="1001">
        <v>0</v>
      </c>
      <c r="O29" s="1001">
        <v>107</v>
      </c>
      <c r="P29" s="1001">
        <v>33.9</v>
      </c>
      <c r="Q29" s="1001">
        <v>5.0999999999999996</v>
      </c>
      <c r="R29" s="1001">
        <v>12.8</v>
      </c>
      <c r="S29" s="1001">
        <v>3</v>
      </c>
      <c r="T29" s="1001">
        <v>0</v>
      </c>
      <c r="U29" s="1001">
        <v>0</v>
      </c>
      <c r="V29" s="1001">
        <v>0</v>
      </c>
      <c r="W29" s="1001">
        <v>0</v>
      </c>
      <c r="X29" s="1001">
        <v>0</v>
      </c>
      <c r="Y29" s="1001">
        <v>4.2</v>
      </c>
      <c r="Z29" s="1001">
        <v>0</v>
      </c>
      <c r="AA29" s="1001">
        <v>10.5</v>
      </c>
      <c r="AB29" s="1001">
        <v>0</v>
      </c>
      <c r="AC29" s="1001">
        <v>6</v>
      </c>
      <c r="AD29" s="1001">
        <v>2</v>
      </c>
      <c r="AE29" s="1001">
        <v>4.0999999999999996</v>
      </c>
      <c r="AF29" s="1001">
        <v>2.1</v>
      </c>
      <c r="AG29" s="1001">
        <v>0</v>
      </c>
      <c r="AH29" s="1001">
        <v>0</v>
      </c>
      <c r="AI29" s="1001">
        <v>1</v>
      </c>
      <c r="AJ29" s="1001">
        <v>7.8</v>
      </c>
      <c r="AK29" s="1001">
        <v>4</v>
      </c>
      <c r="AL29" s="1001">
        <v>1</v>
      </c>
      <c r="AM29" s="1001">
        <v>0</v>
      </c>
      <c r="AN29" s="1001">
        <v>5.7</v>
      </c>
      <c r="AO29" s="1001">
        <v>2</v>
      </c>
      <c r="AP29" s="1001">
        <v>140.19999999999999</v>
      </c>
      <c r="AQ29" s="1001">
        <v>21.3</v>
      </c>
      <c r="AR29" s="1004">
        <v>0.5</v>
      </c>
      <c r="AS29" s="1004">
        <v>0</v>
      </c>
      <c r="AT29" s="1004">
        <v>16</v>
      </c>
      <c r="AU29" s="1006">
        <v>4.5999999999999996</v>
      </c>
    </row>
    <row r="30" spans="2:47" s="994" customFormat="1" ht="20.25" customHeight="1">
      <c r="B30" s="1007"/>
      <c r="C30" s="627" t="s">
        <v>204</v>
      </c>
      <c r="D30" s="995"/>
      <c r="E30" s="1000">
        <v>140.20000000000002</v>
      </c>
      <c r="F30" s="1001">
        <v>13.4</v>
      </c>
      <c r="G30" s="1002">
        <v>7</v>
      </c>
      <c r="H30" s="1001">
        <v>6.4</v>
      </c>
      <c r="I30" s="1001">
        <v>1</v>
      </c>
      <c r="J30" s="1003">
        <v>0</v>
      </c>
      <c r="K30" s="1001">
        <v>1</v>
      </c>
      <c r="L30" s="1001">
        <v>2.5</v>
      </c>
      <c r="M30" s="1001">
        <v>0</v>
      </c>
      <c r="N30" s="1001">
        <v>0</v>
      </c>
      <c r="O30" s="1001">
        <v>18.7</v>
      </c>
      <c r="P30" s="1001">
        <v>8.5</v>
      </c>
      <c r="Q30" s="1001">
        <v>0</v>
      </c>
      <c r="R30" s="1001">
        <v>0</v>
      </c>
      <c r="S30" s="1001">
        <v>0</v>
      </c>
      <c r="T30" s="1001">
        <v>0</v>
      </c>
      <c r="U30" s="1001">
        <v>0</v>
      </c>
      <c r="V30" s="1001">
        <v>0</v>
      </c>
      <c r="W30" s="1001">
        <v>1.2</v>
      </c>
      <c r="X30" s="1001">
        <v>0</v>
      </c>
      <c r="Y30" s="1001">
        <v>0</v>
      </c>
      <c r="Z30" s="1001">
        <v>1</v>
      </c>
      <c r="AA30" s="1001">
        <v>0</v>
      </c>
      <c r="AB30" s="1001">
        <v>0</v>
      </c>
      <c r="AC30" s="1001">
        <v>0</v>
      </c>
      <c r="AD30" s="1001">
        <v>0.1</v>
      </c>
      <c r="AE30" s="1001">
        <v>6</v>
      </c>
      <c r="AF30" s="1001">
        <v>3</v>
      </c>
      <c r="AG30" s="1001">
        <v>0</v>
      </c>
      <c r="AH30" s="1001">
        <v>0</v>
      </c>
      <c r="AI30" s="1001">
        <v>0</v>
      </c>
      <c r="AJ30" s="1001">
        <v>48.9</v>
      </c>
      <c r="AK30" s="1001">
        <v>0</v>
      </c>
      <c r="AL30" s="1001">
        <v>0</v>
      </c>
      <c r="AM30" s="1001">
        <v>0</v>
      </c>
      <c r="AN30" s="1001">
        <v>0</v>
      </c>
      <c r="AO30" s="1001">
        <v>0</v>
      </c>
      <c r="AP30" s="1001">
        <v>14.9</v>
      </c>
      <c r="AQ30" s="1001">
        <v>21</v>
      </c>
      <c r="AR30" s="1004">
        <v>0</v>
      </c>
      <c r="AS30" s="1004">
        <v>0</v>
      </c>
      <c r="AT30" s="1004">
        <v>2.5</v>
      </c>
      <c r="AU30" s="1006">
        <v>1.4</v>
      </c>
    </row>
    <row r="31" spans="2:47" s="994" customFormat="1" ht="40.5" customHeight="1">
      <c r="B31" s="1231" t="s">
        <v>205</v>
      </c>
      <c r="C31" s="1231"/>
      <c r="D31" s="995"/>
      <c r="E31" s="1000">
        <v>2462.6</v>
      </c>
      <c r="F31" s="1001">
        <v>440.4</v>
      </c>
      <c r="G31" s="1002">
        <v>300</v>
      </c>
      <c r="H31" s="1001">
        <v>140.4</v>
      </c>
      <c r="I31" s="1001">
        <v>8.3000000000000007</v>
      </c>
      <c r="J31" s="1003">
        <v>4</v>
      </c>
      <c r="K31" s="1001">
        <v>4.3</v>
      </c>
      <c r="L31" s="1001">
        <v>9.6999999999999993</v>
      </c>
      <c r="M31" s="1001">
        <v>8.5</v>
      </c>
      <c r="N31" s="1001">
        <v>32.6</v>
      </c>
      <c r="O31" s="1001">
        <v>493</v>
      </c>
      <c r="P31" s="1001">
        <v>310</v>
      </c>
      <c r="Q31" s="1001">
        <v>67.7</v>
      </c>
      <c r="R31" s="1001">
        <v>70.2</v>
      </c>
      <c r="S31" s="1001">
        <v>7.4</v>
      </c>
      <c r="T31" s="1001">
        <v>33.1</v>
      </c>
      <c r="U31" s="1001">
        <v>0</v>
      </c>
      <c r="V31" s="1001">
        <v>0</v>
      </c>
      <c r="W31" s="1001">
        <v>9.6</v>
      </c>
      <c r="X31" s="1001">
        <v>0</v>
      </c>
      <c r="Y31" s="1001">
        <v>32.5</v>
      </c>
      <c r="Z31" s="1001">
        <v>4.5</v>
      </c>
      <c r="AA31" s="1001">
        <v>22.1</v>
      </c>
      <c r="AB31" s="1001">
        <v>5.4</v>
      </c>
      <c r="AC31" s="1001">
        <v>55.7</v>
      </c>
      <c r="AD31" s="1001">
        <v>13.9</v>
      </c>
      <c r="AE31" s="1001">
        <v>36.200000000000003</v>
      </c>
      <c r="AF31" s="1001">
        <v>5.8</v>
      </c>
      <c r="AG31" s="1001">
        <v>0.6</v>
      </c>
      <c r="AH31" s="1001">
        <v>6</v>
      </c>
      <c r="AI31" s="1001">
        <v>1</v>
      </c>
      <c r="AJ31" s="1001">
        <v>6.6</v>
      </c>
      <c r="AK31" s="1001">
        <v>1</v>
      </c>
      <c r="AL31" s="1001">
        <v>9.1999999999999993</v>
      </c>
      <c r="AM31" s="1001">
        <v>0</v>
      </c>
      <c r="AN31" s="1001">
        <v>4.5</v>
      </c>
      <c r="AO31" s="1001">
        <v>0</v>
      </c>
      <c r="AP31" s="1001">
        <v>632.29999999999995</v>
      </c>
      <c r="AQ31" s="1001">
        <v>134.80000000000001</v>
      </c>
      <c r="AR31" s="1004">
        <v>1.1000000000000001</v>
      </c>
      <c r="AS31" s="1004">
        <v>3.7</v>
      </c>
      <c r="AT31" s="1004">
        <v>73.8</v>
      </c>
      <c r="AU31" s="1006">
        <v>40.799999999999997</v>
      </c>
    </row>
    <row r="32" spans="2:47" s="994" customFormat="1" ht="20.25" customHeight="1">
      <c r="B32" s="627"/>
      <c r="C32" s="627" t="s">
        <v>206</v>
      </c>
      <c r="D32" s="995"/>
      <c r="E32" s="1000">
        <v>631.40000000000009</v>
      </c>
      <c r="F32" s="1001">
        <v>107.3</v>
      </c>
      <c r="G32" s="1002">
        <v>69</v>
      </c>
      <c r="H32" s="1001">
        <v>38.299999999999997</v>
      </c>
      <c r="I32" s="1001">
        <v>0</v>
      </c>
      <c r="J32" s="1003">
        <v>0</v>
      </c>
      <c r="K32" s="1001">
        <v>0</v>
      </c>
      <c r="L32" s="1001">
        <v>2</v>
      </c>
      <c r="M32" s="1001">
        <v>3</v>
      </c>
      <c r="N32" s="1001">
        <v>2.4</v>
      </c>
      <c r="O32" s="1001">
        <v>130.1</v>
      </c>
      <c r="P32" s="1001">
        <v>107.8</v>
      </c>
      <c r="Q32" s="1001">
        <v>24.5</v>
      </c>
      <c r="R32" s="1001">
        <v>8.6999999999999993</v>
      </c>
      <c r="S32" s="1001">
        <v>3.1</v>
      </c>
      <c r="T32" s="1001">
        <v>6.6</v>
      </c>
      <c r="U32" s="1001">
        <v>0</v>
      </c>
      <c r="V32" s="1001">
        <v>0</v>
      </c>
      <c r="W32" s="1001">
        <v>0</v>
      </c>
      <c r="X32" s="1001">
        <v>0</v>
      </c>
      <c r="Y32" s="1001">
        <v>6.6</v>
      </c>
      <c r="Z32" s="1001">
        <v>0</v>
      </c>
      <c r="AA32" s="1001">
        <v>4.5</v>
      </c>
      <c r="AB32" s="1001">
        <v>0</v>
      </c>
      <c r="AC32" s="1001">
        <v>8.1999999999999993</v>
      </c>
      <c r="AD32" s="1001">
        <v>9.1999999999999993</v>
      </c>
      <c r="AE32" s="1001">
        <v>3</v>
      </c>
      <c r="AF32" s="1001">
        <v>3.1</v>
      </c>
      <c r="AG32" s="1001">
        <v>0.5</v>
      </c>
      <c r="AH32" s="1001">
        <v>3</v>
      </c>
      <c r="AI32" s="1001">
        <v>0</v>
      </c>
      <c r="AJ32" s="1001">
        <v>1</v>
      </c>
      <c r="AK32" s="1001">
        <v>0</v>
      </c>
      <c r="AL32" s="1001">
        <v>4</v>
      </c>
      <c r="AM32" s="1001">
        <v>0</v>
      </c>
      <c r="AN32" s="1001">
        <v>2</v>
      </c>
      <c r="AO32" s="1001">
        <v>0</v>
      </c>
      <c r="AP32" s="1001">
        <v>144.30000000000001</v>
      </c>
      <c r="AQ32" s="1001">
        <v>46.5</v>
      </c>
      <c r="AR32" s="1004">
        <v>0.3</v>
      </c>
      <c r="AS32" s="1004">
        <v>0.5</v>
      </c>
      <c r="AT32" s="1004">
        <v>16.399999999999999</v>
      </c>
      <c r="AU32" s="1006">
        <v>13.9</v>
      </c>
    </row>
    <row r="33" spans="2:47" s="994" customFormat="1" ht="20.25" customHeight="1">
      <c r="B33" s="627"/>
      <c r="C33" s="627" t="s">
        <v>207</v>
      </c>
      <c r="D33" s="995"/>
      <c r="E33" s="1000">
        <v>918.3</v>
      </c>
      <c r="F33" s="1001">
        <v>176.6</v>
      </c>
      <c r="G33" s="1002">
        <v>119</v>
      </c>
      <c r="H33" s="1001">
        <v>57.6</v>
      </c>
      <c r="I33" s="1001">
        <v>5.8</v>
      </c>
      <c r="J33" s="1003">
        <v>2</v>
      </c>
      <c r="K33" s="1001">
        <v>3.8</v>
      </c>
      <c r="L33" s="1001">
        <v>3.7</v>
      </c>
      <c r="M33" s="1001">
        <v>1.4</v>
      </c>
      <c r="N33" s="1001">
        <v>30.2</v>
      </c>
      <c r="O33" s="1001">
        <v>179.2</v>
      </c>
      <c r="P33" s="1001">
        <v>68.2</v>
      </c>
      <c r="Q33" s="1001">
        <v>15.5</v>
      </c>
      <c r="R33" s="1001">
        <v>39.9</v>
      </c>
      <c r="S33" s="1001">
        <v>3</v>
      </c>
      <c r="T33" s="1001">
        <v>13.4</v>
      </c>
      <c r="U33" s="1001">
        <v>0</v>
      </c>
      <c r="V33" s="1001">
        <v>0</v>
      </c>
      <c r="W33" s="1001">
        <v>9.6</v>
      </c>
      <c r="X33" s="1001">
        <v>0</v>
      </c>
      <c r="Y33" s="1001">
        <v>13.4</v>
      </c>
      <c r="Z33" s="1001">
        <v>0</v>
      </c>
      <c r="AA33" s="1001">
        <v>10.9</v>
      </c>
      <c r="AB33" s="1001">
        <v>2.9</v>
      </c>
      <c r="AC33" s="1001">
        <v>32.299999999999997</v>
      </c>
      <c r="AD33" s="1001">
        <v>1</v>
      </c>
      <c r="AE33" s="1001">
        <v>12.6</v>
      </c>
      <c r="AF33" s="1001">
        <v>2.1</v>
      </c>
      <c r="AG33" s="1001">
        <v>0</v>
      </c>
      <c r="AH33" s="1001">
        <v>0</v>
      </c>
      <c r="AI33" s="1001">
        <v>0</v>
      </c>
      <c r="AJ33" s="1001">
        <v>5.6</v>
      </c>
      <c r="AK33" s="1001">
        <v>1</v>
      </c>
      <c r="AL33" s="1001">
        <v>0.2</v>
      </c>
      <c r="AM33" s="1001">
        <v>0</v>
      </c>
      <c r="AN33" s="1001">
        <v>0</v>
      </c>
      <c r="AO33" s="1001">
        <v>0</v>
      </c>
      <c r="AP33" s="1001">
        <v>245.3</v>
      </c>
      <c r="AQ33" s="1001">
        <v>44.5</v>
      </c>
      <c r="AR33" s="1004">
        <v>0.2</v>
      </c>
      <c r="AS33" s="1004">
        <v>3.2</v>
      </c>
      <c r="AT33" s="1004">
        <v>28.8</v>
      </c>
      <c r="AU33" s="1006">
        <v>9.5</v>
      </c>
    </row>
    <row r="34" spans="2:47" s="994" customFormat="1" ht="20.25" customHeight="1">
      <c r="B34" s="627"/>
      <c r="C34" s="627" t="s">
        <v>208</v>
      </c>
      <c r="D34" s="995"/>
      <c r="E34" s="1000">
        <v>343.6</v>
      </c>
      <c r="F34" s="1001">
        <v>63.1</v>
      </c>
      <c r="G34" s="1002">
        <v>46</v>
      </c>
      <c r="H34" s="1001">
        <v>17.100000000000001</v>
      </c>
      <c r="I34" s="1001">
        <v>1.5</v>
      </c>
      <c r="J34" s="1003">
        <v>1</v>
      </c>
      <c r="K34" s="1001">
        <v>0.5</v>
      </c>
      <c r="L34" s="1001">
        <v>1</v>
      </c>
      <c r="M34" s="1001">
        <v>0</v>
      </c>
      <c r="N34" s="1001">
        <v>0</v>
      </c>
      <c r="O34" s="1001">
        <v>72</v>
      </c>
      <c r="P34" s="1001">
        <v>44.5</v>
      </c>
      <c r="Q34" s="1001">
        <v>8.4</v>
      </c>
      <c r="R34" s="1001">
        <v>5</v>
      </c>
      <c r="S34" s="1001">
        <v>0</v>
      </c>
      <c r="T34" s="1001">
        <v>1.1000000000000001</v>
      </c>
      <c r="U34" s="1001">
        <v>0</v>
      </c>
      <c r="V34" s="1001">
        <v>0</v>
      </c>
      <c r="W34" s="1001">
        <v>0</v>
      </c>
      <c r="X34" s="1001">
        <v>0</v>
      </c>
      <c r="Y34" s="1001">
        <v>3.5</v>
      </c>
      <c r="Z34" s="1001">
        <v>0</v>
      </c>
      <c r="AA34" s="1001">
        <v>2.8</v>
      </c>
      <c r="AB34" s="1001">
        <v>2</v>
      </c>
      <c r="AC34" s="1001">
        <v>11.2</v>
      </c>
      <c r="AD34" s="1001">
        <v>0.2</v>
      </c>
      <c r="AE34" s="1001">
        <v>4.5</v>
      </c>
      <c r="AF34" s="1001">
        <v>0.1</v>
      </c>
      <c r="AG34" s="1001">
        <v>0</v>
      </c>
      <c r="AH34" s="1001">
        <v>1</v>
      </c>
      <c r="AI34" s="1001">
        <v>0</v>
      </c>
      <c r="AJ34" s="1001">
        <v>0</v>
      </c>
      <c r="AK34" s="1001">
        <v>0</v>
      </c>
      <c r="AL34" s="1001">
        <v>0</v>
      </c>
      <c r="AM34" s="1001">
        <v>0</v>
      </c>
      <c r="AN34" s="1001">
        <v>2.5</v>
      </c>
      <c r="AO34" s="1001">
        <v>0</v>
      </c>
      <c r="AP34" s="1001">
        <v>107.7</v>
      </c>
      <c r="AQ34" s="1001">
        <v>11.5</v>
      </c>
      <c r="AR34" s="1004">
        <v>0</v>
      </c>
      <c r="AS34" s="1004">
        <v>0</v>
      </c>
      <c r="AT34" s="1004">
        <v>9.5</v>
      </c>
      <c r="AU34" s="1006">
        <v>6.1</v>
      </c>
    </row>
    <row r="35" spans="2:47" s="994" customFormat="1" ht="20.25" customHeight="1">
      <c r="B35" s="627"/>
      <c r="C35" s="627" t="s">
        <v>209</v>
      </c>
      <c r="D35" s="995"/>
      <c r="E35" s="1000">
        <v>433.7</v>
      </c>
      <c r="F35" s="1001">
        <v>70.2</v>
      </c>
      <c r="G35" s="1002">
        <v>48</v>
      </c>
      <c r="H35" s="1001">
        <v>22.2</v>
      </c>
      <c r="I35" s="1001">
        <v>1</v>
      </c>
      <c r="J35" s="1003">
        <v>1</v>
      </c>
      <c r="K35" s="1001">
        <v>0</v>
      </c>
      <c r="L35" s="1001">
        <v>2</v>
      </c>
      <c r="M35" s="1001">
        <v>1</v>
      </c>
      <c r="N35" s="1001">
        <v>0</v>
      </c>
      <c r="O35" s="1001">
        <v>81.2</v>
      </c>
      <c r="P35" s="1001">
        <v>70.400000000000006</v>
      </c>
      <c r="Q35" s="1001">
        <v>18.899999999999999</v>
      </c>
      <c r="R35" s="1001">
        <v>13.6</v>
      </c>
      <c r="S35" s="1001">
        <v>0.3</v>
      </c>
      <c r="T35" s="1001">
        <v>4</v>
      </c>
      <c r="U35" s="1001">
        <v>0</v>
      </c>
      <c r="V35" s="1001">
        <v>0</v>
      </c>
      <c r="W35" s="1001">
        <v>0</v>
      </c>
      <c r="X35" s="1001">
        <v>0</v>
      </c>
      <c r="Y35" s="1001">
        <v>7.2</v>
      </c>
      <c r="Z35" s="1001">
        <v>4.5</v>
      </c>
      <c r="AA35" s="1001">
        <v>2.2000000000000002</v>
      </c>
      <c r="AB35" s="1001">
        <v>0</v>
      </c>
      <c r="AC35" s="1001">
        <v>4</v>
      </c>
      <c r="AD35" s="1001">
        <v>3.5</v>
      </c>
      <c r="AE35" s="1001">
        <v>15.3</v>
      </c>
      <c r="AF35" s="1001">
        <v>0.5</v>
      </c>
      <c r="AG35" s="1001">
        <v>0.1</v>
      </c>
      <c r="AH35" s="1001">
        <v>0</v>
      </c>
      <c r="AI35" s="1001">
        <v>1</v>
      </c>
      <c r="AJ35" s="1001">
        <v>0</v>
      </c>
      <c r="AK35" s="1001">
        <v>0</v>
      </c>
      <c r="AL35" s="1001">
        <v>0</v>
      </c>
      <c r="AM35" s="1001">
        <v>0</v>
      </c>
      <c r="AN35" s="1001">
        <v>0</v>
      </c>
      <c r="AO35" s="1001">
        <v>0</v>
      </c>
      <c r="AP35" s="1001">
        <v>101.1</v>
      </c>
      <c r="AQ35" s="1001">
        <v>31.7</v>
      </c>
      <c r="AR35" s="1004">
        <v>0.1</v>
      </c>
      <c r="AS35" s="1004">
        <v>0</v>
      </c>
      <c r="AT35" s="1004">
        <v>11.3</v>
      </c>
      <c r="AU35" s="1006">
        <v>9</v>
      </c>
    </row>
    <row r="36" spans="2:47" s="994" customFormat="1" ht="20.25" customHeight="1">
      <c r="B36" s="627"/>
      <c r="C36" s="627" t="s">
        <v>210</v>
      </c>
      <c r="D36" s="995"/>
      <c r="E36" s="1000">
        <v>135.59999999999997</v>
      </c>
      <c r="F36" s="1001">
        <v>23.2</v>
      </c>
      <c r="G36" s="1002">
        <v>18</v>
      </c>
      <c r="H36" s="1001">
        <v>5.2</v>
      </c>
      <c r="I36" s="1001">
        <v>0</v>
      </c>
      <c r="J36" s="1003">
        <v>0</v>
      </c>
      <c r="K36" s="1001">
        <v>0</v>
      </c>
      <c r="L36" s="1001">
        <v>1</v>
      </c>
      <c r="M36" s="1001">
        <v>3.1</v>
      </c>
      <c r="N36" s="1001">
        <v>0</v>
      </c>
      <c r="O36" s="1001">
        <v>30.5</v>
      </c>
      <c r="P36" s="1001">
        <v>19.100000000000001</v>
      </c>
      <c r="Q36" s="1001">
        <v>0.4</v>
      </c>
      <c r="R36" s="1001">
        <v>3</v>
      </c>
      <c r="S36" s="1001">
        <v>1</v>
      </c>
      <c r="T36" s="1001">
        <v>8</v>
      </c>
      <c r="U36" s="1001">
        <v>0</v>
      </c>
      <c r="V36" s="1001">
        <v>0</v>
      </c>
      <c r="W36" s="1001">
        <v>0</v>
      </c>
      <c r="X36" s="1001">
        <v>0</v>
      </c>
      <c r="Y36" s="1001">
        <v>1.8</v>
      </c>
      <c r="Z36" s="1001">
        <v>0</v>
      </c>
      <c r="AA36" s="1001">
        <v>1.7</v>
      </c>
      <c r="AB36" s="1001">
        <v>0.5</v>
      </c>
      <c r="AC36" s="1001">
        <v>0</v>
      </c>
      <c r="AD36" s="1001">
        <v>0</v>
      </c>
      <c r="AE36" s="1001">
        <v>0.8</v>
      </c>
      <c r="AF36" s="1001">
        <v>0</v>
      </c>
      <c r="AG36" s="1001">
        <v>0</v>
      </c>
      <c r="AH36" s="1001">
        <v>2</v>
      </c>
      <c r="AI36" s="1001">
        <v>0</v>
      </c>
      <c r="AJ36" s="1001">
        <v>0</v>
      </c>
      <c r="AK36" s="1001">
        <v>0</v>
      </c>
      <c r="AL36" s="1001">
        <v>5</v>
      </c>
      <c r="AM36" s="1001">
        <v>0</v>
      </c>
      <c r="AN36" s="1001">
        <v>0</v>
      </c>
      <c r="AO36" s="1001">
        <v>0</v>
      </c>
      <c r="AP36" s="1001">
        <v>33.9</v>
      </c>
      <c r="AQ36" s="1001">
        <v>0.6</v>
      </c>
      <c r="AR36" s="1004">
        <v>0.5</v>
      </c>
      <c r="AS36" s="1004">
        <v>0</v>
      </c>
      <c r="AT36" s="1004">
        <v>7.8</v>
      </c>
      <c r="AU36" s="1006">
        <v>2.2999999999999998</v>
      </c>
    </row>
    <row r="37" spans="2:47" s="994" customFormat="1" ht="40.5" customHeight="1">
      <c r="B37" s="1231" t="s">
        <v>211</v>
      </c>
      <c r="C37" s="1231"/>
      <c r="D37" s="995"/>
      <c r="E37" s="1000">
        <v>1061.7</v>
      </c>
      <c r="F37" s="1001">
        <v>188.70000000000002</v>
      </c>
      <c r="G37" s="1002">
        <v>119</v>
      </c>
      <c r="H37" s="1001">
        <v>69.7</v>
      </c>
      <c r="I37" s="1001">
        <v>1.1000000000000001</v>
      </c>
      <c r="J37" s="1003">
        <v>1</v>
      </c>
      <c r="K37" s="1001">
        <v>0.1</v>
      </c>
      <c r="L37" s="1001">
        <v>5</v>
      </c>
      <c r="M37" s="1001">
        <v>4.9000000000000004</v>
      </c>
      <c r="N37" s="1001">
        <v>15.3</v>
      </c>
      <c r="O37" s="1001">
        <v>184.9</v>
      </c>
      <c r="P37" s="1001">
        <v>130.4</v>
      </c>
      <c r="Q37" s="1001">
        <v>6.3</v>
      </c>
      <c r="R37" s="1001">
        <v>5.5</v>
      </c>
      <c r="S37" s="1001">
        <v>3.1</v>
      </c>
      <c r="T37" s="1001">
        <v>4</v>
      </c>
      <c r="U37" s="1001">
        <v>2.5</v>
      </c>
      <c r="V37" s="1001">
        <v>0</v>
      </c>
      <c r="W37" s="1001">
        <v>2</v>
      </c>
      <c r="X37" s="1001">
        <v>0</v>
      </c>
      <c r="Y37" s="1001">
        <v>37.9</v>
      </c>
      <c r="Z37" s="1001">
        <v>1</v>
      </c>
      <c r="AA37" s="1001">
        <v>44</v>
      </c>
      <c r="AB37" s="1001">
        <v>0</v>
      </c>
      <c r="AC37" s="1001">
        <v>7.6</v>
      </c>
      <c r="AD37" s="1001">
        <v>3.5</v>
      </c>
      <c r="AE37" s="1001">
        <v>2</v>
      </c>
      <c r="AF37" s="1001">
        <v>6.3</v>
      </c>
      <c r="AG37" s="1001">
        <v>2</v>
      </c>
      <c r="AH37" s="1001">
        <v>3</v>
      </c>
      <c r="AI37" s="1001">
        <v>2</v>
      </c>
      <c r="AJ37" s="1001">
        <v>42</v>
      </c>
      <c r="AK37" s="1001">
        <v>1.5</v>
      </c>
      <c r="AL37" s="1001">
        <v>10.1</v>
      </c>
      <c r="AM37" s="1001">
        <v>0</v>
      </c>
      <c r="AN37" s="1001">
        <v>6.1</v>
      </c>
      <c r="AO37" s="1001">
        <v>0</v>
      </c>
      <c r="AP37" s="1001">
        <v>298.60000000000002</v>
      </c>
      <c r="AQ37" s="1001">
        <v>40.4</v>
      </c>
      <c r="AR37" s="1004">
        <v>1.5</v>
      </c>
      <c r="AS37" s="1004">
        <v>1.8</v>
      </c>
      <c r="AT37" s="1004">
        <v>27.5</v>
      </c>
      <c r="AU37" s="1006">
        <v>15.9</v>
      </c>
    </row>
    <row r="38" spans="2:47" s="994" customFormat="1" ht="20.25" customHeight="1">
      <c r="B38" s="627"/>
      <c r="C38" s="627" t="s">
        <v>212</v>
      </c>
      <c r="D38" s="995"/>
      <c r="E38" s="1000">
        <v>462.6</v>
      </c>
      <c r="F38" s="1001">
        <v>88</v>
      </c>
      <c r="G38" s="1002">
        <v>61</v>
      </c>
      <c r="H38" s="1001">
        <v>27</v>
      </c>
      <c r="I38" s="1001">
        <v>1</v>
      </c>
      <c r="J38" s="1003">
        <v>1</v>
      </c>
      <c r="K38" s="1001">
        <v>0</v>
      </c>
      <c r="L38" s="1001">
        <v>0</v>
      </c>
      <c r="M38" s="1001">
        <v>0.7</v>
      </c>
      <c r="N38" s="1001">
        <v>7</v>
      </c>
      <c r="O38" s="1001">
        <v>79.900000000000006</v>
      </c>
      <c r="P38" s="1001">
        <v>68.8</v>
      </c>
      <c r="Q38" s="1001">
        <v>4.3</v>
      </c>
      <c r="R38" s="1001">
        <v>2.1</v>
      </c>
      <c r="S38" s="1001">
        <v>2</v>
      </c>
      <c r="T38" s="1001">
        <v>4</v>
      </c>
      <c r="U38" s="1001">
        <v>2.5</v>
      </c>
      <c r="V38" s="1001">
        <v>0</v>
      </c>
      <c r="W38" s="1001">
        <v>2</v>
      </c>
      <c r="X38" s="1001">
        <v>0</v>
      </c>
      <c r="Y38" s="1001">
        <v>3</v>
      </c>
      <c r="Z38" s="1001">
        <v>1</v>
      </c>
      <c r="AA38" s="1001">
        <v>3.5</v>
      </c>
      <c r="AB38" s="1001">
        <v>0</v>
      </c>
      <c r="AC38" s="1001">
        <v>3.6</v>
      </c>
      <c r="AD38" s="1001">
        <v>0.5</v>
      </c>
      <c r="AE38" s="1001">
        <v>1</v>
      </c>
      <c r="AF38" s="1001">
        <v>2.2999999999999998</v>
      </c>
      <c r="AG38" s="1001">
        <v>0</v>
      </c>
      <c r="AH38" s="1001">
        <v>0</v>
      </c>
      <c r="AI38" s="1001">
        <v>2</v>
      </c>
      <c r="AJ38" s="1001">
        <v>41</v>
      </c>
      <c r="AK38" s="1001">
        <v>1.5</v>
      </c>
      <c r="AL38" s="1001">
        <v>6</v>
      </c>
      <c r="AM38" s="1001">
        <v>0</v>
      </c>
      <c r="AN38" s="1001">
        <v>3.1</v>
      </c>
      <c r="AO38" s="1001">
        <v>0</v>
      </c>
      <c r="AP38" s="1001">
        <v>112.2</v>
      </c>
      <c r="AQ38" s="1001">
        <v>19.600000000000001</v>
      </c>
      <c r="AR38" s="1004">
        <v>0.1</v>
      </c>
      <c r="AS38" s="1004">
        <v>0.9</v>
      </c>
      <c r="AT38" s="1004">
        <v>11</v>
      </c>
      <c r="AU38" s="1006">
        <v>8</v>
      </c>
    </row>
    <row r="39" spans="2:47" s="994" customFormat="1" ht="20.25" customHeight="1">
      <c r="B39" s="627"/>
      <c r="C39" s="627" t="s">
        <v>213</v>
      </c>
      <c r="D39" s="995"/>
      <c r="E39" s="1000">
        <v>41</v>
      </c>
      <c r="F39" s="1001">
        <v>10.9</v>
      </c>
      <c r="G39" s="1002">
        <v>5</v>
      </c>
      <c r="H39" s="1001">
        <v>5.9</v>
      </c>
      <c r="I39" s="1001">
        <v>0</v>
      </c>
      <c r="J39" s="1003">
        <v>0</v>
      </c>
      <c r="K39" s="1001">
        <v>0</v>
      </c>
      <c r="L39" s="1001">
        <v>1</v>
      </c>
      <c r="M39" s="1001">
        <v>0</v>
      </c>
      <c r="N39" s="1001">
        <v>0</v>
      </c>
      <c r="O39" s="1001">
        <v>7.5</v>
      </c>
      <c r="P39" s="1001">
        <v>2.8</v>
      </c>
      <c r="Q39" s="1001">
        <v>0</v>
      </c>
      <c r="R39" s="1001">
        <v>0</v>
      </c>
      <c r="S39" s="1001">
        <v>1</v>
      </c>
      <c r="T39" s="1001">
        <v>0</v>
      </c>
      <c r="U39" s="1001">
        <v>0</v>
      </c>
      <c r="V39" s="1001">
        <v>0</v>
      </c>
      <c r="W39" s="1001">
        <v>0</v>
      </c>
      <c r="X39" s="1001">
        <v>0</v>
      </c>
      <c r="Y39" s="1001">
        <v>0</v>
      </c>
      <c r="Z39" s="1001">
        <v>0</v>
      </c>
      <c r="AA39" s="1001">
        <v>0</v>
      </c>
      <c r="AB39" s="1001">
        <v>0</v>
      </c>
      <c r="AC39" s="1001">
        <v>0</v>
      </c>
      <c r="AD39" s="1001">
        <v>0</v>
      </c>
      <c r="AE39" s="1001">
        <v>0</v>
      </c>
      <c r="AF39" s="1001">
        <v>0</v>
      </c>
      <c r="AG39" s="1001">
        <v>0</v>
      </c>
      <c r="AH39" s="1001">
        <v>3</v>
      </c>
      <c r="AI39" s="1001">
        <v>0</v>
      </c>
      <c r="AJ39" s="1001">
        <v>0</v>
      </c>
      <c r="AK39" s="1001">
        <v>0</v>
      </c>
      <c r="AL39" s="1001">
        <v>4.0999999999999996</v>
      </c>
      <c r="AM39" s="1001">
        <v>0</v>
      </c>
      <c r="AN39" s="1001">
        <v>0</v>
      </c>
      <c r="AO39" s="1001">
        <v>0</v>
      </c>
      <c r="AP39" s="1001">
        <v>10.7</v>
      </c>
      <c r="AQ39" s="1001">
        <v>0</v>
      </c>
      <c r="AR39" s="1004">
        <v>0</v>
      </c>
      <c r="AS39" s="1004">
        <v>0</v>
      </c>
      <c r="AT39" s="1004">
        <v>0.8</v>
      </c>
      <c r="AU39" s="1006">
        <v>0.4</v>
      </c>
    </row>
    <row r="40" spans="2:47" s="994" customFormat="1" ht="20.25" customHeight="1">
      <c r="B40" s="627"/>
      <c r="C40" s="627" t="s">
        <v>214</v>
      </c>
      <c r="D40" s="995"/>
      <c r="E40" s="1000">
        <v>65.800000000000011</v>
      </c>
      <c r="F40" s="1001">
        <v>11.5</v>
      </c>
      <c r="G40" s="1002">
        <v>7</v>
      </c>
      <c r="H40" s="1001">
        <v>4.5</v>
      </c>
      <c r="I40" s="1001">
        <v>0</v>
      </c>
      <c r="J40" s="1003">
        <v>0</v>
      </c>
      <c r="K40" s="1001">
        <v>0</v>
      </c>
      <c r="L40" s="1001">
        <v>2</v>
      </c>
      <c r="M40" s="1001">
        <v>0</v>
      </c>
      <c r="N40" s="1001">
        <v>0</v>
      </c>
      <c r="O40" s="1001">
        <v>13.7</v>
      </c>
      <c r="P40" s="1001">
        <v>10.3</v>
      </c>
      <c r="Q40" s="1001">
        <v>0</v>
      </c>
      <c r="R40" s="1001">
        <v>0</v>
      </c>
      <c r="S40" s="1001">
        <v>0</v>
      </c>
      <c r="T40" s="1001">
        <v>0</v>
      </c>
      <c r="U40" s="1001">
        <v>0</v>
      </c>
      <c r="V40" s="1001">
        <v>0</v>
      </c>
      <c r="W40" s="1001">
        <v>0</v>
      </c>
      <c r="X40" s="1001">
        <v>0</v>
      </c>
      <c r="Y40" s="1001">
        <v>5.0999999999999996</v>
      </c>
      <c r="Z40" s="1001">
        <v>0</v>
      </c>
      <c r="AA40" s="1001">
        <v>0</v>
      </c>
      <c r="AB40" s="1001">
        <v>0</v>
      </c>
      <c r="AC40" s="1001">
        <v>0</v>
      </c>
      <c r="AD40" s="1001">
        <v>1</v>
      </c>
      <c r="AE40" s="1001">
        <v>0</v>
      </c>
      <c r="AF40" s="1001">
        <v>0</v>
      </c>
      <c r="AG40" s="1001">
        <v>0</v>
      </c>
      <c r="AH40" s="1001">
        <v>0</v>
      </c>
      <c r="AI40" s="1001">
        <v>0</v>
      </c>
      <c r="AJ40" s="1001">
        <v>0</v>
      </c>
      <c r="AK40" s="1001">
        <v>0</v>
      </c>
      <c r="AL40" s="1001">
        <v>0</v>
      </c>
      <c r="AM40" s="1001">
        <v>0</v>
      </c>
      <c r="AN40" s="1001">
        <v>0</v>
      </c>
      <c r="AO40" s="1001">
        <v>0</v>
      </c>
      <c r="AP40" s="1001">
        <v>18.8</v>
      </c>
      <c r="AQ40" s="1001">
        <v>3.4</v>
      </c>
      <c r="AR40" s="1004">
        <v>0</v>
      </c>
      <c r="AS40" s="1004">
        <v>0</v>
      </c>
      <c r="AT40" s="1004">
        <v>1.7</v>
      </c>
      <c r="AU40" s="1006">
        <v>1.3</v>
      </c>
    </row>
    <row r="41" spans="2:47" s="994" customFormat="1" ht="20.25" customHeight="1">
      <c r="B41" s="627"/>
      <c r="C41" s="627" t="s">
        <v>215</v>
      </c>
      <c r="D41" s="995"/>
      <c r="E41" s="1000">
        <v>198.1</v>
      </c>
      <c r="F41" s="1001">
        <v>42.4</v>
      </c>
      <c r="G41" s="1002">
        <v>27</v>
      </c>
      <c r="H41" s="1001">
        <v>15.4</v>
      </c>
      <c r="I41" s="1001">
        <v>0</v>
      </c>
      <c r="J41" s="1003">
        <v>0</v>
      </c>
      <c r="K41" s="1001">
        <v>0</v>
      </c>
      <c r="L41" s="1001">
        <v>1</v>
      </c>
      <c r="M41" s="1001">
        <v>0</v>
      </c>
      <c r="N41" s="1001">
        <v>8.3000000000000007</v>
      </c>
      <c r="O41" s="1001">
        <v>29.8</v>
      </c>
      <c r="P41" s="1001">
        <v>30</v>
      </c>
      <c r="Q41" s="1001">
        <v>2</v>
      </c>
      <c r="R41" s="1001">
        <v>0.4</v>
      </c>
      <c r="S41" s="1001">
        <v>0</v>
      </c>
      <c r="T41" s="1001">
        <v>0</v>
      </c>
      <c r="U41" s="1001">
        <v>0</v>
      </c>
      <c r="V41" s="1001">
        <v>0</v>
      </c>
      <c r="W41" s="1001">
        <v>0</v>
      </c>
      <c r="X41" s="1001">
        <v>0</v>
      </c>
      <c r="Y41" s="1001">
        <v>1</v>
      </c>
      <c r="Z41" s="1001">
        <v>0</v>
      </c>
      <c r="AA41" s="1001">
        <v>2.7</v>
      </c>
      <c r="AB41" s="1001">
        <v>0</v>
      </c>
      <c r="AC41" s="1001">
        <v>4</v>
      </c>
      <c r="AD41" s="1001">
        <v>2</v>
      </c>
      <c r="AE41" s="1001">
        <v>1</v>
      </c>
      <c r="AF41" s="1001">
        <v>1</v>
      </c>
      <c r="AG41" s="1001">
        <v>2</v>
      </c>
      <c r="AH41" s="1001">
        <v>0</v>
      </c>
      <c r="AI41" s="1001">
        <v>0</v>
      </c>
      <c r="AJ41" s="1001">
        <v>1</v>
      </c>
      <c r="AK41" s="1001">
        <v>0</v>
      </c>
      <c r="AL41" s="1001">
        <v>0</v>
      </c>
      <c r="AM41" s="1001">
        <v>0</v>
      </c>
      <c r="AN41" s="1001">
        <v>3</v>
      </c>
      <c r="AO41" s="1001">
        <v>0</v>
      </c>
      <c r="AP41" s="1001">
        <v>54</v>
      </c>
      <c r="AQ41" s="1001">
        <v>12.5</v>
      </c>
      <c r="AR41" s="1004">
        <v>0</v>
      </c>
      <c r="AS41" s="1004">
        <v>0.9</v>
      </c>
      <c r="AT41" s="1004">
        <v>4.3</v>
      </c>
      <c r="AU41" s="1006">
        <v>4.0999999999999996</v>
      </c>
    </row>
    <row r="42" spans="2:47" s="994" customFormat="1" ht="20.25" customHeight="1">
      <c r="B42" s="1007"/>
      <c r="C42" s="627" t="s">
        <v>216</v>
      </c>
      <c r="D42" s="995"/>
      <c r="E42" s="1000">
        <v>42.2</v>
      </c>
      <c r="F42" s="1001">
        <v>13</v>
      </c>
      <c r="G42" s="1002">
        <v>10</v>
      </c>
      <c r="H42" s="1001">
        <v>3</v>
      </c>
      <c r="I42" s="1001">
        <v>0</v>
      </c>
      <c r="J42" s="1003">
        <v>0</v>
      </c>
      <c r="K42" s="1001">
        <v>0</v>
      </c>
      <c r="L42" s="1001">
        <v>0</v>
      </c>
      <c r="M42" s="1001">
        <v>1</v>
      </c>
      <c r="N42" s="1001">
        <v>0</v>
      </c>
      <c r="O42" s="1001">
        <v>6.6</v>
      </c>
      <c r="P42" s="1001">
        <v>5.7</v>
      </c>
      <c r="Q42" s="1001">
        <v>0</v>
      </c>
      <c r="R42" s="1001">
        <v>2.4</v>
      </c>
      <c r="S42" s="1001">
        <v>0</v>
      </c>
      <c r="T42" s="1001">
        <v>0</v>
      </c>
      <c r="U42" s="1001">
        <v>0</v>
      </c>
      <c r="V42" s="1001">
        <v>0</v>
      </c>
      <c r="W42" s="1001">
        <v>0</v>
      </c>
      <c r="X42" s="1001">
        <v>0</v>
      </c>
      <c r="Y42" s="1001">
        <v>1</v>
      </c>
      <c r="Z42" s="1001">
        <v>0</v>
      </c>
      <c r="AA42" s="1001">
        <v>0</v>
      </c>
      <c r="AB42" s="1001">
        <v>0</v>
      </c>
      <c r="AC42" s="1001">
        <v>0</v>
      </c>
      <c r="AD42" s="1001">
        <v>0</v>
      </c>
      <c r="AE42" s="1001">
        <v>0</v>
      </c>
      <c r="AF42" s="1001">
        <v>0</v>
      </c>
      <c r="AG42" s="1001">
        <v>0</v>
      </c>
      <c r="AH42" s="1001">
        <v>0</v>
      </c>
      <c r="AI42" s="1001">
        <v>0</v>
      </c>
      <c r="AJ42" s="1001">
        <v>0</v>
      </c>
      <c r="AK42" s="1001">
        <v>0</v>
      </c>
      <c r="AL42" s="1001">
        <v>0</v>
      </c>
      <c r="AM42" s="1001">
        <v>0</v>
      </c>
      <c r="AN42" s="1001">
        <v>0</v>
      </c>
      <c r="AO42" s="1001">
        <v>0</v>
      </c>
      <c r="AP42" s="1001">
        <v>9.6999999999999993</v>
      </c>
      <c r="AQ42" s="1001">
        <v>2.8</v>
      </c>
      <c r="AR42" s="1004">
        <v>0.9</v>
      </c>
      <c r="AS42" s="1004">
        <v>0</v>
      </c>
      <c r="AT42" s="1004">
        <v>2.2000000000000002</v>
      </c>
      <c r="AU42" s="1006">
        <v>0.6</v>
      </c>
    </row>
    <row r="43" spans="2:47" s="994" customFormat="1" ht="20.25" customHeight="1">
      <c r="B43" s="1007"/>
      <c r="C43" s="627" t="s">
        <v>217</v>
      </c>
      <c r="D43" s="995"/>
      <c r="E43" s="1000">
        <v>228</v>
      </c>
      <c r="F43" s="1001">
        <v>16.3</v>
      </c>
      <c r="G43" s="1002">
        <v>5</v>
      </c>
      <c r="H43" s="1001">
        <v>11.3</v>
      </c>
      <c r="I43" s="1001">
        <v>0.1</v>
      </c>
      <c r="J43" s="1003">
        <v>0</v>
      </c>
      <c r="K43" s="1001">
        <v>0.1</v>
      </c>
      <c r="L43" s="1001">
        <v>0</v>
      </c>
      <c r="M43" s="1001">
        <v>3.2</v>
      </c>
      <c r="N43" s="1001">
        <v>0</v>
      </c>
      <c r="O43" s="1001">
        <v>42.3</v>
      </c>
      <c r="P43" s="1001">
        <v>8.9</v>
      </c>
      <c r="Q43" s="1001">
        <v>0</v>
      </c>
      <c r="R43" s="1001">
        <v>0.6</v>
      </c>
      <c r="S43" s="1001">
        <v>0.1</v>
      </c>
      <c r="T43" s="1001">
        <v>0</v>
      </c>
      <c r="U43" s="1001">
        <v>0</v>
      </c>
      <c r="V43" s="1001">
        <v>0</v>
      </c>
      <c r="W43" s="1001">
        <v>0</v>
      </c>
      <c r="X43" s="1001">
        <v>0</v>
      </c>
      <c r="Y43" s="1001">
        <v>27.8</v>
      </c>
      <c r="Z43" s="1001">
        <v>0</v>
      </c>
      <c r="AA43" s="1001">
        <v>37.799999999999997</v>
      </c>
      <c r="AB43" s="1001">
        <v>0</v>
      </c>
      <c r="AC43" s="1001">
        <v>0</v>
      </c>
      <c r="AD43" s="1001">
        <v>0</v>
      </c>
      <c r="AE43" s="1001">
        <v>0</v>
      </c>
      <c r="AF43" s="1001">
        <v>3</v>
      </c>
      <c r="AG43" s="1001">
        <v>0</v>
      </c>
      <c r="AH43" s="1001">
        <v>0</v>
      </c>
      <c r="AI43" s="1001">
        <v>0</v>
      </c>
      <c r="AJ43" s="1001">
        <v>0</v>
      </c>
      <c r="AK43" s="1001">
        <v>0</v>
      </c>
      <c r="AL43" s="1001">
        <v>0</v>
      </c>
      <c r="AM43" s="1001">
        <v>0</v>
      </c>
      <c r="AN43" s="1001">
        <v>0</v>
      </c>
      <c r="AO43" s="1001">
        <v>0</v>
      </c>
      <c r="AP43" s="1001">
        <v>85.8</v>
      </c>
      <c r="AQ43" s="1001">
        <v>2.1</v>
      </c>
      <c r="AR43" s="1004">
        <v>0.5</v>
      </c>
      <c r="AS43" s="1004">
        <v>0</v>
      </c>
      <c r="AT43" s="1004">
        <v>6.9</v>
      </c>
      <c r="AU43" s="1006">
        <v>1</v>
      </c>
    </row>
    <row r="44" spans="2:47" s="994" customFormat="1" ht="20.25" customHeight="1">
      <c r="B44" s="1007"/>
      <c r="C44" s="627" t="s">
        <v>218</v>
      </c>
      <c r="D44" s="995"/>
      <c r="E44" s="1000">
        <v>22.799999999999997</v>
      </c>
      <c r="F44" s="1001">
        <v>5.4</v>
      </c>
      <c r="G44" s="1002">
        <v>3</v>
      </c>
      <c r="H44" s="1001">
        <v>2.4</v>
      </c>
      <c r="I44" s="1001">
        <v>0</v>
      </c>
      <c r="J44" s="1003">
        <v>0</v>
      </c>
      <c r="K44" s="1001">
        <v>0</v>
      </c>
      <c r="L44" s="1001">
        <v>1</v>
      </c>
      <c r="M44" s="1001">
        <v>0</v>
      </c>
      <c r="N44" s="1001">
        <v>0</v>
      </c>
      <c r="O44" s="1001">
        <v>5.0999999999999996</v>
      </c>
      <c r="P44" s="1001">
        <v>3.9</v>
      </c>
      <c r="Q44" s="1001">
        <v>0</v>
      </c>
      <c r="R44" s="1001">
        <v>0</v>
      </c>
      <c r="S44" s="1001">
        <v>0</v>
      </c>
      <c r="T44" s="1001">
        <v>0</v>
      </c>
      <c r="U44" s="1001">
        <v>0</v>
      </c>
      <c r="V44" s="1001">
        <v>0</v>
      </c>
      <c r="W44" s="1001">
        <v>0</v>
      </c>
      <c r="X44" s="1001">
        <v>0</v>
      </c>
      <c r="Y44" s="1001">
        <v>0</v>
      </c>
      <c r="Z44" s="1001">
        <v>0</v>
      </c>
      <c r="AA44" s="1001">
        <v>0</v>
      </c>
      <c r="AB44" s="1001">
        <v>0</v>
      </c>
      <c r="AC44" s="1001">
        <v>0</v>
      </c>
      <c r="AD44" s="1001">
        <v>0</v>
      </c>
      <c r="AE44" s="1001">
        <v>0</v>
      </c>
      <c r="AF44" s="1001">
        <v>0</v>
      </c>
      <c r="AG44" s="1001">
        <v>0</v>
      </c>
      <c r="AH44" s="1001">
        <v>0</v>
      </c>
      <c r="AI44" s="1001">
        <v>0</v>
      </c>
      <c r="AJ44" s="1001">
        <v>0</v>
      </c>
      <c r="AK44" s="1001">
        <v>0</v>
      </c>
      <c r="AL44" s="1001">
        <v>0</v>
      </c>
      <c r="AM44" s="1001">
        <v>0</v>
      </c>
      <c r="AN44" s="1001">
        <v>0</v>
      </c>
      <c r="AO44" s="1001">
        <v>0</v>
      </c>
      <c r="AP44" s="1001">
        <v>7.4</v>
      </c>
      <c r="AQ44" s="1001">
        <v>0</v>
      </c>
      <c r="AR44" s="1004">
        <v>0</v>
      </c>
      <c r="AS44" s="1004">
        <v>0</v>
      </c>
      <c r="AT44" s="1004">
        <v>0.6</v>
      </c>
      <c r="AU44" s="1006">
        <v>0.5</v>
      </c>
    </row>
    <row r="45" spans="2:47" s="994" customFormat="1" ht="20.25" customHeight="1">
      <c r="B45" s="1007"/>
      <c r="C45" s="627" t="s">
        <v>219</v>
      </c>
      <c r="D45" s="995"/>
      <c r="E45" s="1000">
        <v>1.2</v>
      </c>
      <c r="F45" s="1001">
        <v>1.2</v>
      </c>
      <c r="G45" s="1002">
        <v>1</v>
      </c>
      <c r="H45" s="1001">
        <v>0.2</v>
      </c>
      <c r="I45" s="1001">
        <v>0</v>
      </c>
      <c r="J45" s="1003">
        <v>0</v>
      </c>
      <c r="K45" s="1001">
        <v>0</v>
      </c>
      <c r="L45" s="1001">
        <v>0</v>
      </c>
      <c r="M45" s="1001">
        <v>0</v>
      </c>
      <c r="N45" s="1001">
        <v>0</v>
      </c>
      <c r="O45" s="1001">
        <v>0</v>
      </c>
      <c r="P45" s="1001">
        <v>0</v>
      </c>
      <c r="Q45" s="1001">
        <v>0</v>
      </c>
      <c r="R45" s="1001">
        <v>0</v>
      </c>
      <c r="S45" s="1001">
        <v>0</v>
      </c>
      <c r="T45" s="1001">
        <v>0</v>
      </c>
      <c r="U45" s="1001">
        <v>0</v>
      </c>
      <c r="V45" s="1001">
        <v>0</v>
      </c>
      <c r="W45" s="1001">
        <v>0</v>
      </c>
      <c r="X45" s="1001">
        <v>0</v>
      </c>
      <c r="Y45" s="1001">
        <v>0</v>
      </c>
      <c r="Z45" s="1001">
        <v>0</v>
      </c>
      <c r="AA45" s="1001">
        <v>0</v>
      </c>
      <c r="AB45" s="1001">
        <v>0</v>
      </c>
      <c r="AC45" s="1001">
        <v>0</v>
      </c>
      <c r="AD45" s="1001">
        <v>0</v>
      </c>
      <c r="AE45" s="1001">
        <v>0</v>
      </c>
      <c r="AF45" s="1001">
        <v>0</v>
      </c>
      <c r="AG45" s="1001">
        <v>0</v>
      </c>
      <c r="AH45" s="1001">
        <v>0</v>
      </c>
      <c r="AI45" s="1001">
        <v>0</v>
      </c>
      <c r="AJ45" s="1001">
        <v>0</v>
      </c>
      <c r="AK45" s="1001">
        <v>0</v>
      </c>
      <c r="AL45" s="1001">
        <v>0</v>
      </c>
      <c r="AM45" s="1001">
        <v>0</v>
      </c>
      <c r="AN45" s="1001">
        <v>0</v>
      </c>
      <c r="AO45" s="1001">
        <v>0</v>
      </c>
      <c r="AP45" s="1001">
        <v>0</v>
      </c>
      <c r="AQ45" s="1001">
        <v>0</v>
      </c>
      <c r="AR45" s="1004">
        <v>0</v>
      </c>
      <c r="AS45" s="1004">
        <v>0</v>
      </c>
      <c r="AT45" s="1004">
        <v>0</v>
      </c>
      <c r="AU45" s="1006">
        <v>0</v>
      </c>
    </row>
    <row r="46" spans="2:47" s="994" customFormat="1" ht="40.5" customHeight="1">
      <c r="B46" s="1231" t="s">
        <v>220</v>
      </c>
      <c r="C46" s="1231"/>
      <c r="D46" s="995"/>
      <c r="E46" s="1000">
        <v>566.90000000000009</v>
      </c>
      <c r="F46" s="1001">
        <v>108.4</v>
      </c>
      <c r="G46" s="1002">
        <v>77</v>
      </c>
      <c r="H46" s="1001">
        <v>31.4</v>
      </c>
      <c r="I46" s="1001">
        <v>2.4</v>
      </c>
      <c r="J46" s="1003">
        <v>2</v>
      </c>
      <c r="K46" s="1001">
        <v>0.4</v>
      </c>
      <c r="L46" s="1001">
        <v>3</v>
      </c>
      <c r="M46" s="1001">
        <v>1</v>
      </c>
      <c r="N46" s="1001">
        <v>5.2</v>
      </c>
      <c r="O46" s="1001">
        <v>80.5</v>
      </c>
      <c r="P46" s="1001">
        <v>105.3</v>
      </c>
      <c r="Q46" s="1001">
        <v>16.2</v>
      </c>
      <c r="R46" s="1001">
        <v>8.3000000000000007</v>
      </c>
      <c r="S46" s="1001">
        <v>1</v>
      </c>
      <c r="T46" s="1001">
        <v>4.5</v>
      </c>
      <c r="U46" s="1001">
        <v>0</v>
      </c>
      <c r="V46" s="1001">
        <v>0</v>
      </c>
      <c r="W46" s="1001">
        <v>0.5</v>
      </c>
      <c r="X46" s="1001">
        <v>0</v>
      </c>
      <c r="Y46" s="1001">
        <v>4.9000000000000004</v>
      </c>
      <c r="Z46" s="1001">
        <v>1.2</v>
      </c>
      <c r="AA46" s="1001">
        <v>1.7</v>
      </c>
      <c r="AB46" s="1001">
        <v>0</v>
      </c>
      <c r="AC46" s="1001">
        <v>4.5999999999999996</v>
      </c>
      <c r="AD46" s="1001">
        <v>0</v>
      </c>
      <c r="AE46" s="1001">
        <v>5</v>
      </c>
      <c r="AF46" s="1001">
        <v>3</v>
      </c>
      <c r="AG46" s="1001">
        <v>0</v>
      </c>
      <c r="AH46" s="1001">
        <v>2</v>
      </c>
      <c r="AI46" s="1001">
        <v>2</v>
      </c>
      <c r="AJ46" s="1001">
        <v>27.1</v>
      </c>
      <c r="AK46" s="1001">
        <v>0</v>
      </c>
      <c r="AL46" s="1001">
        <v>1.5</v>
      </c>
      <c r="AM46" s="1001">
        <v>0</v>
      </c>
      <c r="AN46" s="1001">
        <v>0.6</v>
      </c>
      <c r="AO46" s="1001">
        <v>2</v>
      </c>
      <c r="AP46" s="1001">
        <v>139.1</v>
      </c>
      <c r="AQ46" s="1001">
        <v>35.9</v>
      </c>
      <c r="AR46" s="1004">
        <v>0.1</v>
      </c>
      <c r="AS46" s="1004">
        <v>0.6</v>
      </c>
      <c r="AT46" s="1004">
        <v>11.1</v>
      </c>
      <c r="AU46" s="1006">
        <v>13.3</v>
      </c>
    </row>
    <row r="47" spans="2:47" s="994" customFormat="1" ht="20.25" customHeight="1">
      <c r="B47" s="627"/>
      <c r="C47" s="627" t="s">
        <v>221</v>
      </c>
      <c r="D47" s="995"/>
      <c r="E47" s="1000">
        <v>384.49999999999994</v>
      </c>
      <c r="F47" s="1001">
        <v>76.400000000000006</v>
      </c>
      <c r="G47" s="1002">
        <v>57</v>
      </c>
      <c r="H47" s="1001">
        <v>19.399999999999999</v>
      </c>
      <c r="I47" s="1001">
        <v>2.4</v>
      </c>
      <c r="J47" s="1003">
        <v>2</v>
      </c>
      <c r="K47" s="1001">
        <v>0.4</v>
      </c>
      <c r="L47" s="1001">
        <v>1</v>
      </c>
      <c r="M47" s="1001">
        <v>1</v>
      </c>
      <c r="N47" s="1001">
        <v>5.2</v>
      </c>
      <c r="O47" s="1001">
        <v>52.2</v>
      </c>
      <c r="P47" s="1001">
        <v>70.099999999999994</v>
      </c>
      <c r="Q47" s="1001">
        <v>16.2</v>
      </c>
      <c r="R47" s="1001">
        <v>4</v>
      </c>
      <c r="S47" s="1001">
        <v>1</v>
      </c>
      <c r="T47" s="1001">
        <v>3.5</v>
      </c>
      <c r="U47" s="1001">
        <v>0</v>
      </c>
      <c r="V47" s="1001">
        <v>0</v>
      </c>
      <c r="W47" s="1001">
        <v>0.5</v>
      </c>
      <c r="X47" s="1001">
        <v>0</v>
      </c>
      <c r="Y47" s="1001">
        <v>4.0999999999999996</v>
      </c>
      <c r="Z47" s="1001">
        <v>1.2</v>
      </c>
      <c r="AA47" s="1001">
        <v>1.1000000000000001</v>
      </c>
      <c r="AB47" s="1001">
        <v>0</v>
      </c>
      <c r="AC47" s="1001">
        <v>1.1000000000000001</v>
      </c>
      <c r="AD47" s="1001">
        <v>0</v>
      </c>
      <c r="AE47" s="1001">
        <v>4</v>
      </c>
      <c r="AF47" s="1001">
        <v>2</v>
      </c>
      <c r="AG47" s="1001">
        <v>0</v>
      </c>
      <c r="AH47" s="1001">
        <v>2</v>
      </c>
      <c r="AI47" s="1001">
        <v>0</v>
      </c>
      <c r="AJ47" s="1001">
        <v>0</v>
      </c>
      <c r="AK47" s="1001">
        <v>0</v>
      </c>
      <c r="AL47" s="1001">
        <v>1.5</v>
      </c>
      <c r="AM47" s="1001">
        <v>0</v>
      </c>
      <c r="AN47" s="1001">
        <v>0.6</v>
      </c>
      <c r="AO47" s="1001">
        <v>0</v>
      </c>
      <c r="AP47" s="1001">
        <v>100.4</v>
      </c>
      <c r="AQ47" s="1001">
        <v>33</v>
      </c>
      <c r="AR47" s="1004">
        <v>0.1</v>
      </c>
      <c r="AS47" s="1004">
        <v>0.6</v>
      </c>
      <c r="AT47" s="1004">
        <v>7.7</v>
      </c>
      <c r="AU47" s="1006">
        <v>9.3000000000000007</v>
      </c>
    </row>
    <row r="48" spans="2:47" s="994" customFormat="1" ht="20.25" customHeight="1">
      <c r="B48" s="627"/>
      <c r="C48" s="627" t="s">
        <v>222</v>
      </c>
      <c r="D48" s="995"/>
      <c r="E48" s="1000">
        <v>51.1</v>
      </c>
      <c r="F48" s="1001">
        <v>4.7</v>
      </c>
      <c r="G48" s="1002">
        <v>3</v>
      </c>
      <c r="H48" s="1001">
        <v>1.7</v>
      </c>
      <c r="I48" s="1001">
        <v>0</v>
      </c>
      <c r="J48" s="1003">
        <v>0</v>
      </c>
      <c r="K48" s="1001">
        <v>0</v>
      </c>
      <c r="L48" s="1001">
        <v>0</v>
      </c>
      <c r="M48" s="1001">
        <v>0</v>
      </c>
      <c r="N48" s="1001">
        <v>0</v>
      </c>
      <c r="O48" s="1001">
        <v>3</v>
      </c>
      <c r="P48" s="1001">
        <v>5.9</v>
      </c>
      <c r="Q48" s="1001">
        <v>0</v>
      </c>
      <c r="R48" s="1001">
        <v>0</v>
      </c>
      <c r="S48" s="1001">
        <v>0</v>
      </c>
      <c r="T48" s="1001">
        <v>0</v>
      </c>
      <c r="U48" s="1001">
        <v>0</v>
      </c>
      <c r="V48" s="1001">
        <v>0</v>
      </c>
      <c r="W48" s="1001">
        <v>0</v>
      </c>
      <c r="X48" s="1001">
        <v>0</v>
      </c>
      <c r="Y48" s="1001">
        <v>0</v>
      </c>
      <c r="Z48" s="1001">
        <v>0</v>
      </c>
      <c r="AA48" s="1001">
        <v>0</v>
      </c>
      <c r="AB48" s="1001">
        <v>0</v>
      </c>
      <c r="AC48" s="1001">
        <v>0</v>
      </c>
      <c r="AD48" s="1001">
        <v>0</v>
      </c>
      <c r="AE48" s="1001">
        <v>0</v>
      </c>
      <c r="AF48" s="1001">
        <v>1</v>
      </c>
      <c r="AG48" s="1001">
        <v>0</v>
      </c>
      <c r="AH48" s="1001">
        <v>0</v>
      </c>
      <c r="AI48" s="1001">
        <v>2</v>
      </c>
      <c r="AJ48" s="1001">
        <v>24.1</v>
      </c>
      <c r="AK48" s="1001">
        <v>0</v>
      </c>
      <c r="AL48" s="1001">
        <v>0</v>
      </c>
      <c r="AM48" s="1001">
        <v>0</v>
      </c>
      <c r="AN48" s="1001">
        <v>0</v>
      </c>
      <c r="AO48" s="1001">
        <v>0</v>
      </c>
      <c r="AP48" s="1001">
        <v>7.5</v>
      </c>
      <c r="AQ48" s="1001">
        <v>2.9</v>
      </c>
      <c r="AR48" s="1004">
        <v>0</v>
      </c>
      <c r="AS48" s="1004">
        <v>0</v>
      </c>
      <c r="AT48" s="1004">
        <v>0.3</v>
      </c>
      <c r="AU48" s="1006">
        <v>0.7</v>
      </c>
    </row>
    <row r="49" spans="2:47" s="994" customFormat="1" ht="20.25" customHeight="1">
      <c r="B49" s="627"/>
      <c r="C49" s="627" t="s">
        <v>223</v>
      </c>
      <c r="D49" s="995"/>
      <c r="E49" s="1000">
        <v>17.399999999999999</v>
      </c>
      <c r="F49" s="1001">
        <v>6</v>
      </c>
      <c r="G49" s="1002">
        <v>4</v>
      </c>
      <c r="H49" s="1001">
        <v>2</v>
      </c>
      <c r="I49" s="1001">
        <v>0</v>
      </c>
      <c r="J49" s="1003">
        <v>0</v>
      </c>
      <c r="K49" s="1001">
        <v>0</v>
      </c>
      <c r="L49" s="1001">
        <v>1</v>
      </c>
      <c r="M49" s="1001">
        <v>0</v>
      </c>
      <c r="N49" s="1001">
        <v>0</v>
      </c>
      <c r="O49" s="1001">
        <v>2.4</v>
      </c>
      <c r="P49" s="1001">
        <v>6</v>
      </c>
      <c r="Q49" s="1001">
        <v>0</v>
      </c>
      <c r="R49" s="1001">
        <v>0</v>
      </c>
      <c r="S49" s="1001">
        <v>0</v>
      </c>
      <c r="T49" s="1001">
        <v>0</v>
      </c>
      <c r="U49" s="1001">
        <v>0</v>
      </c>
      <c r="V49" s="1001">
        <v>0</v>
      </c>
      <c r="W49" s="1001">
        <v>0</v>
      </c>
      <c r="X49" s="1001">
        <v>0</v>
      </c>
      <c r="Y49" s="1001">
        <v>0</v>
      </c>
      <c r="Z49" s="1001">
        <v>0</v>
      </c>
      <c r="AA49" s="1001">
        <v>0</v>
      </c>
      <c r="AB49" s="1001">
        <v>0</v>
      </c>
      <c r="AC49" s="1001">
        <v>0</v>
      </c>
      <c r="AD49" s="1001">
        <v>0</v>
      </c>
      <c r="AE49" s="1001">
        <v>0</v>
      </c>
      <c r="AF49" s="1001">
        <v>0</v>
      </c>
      <c r="AG49" s="1001">
        <v>0</v>
      </c>
      <c r="AH49" s="1001">
        <v>0</v>
      </c>
      <c r="AI49" s="1001">
        <v>0</v>
      </c>
      <c r="AJ49" s="1001">
        <v>0</v>
      </c>
      <c r="AK49" s="1001">
        <v>0</v>
      </c>
      <c r="AL49" s="1001">
        <v>0</v>
      </c>
      <c r="AM49" s="1001">
        <v>0</v>
      </c>
      <c r="AN49" s="1001">
        <v>0</v>
      </c>
      <c r="AO49" s="1001">
        <v>0</v>
      </c>
      <c r="AP49" s="1001">
        <v>2</v>
      </c>
      <c r="AQ49" s="1001">
        <v>0</v>
      </c>
      <c r="AR49" s="1004">
        <v>0</v>
      </c>
      <c r="AS49" s="1004">
        <v>0</v>
      </c>
      <c r="AT49" s="1004">
        <v>0.3</v>
      </c>
      <c r="AU49" s="1006">
        <v>0.7</v>
      </c>
    </row>
    <row r="50" spans="2:47" s="994" customFormat="1" ht="20.25" customHeight="1">
      <c r="B50" s="627"/>
      <c r="C50" s="627" t="s">
        <v>224</v>
      </c>
      <c r="D50" s="995"/>
      <c r="E50" s="1000">
        <v>76.5</v>
      </c>
      <c r="F50" s="1001">
        <v>10.8</v>
      </c>
      <c r="G50" s="1002">
        <v>4</v>
      </c>
      <c r="H50" s="1001">
        <v>6.8</v>
      </c>
      <c r="I50" s="1001">
        <v>0</v>
      </c>
      <c r="J50" s="1003">
        <v>0</v>
      </c>
      <c r="K50" s="1001">
        <v>0</v>
      </c>
      <c r="L50" s="1001">
        <v>0</v>
      </c>
      <c r="M50" s="1001">
        <v>0</v>
      </c>
      <c r="N50" s="1001">
        <v>0</v>
      </c>
      <c r="O50" s="1001">
        <v>18.7</v>
      </c>
      <c r="P50" s="1001">
        <v>10.9</v>
      </c>
      <c r="Q50" s="1001">
        <v>0</v>
      </c>
      <c r="R50" s="1001">
        <v>4.3</v>
      </c>
      <c r="S50" s="1001">
        <v>0</v>
      </c>
      <c r="T50" s="1001">
        <v>1</v>
      </c>
      <c r="U50" s="1001">
        <v>0</v>
      </c>
      <c r="V50" s="1001">
        <v>0</v>
      </c>
      <c r="W50" s="1001">
        <v>0</v>
      </c>
      <c r="X50" s="1001">
        <v>0</v>
      </c>
      <c r="Y50" s="1001">
        <v>0.7</v>
      </c>
      <c r="Z50" s="1001">
        <v>0</v>
      </c>
      <c r="AA50" s="1001">
        <v>0.6</v>
      </c>
      <c r="AB50" s="1001">
        <v>0</v>
      </c>
      <c r="AC50" s="1001">
        <v>3.5</v>
      </c>
      <c r="AD50" s="1001">
        <v>0</v>
      </c>
      <c r="AE50" s="1001">
        <v>1</v>
      </c>
      <c r="AF50" s="1001">
        <v>0</v>
      </c>
      <c r="AG50" s="1001">
        <v>0</v>
      </c>
      <c r="AH50" s="1001">
        <v>0</v>
      </c>
      <c r="AI50" s="1001">
        <v>0</v>
      </c>
      <c r="AJ50" s="1001">
        <v>3</v>
      </c>
      <c r="AK50" s="1001">
        <v>0</v>
      </c>
      <c r="AL50" s="1001">
        <v>0</v>
      </c>
      <c r="AM50" s="1001">
        <v>0</v>
      </c>
      <c r="AN50" s="1001">
        <v>0</v>
      </c>
      <c r="AO50" s="1001">
        <v>2</v>
      </c>
      <c r="AP50" s="1001">
        <v>20</v>
      </c>
      <c r="AQ50" s="1001">
        <v>0</v>
      </c>
      <c r="AR50" s="1004">
        <v>0</v>
      </c>
      <c r="AS50" s="1004">
        <v>0</v>
      </c>
      <c r="AT50" s="1004">
        <v>2.2000000000000002</v>
      </c>
      <c r="AU50" s="1006">
        <v>1.3</v>
      </c>
    </row>
    <row r="51" spans="2:47" s="994" customFormat="1" ht="20.25" customHeight="1">
      <c r="B51" s="627"/>
      <c r="C51" s="627" t="s">
        <v>225</v>
      </c>
      <c r="D51" s="995"/>
      <c r="E51" s="1000">
        <v>37.400000000000006</v>
      </c>
      <c r="F51" s="1001">
        <v>10.5</v>
      </c>
      <c r="G51" s="1002">
        <v>9</v>
      </c>
      <c r="H51" s="1001">
        <v>1.5</v>
      </c>
      <c r="I51" s="1001">
        <v>0</v>
      </c>
      <c r="J51" s="1003">
        <v>0</v>
      </c>
      <c r="K51" s="1001">
        <v>0</v>
      </c>
      <c r="L51" s="1001">
        <v>1</v>
      </c>
      <c r="M51" s="1001">
        <v>0</v>
      </c>
      <c r="N51" s="1001">
        <v>0</v>
      </c>
      <c r="O51" s="1001">
        <v>4.2</v>
      </c>
      <c r="P51" s="1001">
        <v>12.4</v>
      </c>
      <c r="Q51" s="1001">
        <v>0</v>
      </c>
      <c r="R51" s="1001">
        <v>0</v>
      </c>
      <c r="S51" s="1001">
        <v>0</v>
      </c>
      <c r="T51" s="1001">
        <v>0</v>
      </c>
      <c r="U51" s="1001">
        <v>0</v>
      </c>
      <c r="V51" s="1001">
        <v>0</v>
      </c>
      <c r="W51" s="1001">
        <v>0</v>
      </c>
      <c r="X51" s="1001">
        <v>0</v>
      </c>
      <c r="Y51" s="1001">
        <v>0.1</v>
      </c>
      <c r="Z51" s="1001">
        <v>0</v>
      </c>
      <c r="AA51" s="1001">
        <v>0</v>
      </c>
      <c r="AB51" s="1001">
        <v>0</v>
      </c>
      <c r="AC51" s="1001">
        <v>0</v>
      </c>
      <c r="AD51" s="1001">
        <v>0</v>
      </c>
      <c r="AE51" s="1001">
        <v>0</v>
      </c>
      <c r="AF51" s="1001">
        <v>0</v>
      </c>
      <c r="AG51" s="1001">
        <v>0</v>
      </c>
      <c r="AH51" s="1001">
        <v>0</v>
      </c>
      <c r="AI51" s="1001">
        <v>0</v>
      </c>
      <c r="AJ51" s="1001">
        <v>0</v>
      </c>
      <c r="AK51" s="1001">
        <v>0</v>
      </c>
      <c r="AL51" s="1001">
        <v>0</v>
      </c>
      <c r="AM51" s="1001">
        <v>0</v>
      </c>
      <c r="AN51" s="1001">
        <v>0</v>
      </c>
      <c r="AO51" s="1001">
        <v>0</v>
      </c>
      <c r="AP51" s="1001">
        <v>9.1999999999999993</v>
      </c>
      <c r="AQ51" s="1001">
        <v>0</v>
      </c>
      <c r="AR51" s="1004">
        <v>0</v>
      </c>
      <c r="AS51" s="1004">
        <v>0</v>
      </c>
      <c r="AT51" s="1004">
        <v>0.6</v>
      </c>
      <c r="AU51" s="1006">
        <v>1.3</v>
      </c>
    </row>
    <row r="52" spans="2:47" s="994" customFormat="1" ht="40.5" customHeight="1">
      <c r="B52" s="1231" t="s">
        <v>226</v>
      </c>
      <c r="C52" s="1231"/>
      <c r="D52" s="995"/>
      <c r="E52" s="1000">
        <v>621.9</v>
      </c>
      <c r="F52" s="1001">
        <v>136.30000000000001</v>
      </c>
      <c r="G52" s="1002">
        <v>106</v>
      </c>
      <c r="H52" s="1001">
        <v>30.3</v>
      </c>
      <c r="I52" s="1001">
        <v>3.1</v>
      </c>
      <c r="J52" s="1003">
        <v>3</v>
      </c>
      <c r="K52" s="1001">
        <v>0.1</v>
      </c>
      <c r="L52" s="1001">
        <v>5.2</v>
      </c>
      <c r="M52" s="1001">
        <v>0</v>
      </c>
      <c r="N52" s="1001">
        <v>5.5</v>
      </c>
      <c r="O52" s="1001">
        <v>129.9</v>
      </c>
      <c r="P52" s="1001">
        <v>130.69999999999999</v>
      </c>
      <c r="Q52" s="1001">
        <v>16</v>
      </c>
      <c r="R52" s="1001">
        <v>7.6</v>
      </c>
      <c r="S52" s="1001">
        <v>2.8</v>
      </c>
      <c r="T52" s="1001">
        <v>6.2</v>
      </c>
      <c r="U52" s="1001">
        <v>2</v>
      </c>
      <c r="V52" s="1001">
        <v>0</v>
      </c>
      <c r="W52" s="1001">
        <v>2</v>
      </c>
      <c r="X52" s="1001">
        <v>0</v>
      </c>
      <c r="Y52" s="1001">
        <v>6.1</v>
      </c>
      <c r="Z52" s="1001">
        <v>0</v>
      </c>
      <c r="AA52" s="1001">
        <v>6.2</v>
      </c>
      <c r="AB52" s="1001">
        <v>0</v>
      </c>
      <c r="AC52" s="1001">
        <v>1</v>
      </c>
      <c r="AD52" s="1001">
        <v>0</v>
      </c>
      <c r="AE52" s="1001">
        <v>0</v>
      </c>
      <c r="AF52" s="1001">
        <v>2</v>
      </c>
      <c r="AG52" s="1001">
        <v>1</v>
      </c>
      <c r="AH52" s="1001">
        <v>0</v>
      </c>
      <c r="AI52" s="1001">
        <v>2</v>
      </c>
      <c r="AJ52" s="1001">
        <v>9.8000000000000007</v>
      </c>
      <c r="AK52" s="1001">
        <v>0</v>
      </c>
      <c r="AL52" s="1001">
        <v>1.6</v>
      </c>
      <c r="AM52" s="1001">
        <v>0</v>
      </c>
      <c r="AN52" s="1001">
        <v>0</v>
      </c>
      <c r="AO52" s="1001">
        <v>0</v>
      </c>
      <c r="AP52" s="1001">
        <v>117</v>
      </c>
      <c r="AQ52" s="1001">
        <v>27.9</v>
      </c>
      <c r="AR52" s="1004">
        <v>0</v>
      </c>
      <c r="AS52" s="1004">
        <v>0.6</v>
      </c>
      <c r="AT52" s="1004">
        <v>19.600000000000001</v>
      </c>
      <c r="AU52" s="1006">
        <v>17.8</v>
      </c>
    </row>
    <row r="53" spans="2:47" s="994" customFormat="1" ht="20.25" customHeight="1">
      <c r="B53" s="627"/>
      <c r="C53" s="627" t="s">
        <v>227</v>
      </c>
      <c r="D53" s="995"/>
      <c r="E53" s="1000">
        <v>400.9</v>
      </c>
      <c r="F53" s="1001">
        <v>85</v>
      </c>
      <c r="G53" s="1002">
        <v>62</v>
      </c>
      <c r="H53" s="1001">
        <v>23</v>
      </c>
      <c r="I53" s="1001">
        <v>0</v>
      </c>
      <c r="J53" s="1003">
        <v>0</v>
      </c>
      <c r="K53" s="1001">
        <v>0</v>
      </c>
      <c r="L53" s="1001">
        <v>3.2</v>
      </c>
      <c r="M53" s="1001">
        <v>0</v>
      </c>
      <c r="N53" s="1001">
        <v>5.5</v>
      </c>
      <c r="O53" s="1001">
        <v>86.8</v>
      </c>
      <c r="P53" s="1001">
        <v>70.5</v>
      </c>
      <c r="Q53" s="1001">
        <v>9.6</v>
      </c>
      <c r="R53" s="1001">
        <v>7.6</v>
      </c>
      <c r="S53" s="1001">
        <v>2.8</v>
      </c>
      <c r="T53" s="1001">
        <v>6.2</v>
      </c>
      <c r="U53" s="1001">
        <v>2</v>
      </c>
      <c r="V53" s="1001">
        <v>0</v>
      </c>
      <c r="W53" s="1001">
        <v>0</v>
      </c>
      <c r="X53" s="1001">
        <v>0</v>
      </c>
      <c r="Y53" s="1001">
        <v>4.0999999999999996</v>
      </c>
      <c r="Z53" s="1001">
        <v>0</v>
      </c>
      <c r="AA53" s="1001">
        <v>4.2</v>
      </c>
      <c r="AB53" s="1001">
        <v>0</v>
      </c>
      <c r="AC53" s="1001">
        <v>1</v>
      </c>
      <c r="AD53" s="1001">
        <v>0</v>
      </c>
      <c r="AE53" s="1001">
        <v>0</v>
      </c>
      <c r="AF53" s="1001">
        <v>1</v>
      </c>
      <c r="AG53" s="1001">
        <v>1</v>
      </c>
      <c r="AH53" s="1001">
        <v>0</v>
      </c>
      <c r="AI53" s="1001">
        <v>2</v>
      </c>
      <c r="AJ53" s="1001">
        <v>9.8000000000000007</v>
      </c>
      <c r="AK53" s="1001">
        <v>0</v>
      </c>
      <c r="AL53" s="1001">
        <v>1.6</v>
      </c>
      <c r="AM53" s="1001">
        <v>0</v>
      </c>
      <c r="AN53" s="1001">
        <v>0</v>
      </c>
      <c r="AO53" s="1001">
        <v>0</v>
      </c>
      <c r="AP53" s="1001">
        <v>71.099999999999994</v>
      </c>
      <c r="AQ53" s="1001">
        <v>25.9</v>
      </c>
      <c r="AR53" s="1004">
        <v>0</v>
      </c>
      <c r="AS53" s="1004">
        <v>0.6</v>
      </c>
      <c r="AT53" s="1004">
        <v>14.6</v>
      </c>
      <c r="AU53" s="1006">
        <v>10.6</v>
      </c>
    </row>
    <row r="54" spans="2:47" s="994" customFormat="1" ht="20.25" customHeight="1">
      <c r="B54" s="627"/>
      <c r="C54" s="627" t="s">
        <v>228</v>
      </c>
      <c r="D54" s="995"/>
      <c r="E54" s="1000">
        <v>59</v>
      </c>
      <c r="F54" s="1001">
        <v>17.100000000000001</v>
      </c>
      <c r="G54" s="1002">
        <v>15</v>
      </c>
      <c r="H54" s="1001">
        <v>2.1</v>
      </c>
      <c r="I54" s="1001">
        <v>1</v>
      </c>
      <c r="J54" s="1003">
        <v>1</v>
      </c>
      <c r="K54" s="1001">
        <v>0</v>
      </c>
      <c r="L54" s="1001">
        <v>0</v>
      </c>
      <c r="M54" s="1001">
        <v>0</v>
      </c>
      <c r="N54" s="1001">
        <v>0</v>
      </c>
      <c r="O54" s="1001">
        <v>13</v>
      </c>
      <c r="P54" s="1001">
        <v>15.2</v>
      </c>
      <c r="Q54" s="1001">
        <v>0</v>
      </c>
      <c r="R54" s="1001">
        <v>0</v>
      </c>
      <c r="S54" s="1001">
        <v>0</v>
      </c>
      <c r="T54" s="1001">
        <v>0</v>
      </c>
      <c r="U54" s="1001">
        <v>0</v>
      </c>
      <c r="V54" s="1001">
        <v>0</v>
      </c>
      <c r="W54" s="1001">
        <v>0</v>
      </c>
      <c r="X54" s="1001">
        <v>0</v>
      </c>
      <c r="Y54" s="1001">
        <v>1</v>
      </c>
      <c r="Z54" s="1001">
        <v>0</v>
      </c>
      <c r="AA54" s="1001">
        <v>1</v>
      </c>
      <c r="AB54" s="1001">
        <v>0</v>
      </c>
      <c r="AC54" s="1001">
        <v>0</v>
      </c>
      <c r="AD54" s="1001">
        <v>0</v>
      </c>
      <c r="AE54" s="1001">
        <v>0</v>
      </c>
      <c r="AF54" s="1001">
        <v>0</v>
      </c>
      <c r="AG54" s="1001">
        <v>0</v>
      </c>
      <c r="AH54" s="1001">
        <v>0</v>
      </c>
      <c r="AI54" s="1001">
        <v>0</v>
      </c>
      <c r="AJ54" s="1001">
        <v>0</v>
      </c>
      <c r="AK54" s="1001">
        <v>0</v>
      </c>
      <c r="AL54" s="1001">
        <v>0</v>
      </c>
      <c r="AM54" s="1001">
        <v>0</v>
      </c>
      <c r="AN54" s="1001">
        <v>0</v>
      </c>
      <c r="AO54" s="1001">
        <v>0</v>
      </c>
      <c r="AP54" s="1001">
        <v>8.6999999999999993</v>
      </c>
      <c r="AQ54" s="1001">
        <v>2</v>
      </c>
      <c r="AR54" s="1004">
        <v>0</v>
      </c>
      <c r="AS54" s="1004">
        <v>0</v>
      </c>
      <c r="AT54" s="1004">
        <v>1.4</v>
      </c>
      <c r="AU54" s="1006">
        <v>1.7</v>
      </c>
    </row>
    <row r="55" spans="2:47" s="994" customFormat="1" ht="20.25" customHeight="1">
      <c r="B55" s="1007"/>
      <c r="C55" s="627" t="s">
        <v>229</v>
      </c>
      <c r="D55" s="995"/>
      <c r="E55" s="1000">
        <v>44.9</v>
      </c>
      <c r="F55" s="1001">
        <v>9.4</v>
      </c>
      <c r="G55" s="1002">
        <v>8</v>
      </c>
      <c r="H55" s="1001">
        <v>1.4</v>
      </c>
      <c r="I55" s="1001">
        <v>0</v>
      </c>
      <c r="J55" s="1003">
        <v>0</v>
      </c>
      <c r="K55" s="1001">
        <v>0</v>
      </c>
      <c r="L55" s="1001">
        <v>0</v>
      </c>
      <c r="M55" s="1001">
        <v>0</v>
      </c>
      <c r="N55" s="1001">
        <v>0</v>
      </c>
      <c r="O55" s="1001">
        <v>6.1</v>
      </c>
      <c r="P55" s="1001">
        <v>16.899999999999999</v>
      </c>
      <c r="Q55" s="1001">
        <v>0</v>
      </c>
      <c r="R55" s="1001">
        <v>0</v>
      </c>
      <c r="S55" s="1001">
        <v>0</v>
      </c>
      <c r="T55" s="1001">
        <v>0</v>
      </c>
      <c r="U55" s="1001">
        <v>0</v>
      </c>
      <c r="V55" s="1001">
        <v>0</v>
      </c>
      <c r="W55" s="1001">
        <v>0</v>
      </c>
      <c r="X55" s="1001">
        <v>0</v>
      </c>
      <c r="Y55" s="1001">
        <v>1</v>
      </c>
      <c r="Z55" s="1001">
        <v>0</v>
      </c>
      <c r="AA55" s="1001">
        <v>1</v>
      </c>
      <c r="AB55" s="1001">
        <v>0</v>
      </c>
      <c r="AC55" s="1001">
        <v>0</v>
      </c>
      <c r="AD55" s="1001">
        <v>0</v>
      </c>
      <c r="AE55" s="1001">
        <v>0</v>
      </c>
      <c r="AF55" s="1001">
        <v>0</v>
      </c>
      <c r="AG55" s="1001">
        <v>0</v>
      </c>
      <c r="AH55" s="1001">
        <v>0</v>
      </c>
      <c r="AI55" s="1001">
        <v>0</v>
      </c>
      <c r="AJ55" s="1001">
        <v>0</v>
      </c>
      <c r="AK55" s="1001">
        <v>0</v>
      </c>
      <c r="AL55" s="1001">
        <v>0</v>
      </c>
      <c r="AM55" s="1001">
        <v>0</v>
      </c>
      <c r="AN55" s="1001">
        <v>0</v>
      </c>
      <c r="AO55" s="1001">
        <v>0</v>
      </c>
      <c r="AP55" s="1001">
        <v>10.5</v>
      </c>
      <c r="AQ55" s="1001">
        <v>0</v>
      </c>
      <c r="AR55" s="1004">
        <v>0</v>
      </c>
      <c r="AS55" s="1004">
        <v>0</v>
      </c>
      <c r="AT55" s="1004">
        <v>0.8</v>
      </c>
      <c r="AU55" s="1006">
        <v>2</v>
      </c>
    </row>
    <row r="56" spans="2:47" s="994" customFormat="1" ht="20.25" customHeight="1">
      <c r="B56" s="1007"/>
      <c r="C56" s="627" t="s">
        <v>230</v>
      </c>
      <c r="D56" s="995"/>
      <c r="E56" s="1000">
        <v>117.10000000000001</v>
      </c>
      <c r="F56" s="1001">
        <v>24.8</v>
      </c>
      <c r="G56" s="1002">
        <v>21</v>
      </c>
      <c r="H56" s="1001">
        <v>3.8</v>
      </c>
      <c r="I56" s="1001">
        <v>2.1</v>
      </c>
      <c r="J56" s="1003">
        <v>2</v>
      </c>
      <c r="K56" s="1001">
        <v>0.1</v>
      </c>
      <c r="L56" s="1001">
        <v>2</v>
      </c>
      <c r="M56" s="1001">
        <v>0</v>
      </c>
      <c r="N56" s="1001">
        <v>0</v>
      </c>
      <c r="O56" s="1001">
        <v>24</v>
      </c>
      <c r="P56" s="1001">
        <v>28.1</v>
      </c>
      <c r="Q56" s="1001">
        <v>6.4</v>
      </c>
      <c r="R56" s="1001">
        <v>0</v>
      </c>
      <c r="S56" s="1001">
        <v>0</v>
      </c>
      <c r="T56" s="1001">
        <v>0</v>
      </c>
      <c r="U56" s="1001">
        <v>0</v>
      </c>
      <c r="V56" s="1001">
        <v>0</v>
      </c>
      <c r="W56" s="1001">
        <v>2</v>
      </c>
      <c r="X56" s="1001">
        <v>0</v>
      </c>
      <c r="Y56" s="1001">
        <v>0</v>
      </c>
      <c r="Z56" s="1001">
        <v>0</v>
      </c>
      <c r="AA56" s="1001">
        <v>0</v>
      </c>
      <c r="AB56" s="1001">
        <v>0</v>
      </c>
      <c r="AC56" s="1001">
        <v>0</v>
      </c>
      <c r="AD56" s="1001">
        <v>0</v>
      </c>
      <c r="AE56" s="1001">
        <v>0</v>
      </c>
      <c r="AF56" s="1001">
        <v>1</v>
      </c>
      <c r="AG56" s="1001">
        <v>0</v>
      </c>
      <c r="AH56" s="1001">
        <v>0</v>
      </c>
      <c r="AI56" s="1001">
        <v>0</v>
      </c>
      <c r="AJ56" s="1001">
        <v>0</v>
      </c>
      <c r="AK56" s="1001">
        <v>0</v>
      </c>
      <c r="AL56" s="1001">
        <v>0</v>
      </c>
      <c r="AM56" s="1001">
        <v>0</v>
      </c>
      <c r="AN56" s="1001">
        <v>0</v>
      </c>
      <c r="AO56" s="1001">
        <v>0</v>
      </c>
      <c r="AP56" s="1001">
        <v>26.7</v>
      </c>
      <c r="AQ56" s="1001">
        <v>0</v>
      </c>
      <c r="AR56" s="1004">
        <v>0</v>
      </c>
      <c r="AS56" s="1004">
        <v>0</v>
      </c>
      <c r="AT56" s="1004">
        <v>2.8</v>
      </c>
      <c r="AU56" s="1006">
        <v>3.5</v>
      </c>
    </row>
    <row r="57" spans="2:47" s="994" customFormat="1" ht="40.5" customHeight="1">
      <c r="B57" s="1231" t="s">
        <v>231</v>
      </c>
      <c r="C57" s="1231"/>
      <c r="D57" s="995"/>
      <c r="E57" s="1000">
        <v>1833</v>
      </c>
      <c r="F57" s="1001">
        <v>345.9</v>
      </c>
      <c r="G57" s="1002">
        <v>246</v>
      </c>
      <c r="H57" s="1001">
        <v>99.9</v>
      </c>
      <c r="I57" s="1001">
        <v>7.6999999999999993</v>
      </c>
      <c r="J57" s="1003">
        <v>5</v>
      </c>
      <c r="K57" s="1001">
        <v>2.7</v>
      </c>
      <c r="L57" s="1001">
        <v>7.7</v>
      </c>
      <c r="M57" s="1001">
        <v>9.4</v>
      </c>
      <c r="N57" s="1001">
        <v>29.9</v>
      </c>
      <c r="O57" s="1001">
        <v>368.2</v>
      </c>
      <c r="P57" s="1001">
        <v>250.8</v>
      </c>
      <c r="Q57" s="1001">
        <v>49.3</v>
      </c>
      <c r="R57" s="1001">
        <v>28.7</v>
      </c>
      <c r="S57" s="1001">
        <v>1</v>
      </c>
      <c r="T57" s="1001">
        <v>9.3000000000000007</v>
      </c>
      <c r="U57" s="1001">
        <v>0.5</v>
      </c>
      <c r="V57" s="1001">
        <v>0</v>
      </c>
      <c r="W57" s="1001">
        <v>3.7</v>
      </c>
      <c r="X57" s="1001">
        <v>2</v>
      </c>
      <c r="Y57" s="1001">
        <v>26.8</v>
      </c>
      <c r="Z57" s="1001">
        <v>8</v>
      </c>
      <c r="AA57" s="1001">
        <v>38.200000000000003</v>
      </c>
      <c r="AB57" s="1001">
        <v>0</v>
      </c>
      <c r="AC57" s="1001">
        <v>27.4</v>
      </c>
      <c r="AD57" s="1001">
        <v>1</v>
      </c>
      <c r="AE57" s="1001">
        <v>2</v>
      </c>
      <c r="AF57" s="1001">
        <v>12.1</v>
      </c>
      <c r="AG57" s="1001">
        <v>1.5</v>
      </c>
      <c r="AH57" s="1001">
        <v>7</v>
      </c>
      <c r="AI57" s="1001">
        <v>3.9</v>
      </c>
      <c r="AJ57" s="1001">
        <v>21.6</v>
      </c>
      <c r="AK57" s="1001">
        <v>6.8</v>
      </c>
      <c r="AL57" s="1001">
        <v>10.199999999999999</v>
      </c>
      <c r="AM57" s="1001">
        <v>1</v>
      </c>
      <c r="AN57" s="1001">
        <v>1</v>
      </c>
      <c r="AO57" s="1001">
        <v>3.5</v>
      </c>
      <c r="AP57" s="1001">
        <v>442.2</v>
      </c>
      <c r="AQ57" s="1001">
        <v>104.7</v>
      </c>
      <c r="AR57" s="1004">
        <v>1.1000000000000001</v>
      </c>
      <c r="AS57" s="1004">
        <v>3.6</v>
      </c>
      <c r="AT57" s="1004">
        <v>48.1</v>
      </c>
      <c r="AU57" s="1006">
        <v>31.4</v>
      </c>
    </row>
    <row r="58" spans="2:47" s="994" customFormat="1" ht="20.25" customHeight="1">
      <c r="B58" s="627"/>
      <c r="C58" s="627" t="s">
        <v>232</v>
      </c>
      <c r="D58" s="995"/>
      <c r="E58" s="1000">
        <v>1005.2</v>
      </c>
      <c r="F58" s="1001">
        <v>190.6</v>
      </c>
      <c r="G58" s="1002">
        <v>133</v>
      </c>
      <c r="H58" s="1001">
        <v>57.6</v>
      </c>
      <c r="I58" s="1001">
        <v>7.5</v>
      </c>
      <c r="J58" s="1003">
        <v>5</v>
      </c>
      <c r="K58" s="1001">
        <v>2.5</v>
      </c>
      <c r="L58" s="1001">
        <v>2.4</v>
      </c>
      <c r="M58" s="1001">
        <v>3.4</v>
      </c>
      <c r="N58" s="1001">
        <v>28.9</v>
      </c>
      <c r="O58" s="1001">
        <v>193</v>
      </c>
      <c r="P58" s="1001">
        <v>151.6</v>
      </c>
      <c r="Q58" s="1001">
        <v>31</v>
      </c>
      <c r="R58" s="1001">
        <v>19.8</v>
      </c>
      <c r="S58" s="1001">
        <v>1</v>
      </c>
      <c r="T58" s="1001">
        <v>6</v>
      </c>
      <c r="U58" s="1001">
        <v>0</v>
      </c>
      <c r="V58" s="1001">
        <v>0</v>
      </c>
      <c r="W58" s="1001">
        <v>3.7</v>
      </c>
      <c r="X58" s="1001">
        <v>2</v>
      </c>
      <c r="Y58" s="1001">
        <v>11.3</v>
      </c>
      <c r="Z58" s="1001">
        <v>7</v>
      </c>
      <c r="AA58" s="1001">
        <v>10.8</v>
      </c>
      <c r="AB58" s="1001">
        <v>0</v>
      </c>
      <c r="AC58" s="1001">
        <v>15.8</v>
      </c>
      <c r="AD58" s="1001">
        <v>1</v>
      </c>
      <c r="AE58" s="1001">
        <v>2</v>
      </c>
      <c r="AF58" s="1001">
        <v>6</v>
      </c>
      <c r="AG58" s="1001">
        <v>1.5</v>
      </c>
      <c r="AH58" s="1001">
        <v>1.8</v>
      </c>
      <c r="AI58" s="1001">
        <v>1.9</v>
      </c>
      <c r="AJ58" s="1001">
        <v>0</v>
      </c>
      <c r="AK58" s="1001">
        <v>6.8</v>
      </c>
      <c r="AL58" s="1001">
        <v>4.4000000000000004</v>
      </c>
      <c r="AM58" s="1001">
        <v>1</v>
      </c>
      <c r="AN58" s="1001">
        <v>0</v>
      </c>
      <c r="AO58" s="1001">
        <v>3.5</v>
      </c>
      <c r="AP58" s="1001">
        <v>247.5</v>
      </c>
      <c r="AQ58" s="1001">
        <v>42</v>
      </c>
      <c r="AR58" s="1004">
        <v>0.5</v>
      </c>
      <c r="AS58" s="1004">
        <v>3.5</v>
      </c>
      <c r="AT58" s="1004">
        <v>25.2</v>
      </c>
      <c r="AU58" s="1006">
        <v>19.3</v>
      </c>
    </row>
    <row r="59" spans="2:47" s="994" customFormat="1" ht="20.25" customHeight="1">
      <c r="B59" s="1007"/>
      <c r="C59" s="627" t="s">
        <v>233</v>
      </c>
      <c r="D59" s="995"/>
      <c r="E59" s="1000">
        <v>682.3</v>
      </c>
      <c r="F59" s="1001">
        <v>123.3</v>
      </c>
      <c r="G59" s="1002">
        <v>89</v>
      </c>
      <c r="H59" s="1001">
        <v>34.299999999999997</v>
      </c>
      <c r="I59" s="1001">
        <v>0.1</v>
      </c>
      <c r="J59" s="1003">
        <v>0</v>
      </c>
      <c r="K59" s="1001">
        <v>0.1</v>
      </c>
      <c r="L59" s="1001">
        <v>5.3</v>
      </c>
      <c r="M59" s="1001">
        <v>5</v>
      </c>
      <c r="N59" s="1001">
        <v>1</v>
      </c>
      <c r="O59" s="1001">
        <v>136.5</v>
      </c>
      <c r="P59" s="1001">
        <v>80.5</v>
      </c>
      <c r="Q59" s="1001">
        <v>16.3</v>
      </c>
      <c r="R59" s="1001">
        <v>6.9</v>
      </c>
      <c r="S59" s="1001">
        <v>0</v>
      </c>
      <c r="T59" s="1001">
        <v>0.1</v>
      </c>
      <c r="U59" s="1001">
        <v>0.4</v>
      </c>
      <c r="V59" s="1001">
        <v>0</v>
      </c>
      <c r="W59" s="1001">
        <v>0</v>
      </c>
      <c r="X59" s="1001">
        <v>0</v>
      </c>
      <c r="Y59" s="1001">
        <v>13.5</v>
      </c>
      <c r="Z59" s="1001">
        <v>1</v>
      </c>
      <c r="AA59" s="1001">
        <v>27.3</v>
      </c>
      <c r="AB59" s="1001">
        <v>0</v>
      </c>
      <c r="AC59" s="1001">
        <v>8</v>
      </c>
      <c r="AD59" s="1001">
        <v>0</v>
      </c>
      <c r="AE59" s="1001">
        <v>0</v>
      </c>
      <c r="AF59" s="1001">
        <v>5.0999999999999996</v>
      </c>
      <c r="AG59" s="1001">
        <v>0</v>
      </c>
      <c r="AH59" s="1001">
        <v>4.2</v>
      </c>
      <c r="AI59" s="1001">
        <v>2</v>
      </c>
      <c r="AJ59" s="1001">
        <v>21.6</v>
      </c>
      <c r="AK59" s="1001">
        <v>0</v>
      </c>
      <c r="AL59" s="1001">
        <v>5.8</v>
      </c>
      <c r="AM59" s="1001">
        <v>0</v>
      </c>
      <c r="AN59" s="1001">
        <v>1</v>
      </c>
      <c r="AO59" s="1001">
        <v>0</v>
      </c>
      <c r="AP59" s="1001">
        <v>156.6</v>
      </c>
      <c r="AQ59" s="1001">
        <v>60.8</v>
      </c>
      <c r="AR59" s="1004">
        <v>0.5</v>
      </c>
      <c r="AS59" s="1004">
        <v>0.1</v>
      </c>
      <c r="AT59" s="1004">
        <v>18.399999999999999</v>
      </c>
      <c r="AU59" s="1006">
        <v>9.8000000000000007</v>
      </c>
    </row>
    <row r="60" spans="2:47" s="994" customFormat="1" ht="20.25" customHeight="1">
      <c r="B60" s="1007"/>
      <c r="C60" s="627" t="s">
        <v>234</v>
      </c>
      <c r="D60" s="995"/>
      <c r="E60" s="1000">
        <v>145.5</v>
      </c>
      <c r="F60" s="1001">
        <v>32</v>
      </c>
      <c r="G60" s="1002">
        <v>24</v>
      </c>
      <c r="H60" s="1001">
        <v>8</v>
      </c>
      <c r="I60" s="1001">
        <v>0.1</v>
      </c>
      <c r="J60" s="1003">
        <v>0</v>
      </c>
      <c r="K60" s="1001">
        <v>0.1</v>
      </c>
      <c r="L60" s="1001">
        <v>0</v>
      </c>
      <c r="M60" s="1001">
        <v>1</v>
      </c>
      <c r="N60" s="1001">
        <v>0</v>
      </c>
      <c r="O60" s="1001">
        <v>38.700000000000003</v>
      </c>
      <c r="P60" s="1001">
        <v>18.7</v>
      </c>
      <c r="Q60" s="1001">
        <v>2</v>
      </c>
      <c r="R60" s="1001">
        <v>2</v>
      </c>
      <c r="S60" s="1001">
        <v>0</v>
      </c>
      <c r="T60" s="1001">
        <v>3.2</v>
      </c>
      <c r="U60" s="1001">
        <v>0.1</v>
      </c>
      <c r="V60" s="1001">
        <v>0</v>
      </c>
      <c r="W60" s="1001">
        <v>0</v>
      </c>
      <c r="X60" s="1001">
        <v>0</v>
      </c>
      <c r="Y60" s="1001">
        <v>2</v>
      </c>
      <c r="Z60" s="1001">
        <v>0</v>
      </c>
      <c r="AA60" s="1001">
        <v>0.1</v>
      </c>
      <c r="AB60" s="1001">
        <v>0</v>
      </c>
      <c r="AC60" s="1001">
        <v>3.6</v>
      </c>
      <c r="AD60" s="1001">
        <v>0</v>
      </c>
      <c r="AE60" s="1001">
        <v>0</v>
      </c>
      <c r="AF60" s="1001">
        <v>1</v>
      </c>
      <c r="AG60" s="1001">
        <v>0</v>
      </c>
      <c r="AH60" s="1001">
        <v>1</v>
      </c>
      <c r="AI60" s="1001">
        <v>0</v>
      </c>
      <c r="AJ60" s="1001">
        <v>0</v>
      </c>
      <c r="AK60" s="1001">
        <v>0</v>
      </c>
      <c r="AL60" s="1001">
        <v>0</v>
      </c>
      <c r="AM60" s="1001">
        <v>0</v>
      </c>
      <c r="AN60" s="1001">
        <v>0</v>
      </c>
      <c r="AO60" s="1001">
        <v>0</v>
      </c>
      <c r="AP60" s="1001">
        <v>38.1</v>
      </c>
      <c r="AQ60" s="1001">
        <v>1.9</v>
      </c>
      <c r="AR60" s="1004">
        <v>0.1</v>
      </c>
      <c r="AS60" s="1004">
        <v>0</v>
      </c>
      <c r="AT60" s="1004">
        <v>4.5</v>
      </c>
      <c r="AU60" s="1006">
        <v>2.2999999999999998</v>
      </c>
    </row>
    <row r="61" spans="2:47" s="994" customFormat="1" ht="40.5" customHeight="1">
      <c r="B61" s="1231" t="s">
        <v>235</v>
      </c>
      <c r="C61" s="1231"/>
      <c r="D61" s="995"/>
      <c r="E61" s="1000">
        <v>1082.8999999999999</v>
      </c>
      <c r="F61" s="1001">
        <v>210.2</v>
      </c>
      <c r="G61" s="1002">
        <v>133</v>
      </c>
      <c r="H61" s="1001">
        <v>77.2</v>
      </c>
      <c r="I61" s="1001">
        <v>2.6</v>
      </c>
      <c r="J61" s="1003">
        <v>2</v>
      </c>
      <c r="K61" s="1001">
        <v>0.6</v>
      </c>
      <c r="L61" s="1001">
        <v>6.1</v>
      </c>
      <c r="M61" s="1001">
        <v>1</v>
      </c>
      <c r="N61" s="1001">
        <v>9.6999999999999993</v>
      </c>
      <c r="O61" s="1001">
        <v>201.1</v>
      </c>
      <c r="P61" s="1001">
        <v>173.4</v>
      </c>
      <c r="Q61" s="1001">
        <v>9.6999999999999993</v>
      </c>
      <c r="R61" s="1001">
        <v>31.5</v>
      </c>
      <c r="S61" s="1001">
        <v>4.4000000000000004</v>
      </c>
      <c r="T61" s="1001">
        <v>7.3</v>
      </c>
      <c r="U61" s="1001">
        <v>0.1</v>
      </c>
      <c r="V61" s="1001">
        <v>0</v>
      </c>
      <c r="W61" s="1001">
        <v>5.4</v>
      </c>
      <c r="X61" s="1001">
        <v>0</v>
      </c>
      <c r="Y61" s="1001">
        <v>19.399999999999999</v>
      </c>
      <c r="Z61" s="1001">
        <v>1</v>
      </c>
      <c r="AA61" s="1001">
        <v>17.2</v>
      </c>
      <c r="AB61" s="1001">
        <v>0</v>
      </c>
      <c r="AC61" s="1001">
        <v>9</v>
      </c>
      <c r="AD61" s="1001">
        <v>7</v>
      </c>
      <c r="AE61" s="1001">
        <v>2.1</v>
      </c>
      <c r="AF61" s="1001">
        <v>2.2000000000000002</v>
      </c>
      <c r="AG61" s="1001">
        <v>0</v>
      </c>
      <c r="AH61" s="1001">
        <v>0</v>
      </c>
      <c r="AI61" s="1001">
        <v>0</v>
      </c>
      <c r="AJ61" s="1001">
        <v>48.8</v>
      </c>
      <c r="AK61" s="1001">
        <v>0</v>
      </c>
      <c r="AL61" s="1001">
        <v>0</v>
      </c>
      <c r="AM61" s="1001">
        <v>0</v>
      </c>
      <c r="AN61" s="1001">
        <v>0.4</v>
      </c>
      <c r="AO61" s="1001">
        <v>6.2</v>
      </c>
      <c r="AP61" s="1001">
        <v>245.2</v>
      </c>
      <c r="AQ61" s="1001">
        <v>61.9</v>
      </c>
      <c r="AR61" s="1004">
        <v>0.1</v>
      </c>
      <c r="AS61" s="1004">
        <v>1.7</v>
      </c>
      <c r="AT61" s="1004">
        <v>24.9</v>
      </c>
      <c r="AU61" s="1006">
        <v>21.6</v>
      </c>
    </row>
    <row r="62" spans="2:47" s="994" customFormat="1" ht="20.25" customHeight="1">
      <c r="B62" s="1007"/>
      <c r="C62" s="627" t="s">
        <v>236</v>
      </c>
      <c r="D62" s="995"/>
      <c r="E62" s="1000">
        <v>490.29999999999995</v>
      </c>
      <c r="F62" s="1001">
        <v>73.3</v>
      </c>
      <c r="G62" s="1002">
        <v>36</v>
      </c>
      <c r="H62" s="1001">
        <v>37.299999999999997</v>
      </c>
      <c r="I62" s="1001">
        <v>2.6</v>
      </c>
      <c r="J62" s="1003">
        <v>2</v>
      </c>
      <c r="K62" s="1001">
        <v>0.6</v>
      </c>
      <c r="L62" s="1001">
        <v>4</v>
      </c>
      <c r="M62" s="1001">
        <v>1</v>
      </c>
      <c r="N62" s="1001">
        <v>0</v>
      </c>
      <c r="O62" s="1001">
        <v>94.8</v>
      </c>
      <c r="P62" s="1001">
        <v>48.6</v>
      </c>
      <c r="Q62" s="1001">
        <v>1.9</v>
      </c>
      <c r="R62" s="1001">
        <v>27</v>
      </c>
      <c r="S62" s="1001">
        <v>3</v>
      </c>
      <c r="T62" s="1001">
        <v>4.3</v>
      </c>
      <c r="U62" s="1001">
        <v>0</v>
      </c>
      <c r="V62" s="1001">
        <v>0</v>
      </c>
      <c r="W62" s="1001">
        <v>5.4</v>
      </c>
      <c r="X62" s="1001">
        <v>0</v>
      </c>
      <c r="Y62" s="1001">
        <v>7.8</v>
      </c>
      <c r="Z62" s="1001">
        <v>0</v>
      </c>
      <c r="AA62" s="1001">
        <v>10.7</v>
      </c>
      <c r="AB62" s="1001">
        <v>0</v>
      </c>
      <c r="AC62" s="1001">
        <v>7</v>
      </c>
      <c r="AD62" s="1001">
        <v>0</v>
      </c>
      <c r="AE62" s="1001">
        <v>0</v>
      </c>
      <c r="AF62" s="1001">
        <v>1.1000000000000001</v>
      </c>
      <c r="AG62" s="1001">
        <v>0</v>
      </c>
      <c r="AH62" s="1001">
        <v>0</v>
      </c>
      <c r="AI62" s="1001">
        <v>0</v>
      </c>
      <c r="AJ62" s="1001">
        <v>42.9</v>
      </c>
      <c r="AK62" s="1001">
        <v>0</v>
      </c>
      <c r="AL62" s="1001">
        <v>0</v>
      </c>
      <c r="AM62" s="1001">
        <v>0</v>
      </c>
      <c r="AN62" s="1001">
        <v>0</v>
      </c>
      <c r="AO62" s="1001">
        <v>6.2</v>
      </c>
      <c r="AP62" s="1001">
        <v>110.6</v>
      </c>
      <c r="AQ62" s="1001">
        <v>38.1</v>
      </c>
      <c r="AR62" s="1004">
        <v>0.1</v>
      </c>
      <c r="AS62" s="1004">
        <v>0</v>
      </c>
      <c r="AT62" s="1004">
        <v>11.4</v>
      </c>
      <c r="AU62" s="1006">
        <v>6.4</v>
      </c>
    </row>
    <row r="63" spans="2:47" s="994" customFormat="1" ht="20.25" customHeight="1">
      <c r="B63" s="1007"/>
      <c r="C63" s="627" t="s">
        <v>237</v>
      </c>
      <c r="D63" s="995"/>
      <c r="E63" s="1000">
        <v>400.4</v>
      </c>
      <c r="F63" s="1001">
        <v>92.7</v>
      </c>
      <c r="G63" s="1002">
        <v>66</v>
      </c>
      <c r="H63" s="1001">
        <v>26.7</v>
      </c>
      <c r="I63" s="1001">
        <v>0</v>
      </c>
      <c r="J63" s="1003">
        <v>0</v>
      </c>
      <c r="K63" s="1001">
        <v>0</v>
      </c>
      <c r="L63" s="1001">
        <v>2</v>
      </c>
      <c r="M63" s="1001">
        <v>0</v>
      </c>
      <c r="N63" s="1001">
        <v>9.1999999999999993</v>
      </c>
      <c r="O63" s="1001">
        <v>71.599999999999994</v>
      </c>
      <c r="P63" s="1001">
        <v>77.099999999999994</v>
      </c>
      <c r="Q63" s="1001">
        <v>7.8</v>
      </c>
      <c r="R63" s="1001">
        <v>4.5</v>
      </c>
      <c r="S63" s="1001">
        <v>1.4</v>
      </c>
      <c r="T63" s="1001">
        <v>3</v>
      </c>
      <c r="U63" s="1001">
        <v>0.1</v>
      </c>
      <c r="V63" s="1001">
        <v>0</v>
      </c>
      <c r="W63" s="1001">
        <v>0</v>
      </c>
      <c r="X63" s="1001">
        <v>0</v>
      </c>
      <c r="Y63" s="1001">
        <v>9.4</v>
      </c>
      <c r="Z63" s="1001">
        <v>0</v>
      </c>
      <c r="AA63" s="1001">
        <v>5.3</v>
      </c>
      <c r="AB63" s="1001">
        <v>0</v>
      </c>
      <c r="AC63" s="1001">
        <v>2</v>
      </c>
      <c r="AD63" s="1001">
        <v>6</v>
      </c>
      <c r="AE63" s="1001">
        <v>1.1000000000000001</v>
      </c>
      <c r="AF63" s="1001">
        <v>0</v>
      </c>
      <c r="AG63" s="1001">
        <v>0</v>
      </c>
      <c r="AH63" s="1001">
        <v>0</v>
      </c>
      <c r="AI63" s="1001">
        <v>0</v>
      </c>
      <c r="AJ63" s="1001">
        <v>5.9</v>
      </c>
      <c r="AK63" s="1001">
        <v>0</v>
      </c>
      <c r="AL63" s="1001">
        <v>0</v>
      </c>
      <c r="AM63" s="1001">
        <v>0</v>
      </c>
      <c r="AN63" s="1001">
        <v>0</v>
      </c>
      <c r="AO63" s="1001">
        <v>0</v>
      </c>
      <c r="AP63" s="1001">
        <v>89.1</v>
      </c>
      <c r="AQ63" s="1001">
        <v>12.2</v>
      </c>
      <c r="AR63" s="1004">
        <v>0</v>
      </c>
      <c r="AS63" s="1004">
        <v>1.6</v>
      </c>
      <c r="AT63" s="1004">
        <v>9.1</v>
      </c>
      <c r="AU63" s="1006">
        <v>9.6</v>
      </c>
    </row>
    <row r="64" spans="2:47" s="994" customFormat="1" ht="20.25" customHeight="1">
      <c r="B64" s="1007"/>
      <c r="C64" s="627" t="s">
        <v>238</v>
      </c>
      <c r="D64" s="995"/>
      <c r="E64" s="1000">
        <v>192.2</v>
      </c>
      <c r="F64" s="1001">
        <v>44.2</v>
      </c>
      <c r="G64" s="1002">
        <v>31</v>
      </c>
      <c r="H64" s="1001">
        <v>13.2</v>
      </c>
      <c r="I64" s="1001">
        <v>0</v>
      </c>
      <c r="J64" s="1003">
        <v>0</v>
      </c>
      <c r="K64" s="1001">
        <v>0</v>
      </c>
      <c r="L64" s="1001">
        <v>0.1</v>
      </c>
      <c r="M64" s="1001">
        <v>0</v>
      </c>
      <c r="N64" s="1001">
        <v>0.5</v>
      </c>
      <c r="O64" s="1001">
        <v>34.700000000000003</v>
      </c>
      <c r="P64" s="1001">
        <v>47.7</v>
      </c>
      <c r="Q64" s="1001">
        <v>0</v>
      </c>
      <c r="R64" s="1001">
        <v>0</v>
      </c>
      <c r="S64" s="1001">
        <v>0</v>
      </c>
      <c r="T64" s="1001">
        <v>0</v>
      </c>
      <c r="U64" s="1001">
        <v>0</v>
      </c>
      <c r="V64" s="1001">
        <v>0</v>
      </c>
      <c r="W64" s="1001">
        <v>0</v>
      </c>
      <c r="X64" s="1001">
        <v>0</v>
      </c>
      <c r="Y64" s="1001">
        <v>2.2000000000000002</v>
      </c>
      <c r="Z64" s="1001">
        <v>1</v>
      </c>
      <c r="AA64" s="1001">
        <v>1.2</v>
      </c>
      <c r="AB64" s="1001">
        <v>0</v>
      </c>
      <c r="AC64" s="1001">
        <v>0</v>
      </c>
      <c r="AD64" s="1001">
        <v>1</v>
      </c>
      <c r="AE64" s="1001">
        <v>1</v>
      </c>
      <c r="AF64" s="1001">
        <v>1.1000000000000001</v>
      </c>
      <c r="AG64" s="1001">
        <v>0</v>
      </c>
      <c r="AH64" s="1001">
        <v>0</v>
      </c>
      <c r="AI64" s="1001">
        <v>0</v>
      </c>
      <c r="AJ64" s="1001">
        <v>0</v>
      </c>
      <c r="AK64" s="1001">
        <v>0</v>
      </c>
      <c r="AL64" s="1001">
        <v>0</v>
      </c>
      <c r="AM64" s="1001">
        <v>0</v>
      </c>
      <c r="AN64" s="1001">
        <v>0.4</v>
      </c>
      <c r="AO64" s="1001">
        <v>0</v>
      </c>
      <c r="AP64" s="1001">
        <v>45.5</v>
      </c>
      <c r="AQ64" s="1001">
        <v>11.6</v>
      </c>
      <c r="AR64" s="1004">
        <v>0</v>
      </c>
      <c r="AS64" s="1004">
        <v>0.1</v>
      </c>
      <c r="AT64" s="1004">
        <v>4.4000000000000004</v>
      </c>
      <c r="AU64" s="1006">
        <v>5.6</v>
      </c>
    </row>
    <row r="65" spans="2:47" s="994" customFormat="1" ht="40.5" customHeight="1">
      <c r="B65" s="1231" t="s">
        <v>239</v>
      </c>
      <c r="C65" s="1231"/>
      <c r="D65" s="995"/>
      <c r="E65" s="1000">
        <v>1083.4000000000001</v>
      </c>
      <c r="F65" s="1001">
        <v>229</v>
      </c>
      <c r="G65" s="1002">
        <v>152</v>
      </c>
      <c r="H65" s="1001">
        <v>77</v>
      </c>
      <c r="I65" s="1001">
        <v>4.6999999999999993</v>
      </c>
      <c r="J65" s="1003">
        <v>3</v>
      </c>
      <c r="K65" s="1001">
        <v>1.7</v>
      </c>
      <c r="L65" s="1001">
        <v>4.0999999999999996</v>
      </c>
      <c r="M65" s="1001">
        <v>8.6999999999999993</v>
      </c>
      <c r="N65" s="1001">
        <v>16</v>
      </c>
      <c r="O65" s="1001">
        <v>233.7</v>
      </c>
      <c r="P65" s="1001">
        <v>120</v>
      </c>
      <c r="Q65" s="1001">
        <v>32.299999999999997</v>
      </c>
      <c r="R65" s="1001">
        <v>15</v>
      </c>
      <c r="S65" s="1001">
        <v>1.7</v>
      </c>
      <c r="T65" s="1001">
        <v>17.2</v>
      </c>
      <c r="U65" s="1001">
        <v>0</v>
      </c>
      <c r="V65" s="1001">
        <v>0</v>
      </c>
      <c r="W65" s="1001">
        <v>4.5</v>
      </c>
      <c r="X65" s="1001">
        <v>0</v>
      </c>
      <c r="Y65" s="1001">
        <v>11.8</v>
      </c>
      <c r="Z65" s="1001">
        <v>1.8</v>
      </c>
      <c r="AA65" s="1001">
        <v>20.2</v>
      </c>
      <c r="AB65" s="1001">
        <v>0</v>
      </c>
      <c r="AC65" s="1001">
        <v>6.2</v>
      </c>
      <c r="AD65" s="1001">
        <v>3</v>
      </c>
      <c r="AE65" s="1001">
        <v>6.5</v>
      </c>
      <c r="AF65" s="1001">
        <v>6.6</v>
      </c>
      <c r="AG65" s="1001">
        <v>0.9</v>
      </c>
      <c r="AH65" s="1001">
        <v>1</v>
      </c>
      <c r="AI65" s="1001">
        <v>3</v>
      </c>
      <c r="AJ65" s="1001">
        <v>7.8</v>
      </c>
      <c r="AK65" s="1001">
        <v>0</v>
      </c>
      <c r="AL65" s="1001">
        <v>0</v>
      </c>
      <c r="AM65" s="1001">
        <v>0.5</v>
      </c>
      <c r="AN65" s="1001">
        <v>0</v>
      </c>
      <c r="AO65" s="1001">
        <v>0</v>
      </c>
      <c r="AP65" s="1001">
        <v>286.2</v>
      </c>
      <c r="AQ65" s="1001">
        <v>41</v>
      </c>
      <c r="AR65" s="1004">
        <v>0.9</v>
      </c>
      <c r="AS65" s="1004">
        <v>1.8</v>
      </c>
      <c r="AT65" s="1004">
        <v>30.2</v>
      </c>
      <c r="AU65" s="1006">
        <v>14.3</v>
      </c>
    </row>
    <row r="66" spans="2:47" s="994" customFormat="1" ht="20.25" customHeight="1">
      <c r="B66" s="627"/>
      <c r="C66" s="627" t="s">
        <v>240</v>
      </c>
      <c r="D66" s="995"/>
      <c r="E66" s="1000">
        <v>1043</v>
      </c>
      <c r="F66" s="1001">
        <v>218.2</v>
      </c>
      <c r="G66" s="1002">
        <v>144</v>
      </c>
      <c r="H66" s="1001">
        <v>74.2</v>
      </c>
      <c r="I66" s="1001">
        <v>4.5999999999999996</v>
      </c>
      <c r="J66" s="1003">
        <v>3</v>
      </c>
      <c r="K66" s="1001">
        <v>1.6</v>
      </c>
      <c r="L66" s="1001">
        <v>4.0999999999999996</v>
      </c>
      <c r="M66" s="1001">
        <v>0.7</v>
      </c>
      <c r="N66" s="1001">
        <v>16</v>
      </c>
      <c r="O66" s="1001">
        <v>229.2</v>
      </c>
      <c r="P66" s="1001">
        <v>114.4</v>
      </c>
      <c r="Q66" s="1001">
        <v>32.200000000000003</v>
      </c>
      <c r="R66" s="1001">
        <v>15</v>
      </c>
      <c r="S66" s="1001">
        <v>1.7</v>
      </c>
      <c r="T66" s="1001">
        <v>16.2</v>
      </c>
      <c r="U66" s="1001">
        <v>0</v>
      </c>
      <c r="V66" s="1001">
        <v>0</v>
      </c>
      <c r="W66" s="1001">
        <v>4.5</v>
      </c>
      <c r="X66" s="1001">
        <v>0</v>
      </c>
      <c r="Y66" s="1001">
        <v>11.6</v>
      </c>
      <c r="Z66" s="1001">
        <v>1.8</v>
      </c>
      <c r="AA66" s="1001">
        <v>20.2</v>
      </c>
      <c r="AB66" s="1001">
        <v>0</v>
      </c>
      <c r="AC66" s="1001">
        <v>6.2</v>
      </c>
      <c r="AD66" s="1001">
        <v>3</v>
      </c>
      <c r="AE66" s="1001">
        <v>6.5</v>
      </c>
      <c r="AF66" s="1001">
        <v>5.6</v>
      </c>
      <c r="AG66" s="1001">
        <v>0.9</v>
      </c>
      <c r="AH66" s="1001">
        <v>1</v>
      </c>
      <c r="AI66" s="1001">
        <v>3</v>
      </c>
      <c r="AJ66" s="1001">
        <v>7.8</v>
      </c>
      <c r="AK66" s="1001">
        <v>0</v>
      </c>
      <c r="AL66" s="1001">
        <v>0</v>
      </c>
      <c r="AM66" s="1001">
        <v>0.5</v>
      </c>
      <c r="AN66" s="1001">
        <v>0</v>
      </c>
      <c r="AO66" s="1001">
        <v>0</v>
      </c>
      <c r="AP66" s="1001">
        <v>277.89999999999998</v>
      </c>
      <c r="AQ66" s="1001">
        <v>40.200000000000003</v>
      </c>
      <c r="AR66" s="1004">
        <v>0.1</v>
      </c>
      <c r="AS66" s="1004">
        <v>1.8</v>
      </c>
      <c r="AT66" s="1004">
        <v>29.6</v>
      </c>
      <c r="AU66" s="1006">
        <v>13.6</v>
      </c>
    </row>
    <row r="67" spans="2:47" s="994" customFormat="1" ht="20.25" customHeight="1">
      <c r="B67" s="1007"/>
      <c r="C67" s="627" t="s">
        <v>241</v>
      </c>
      <c r="D67" s="995"/>
      <c r="E67" s="1000">
        <v>40.400000000000006</v>
      </c>
      <c r="F67" s="1001">
        <v>10.8</v>
      </c>
      <c r="G67" s="1002">
        <v>8</v>
      </c>
      <c r="H67" s="1001">
        <v>2.8</v>
      </c>
      <c r="I67" s="1001">
        <v>0.1</v>
      </c>
      <c r="J67" s="1003">
        <v>0</v>
      </c>
      <c r="K67" s="1001">
        <v>0.1</v>
      </c>
      <c r="L67" s="1001">
        <v>0</v>
      </c>
      <c r="M67" s="1001">
        <v>8</v>
      </c>
      <c r="N67" s="1001">
        <v>0</v>
      </c>
      <c r="O67" s="1001">
        <v>4.5</v>
      </c>
      <c r="P67" s="1001">
        <v>5.6</v>
      </c>
      <c r="Q67" s="1001">
        <v>0.1</v>
      </c>
      <c r="R67" s="1001">
        <v>0</v>
      </c>
      <c r="S67" s="1001">
        <v>0</v>
      </c>
      <c r="T67" s="1001">
        <v>1</v>
      </c>
      <c r="U67" s="1001">
        <v>0</v>
      </c>
      <c r="V67" s="1001">
        <v>0</v>
      </c>
      <c r="W67" s="1001">
        <v>0</v>
      </c>
      <c r="X67" s="1001">
        <v>0</v>
      </c>
      <c r="Y67" s="1001">
        <v>0.2</v>
      </c>
      <c r="Z67" s="1001">
        <v>0</v>
      </c>
      <c r="AA67" s="1001">
        <v>0</v>
      </c>
      <c r="AB67" s="1001">
        <v>0</v>
      </c>
      <c r="AC67" s="1001">
        <v>0</v>
      </c>
      <c r="AD67" s="1001">
        <v>0</v>
      </c>
      <c r="AE67" s="1001">
        <v>0</v>
      </c>
      <c r="AF67" s="1001">
        <v>1</v>
      </c>
      <c r="AG67" s="1001">
        <v>0</v>
      </c>
      <c r="AH67" s="1001">
        <v>0</v>
      </c>
      <c r="AI67" s="1001">
        <v>0</v>
      </c>
      <c r="AJ67" s="1001">
        <v>0</v>
      </c>
      <c r="AK67" s="1001">
        <v>0</v>
      </c>
      <c r="AL67" s="1001">
        <v>0</v>
      </c>
      <c r="AM67" s="1001">
        <v>0</v>
      </c>
      <c r="AN67" s="1001">
        <v>0</v>
      </c>
      <c r="AO67" s="1001">
        <v>0</v>
      </c>
      <c r="AP67" s="1001">
        <v>8.3000000000000007</v>
      </c>
      <c r="AQ67" s="1001">
        <v>0.8</v>
      </c>
      <c r="AR67" s="1004">
        <v>0.8</v>
      </c>
      <c r="AS67" s="1004">
        <v>0</v>
      </c>
      <c r="AT67" s="1004">
        <v>0.6</v>
      </c>
      <c r="AU67" s="1006">
        <v>0.7</v>
      </c>
    </row>
    <row r="68" spans="2:47" s="994" customFormat="1" ht="40.5" customHeight="1">
      <c r="B68" s="1231" t="s">
        <v>242</v>
      </c>
      <c r="C68" s="1231"/>
      <c r="D68" s="995"/>
      <c r="E68" s="1000">
        <v>1734.4</v>
      </c>
      <c r="F68" s="1001">
        <v>304.39999999999998</v>
      </c>
      <c r="G68" s="1002">
        <v>216</v>
      </c>
      <c r="H68" s="1001">
        <v>88.4</v>
      </c>
      <c r="I68" s="1001">
        <v>5.8000000000000007</v>
      </c>
      <c r="J68" s="1003">
        <v>5</v>
      </c>
      <c r="K68" s="1001">
        <v>0.8</v>
      </c>
      <c r="L68" s="1001">
        <v>4</v>
      </c>
      <c r="M68" s="1001">
        <v>8</v>
      </c>
      <c r="N68" s="1001">
        <v>31.4</v>
      </c>
      <c r="O68" s="1001">
        <v>315.10000000000002</v>
      </c>
      <c r="P68" s="1001">
        <v>182.5</v>
      </c>
      <c r="Q68" s="1001">
        <v>43.8</v>
      </c>
      <c r="R68" s="1001">
        <v>30</v>
      </c>
      <c r="S68" s="1001">
        <v>6.2</v>
      </c>
      <c r="T68" s="1001">
        <v>19.3</v>
      </c>
      <c r="U68" s="1001">
        <v>0.7</v>
      </c>
      <c r="V68" s="1001">
        <v>0</v>
      </c>
      <c r="W68" s="1001">
        <v>0</v>
      </c>
      <c r="X68" s="1001">
        <v>0</v>
      </c>
      <c r="Y68" s="1001">
        <v>26.1</v>
      </c>
      <c r="Z68" s="1001">
        <v>4.4000000000000004</v>
      </c>
      <c r="AA68" s="1001">
        <v>28.2</v>
      </c>
      <c r="AB68" s="1001">
        <v>0</v>
      </c>
      <c r="AC68" s="1001">
        <v>24.2</v>
      </c>
      <c r="AD68" s="1001">
        <v>7.1</v>
      </c>
      <c r="AE68" s="1001">
        <v>17.5</v>
      </c>
      <c r="AF68" s="1001">
        <v>9.9</v>
      </c>
      <c r="AG68" s="1001">
        <v>1.2</v>
      </c>
      <c r="AH68" s="1001">
        <v>6</v>
      </c>
      <c r="AI68" s="1001">
        <v>2</v>
      </c>
      <c r="AJ68" s="1001">
        <v>57.1</v>
      </c>
      <c r="AK68" s="1001">
        <v>20.3</v>
      </c>
      <c r="AL68" s="1001">
        <v>4.2</v>
      </c>
      <c r="AM68" s="1001">
        <v>3</v>
      </c>
      <c r="AN68" s="1001">
        <v>0</v>
      </c>
      <c r="AO68" s="1001">
        <v>3.3</v>
      </c>
      <c r="AP68" s="1001">
        <v>436</v>
      </c>
      <c r="AQ68" s="1001">
        <v>132.69999999999999</v>
      </c>
      <c r="AR68" s="1004">
        <v>0.8</v>
      </c>
      <c r="AS68" s="1004">
        <v>3.5</v>
      </c>
      <c r="AT68" s="1004">
        <v>41.1</v>
      </c>
      <c r="AU68" s="1006">
        <v>25.4</v>
      </c>
    </row>
    <row r="69" spans="2:47" s="994" customFormat="1" ht="20.25" customHeight="1">
      <c r="B69" s="627"/>
      <c r="C69" s="627" t="s">
        <v>243</v>
      </c>
      <c r="D69" s="995"/>
      <c r="E69" s="1000">
        <v>743.80000000000007</v>
      </c>
      <c r="F69" s="1001">
        <v>121.4</v>
      </c>
      <c r="G69" s="1002">
        <v>84</v>
      </c>
      <c r="H69" s="1001">
        <v>37.4</v>
      </c>
      <c r="I69" s="1001">
        <v>3.7</v>
      </c>
      <c r="J69" s="1003">
        <v>3</v>
      </c>
      <c r="K69" s="1001">
        <v>0.7</v>
      </c>
      <c r="L69" s="1001">
        <v>4</v>
      </c>
      <c r="M69" s="1001">
        <v>0</v>
      </c>
      <c r="N69" s="1001">
        <v>0</v>
      </c>
      <c r="O69" s="1001">
        <v>150.9</v>
      </c>
      <c r="P69" s="1001">
        <v>88.9</v>
      </c>
      <c r="Q69" s="1001">
        <v>9.5</v>
      </c>
      <c r="R69" s="1001">
        <v>11.3</v>
      </c>
      <c r="S69" s="1001">
        <v>4.8</v>
      </c>
      <c r="T69" s="1001">
        <v>12.8</v>
      </c>
      <c r="U69" s="1001">
        <v>0</v>
      </c>
      <c r="V69" s="1001">
        <v>0</v>
      </c>
      <c r="W69" s="1001">
        <v>0</v>
      </c>
      <c r="X69" s="1001">
        <v>0</v>
      </c>
      <c r="Y69" s="1001">
        <v>12.8</v>
      </c>
      <c r="Z69" s="1001">
        <v>0.2</v>
      </c>
      <c r="AA69" s="1001">
        <v>17.3</v>
      </c>
      <c r="AB69" s="1001">
        <v>0</v>
      </c>
      <c r="AC69" s="1001">
        <v>11</v>
      </c>
      <c r="AD69" s="1001">
        <v>4.0999999999999996</v>
      </c>
      <c r="AE69" s="1001">
        <v>5.5</v>
      </c>
      <c r="AF69" s="1001">
        <v>7</v>
      </c>
      <c r="AG69" s="1001">
        <v>0.2</v>
      </c>
      <c r="AH69" s="1001">
        <v>6</v>
      </c>
      <c r="AI69" s="1001">
        <v>2</v>
      </c>
      <c r="AJ69" s="1001">
        <v>1</v>
      </c>
      <c r="AK69" s="1001">
        <v>20.3</v>
      </c>
      <c r="AL69" s="1001">
        <v>4.2</v>
      </c>
      <c r="AM69" s="1001">
        <v>3</v>
      </c>
      <c r="AN69" s="1001">
        <v>0</v>
      </c>
      <c r="AO69" s="1001">
        <v>0</v>
      </c>
      <c r="AP69" s="1001">
        <v>194</v>
      </c>
      <c r="AQ69" s="1001">
        <v>47.9</v>
      </c>
      <c r="AR69" s="1004">
        <v>0</v>
      </c>
      <c r="AS69" s="1004">
        <v>0</v>
      </c>
      <c r="AT69" s="1004">
        <v>19</v>
      </c>
      <c r="AU69" s="1006">
        <v>11.7</v>
      </c>
    </row>
    <row r="70" spans="2:47" s="994" customFormat="1" ht="20.25" customHeight="1">
      <c r="B70" s="627"/>
      <c r="C70" s="627" t="s">
        <v>244</v>
      </c>
      <c r="D70" s="995"/>
      <c r="E70" s="1000">
        <v>280.89999999999998</v>
      </c>
      <c r="F70" s="1001">
        <v>63</v>
      </c>
      <c r="G70" s="1002">
        <v>44</v>
      </c>
      <c r="H70" s="1001">
        <v>19</v>
      </c>
      <c r="I70" s="1001">
        <v>1.1000000000000001</v>
      </c>
      <c r="J70" s="1003">
        <v>1</v>
      </c>
      <c r="K70" s="1001">
        <v>0.1</v>
      </c>
      <c r="L70" s="1001">
        <v>0</v>
      </c>
      <c r="M70" s="1001">
        <v>0</v>
      </c>
      <c r="N70" s="1001">
        <v>16</v>
      </c>
      <c r="O70" s="1001">
        <v>51.2</v>
      </c>
      <c r="P70" s="1001">
        <v>26.2</v>
      </c>
      <c r="Q70" s="1001">
        <v>3.2</v>
      </c>
      <c r="R70" s="1001">
        <v>7</v>
      </c>
      <c r="S70" s="1001">
        <v>0.4</v>
      </c>
      <c r="T70" s="1001">
        <v>1</v>
      </c>
      <c r="U70" s="1001">
        <v>0.2</v>
      </c>
      <c r="V70" s="1001">
        <v>0</v>
      </c>
      <c r="W70" s="1001">
        <v>0</v>
      </c>
      <c r="X70" s="1001">
        <v>0</v>
      </c>
      <c r="Y70" s="1001">
        <v>6</v>
      </c>
      <c r="Z70" s="1001">
        <v>0</v>
      </c>
      <c r="AA70" s="1001">
        <v>2</v>
      </c>
      <c r="AB70" s="1001">
        <v>0</v>
      </c>
      <c r="AC70" s="1001">
        <v>6.2</v>
      </c>
      <c r="AD70" s="1001">
        <v>0</v>
      </c>
      <c r="AE70" s="1001">
        <v>2</v>
      </c>
      <c r="AF70" s="1001">
        <v>0.1</v>
      </c>
      <c r="AG70" s="1001">
        <v>1</v>
      </c>
      <c r="AH70" s="1001">
        <v>0</v>
      </c>
      <c r="AI70" s="1001">
        <v>0</v>
      </c>
      <c r="AJ70" s="1001">
        <v>3</v>
      </c>
      <c r="AK70" s="1001">
        <v>0</v>
      </c>
      <c r="AL70" s="1001">
        <v>0</v>
      </c>
      <c r="AM70" s="1001">
        <v>0</v>
      </c>
      <c r="AN70" s="1001">
        <v>0</v>
      </c>
      <c r="AO70" s="1001">
        <v>0</v>
      </c>
      <c r="AP70" s="1001">
        <v>65.3</v>
      </c>
      <c r="AQ70" s="1001">
        <v>26</v>
      </c>
      <c r="AR70" s="1004">
        <v>0</v>
      </c>
      <c r="AS70" s="1004">
        <v>1.6</v>
      </c>
      <c r="AT70" s="1004">
        <v>6.8</v>
      </c>
      <c r="AU70" s="1006">
        <v>3.7</v>
      </c>
    </row>
    <row r="71" spans="2:47" s="994" customFormat="1" ht="20.25" customHeight="1">
      <c r="B71" s="627"/>
      <c r="C71" s="627" t="s">
        <v>245</v>
      </c>
      <c r="D71" s="995"/>
      <c r="E71" s="1000">
        <v>227.29999999999998</v>
      </c>
      <c r="F71" s="1001">
        <v>39.9</v>
      </c>
      <c r="G71" s="1002">
        <v>27</v>
      </c>
      <c r="H71" s="1001">
        <v>12.9</v>
      </c>
      <c r="I71" s="1001">
        <v>0</v>
      </c>
      <c r="J71" s="1003">
        <v>0</v>
      </c>
      <c r="K71" s="1001">
        <v>0</v>
      </c>
      <c r="L71" s="1001">
        <v>0</v>
      </c>
      <c r="M71" s="1001">
        <v>0</v>
      </c>
      <c r="N71" s="1001">
        <v>11.6</v>
      </c>
      <c r="O71" s="1001">
        <v>49.4</v>
      </c>
      <c r="P71" s="1001">
        <v>19.8</v>
      </c>
      <c r="Q71" s="1001">
        <v>17.899999999999999</v>
      </c>
      <c r="R71" s="1001">
        <v>0</v>
      </c>
      <c r="S71" s="1001">
        <v>0</v>
      </c>
      <c r="T71" s="1001">
        <v>0</v>
      </c>
      <c r="U71" s="1001">
        <v>0</v>
      </c>
      <c r="V71" s="1001">
        <v>0</v>
      </c>
      <c r="W71" s="1001">
        <v>0</v>
      </c>
      <c r="X71" s="1001">
        <v>0</v>
      </c>
      <c r="Y71" s="1001">
        <v>0.1</v>
      </c>
      <c r="Z71" s="1001">
        <v>3</v>
      </c>
      <c r="AA71" s="1001">
        <v>4.9000000000000004</v>
      </c>
      <c r="AB71" s="1001">
        <v>0</v>
      </c>
      <c r="AC71" s="1001">
        <v>7</v>
      </c>
      <c r="AD71" s="1001">
        <v>1</v>
      </c>
      <c r="AE71" s="1001">
        <v>5</v>
      </c>
      <c r="AF71" s="1001">
        <v>0</v>
      </c>
      <c r="AG71" s="1001">
        <v>0</v>
      </c>
      <c r="AH71" s="1001">
        <v>0</v>
      </c>
      <c r="AI71" s="1001">
        <v>0</v>
      </c>
      <c r="AJ71" s="1001">
        <v>0</v>
      </c>
      <c r="AK71" s="1001">
        <v>0</v>
      </c>
      <c r="AL71" s="1001">
        <v>0</v>
      </c>
      <c r="AM71" s="1001">
        <v>0</v>
      </c>
      <c r="AN71" s="1001">
        <v>0</v>
      </c>
      <c r="AO71" s="1001">
        <v>3.3</v>
      </c>
      <c r="AP71" s="1001">
        <v>45.2</v>
      </c>
      <c r="AQ71" s="1001">
        <v>19.2</v>
      </c>
      <c r="AR71" s="1004">
        <v>0</v>
      </c>
      <c r="AS71" s="1004">
        <v>1.3</v>
      </c>
      <c r="AT71" s="1004">
        <v>6</v>
      </c>
      <c r="AU71" s="1006">
        <v>2.6</v>
      </c>
    </row>
    <row r="72" spans="2:47" s="994" customFormat="1" ht="20.25" customHeight="1">
      <c r="B72" s="627"/>
      <c r="C72" s="627" t="s">
        <v>720</v>
      </c>
      <c r="D72" s="995"/>
      <c r="E72" s="1000">
        <v>146</v>
      </c>
      <c r="F72" s="1001">
        <v>35.4</v>
      </c>
      <c r="G72" s="1002">
        <v>29</v>
      </c>
      <c r="H72" s="1001">
        <v>6.4</v>
      </c>
      <c r="I72" s="1001">
        <v>1</v>
      </c>
      <c r="J72" s="1003">
        <v>1</v>
      </c>
      <c r="K72" s="1001">
        <v>0</v>
      </c>
      <c r="L72" s="1001">
        <v>0</v>
      </c>
      <c r="M72" s="1001">
        <v>0</v>
      </c>
      <c r="N72" s="1001">
        <v>3.2</v>
      </c>
      <c r="O72" s="1001">
        <v>25</v>
      </c>
      <c r="P72" s="1001">
        <v>19.7</v>
      </c>
      <c r="Q72" s="1001">
        <v>1.9</v>
      </c>
      <c r="R72" s="1001">
        <v>7.6</v>
      </c>
      <c r="S72" s="1001">
        <v>0</v>
      </c>
      <c r="T72" s="1001">
        <v>0</v>
      </c>
      <c r="U72" s="1001">
        <v>0</v>
      </c>
      <c r="V72" s="1001">
        <v>0</v>
      </c>
      <c r="W72" s="1001">
        <v>0</v>
      </c>
      <c r="X72" s="1001">
        <v>0</v>
      </c>
      <c r="Y72" s="1001">
        <v>2.2000000000000002</v>
      </c>
      <c r="Z72" s="1001">
        <v>1.2</v>
      </c>
      <c r="AA72" s="1001">
        <v>1.1000000000000001</v>
      </c>
      <c r="AB72" s="1001">
        <v>0</v>
      </c>
      <c r="AC72" s="1001">
        <v>0</v>
      </c>
      <c r="AD72" s="1001">
        <v>0</v>
      </c>
      <c r="AE72" s="1001">
        <v>0</v>
      </c>
      <c r="AF72" s="1001">
        <v>0</v>
      </c>
      <c r="AG72" s="1001">
        <v>0</v>
      </c>
      <c r="AH72" s="1001">
        <v>0</v>
      </c>
      <c r="AI72" s="1001">
        <v>0</v>
      </c>
      <c r="AJ72" s="1001">
        <v>0</v>
      </c>
      <c r="AK72" s="1001">
        <v>0</v>
      </c>
      <c r="AL72" s="1001">
        <v>0</v>
      </c>
      <c r="AM72" s="1001">
        <v>0</v>
      </c>
      <c r="AN72" s="1001">
        <v>0</v>
      </c>
      <c r="AO72" s="1001">
        <v>0</v>
      </c>
      <c r="AP72" s="1001">
        <v>38</v>
      </c>
      <c r="AQ72" s="1001">
        <v>9.6999999999999993</v>
      </c>
      <c r="AR72" s="1004">
        <v>0</v>
      </c>
      <c r="AS72" s="1004">
        <v>0.4</v>
      </c>
      <c r="AT72" s="1004">
        <v>3.7</v>
      </c>
      <c r="AU72" s="1006">
        <v>2.9</v>
      </c>
    </row>
    <row r="73" spans="2:47" s="994" customFormat="1" ht="20.25" customHeight="1">
      <c r="B73" s="627"/>
      <c r="C73" s="627" t="s">
        <v>247</v>
      </c>
      <c r="D73" s="995"/>
      <c r="E73" s="1000">
        <v>136.79999999999998</v>
      </c>
      <c r="F73" s="1001">
        <v>14.8</v>
      </c>
      <c r="G73" s="1002">
        <v>11</v>
      </c>
      <c r="H73" s="1001">
        <v>3.8</v>
      </c>
      <c r="I73" s="1001">
        <v>0</v>
      </c>
      <c r="J73" s="1003">
        <v>0</v>
      </c>
      <c r="K73" s="1001">
        <v>0</v>
      </c>
      <c r="L73" s="1001">
        <v>0</v>
      </c>
      <c r="M73" s="1001">
        <v>7</v>
      </c>
      <c r="N73" s="1001">
        <v>0</v>
      </c>
      <c r="O73" s="1001">
        <v>22.7</v>
      </c>
      <c r="P73" s="1001">
        <v>8.6999999999999993</v>
      </c>
      <c r="Q73" s="1001">
        <v>3</v>
      </c>
      <c r="R73" s="1001">
        <v>0</v>
      </c>
      <c r="S73" s="1001">
        <v>0</v>
      </c>
      <c r="T73" s="1001">
        <v>2</v>
      </c>
      <c r="U73" s="1001">
        <v>0.4</v>
      </c>
      <c r="V73" s="1001">
        <v>0</v>
      </c>
      <c r="W73" s="1001">
        <v>0</v>
      </c>
      <c r="X73" s="1001">
        <v>0</v>
      </c>
      <c r="Y73" s="1001">
        <v>3</v>
      </c>
      <c r="Z73" s="1001">
        <v>0</v>
      </c>
      <c r="AA73" s="1001">
        <v>0.4</v>
      </c>
      <c r="AB73" s="1001">
        <v>0</v>
      </c>
      <c r="AC73" s="1001">
        <v>0</v>
      </c>
      <c r="AD73" s="1001">
        <v>1</v>
      </c>
      <c r="AE73" s="1001">
        <v>3</v>
      </c>
      <c r="AF73" s="1001">
        <v>1</v>
      </c>
      <c r="AG73" s="1001">
        <v>0</v>
      </c>
      <c r="AH73" s="1001">
        <v>0</v>
      </c>
      <c r="AI73" s="1001">
        <v>0</v>
      </c>
      <c r="AJ73" s="1001">
        <v>21.5</v>
      </c>
      <c r="AK73" s="1001">
        <v>0</v>
      </c>
      <c r="AL73" s="1001">
        <v>0</v>
      </c>
      <c r="AM73" s="1001">
        <v>0</v>
      </c>
      <c r="AN73" s="1001">
        <v>0</v>
      </c>
      <c r="AO73" s="1001">
        <v>0</v>
      </c>
      <c r="AP73" s="1001">
        <v>24.5</v>
      </c>
      <c r="AQ73" s="1001">
        <v>23.8</v>
      </c>
      <c r="AR73" s="1004">
        <v>0.7</v>
      </c>
      <c r="AS73" s="1004">
        <v>0</v>
      </c>
      <c r="AT73" s="1004">
        <v>2.7</v>
      </c>
      <c r="AU73" s="1006">
        <v>1.6</v>
      </c>
    </row>
    <row r="74" spans="2:47" s="994" customFormat="1" ht="20.25" customHeight="1">
      <c r="B74" s="627"/>
      <c r="C74" s="627" t="s">
        <v>248</v>
      </c>
      <c r="D74" s="995"/>
      <c r="E74" s="1000">
        <v>199.6</v>
      </c>
      <c r="F74" s="1001">
        <v>29.9</v>
      </c>
      <c r="G74" s="1002">
        <v>21</v>
      </c>
      <c r="H74" s="1001">
        <v>8.9</v>
      </c>
      <c r="I74" s="1001">
        <v>0</v>
      </c>
      <c r="J74" s="1003">
        <v>0</v>
      </c>
      <c r="K74" s="1001">
        <v>0</v>
      </c>
      <c r="L74" s="1001">
        <v>0</v>
      </c>
      <c r="M74" s="1001">
        <v>1</v>
      </c>
      <c r="N74" s="1001">
        <v>0.6</v>
      </c>
      <c r="O74" s="1001">
        <v>15.9</v>
      </c>
      <c r="P74" s="1001">
        <v>19.2</v>
      </c>
      <c r="Q74" s="1001">
        <v>8.3000000000000007</v>
      </c>
      <c r="R74" s="1001">
        <v>4.0999999999999996</v>
      </c>
      <c r="S74" s="1001">
        <v>1</v>
      </c>
      <c r="T74" s="1001">
        <v>3.5</v>
      </c>
      <c r="U74" s="1001">
        <v>0.1</v>
      </c>
      <c r="V74" s="1001">
        <v>0</v>
      </c>
      <c r="W74" s="1001">
        <v>0</v>
      </c>
      <c r="X74" s="1001">
        <v>0</v>
      </c>
      <c r="Y74" s="1001">
        <v>2</v>
      </c>
      <c r="Z74" s="1001">
        <v>0</v>
      </c>
      <c r="AA74" s="1001">
        <v>2.5</v>
      </c>
      <c r="AB74" s="1001">
        <v>0</v>
      </c>
      <c r="AC74" s="1001">
        <v>0</v>
      </c>
      <c r="AD74" s="1001">
        <v>1</v>
      </c>
      <c r="AE74" s="1001">
        <v>2</v>
      </c>
      <c r="AF74" s="1001">
        <v>1.8</v>
      </c>
      <c r="AG74" s="1001">
        <v>0</v>
      </c>
      <c r="AH74" s="1001">
        <v>0</v>
      </c>
      <c r="AI74" s="1001">
        <v>0</v>
      </c>
      <c r="AJ74" s="1001">
        <v>31.6</v>
      </c>
      <c r="AK74" s="1001">
        <v>0</v>
      </c>
      <c r="AL74" s="1001">
        <v>0</v>
      </c>
      <c r="AM74" s="1001">
        <v>0</v>
      </c>
      <c r="AN74" s="1001">
        <v>0</v>
      </c>
      <c r="AO74" s="1001">
        <v>0</v>
      </c>
      <c r="AP74" s="1001">
        <v>69</v>
      </c>
      <c r="AQ74" s="1001">
        <v>6.1</v>
      </c>
      <c r="AR74" s="1004">
        <v>0.1</v>
      </c>
      <c r="AS74" s="1004">
        <v>0.2</v>
      </c>
      <c r="AT74" s="1004">
        <v>2.9</v>
      </c>
      <c r="AU74" s="1006">
        <v>2.9</v>
      </c>
    </row>
    <row r="75" spans="2:47" s="994" customFormat="1" ht="40.5" customHeight="1">
      <c r="B75" s="1231" t="s">
        <v>249</v>
      </c>
      <c r="C75" s="1231"/>
      <c r="D75" s="995"/>
      <c r="E75" s="1000">
        <v>1008.9000000000001</v>
      </c>
      <c r="F75" s="1001">
        <v>168.7</v>
      </c>
      <c r="G75" s="1002">
        <v>121</v>
      </c>
      <c r="H75" s="1001">
        <v>47.7</v>
      </c>
      <c r="I75" s="1001">
        <v>2.8</v>
      </c>
      <c r="J75" s="1003">
        <v>1</v>
      </c>
      <c r="K75" s="1001">
        <v>1.8</v>
      </c>
      <c r="L75" s="1001">
        <v>5.6</v>
      </c>
      <c r="M75" s="1001">
        <v>22.7</v>
      </c>
      <c r="N75" s="1001">
        <v>13.7</v>
      </c>
      <c r="O75" s="1001">
        <v>202.4</v>
      </c>
      <c r="P75" s="1001">
        <v>78.3</v>
      </c>
      <c r="Q75" s="1001">
        <v>19.899999999999999</v>
      </c>
      <c r="R75" s="1001">
        <v>12.2</v>
      </c>
      <c r="S75" s="1001">
        <v>2.1</v>
      </c>
      <c r="T75" s="1001">
        <v>0.6</v>
      </c>
      <c r="U75" s="1001">
        <v>0</v>
      </c>
      <c r="V75" s="1001">
        <v>0</v>
      </c>
      <c r="W75" s="1001">
        <v>4</v>
      </c>
      <c r="X75" s="1001">
        <v>1.5</v>
      </c>
      <c r="Y75" s="1001">
        <v>9.9</v>
      </c>
      <c r="Z75" s="1001">
        <v>2.2000000000000002</v>
      </c>
      <c r="AA75" s="1001">
        <v>2.9</v>
      </c>
      <c r="AB75" s="1001">
        <v>0</v>
      </c>
      <c r="AC75" s="1001">
        <v>4.5</v>
      </c>
      <c r="AD75" s="1001">
        <v>2.2000000000000002</v>
      </c>
      <c r="AE75" s="1001">
        <v>12.9</v>
      </c>
      <c r="AF75" s="1001">
        <v>9</v>
      </c>
      <c r="AG75" s="1001">
        <v>2.6</v>
      </c>
      <c r="AH75" s="1001">
        <v>0</v>
      </c>
      <c r="AI75" s="1001">
        <v>6</v>
      </c>
      <c r="AJ75" s="1001">
        <v>78.8</v>
      </c>
      <c r="AK75" s="1001">
        <v>49.7</v>
      </c>
      <c r="AL75" s="1001">
        <v>0.2</v>
      </c>
      <c r="AM75" s="1001">
        <v>0</v>
      </c>
      <c r="AN75" s="1001">
        <v>3</v>
      </c>
      <c r="AO75" s="1001">
        <v>0</v>
      </c>
      <c r="AP75" s="1001">
        <v>222.8</v>
      </c>
      <c r="AQ75" s="1001">
        <v>67.7</v>
      </c>
      <c r="AR75" s="1004">
        <v>3</v>
      </c>
      <c r="AS75" s="1004">
        <v>1.6</v>
      </c>
      <c r="AT75" s="1004">
        <v>29</v>
      </c>
      <c r="AU75" s="1006">
        <v>10.3</v>
      </c>
    </row>
    <row r="76" spans="2:47" s="994" customFormat="1" ht="20.25" customHeight="1">
      <c r="B76" s="1007"/>
      <c r="C76" s="627" t="s">
        <v>250</v>
      </c>
      <c r="D76" s="995"/>
      <c r="E76" s="1000">
        <v>432.19999999999993</v>
      </c>
      <c r="F76" s="1001">
        <v>70.8</v>
      </c>
      <c r="G76" s="1002">
        <v>54</v>
      </c>
      <c r="H76" s="1001">
        <v>16.8</v>
      </c>
      <c r="I76" s="1001">
        <v>1.8</v>
      </c>
      <c r="J76" s="1003">
        <v>1</v>
      </c>
      <c r="K76" s="1001">
        <v>0.8</v>
      </c>
      <c r="L76" s="1001">
        <v>3</v>
      </c>
      <c r="M76" s="1001">
        <v>14.5</v>
      </c>
      <c r="N76" s="1001">
        <v>13.3</v>
      </c>
      <c r="O76" s="1001">
        <v>80</v>
      </c>
      <c r="P76" s="1001">
        <v>25.2</v>
      </c>
      <c r="Q76" s="1001">
        <v>11.4</v>
      </c>
      <c r="R76" s="1001">
        <v>0</v>
      </c>
      <c r="S76" s="1001">
        <v>2.1</v>
      </c>
      <c r="T76" s="1001">
        <v>0</v>
      </c>
      <c r="U76" s="1001">
        <v>0</v>
      </c>
      <c r="V76" s="1001">
        <v>0</v>
      </c>
      <c r="W76" s="1001">
        <v>1</v>
      </c>
      <c r="X76" s="1001">
        <v>1.5</v>
      </c>
      <c r="Y76" s="1001">
        <v>3.8</v>
      </c>
      <c r="Z76" s="1001">
        <v>1.2</v>
      </c>
      <c r="AA76" s="1001">
        <v>2</v>
      </c>
      <c r="AB76" s="1001">
        <v>0</v>
      </c>
      <c r="AC76" s="1001">
        <v>0.5</v>
      </c>
      <c r="AD76" s="1001">
        <v>1.2</v>
      </c>
      <c r="AE76" s="1001">
        <v>4.9000000000000004</v>
      </c>
      <c r="AF76" s="1001">
        <v>5</v>
      </c>
      <c r="AG76" s="1001">
        <v>1</v>
      </c>
      <c r="AH76" s="1001">
        <v>0</v>
      </c>
      <c r="AI76" s="1001">
        <v>1</v>
      </c>
      <c r="AJ76" s="1001">
        <v>36</v>
      </c>
      <c r="AK76" s="1001">
        <v>32.4</v>
      </c>
      <c r="AL76" s="1001">
        <v>0.2</v>
      </c>
      <c r="AM76" s="1001">
        <v>0</v>
      </c>
      <c r="AN76" s="1001">
        <v>0</v>
      </c>
      <c r="AO76" s="1001">
        <v>0</v>
      </c>
      <c r="AP76" s="1001">
        <v>89</v>
      </c>
      <c r="AQ76" s="1001">
        <v>29.4</v>
      </c>
      <c r="AR76" s="1004">
        <v>1.5</v>
      </c>
      <c r="AS76" s="1004">
        <v>1.5</v>
      </c>
      <c r="AT76" s="1004">
        <v>12.1</v>
      </c>
      <c r="AU76" s="1006">
        <v>3.9</v>
      </c>
    </row>
    <row r="77" spans="2:47" s="994" customFormat="1" ht="20.25" customHeight="1">
      <c r="B77" s="1007"/>
      <c r="C77" s="627" t="s">
        <v>251</v>
      </c>
      <c r="D77" s="995"/>
      <c r="E77" s="1000">
        <v>355.7</v>
      </c>
      <c r="F77" s="1001">
        <v>62.9</v>
      </c>
      <c r="G77" s="1002">
        <v>49</v>
      </c>
      <c r="H77" s="1001">
        <v>13.9</v>
      </c>
      <c r="I77" s="1001">
        <v>0.3</v>
      </c>
      <c r="J77" s="1003">
        <v>0</v>
      </c>
      <c r="K77" s="1001">
        <v>0.3</v>
      </c>
      <c r="L77" s="1001">
        <v>0</v>
      </c>
      <c r="M77" s="1001">
        <v>7.9</v>
      </c>
      <c r="N77" s="1001">
        <v>0.4</v>
      </c>
      <c r="O77" s="1001">
        <v>71.5</v>
      </c>
      <c r="P77" s="1001">
        <v>27.2</v>
      </c>
      <c r="Q77" s="1001">
        <v>6</v>
      </c>
      <c r="R77" s="1001">
        <v>11.2</v>
      </c>
      <c r="S77" s="1001">
        <v>0</v>
      </c>
      <c r="T77" s="1001">
        <v>0.1</v>
      </c>
      <c r="U77" s="1001">
        <v>0</v>
      </c>
      <c r="V77" s="1001">
        <v>0</v>
      </c>
      <c r="W77" s="1001">
        <v>1.4</v>
      </c>
      <c r="X77" s="1001">
        <v>0</v>
      </c>
      <c r="Y77" s="1001">
        <v>6</v>
      </c>
      <c r="Z77" s="1001">
        <v>0</v>
      </c>
      <c r="AA77" s="1001">
        <v>0.5</v>
      </c>
      <c r="AB77" s="1001">
        <v>0</v>
      </c>
      <c r="AC77" s="1001">
        <v>1</v>
      </c>
      <c r="AD77" s="1001">
        <v>1</v>
      </c>
      <c r="AE77" s="1001">
        <v>3</v>
      </c>
      <c r="AF77" s="1001">
        <v>2.1</v>
      </c>
      <c r="AG77" s="1001">
        <v>1.6</v>
      </c>
      <c r="AH77" s="1001">
        <v>0</v>
      </c>
      <c r="AI77" s="1001">
        <v>4</v>
      </c>
      <c r="AJ77" s="1001">
        <v>0</v>
      </c>
      <c r="AK77" s="1001">
        <v>17.3</v>
      </c>
      <c r="AL77" s="1001">
        <v>0</v>
      </c>
      <c r="AM77" s="1001">
        <v>0</v>
      </c>
      <c r="AN77" s="1001">
        <v>3</v>
      </c>
      <c r="AO77" s="1001">
        <v>0</v>
      </c>
      <c r="AP77" s="1001">
        <v>91</v>
      </c>
      <c r="AQ77" s="1001">
        <v>36.299999999999997</v>
      </c>
      <c r="AR77" s="1004">
        <v>1</v>
      </c>
      <c r="AS77" s="1004">
        <v>0.1</v>
      </c>
      <c r="AT77" s="1004">
        <v>9.6</v>
      </c>
      <c r="AU77" s="1006">
        <v>3.5</v>
      </c>
    </row>
    <row r="78" spans="2:47" s="994" customFormat="1" ht="20.25" customHeight="1">
      <c r="B78" s="1007"/>
      <c r="C78" s="627" t="s">
        <v>252</v>
      </c>
      <c r="D78" s="995"/>
      <c r="E78" s="1000">
        <v>134.69999999999999</v>
      </c>
      <c r="F78" s="1001">
        <v>23.4</v>
      </c>
      <c r="G78" s="1002">
        <v>11</v>
      </c>
      <c r="H78" s="1001">
        <v>12.4</v>
      </c>
      <c r="I78" s="1001">
        <v>0.7</v>
      </c>
      <c r="J78" s="1003">
        <v>0</v>
      </c>
      <c r="K78" s="1001">
        <v>0.7</v>
      </c>
      <c r="L78" s="1001">
        <v>1.5</v>
      </c>
      <c r="M78" s="1001">
        <v>0.2</v>
      </c>
      <c r="N78" s="1001">
        <v>0</v>
      </c>
      <c r="O78" s="1001">
        <v>26.7</v>
      </c>
      <c r="P78" s="1001">
        <v>6.6</v>
      </c>
      <c r="Q78" s="1001">
        <v>0</v>
      </c>
      <c r="R78" s="1001">
        <v>1</v>
      </c>
      <c r="S78" s="1001">
        <v>0</v>
      </c>
      <c r="T78" s="1001">
        <v>0.5</v>
      </c>
      <c r="U78" s="1001">
        <v>0</v>
      </c>
      <c r="V78" s="1001">
        <v>0</v>
      </c>
      <c r="W78" s="1001">
        <v>1.6</v>
      </c>
      <c r="X78" s="1001">
        <v>0</v>
      </c>
      <c r="Y78" s="1001">
        <v>0</v>
      </c>
      <c r="Z78" s="1001">
        <v>0</v>
      </c>
      <c r="AA78" s="1001">
        <v>0</v>
      </c>
      <c r="AB78" s="1001">
        <v>0</v>
      </c>
      <c r="AC78" s="1001">
        <v>0</v>
      </c>
      <c r="AD78" s="1001">
        <v>0</v>
      </c>
      <c r="AE78" s="1001">
        <v>4</v>
      </c>
      <c r="AF78" s="1001">
        <v>1.9</v>
      </c>
      <c r="AG78" s="1001">
        <v>0</v>
      </c>
      <c r="AH78" s="1001">
        <v>0</v>
      </c>
      <c r="AI78" s="1001">
        <v>1</v>
      </c>
      <c r="AJ78" s="1001">
        <v>42.8</v>
      </c>
      <c r="AK78" s="1001">
        <v>0</v>
      </c>
      <c r="AL78" s="1001">
        <v>0</v>
      </c>
      <c r="AM78" s="1001">
        <v>0</v>
      </c>
      <c r="AN78" s="1001">
        <v>0</v>
      </c>
      <c r="AO78" s="1001">
        <v>0</v>
      </c>
      <c r="AP78" s="1001">
        <v>21.8</v>
      </c>
      <c r="AQ78" s="1001">
        <v>1</v>
      </c>
      <c r="AR78" s="1004">
        <v>0.1</v>
      </c>
      <c r="AS78" s="1004">
        <v>0</v>
      </c>
      <c r="AT78" s="1004">
        <v>4.2</v>
      </c>
      <c r="AU78" s="1006">
        <v>0.8</v>
      </c>
    </row>
    <row r="79" spans="2:47" s="994" customFormat="1" ht="20.25" customHeight="1">
      <c r="B79" s="1007"/>
      <c r="C79" s="627" t="s">
        <v>253</v>
      </c>
      <c r="D79" s="995"/>
      <c r="E79" s="1000">
        <v>60.2</v>
      </c>
      <c r="F79" s="1001">
        <v>9</v>
      </c>
      <c r="G79" s="1002">
        <v>5</v>
      </c>
      <c r="H79" s="1001">
        <v>4</v>
      </c>
      <c r="I79" s="1001">
        <v>0</v>
      </c>
      <c r="J79" s="1003">
        <v>0</v>
      </c>
      <c r="K79" s="1001">
        <v>0</v>
      </c>
      <c r="L79" s="1001">
        <v>1.1000000000000001</v>
      </c>
      <c r="M79" s="1001">
        <v>0.1</v>
      </c>
      <c r="N79" s="1001">
        <v>0</v>
      </c>
      <c r="O79" s="1001">
        <v>18.600000000000001</v>
      </c>
      <c r="P79" s="1001">
        <v>4.2</v>
      </c>
      <c r="Q79" s="1001">
        <v>2.5</v>
      </c>
      <c r="R79" s="1001">
        <v>0</v>
      </c>
      <c r="S79" s="1001">
        <v>0</v>
      </c>
      <c r="T79" s="1001">
        <v>0</v>
      </c>
      <c r="U79" s="1001">
        <v>0</v>
      </c>
      <c r="V79" s="1001">
        <v>0</v>
      </c>
      <c r="W79" s="1001">
        <v>0</v>
      </c>
      <c r="X79" s="1001">
        <v>0</v>
      </c>
      <c r="Y79" s="1001">
        <v>0.1</v>
      </c>
      <c r="Z79" s="1001">
        <v>1</v>
      </c>
      <c r="AA79" s="1001">
        <v>0.1</v>
      </c>
      <c r="AB79" s="1001">
        <v>0</v>
      </c>
      <c r="AC79" s="1001">
        <v>3</v>
      </c>
      <c r="AD79" s="1001">
        <v>0</v>
      </c>
      <c r="AE79" s="1001">
        <v>1</v>
      </c>
      <c r="AF79" s="1001">
        <v>0</v>
      </c>
      <c r="AG79" s="1001">
        <v>0</v>
      </c>
      <c r="AH79" s="1001">
        <v>0</v>
      </c>
      <c r="AI79" s="1001">
        <v>0</v>
      </c>
      <c r="AJ79" s="1001">
        <v>0</v>
      </c>
      <c r="AK79" s="1001">
        <v>0</v>
      </c>
      <c r="AL79" s="1001">
        <v>0</v>
      </c>
      <c r="AM79" s="1001">
        <v>0</v>
      </c>
      <c r="AN79" s="1001">
        <v>0</v>
      </c>
      <c r="AO79" s="1001">
        <v>0</v>
      </c>
      <c r="AP79" s="1001">
        <v>18.5</v>
      </c>
      <c r="AQ79" s="1001">
        <v>1</v>
      </c>
      <c r="AR79" s="1004">
        <v>0.4</v>
      </c>
      <c r="AS79" s="1004">
        <v>0</v>
      </c>
      <c r="AT79" s="1004">
        <v>2.2999999999999998</v>
      </c>
      <c r="AU79" s="1006">
        <v>0.5</v>
      </c>
    </row>
    <row r="80" spans="2:47" s="994" customFormat="1" ht="20.25" customHeight="1">
      <c r="B80" s="1007"/>
      <c r="C80" s="627" t="s">
        <v>254</v>
      </c>
      <c r="D80" s="995"/>
      <c r="E80" s="1000">
        <v>26.1</v>
      </c>
      <c r="F80" s="1001">
        <v>2.6</v>
      </c>
      <c r="G80" s="1002">
        <v>2</v>
      </c>
      <c r="H80" s="1001">
        <v>0.6</v>
      </c>
      <c r="I80" s="1001">
        <v>0</v>
      </c>
      <c r="J80" s="1003">
        <v>0</v>
      </c>
      <c r="K80" s="1001">
        <v>0</v>
      </c>
      <c r="L80" s="1001">
        <v>0</v>
      </c>
      <c r="M80" s="1001">
        <v>0</v>
      </c>
      <c r="N80" s="1001">
        <v>0</v>
      </c>
      <c r="O80" s="1001">
        <v>5.6</v>
      </c>
      <c r="P80" s="1001">
        <v>15.1</v>
      </c>
      <c r="Q80" s="1001">
        <v>0</v>
      </c>
      <c r="R80" s="1001">
        <v>0</v>
      </c>
      <c r="S80" s="1001">
        <v>0</v>
      </c>
      <c r="T80" s="1001">
        <v>0</v>
      </c>
      <c r="U80" s="1001">
        <v>0</v>
      </c>
      <c r="V80" s="1001">
        <v>0</v>
      </c>
      <c r="W80" s="1001">
        <v>0</v>
      </c>
      <c r="X80" s="1001">
        <v>0</v>
      </c>
      <c r="Y80" s="1001">
        <v>0</v>
      </c>
      <c r="Z80" s="1001">
        <v>0</v>
      </c>
      <c r="AA80" s="1001">
        <v>0.3</v>
      </c>
      <c r="AB80" s="1001">
        <v>0</v>
      </c>
      <c r="AC80" s="1001">
        <v>0</v>
      </c>
      <c r="AD80" s="1001">
        <v>0</v>
      </c>
      <c r="AE80" s="1001">
        <v>0</v>
      </c>
      <c r="AF80" s="1001">
        <v>0</v>
      </c>
      <c r="AG80" s="1001">
        <v>0</v>
      </c>
      <c r="AH80" s="1001">
        <v>0</v>
      </c>
      <c r="AI80" s="1001">
        <v>0</v>
      </c>
      <c r="AJ80" s="1001">
        <v>0</v>
      </c>
      <c r="AK80" s="1001">
        <v>0</v>
      </c>
      <c r="AL80" s="1001">
        <v>0</v>
      </c>
      <c r="AM80" s="1001">
        <v>0</v>
      </c>
      <c r="AN80" s="1001">
        <v>0</v>
      </c>
      <c r="AO80" s="1001">
        <v>0</v>
      </c>
      <c r="AP80" s="1001">
        <v>2.5</v>
      </c>
      <c r="AQ80" s="1001">
        <v>0</v>
      </c>
      <c r="AR80" s="1004">
        <v>0</v>
      </c>
      <c r="AS80" s="1004">
        <v>0</v>
      </c>
      <c r="AT80" s="1004">
        <v>0.8</v>
      </c>
      <c r="AU80" s="1006">
        <v>1.6</v>
      </c>
    </row>
    <row r="81" spans="2:48" s="994" customFormat="1" ht="40.5" customHeight="1">
      <c r="B81" s="1231" t="s">
        <v>721</v>
      </c>
      <c r="C81" s="1231"/>
      <c r="D81" s="995"/>
      <c r="E81" s="1000">
        <v>2092.1999999999998</v>
      </c>
      <c r="F81" s="1001">
        <v>404.09999999999997</v>
      </c>
      <c r="G81" s="1002">
        <v>276</v>
      </c>
      <c r="H81" s="1001">
        <v>128.1</v>
      </c>
      <c r="I81" s="1001">
        <v>0.5</v>
      </c>
      <c r="J81" s="1003">
        <v>0</v>
      </c>
      <c r="K81" s="1001">
        <v>0.5</v>
      </c>
      <c r="L81" s="1001">
        <v>10.7</v>
      </c>
      <c r="M81" s="1001">
        <v>35.299999999999997</v>
      </c>
      <c r="N81" s="1001">
        <v>20.6</v>
      </c>
      <c r="O81" s="1001">
        <v>381.5</v>
      </c>
      <c r="P81" s="1001">
        <v>176.2</v>
      </c>
      <c r="Q81" s="1001">
        <v>46.4</v>
      </c>
      <c r="R81" s="1001">
        <v>36.200000000000003</v>
      </c>
      <c r="S81" s="1001">
        <v>14.6</v>
      </c>
      <c r="T81" s="1001">
        <v>35</v>
      </c>
      <c r="U81" s="1001">
        <v>6.1</v>
      </c>
      <c r="V81" s="1001">
        <v>0</v>
      </c>
      <c r="W81" s="1001">
        <v>0</v>
      </c>
      <c r="X81" s="1001">
        <v>0</v>
      </c>
      <c r="Y81" s="1001">
        <v>24.8</v>
      </c>
      <c r="Z81" s="1001">
        <v>5.2</v>
      </c>
      <c r="AA81" s="1001">
        <v>15.5</v>
      </c>
      <c r="AB81" s="1001">
        <v>1</v>
      </c>
      <c r="AC81" s="1001">
        <v>19</v>
      </c>
      <c r="AD81" s="1001">
        <v>10</v>
      </c>
      <c r="AE81" s="1001">
        <v>34.4</v>
      </c>
      <c r="AF81" s="1001">
        <v>13.6</v>
      </c>
      <c r="AG81" s="1001">
        <v>2.5</v>
      </c>
      <c r="AH81" s="1001">
        <v>11.9</v>
      </c>
      <c r="AI81" s="1001">
        <v>2</v>
      </c>
      <c r="AJ81" s="1001">
        <v>65.099999999999994</v>
      </c>
      <c r="AK81" s="1001">
        <v>26.3</v>
      </c>
      <c r="AL81" s="1001">
        <v>12.3</v>
      </c>
      <c r="AM81" s="1001">
        <v>0</v>
      </c>
      <c r="AN81" s="1001">
        <v>2.4</v>
      </c>
      <c r="AO81" s="1001">
        <v>1</v>
      </c>
      <c r="AP81" s="1001">
        <v>553.9</v>
      </c>
      <c r="AQ81" s="1001">
        <v>124.1</v>
      </c>
      <c r="AR81" s="1004">
        <v>5.3</v>
      </c>
      <c r="AS81" s="1004">
        <v>3.4</v>
      </c>
      <c r="AT81" s="1004">
        <v>49.3</v>
      </c>
      <c r="AU81" s="1006">
        <v>22.2</v>
      </c>
    </row>
    <row r="82" spans="2:48" s="994" customFormat="1" ht="20.25" customHeight="1">
      <c r="B82" s="1007"/>
      <c r="C82" s="627" t="s">
        <v>256</v>
      </c>
      <c r="D82" s="995"/>
      <c r="E82" s="1000">
        <v>1009.9999999999999</v>
      </c>
      <c r="F82" s="1001">
        <v>214.5</v>
      </c>
      <c r="G82" s="1002">
        <v>140</v>
      </c>
      <c r="H82" s="1001">
        <v>74.5</v>
      </c>
      <c r="I82" s="1001">
        <v>0</v>
      </c>
      <c r="J82" s="1003">
        <v>0</v>
      </c>
      <c r="K82" s="1001">
        <v>0</v>
      </c>
      <c r="L82" s="1001">
        <v>3</v>
      </c>
      <c r="M82" s="1001">
        <v>4</v>
      </c>
      <c r="N82" s="1001">
        <v>7.5</v>
      </c>
      <c r="O82" s="1001">
        <v>176.5</v>
      </c>
      <c r="P82" s="1001">
        <v>84.7</v>
      </c>
      <c r="Q82" s="1001">
        <v>26.3</v>
      </c>
      <c r="R82" s="1001">
        <v>30.2</v>
      </c>
      <c r="S82" s="1001">
        <v>10.6</v>
      </c>
      <c r="T82" s="1001">
        <v>20.8</v>
      </c>
      <c r="U82" s="1001">
        <v>3</v>
      </c>
      <c r="V82" s="1001">
        <v>0</v>
      </c>
      <c r="W82" s="1001">
        <v>0</v>
      </c>
      <c r="X82" s="1001">
        <v>0</v>
      </c>
      <c r="Y82" s="1001">
        <v>13</v>
      </c>
      <c r="Z82" s="1001">
        <v>3</v>
      </c>
      <c r="AA82" s="1001">
        <v>3.7</v>
      </c>
      <c r="AB82" s="1001">
        <v>0</v>
      </c>
      <c r="AC82" s="1001">
        <v>0</v>
      </c>
      <c r="AD82" s="1001">
        <v>5</v>
      </c>
      <c r="AE82" s="1001">
        <v>27.4</v>
      </c>
      <c r="AF82" s="1001">
        <v>2</v>
      </c>
      <c r="AG82" s="1001">
        <v>0.2</v>
      </c>
      <c r="AH82" s="1001">
        <v>10</v>
      </c>
      <c r="AI82" s="1001">
        <v>2</v>
      </c>
      <c r="AJ82" s="1001">
        <v>36.200000000000003</v>
      </c>
      <c r="AK82" s="1001">
        <v>0</v>
      </c>
      <c r="AL82" s="1001">
        <v>7.7</v>
      </c>
      <c r="AM82" s="1001">
        <v>0</v>
      </c>
      <c r="AN82" s="1001">
        <v>0</v>
      </c>
      <c r="AO82" s="1001">
        <v>0</v>
      </c>
      <c r="AP82" s="1001">
        <v>256.3</v>
      </c>
      <c r="AQ82" s="1001">
        <v>62.4</v>
      </c>
      <c r="AR82" s="1004">
        <v>0.4</v>
      </c>
      <c r="AS82" s="1004">
        <v>1.1000000000000001</v>
      </c>
      <c r="AT82" s="1004">
        <v>22.8</v>
      </c>
      <c r="AU82" s="1006">
        <v>11.2</v>
      </c>
    </row>
    <row r="83" spans="2:48" s="994" customFormat="1" ht="20.25" customHeight="1">
      <c r="B83" s="1007"/>
      <c r="C83" s="627" t="s">
        <v>257</v>
      </c>
      <c r="D83" s="995"/>
      <c r="E83" s="1000">
        <v>216.99999999999997</v>
      </c>
      <c r="F83" s="1001">
        <v>42.5</v>
      </c>
      <c r="G83" s="1002">
        <v>33</v>
      </c>
      <c r="H83" s="1001">
        <v>9.5</v>
      </c>
      <c r="I83" s="1001">
        <v>0.4</v>
      </c>
      <c r="J83" s="1003">
        <v>0</v>
      </c>
      <c r="K83" s="1001">
        <v>0.4</v>
      </c>
      <c r="L83" s="1001">
        <v>2.2999999999999998</v>
      </c>
      <c r="M83" s="1001">
        <v>18.8</v>
      </c>
      <c r="N83" s="1001">
        <v>0.4</v>
      </c>
      <c r="O83" s="1001">
        <v>26.8</v>
      </c>
      <c r="P83" s="1001">
        <v>20.8</v>
      </c>
      <c r="Q83" s="1001">
        <v>6.5</v>
      </c>
      <c r="R83" s="1001">
        <v>0</v>
      </c>
      <c r="S83" s="1001">
        <v>0</v>
      </c>
      <c r="T83" s="1001">
        <v>2.2999999999999998</v>
      </c>
      <c r="U83" s="1001">
        <v>3.1</v>
      </c>
      <c r="V83" s="1001">
        <v>0</v>
      </c>
      <c r="W83" s="1001">
        <v>0</v>
      </c>
      <c r="X83" s="1001">
        <v>0</v>
      </c>
      <c r="Y83" s="1001">
        <v>3.2</v>
      </c>
      <c r="Z83" s="1001">
        <v>1</v>
      </c>
      <c r="AA83" s="1001">
        <v>1.1000000000000001</v>
      </c>
      <c r="AB83" s="1001">
        <v>0</v>
      </c>
      <c r="AC83" s="1001">
        <v>3</v>
      </c>
      <c r="AD83" s="1001">
        <v>2</v>
      </c>
      <c r="AE83" s="1001">
        <v>6</v>
      </c>
      <c r="AF83" s="1001">
        <v>3.4</v>
      </c>
      <c r="AG83" s="1001">
        <v>0</v>
      </c>
      <c r="AH83" s="1001">
        <v>0</v>
      </c>
      <c r="AI83" s="1001">
        <v>0</v>
      </c>
      <c r="AJ83" s="1001">
        <v>0</v>
      </c>
      <c r="AK83" s="1001">
        <v>0</v>
      </c>
      <c r="AL83" s="1001">
        <v>0.5</v>
      </c>
      <c r="AM83" s="1001">
        <v>0</v>
      </c>
      <c r="AN83" s="1001">
        <v>2.4</v>
      </c>
      <c r="AO83" s="1001">
        <v>1</v>
      </c>
      <c r="AP83" s="1001">
        <v>64.3</v>
      </c>
      <c r="AQ83" s="1001">
        <v>5.2</v>
      </c>
      <c r="AR83" s="1004">
        <v>2.2000000000000002</v>
      </c>
      <c r="AS83" s="1004">
        <v>0.1</v>
      </c>
      <c r="AT83" s="1004">
        <v>4.7</v>
      </c>
      <c r="AU83" s="1006">
        <v>2.8</v>
      </c>
    </row>
    <row r="84" spans="2:48" s="994" customFormat="1" ht="20.25" customHeight="1">
      <c r="B84" s="1007"/>
      <c r="C84" s="627" t="s">
        <v>258</v>
      </c>
      <c r="D84" s="995"/>
      <c r="E84" s="1000">
        <v>549.40000000000009</v>
      </c>
      <c r="F84" s="1001">
        <v>95.2</v>
      </c>
      <c r="G84" s="1002">
        <v>67</v>
      </c>
      <c r="H84" s="1001">
        <v>28.2</v>
      </c>
      <c r="I84" s="1001">
        <v>0</v>
      </c>
      <c r="J84" s="1003">
        <v>0</v>
      </c>
      <c r="K84" s="1001">
        <v>0</v>
      </c>
      <c r="L84" s="1001">
        <v>2</v>
      </c>
      <c r="M84" s="1001">
        <v>4.3</v>
      </c>
      <c r="N84" s="1001">
        <v>5.3</v>
      </c>
      <c r="O84" s="1001">
        <v>135.30000000000001</v>
      </c>
      <c r="P84" s="1001">
        <v>38.9</v>
      </c>
      <c r="Q84" s="1001">
        <v>6.6</v>
      </c>
      <c r="R84" s="1001">
        <v>6</v>
      </c>
      <c r="S84" s="1001">
        <v>4</v>
      </c>
      <c r="T84" s="1001">
        <v>9.5</v>
      </c>
      <c r="U84" s="1001">
        <v>0</v>
      </c>
      <c r="V84" s="1001">
        <v>0</v>
      </c>
      <c r="W84" s="1001">
        <v>0</v>
      </c>
      <c r="X84" s="1001">
        <v>0</v>
      </c>
      <c r="Y84" s="1001">
        <v>5</v>
      </c>
      <c r="Z84" s="1001">
        <v>1</v>
      </c>
      <c r="AA84" s="1001">
        <v>5</v>
      </c>
      <c r="AB84" s="1001">
        <v>0</v>
      </c>
      <c r="AC84" s="1001">
        <v>16</v>
      </c>
      <c r="AD84" s="1001">
        <v>1</v>
      </c>
      <c r="AE84" s="1001">
        <v>1</v>
      </c>
      <c r="AF84" s="1001">
        <v>4</v>
      </c>
      <c r="AG84" s="1001">
        <v>2.1</v>
      </c>
      <c r="AH84" s="1001">
        <v>1</v>
      </c>
      <c r="AI84" s="1001">
        <v>0</v>
      </c>
      <c r="AJ84" s="1001">
        <v>0</v>
      </c>
      <c r="AK84" s="1001">
        <v>21.1</v>
      </c>
      <c r="AL84" s="1001">
        <v>0.1</v>
      </c>
      <c r="AM84" s="1001">
        <v>0</v>
      </c>
      <c r="AN84" s="1001">
        <v>0</v>
      </c>
      <c r="AO84" s="1001">
        <v>0</v>
      </c>
      <c r="AP84" s="1001">
        <v>149.69999999999999</v>
      </c>
      <c r="AQ84" s="1001">
        <v>35.299999999999997</v>
      </c>
      <c r="AR84" s="1004">
        <v>1.8</v>
      </c>
      <c r="AS84" s="1004">
        <v>1.1000000000000001</v>
      </c>
      <c r="AT84" s="1004">
        <v>15.9</v>
      </c>
      <c r="AU84" s="1006">
        <v>4.5</v>
      </c>
    </row>
    <row r="85" spans="2:48" s="994" customFormat="1" ht="20.25" customHeight="1">
      <c r="B85" s="1007"/>
      <c r="C85" s="627" t="s">
        <v>259</v>
      </c>
      <c r="D85" s="995"/>
      <c r="E85" s="1000">
        <v>315.8</v>
      </c>
      <c r="F85" s="1001">
        <v>51.9</v>
      </c>
      <c r="G85" s="1002">
        <v>36</v>
      </c>
      <c r="H85" s="1001">
        <v>15.9</v>
      </c>
      <c r="I85" s="1001">
        <v>0.1</v>
      </c>
      <c r="J85" s="1003">
        <v>0</v>
      </c>
      <c r="K85" s="1001">
        <v>0.1</v>
      </c>
      <c r="L85" s="1001">
        <v>3.4</v>
      </c>
      <c r="M85" s="1001">
        <v>8.1999999999999993</v>
      </c>
      <c r="N85" s="1001">
        <v>7.4</v>
      </c>
      <c r="O85" s="1001">
        <v>42.9</v>
      </c>
      <c r="P85" s="1001">
        <v>31.8</v>
      </c>
      <c r="Q85" s="1001">
        <v>7</v>
      </c>
      <c r="R85" s="1001">
        <v>0</v>
      </c>
      <c r="S85" s="1001">
        <v>0</v>
      </c>
      <c r="T85" s="1001">
        <v>2.4</v>
      </c>
      <c r="U85" s="1001">
        <v>0</v>
      </c>
      <c r="V85" s="1001">
        <v>0</v>
      </c>
      <c r="W85" s="1001">
        <v>0</v>
      </c>
      <c r="X85" s="1001">
        <v>0</v>
      </c>
      <c r="Y85" s="1001">
        <v>3.6</v>
      </c>
      <c r="Z85" s="1001">
        <v>0.2</v>
      </c>
      <c r="AA85" s="1001">
        <v>5.7</v>
      </c>
      <c r="AB85" s="1001">
        <v>1</v>
      </c>
      <c r="AC85" s="1001">
        <v>0</v>
      </c>
      <c r="AD85" s="1001">
        <v>2</v>
      </c>
      <c r="AE85" s="1001">
        <v>0</v>
      </c>
      <c r="AF85" s="1001">
        <v>4.2</v>
      </c>
      <c r="AG85" s="1001">
        <v>0.2</v>
      </c>
      <c r="AH85" s="1001">
        <v>0.9</v>
      </c>
      <c r="AI85" s="1001">
        <v>0</v>
      </c>
      <c r="AJ85" s="1001">
        <v>28.9</v>
      </c>
      <c r="AK85" s="1001">
        <v>5.2</v>
      </c>
      <c r="AL85" s="1001">
        <v>4</v>
      </c>
      <c r="AM85" s="1001">
        <v>0</v>
      </c>
      <c r="AN85" s="1001">
        <v>0</v>
      </c>
      <c r="AO85" s="1001">
        <v>0</v>
      </c>
      <c r="AP85" s="1001">
        <v>83.6</v>
      </c>
      <c r="AQ85" s="1001">
        <v>21.2</v>
      </c>
      <c r="AR85" s="1004">
        <v>0.9</v>
      </c>
      <c r="AS85" s="1004">
        <v>1.1000000000000001</v>
      </c>
      <c r="AT85" s="1004">
        <v>5.9</v>
      </c>
      <c r="AU85" s="1006">
        <v>3.7</v>
      </c>
    </row>
    <row r="86" spans="2:48" s="994" customFormat="1" ht="40.5" customHeight="1">
      <c r="B86" s="1231" t="s">
        <v>260</v>
      </c>
      <c r="C86" s="1231"/>
      <c r="D86" s="995"/>
      <c r="E86" s="1000">
        <v>3949.5</v>
      </c>
      <c r="F86" s="1001">
        <v>809.6</v>
      </c>
      <c r="G86" s="1002">
        <v>548</v>
      </c>
      <c r="H86" s="1001">
        <v>261.60000000000002</v>
      </c>
      <c r="I86" s="1001">
        <v>11.1</v>
      </c>
      <c r="J86" s="1003">
        <v>7</v>
      </c>
      <c r="K86" s="1001">
        <v>4.0999999999999996</v>
      </c>
      <c r="L86" s="1001">
        <v>22</v>
      </c>
      <c r="M86" s="1001">
        <v>40.4</v>
      </c>
      <c r="N86" s="1001">
        <v>50.8</v>
      </c>
      <c r="O86" s="1001">
        <v>752.4</v>
      </c>
      <c r="P86" s="1001">
        <v>272.3</v>
      </c>
      <c r="Q86" s="1001">
        <v>85.5</v>
      </c>
      <c r="R86" s="1001">
        <v>50.2</v>
      </c>
      <c r="S86" s="1001">
        <v>15</v>
      </c>
      <c r="T86" s="1001">
        <v>25.5</v>
      </c>
      <c r="U86" s="1001">
        <v>1.2</v>
      </c>
      <c r="V86" s="1001">
        <v>0</v>
      </c>
      <c r="W86" s="1001">
        <v>14.5</v>
      </c>
      <c r="X86" s="1001">
        <v>0.5</v>
      </c>
      <c r="Y86" s="1001">
        <v>63.2</v>
      </c>
      <c r="Z86" s="1001">
        <v>4.0999999999999996</v>
      </c>
      <c r="AA86" s="1001">
        <v>83.2</v>
      </c>
      <c r="AB86" s="1001">
        <v>1</v>
      </c>
      <c r="AC86" s="1001">
        <v>71.8</v>
      </c>
      <c r="AD86" s="1001">
        <v>5.2</v>
      </c>
      <c r="AE86" s="1001">
        <v>35</v>
      </c>
      <c r="AF86" s="1001">
        <v>25.7</v>
      </c>
      <c r="AG86" s="1001">
        <v>11</v>
      </c>
      <c r="AH86" s="1001">
        <v>10.7</v>
      </c>
      <c r="AI86" s="1001">
        <v>12.6</v>
      </c>
      <c r="AJ86" s="1001">
        <v>165.6</v>
      </c>
      <c r="AK86" s="1001">
        <v>0</v>
      </c>
      <c r="AL86" s="1001">
        <v>2.1</v>
      </c>
      <c r="AM86" s="1001">
        <v>0</v>
      </c>
      <c r="AN86" s="1001">
        <v>19.600000000000001</v>
      </c>
      <c r="AO86" s="1001">
        <v>1.1000000000000001</v>
      </c>
      <c r="AP86" s="1001">
        <v>1055</v>
      </c>
      <c r="AQ86" s="1001">
        <v>231.6</v>
      </c>
      <c r="AR86" s="1004">
        <v>4.4000000000000004</v>
      </c>
      <c r="AS86" s="1004">
        <v>8.5</v>
      </c>
      <c r="AT86" s="1004">
        <v>107.2</v>
      </c>
      <c r="AU86" s="1006">
        <v>36.200000000000003</v>
      </c>
    </row>
    <row r="87" spans="2:48" s="994" customFormat="1" ht="20.25" customHeight="1">
      <c r="B87" s="1007"/>
      <c r="C87" s="627" t="s">
        <v>261</v>
      </c>
      <c r="D87" s="995"/>
      <c r="E87" s="1000">
        <v>2007.4</v>
      </c>
      <c r="F87" s="1001">
        <v>441.1</v>
      </c>
      <c r="G87" s="1002">
        <v>295</v>
      </c>
      <c r="H87" s="1001">
        <v>146.1</v>
      </c>
      <c r="I87" s="1001">
        <v>0</v>
      </c>
      <c r="J87" s="1003">
        <v>0</v>
      </c>
      <c r="K87" s="1001">
        <v>0</v>
      </c>
      <c r="L87" s="1001">
        <v>10.7</v>
      </c>
      <c r="M87" s="1001">
        <v>38.6</v>
      </c>
      <c r="N87" s="1001">
        <v>32.799999999999997</v>
      </c>
      <c r="O87" s="1001">
        <v>374</v>
      </c>
      <c r="P87" s="1001">
        <v>111.2</v>
      </c>
      <c r="Q87" s="1001">
        <v>41.8</v>
      </c>
      <c r="R87" s="1001">
        <v>28.7</v>
      </c>
      <c r="S87" s="1001">
        <v>4</v>
      </c>
      <c r="T87" s="1001">
        <v>13.3</v>
      </c>
      <c r="U87" s="1001">
        <v>1.1000000000000001</v>
      </c>
      <c r="V87" s="1001">
        <v>0</v>
      </c>
      <c r="W87" s="1001">
        <v>3.9</v>
      </c>
      <c r="X87" s="1001">
        <v>0.5</v>
      </c>
      <c r="Y87" s="1001">
        <v>35.5</v>
      </c>
      <c r="Z87" s="1001">
        <v>1.8</v>
      </c>
      <c r="AA87" s="1001">
        <v>29.3</v>
      </c>
      <c r="AB87" s="1001">
        <v>0</v>
      </c>
      <c r="AC87" s="1001">
        <v>25.3</v>
      </c>
      <c r="AD87" s="1001">
        <v>1.8</v>
      </c>
      <c r="AE87" s="1001">
        <v>23.4</v>
      </c>
      <c r="AF87" s="1001">
        <v>10.7</v>
      </c>
      <c r="AG87" s="1001">
        <v>7.9</v>
      </c>
      <c r="AH87" s="1001">
        <v>8.6999999999999993</v>
      </c>
      <c r="AI87" s="1001">
        <v>6</v>
      </c>
      <c r="AJ87" s="1001">
        <v>71.2</v>
      </c>
      <c r="AK87" s="1001">
        <v>0</v>
      </c>
      <c r="AL87" s="1001">
        <v>1.1000000000000001</v>
      </c>
      <c r="AM87" s="1001">
        <v>0</v>
      </c>
      <c r="AN87" s="1001">
        <v>10.1</v>
      </c>
      <c r="AO87" s="1001">
        <v>0</v>
      </c>
      <c r="AP87" s="1001">
        <v>540.70000000000005</v>
      </c>
      <c r="AQ87" s="1001">
        <v>132.19999999999999</v>
      </c>
      <c r="AR87" s="1004">
        <v>4.2</v>
      </c>
      <c r="AS87" s="1004">
        <v>4.2</v>
      </c>
      <c r="AT87" s="1004">
        <v>54.1</v>
      </c>
      <c r="AU87" s="1006">
        <v>14.6</v>
      </c>
    </row>
    <row r="88" spans="2:48" s="994" customFormat="1" ht="20.25" customHeight="1">
      <c r="B88" s="1007"/>
      <c r="C88" s="627" t="s">
        <v>262</v>
      </c>
      <c r="D88" s="995"/>
      <c r="E88" s="1000">
        <v>364.79999999999995</v>
      </c>
      <c r="F88" s="1001">
        <v>72.400000000000006</v>
      </c>
      <c r="G88" s="1002">
        <v>49</v>
      </c>
      <c r="H88" s="1001">
        <v>23.4</v>
      </c>
      <c r="I88" s="1001">
        <v>0</v>
      </c>
      <c r="J88" s="1003">
        <v>0</v>
      </c>
      <c r="K88" s="1001">
        <v>0</v>
      </c>
      <c r="L88" s="1001">
        <v>1.1000000000000001</v>
      </c>
      <c r="M88" s="1001">
        <v>0</v>
      </c>
      <c r="N88" s="1001">
        <v>4</v>
      </c>
      <c r="O88" s="1001">
        <v>70.400000000000006</v>
      </c>
      <c r="P88" s="1001">
        <v>32.799999999999997</v>
      </c>
      <c r="Q88" s="1001">
        <v>13</v>
      </c>
      <c r="R88" s="1001">
        <v>0</v>
      </c>
      <c r="S88" s="1001">
        <v>0</v>
      </c>
      <c r="T88" s="1001">
        <v>3</v>
      </c>
      <c r="U88" s="1001">
        <v>0</v>
      </c>
      <c r="V88" s="1001">
        <v>0</v>
      </c>
      <c r="W88" s="1001">
        <v>0</v>
      </c>
      <c r="X88" s="1001">
        <v>0</v>
      </c>
      <c r="Y88" s="1001">
        <v>3.6</v>
      </c>
      <c r="Z88" s="1001">
        <v>1.3</v>
      </c>
      <c r="AA88" s="1001">
        <v>3</v>
      </c>
      <c r="AB88" s="1001">
        <v>0</v>
      </c>
      <c r="AC88" s="1001">
        <v>7</v>
      </c>
      <c r="AD88" s="1001">
        <v>1.5</v>
      </c>
      <c r="AE88" s="1001">
        <v>5</v>
      </c>
      <c r="AF88" s="1001">
        <v>8</v>
      </c>
      <c r="AG88" s="1001">
        <v>1</v>
      </c>
      <c r="AH88" s="1001">
        <v>0</v>
      </c>
      <c r="AI88" s="1001">
        <v>0</v>
      </c>
      <c r="AJ88" s="1001">
        <v>10</v>
      </c>
      <c r="AK88" s="1001">
        <v>0</v>
      </c>
      <c r="AL88" s="1001">
        <v>0</v>
      </c>
      <c r="AM88" s="1001">
        <v>0</v>
      </c>
      <c r="AN88" s="1001">
        <v>6.5</v>
      </c>
      <c r="AO88" s="1001">
        <v>0</v>
      </c>
      <c r="AP88" s="1001">
        <v>87.3</v>
      </c>
      <c r="AQ88" s="1001">
        <v>33.9</v>
      </c>
      <c r="AR88" s="1004">
        <v>0</v>
      </c>
      <c r="AS88" s="1004">
        <v>0.5</v>
      </c>
      <c r="AT88" s="1004">
        <v>9.1999999999999993</v>
      </c>
      <c r="AU88" s="1006">
        <v>4.4000000000000004</v>
      </c>
    </row>
    <row r="89" spans="2:48" s="994" customFormat="1" ht="20.25" customHeight="1">
      <c r="B89" s="1007"/>
      <c r="C89" s="627" t="s">
        <v>263</v>
      </c>
      <c r="D89" s="995"/>
      <c r="E89" s="1000">
        <v>856.5</v>
      </c>
      <c r="F89" s="1001">
        <v>158.19999999999999</v>
      </c>
      <c r="G89" s="1002">
        <v>113</v>
      </c>
      <c r="H89" s="1001">
        <v>45.2</v>
      </c>
      <c r="I89" s="1001">
        <v>2.9</v>
      </c>
      <c r="J89" s="1003">
        <v>2</v>
      </c>
      <c r="K89" s="1001">
        <v>0.9</v>
      </c>
      <c r="L89" s="1001">
        <v>8.9</v>
      </c>
      <c r="M89" s="1001">
        <v>1.8</v>
      </c>
      <c r="N89" s="1001">
        <v>13.3</v>
      </c>
      <c r="O89" s="1001">
        <v>179</v>
      </c>
      <c r="P89" s="1001">
        <v>52.7</v>
      </c>
      <c r="Q89" s="1001">
        <v>17.600000000000001</v>
      </c>
      <c r="R89" s="1001">
        <v>14</v>
      </c>
      <c r="S89" s="1001">
        <v>4.5</v>
      </c>
      <c r="T89" s="1001">
        <v>5</v>
      </c>
      <c r="U89" s="1001">
        <v>0</v>
      </c>
      <c r="V89" s="1001">
        <v>0</v>
      </c>
      <c r="W89" s="1001">
        <v>6.6</v>
      </c>
      <c r="X89" s="1001">
        <v>0</v>
      </c>
      <c r="Y89" s="1001">
        <v>16.5</v>
      </c>
      <c r="Z89" s="1001">
        <v>0</v>
      </c>
      <c r="AA89" s="1001">
        <v>40.700000000000003</v>
      </c>
      <c r="AB89" s="1001">
        <v>0</v>
      </c>
      <c r="AC89" s="1001">
        <v>27.4</v>
      </c>
      <c r="AD89" s="1001">
        <v>0.4</v>
      </c>
      <c r="AE89" s="1001">
        <v>3.6</v>
      </c>
      <c r="AF89" s="1001">
        <v>5.2</v>
      </c>
      <c r="AG89" s="1001">
        <v>1.1000000000000001</v>
      </c>
      <c r="AH89" s="1001">
        <v>1</v>
      </c>
      <c r="AI89" s="1001">
        <v>5.5</v>
      </c>
      <c r="AJ89" s="1001">
        <v>35.1</v>
      </c>
      <c r="AK89" s="1001">
        <v>0</v>
      </c>
      <c r="AL89" s="1001">
        <v>0</v>
      </c>
      <c r="AM89" s="1001">
        <v>0</v>
      </c>
      <c r="AN89" s="1001">
        <v>3</v>
      </c>
      <c r="AO89" s="1001">
        <v>0</v>
      </c>
      <c r="AP89" s="1001">
        <v>216.6</v>
      </c>
      <c r="AQ89" s="1001">
        <v>35.9</v>
      </c>
      <c r="AR89" s="1004">
        <v>0.2</v>
      </c>
      <c r="AS89" s="1004">
        <v>2.6</v>
      </c>
      <c r="AT89" s="1004">
        <v>23.9</v>
      </c>
      <c r="AU89" s="1006">
        <v>7.3</v>
      </c>
    </row>
    <row r="90" spans="2:48" s="994" customFormat="1" ht="20.25" customHeight="1">
      <c r="B90" s="1007"/>
      <c r="C90" s="627" t="s">
        <v>264</v>
      </c>
      <c r="D90" s="995"/>
      <c r="E90" s="1000">
        <v>473.40000000000003</v>
      </c>
      <c r="F90" s="1001">
        <v>103.1</v>
      </c>
      <c r="G90" s="1002">
        <v>70</v>
      </c>
      <c r="H90" s="1001">
        <v>33.1</v>
      </c>
      <c r="I90" s="1001">
        <v>8.1999999999999993</v>
      </c>
      <c r="J90" s="1003">
        <v>5</v>
      </c>
      <c r="K90" s="1001">
        <v>3.2</v>
      </c>
      <c r="L90" s="1001">
        <v>0.3</v>
      </c>
      <c r="M90" s="1001">
        <v>0</v>
      </c>
      <c r="N90" s="1001">
        <v>0.7</v>
      </c>
      <c r="O90" s="1001">
        <v>85.8</v>
      </c>
      <c r="P90" s="1001">
        <v>57.7</v>
      </c>
      <c r="Q90" s="1001">
        <v>4.7</v>
      </c>
      <c r="R90" s="1001">
        <v>5.5</v>
      </c>
      <c r="S90" s="1001">
        <v>6.5</v>
      </c>
      <c r="T90" s="1001">
        <v>0.2</v>
      </c>
      <c r="U90" s="1001">
        <v>0</v>
      </c>
      <c r="V90" s="1001">
        <v>0</v>
      </c>
      <c r="W90" s="1001">
        <v>4</v>
      </c>
      <c r="X90" s="1001">
        <v>0</v>
      </c>
      <c r="Y90" s="1001">
        <v>2</v>
      </c>
      <c r="Z90" s="1001">
        <v>1</v>
      </c>
      <c r="AA90" s="1001">
        <v>3.2</v>
      </c>
      <c r="AB90" s="1001">
        <v>1</v>
      </c>
      <c r="AC90" s="1001">
        <v>6.1</v>
      </c>
      <c r="AD90" s="1001">
        <v>1.5</v>
      </c>
      <c r="AE90" s="1001">
        <v>1</v>
      </c>
      <c r="AF90" s="1001">
        <v>0.8</v>
      </c>
      <c r="AG90" s="1001">
        <v>1</v>
      </c>
      <c r="AH90" s="1001">
        <v>1</v>
      </c>
      <c r="AI90" s="1001">
        <v>1.1000000000000001</v>
      </c>
      <c r="AJ90" s="1001">
        <v>49.3</v>
      </c>
      <c r="AK90" s="1001">
        <v>0</v>
      </c>
      <c r="AL90" s="1001">
        <v>1</v>
      </c>
      <c r="AM90" s="1001">
        <v>0</v>
      </c>
      <c r="AN90" s="1001">
        <v>0</v>
      </c>
      <c r="AO90" s="1001">
        <v>1.1000000000000001</v>
      </c>
      <c r="AP90" s="1001">
        <v>105.5</v>
      </c>
      <c r="AQ90" s="1001">
        <v>20.100000000000001</v>
      </c>
      <c r="AR90" s="1004">
        <v>0</v>
      </c>
      <c r="AS90" s="1004">
        <v>1.2</v>
      </c>
      <c r="AT90" s="1004">
        <v>12.5</v>
      </c>
      <c r="AU90" s="1006">
        <v>7.4</v>
      </c>
    </row>
    <row r="91" spans="2:48" s="994" customFormat="1" ht="20.25" customHeight="1">
      <c r="B91" s="1007"/>
      <c r="C91" s="627" t="s">
        <v>265</v>
      </c>
      <c r="D91" s="995"/>
      <c r="E91" s="1000">
        <v>247.39999999999998</v>
      </c>
      <c r="F91" s="1001">
        <v>34.799999999999997</v>
      </c>
      <c r="G91" s="1002">
        <v>21</v>
      </c>
      <c r="H91" s="1001">
        <v>13.8</v>
      </c>
      <c r="I91" s="1001">
        <v>0</v>
      </c>
      <c r="J91" s="1003">
        <v>0</v>
      </c>
      <c r="K91" s="1001">
        <v>0</v>
      </c>
      <c r="L91" s="1001">
        <v>1</v>
      </c>
      <c r="M91" s="1001">
        <v>0</v>
      </c>
      <c r="N91" s="1001">
        <v>0</v>
      </c>
      <c r="O91" s="1001">
        <v>43.2</v>
      </c>
      <c r="P91" s="1001">
        <v>17.899999999999999</v>
      </c>
      <c r="Q91" s="1001">
        <v>8.4</v>
      </c>
      <c r="R91" s="1001">
        <v>2</v>
      </c>
      <c r="S91" s="1001">
        <v>0</v>
      </c>
      <c r="T91" s="1001">
        <v>4</v>
      </c>
      <c r="U91" s="1001">
        <v>0.1</v>
      </c>
      <c r="V91" s="1001">
        <v>0</v>
      </c>
      <c r="W91" s="1001">
        <v>0</v>
      </c>
      <c r="X91" s="1001">
        <v>0</v>
      </c>
      <c r="Y91" s="1001">
        <v>5.6</v>
      </c>
      <c r="Z91" s="1001">
        <v>0</v>
      </c>
      <c r="AA91" s="1001">
        <v>7</v>
      </c>
      <c r="AB91" s="1001">
        <v>0</v>
      </c>
      <c r="AC91" s="1001">
        <v>6</v>
      </c>
      <c r="AD91" s="1001">
        <v>0</v>
      </c>
      <c r="AE91" s="1001">
        <v>2</v>
      </c>
      <c r="AF91" s="1001">
        <v>1</v>
      </c>
      <c r="AG91" s="1001">
        <v>0</v>
      </c>
      <c r="AH91" s="1001">
        <v>0</v>
      </c>
      <c r="AI91" s="1001">
        <v>0</v>
      </c>
      <c r="AJ91" s="1001">
        <v>0</v>
      </c>
      <c r="AK91" s="1001">
        <v>0</v>
      </c>
      <c r="AL91" s="1001">
        <v>0</v>
      </c>
      <c r="AM91" s="1001">
        <v>0</v>
      </c>
      <c r="AN91" s="1001">
        <v>0</v>
      </c>
      <c r="AO91" s="1001">
        <v>0</v>
      </c>
      <c r="AP91" s="1001">
        <v>104.9</v>
      </c>
      <c r="AQ91" s="1001">
        <v>9.5</v>
      </c>
      <c r="AR91" s="1004">
        <v>0</v>
      </c>
      <c r="AS91" s="1004">
        <v>0</v>
      </c>
      <c r="AT91" s="1004">
        <v>7.5</v>
      </c>
      <c r="AU91" s="1006">
        <v>2.5</v>
      </c>
    </row>
    <row r="92" spans="2:48" s="994" customFormat="1" ht="45" customHeight="1">
      <c r="B92" s="1231" t="s">
        <v>266</v>
      </c>
      <c r="C92" s="1231"/>
      <c r="D92" s="995"/>
      <c r="E92" s="1000">
        <v>1012.5</v>
      </c>
      <c r="F92" s="1001">
        <v>213.5</v>
      </c>
      <c r="G92" s="1002">
        <v>130</v>
      </c>
      <c r="H92" s="1001">
        <v>83.5</v>
      </c>
      <c r="I92" s="1002">
        <v>0</v>
      </c>
      <c r="J92" s="1002">
        <v>0</v>
      </c>
      <c r="K92" s="1001">
        <v>0</v>
      </c>
      <c r="L92" s="1001">
        <v>3</v>
      </c>
      <c r="M92" s="1001">
        <v>5.3</v>
      </c>
      <c r="N92" s="1001">
        <v>1.5</v>
      </c>
      <c r="O92" s="1001">
        <v>214.3</v>
      </c>
      <c r="P92" s="1001">
        <v>65</v>
      </c>
      <c r="Q92" s="1001">
        <v>22.7</v>
      </c>
      <c r="R92" s="1001">
        <v>36.1</v>
      </c>
      <c r="S92" s="1001">
        <v>3.6</v>
      </c>
      <c r="T92" s="1001">
        <v>4.0999999999999996</v>
      </c>
      <c r="U92" s="1001">
        <v>0.1</v>
      </c>
      <c r="V92" s="1001">
        <v>0</v>
      </c>
      <c r="W92" s="1001">
        <v>0</v>
      </c>
      <c r="X92" s="1001">
        <v>0</v>
      </c>
      <c r="Y92" s="1001">
        <v>28.5</v>
      </c>
      <c r="Z92" s="1001">
        <v>0.1</v>
      </c>
      <c r="AA92" s="1001">
        <v>53.4</v>
      </c>
      <c r="AB92" s="1001">
        <v>0</v>
      </c>
      <c r="AC92" s="1001">
        <v>23.5</v>
      </c>
      <c r="AD92" s="1001">
        <v>2</v>
      </c>
      <c r="AE92" s="1001">
        <v>11.2</v>
      </c>
      <c r="AF92" s="1001">
        <v>1.9</v>
      </c>
      <c r="AG92" s="1001">
        <v>0.1</v>
      </c>
      <c r="AH92" s="1001">
        <v>1</v>
      </c>
      <c r="AI92" s="1001">
        <v>1</v>
      </c>
      <c r="AJ92" s="1001">
        <v>0</v>
      </c>
      <c r="AK92" s="1001">
        <v>0</v>
      </c>
      <c r="AL92" s="1001">
        <v>1.3</v>
      </c>
      <c r="AM92" s="1001">
        <v>0</v>
      </c>
      <c r="AN92" s="1001">
        <v>0</v>
      </c>
      <c r="AO92" s="1001">
        <v>0</v>
      </c>
      <c r="AP92" s="1001">
        <v>278.5</v>
      </c>
      <c r="AQ92" s="1001">
        <v>40.799999999999997</v>
      </c>
      <c r="AR92" s="1004">
        <v>0.6</v>
      </c>
      <c r="AS92" s="1004">
        <v>0.2</v>
      </c>
      <c r="AT92" s="1004">
        <v>30.8</v>
      </c>
      <c r="AU92" s="1006">
        <v>8.5</v>
      </c>
    </row>
    <row r="93" spans="2:48" s="994" customFormat="1" ht="19.5" customHeight="1">
      <c r="B93" s="1007"/>
      <c r="C93" s="627" t="s">
        <v>329</v>
      </c>
      <c r="D93" s="995"/>
      <c r="E93" s="1000">
        <v>253.8</v>
      </c>
      <c r="F93" s="1001">
        <v>62.9</v>
      </c>
      <c r="G93" s="1002">
        <v>38</v>
      </c>
      <c r="H93" s="1001">
        <v>24.9</v>
      </c>
      <c r="I93" s="1001">
        <v>0</v>
      </c>
      <c r="J93" s="1003">
        <v>0</v>
      </c>
      <c r="K93" s="1001">
        <v>0</v>
      </c>
      <c r="L93" s="1001">
        <v>0</v>
      </c>
      <c r="M93" s="1001">
        <v>3</v>
      </c>
      <c r="N93" s="1001">
        <v>0</v>
      </c>
      <c r="O93" s="1001">
        <v>57.4</v>
      </c>
      <c r="P93" s="1001">
        <v>24</v>
      </c>
      <c r="Q93" s="1001">
        <v>5.0999999999999996</v>
      </c>
      <c r="R93" s="1001">
        <v>5</v>
      </c>
      <c r="S93" s="1001">
        <v>1.5</v>
      </c>
      <c r="T93" s="1001">
        <v>2.1</v>
      </c>
      <c r="U93" s="1001">
        <v>0</v>
      </c>
      <c r="V93" s="1001">
        <v>0</v>
      </c>
      <c r="W93" s="1001">
        <v>0</v>
      </c>
      <c r="X93" s="1001">
        <v>0</v>
      </c>
      <c r="Y93" s="1001">
        <v>3.7</v>
      </c>
      <c r="Z93" s="1001">
        <v>0</v>
      </c>
      <c r="AA93" s="1001">
        <v>1</v>
      </c>
      <c r="AB93" s="1001">
        <v>0</v>
      </c>
      <c r="AC93" s="1001">
        <v>5</v>
      </c>
      <c r="AD93" s="1001">
        <v>2</v>
      </c>
      <c r="AE93" s="1001">
        <v>9.1999999999999993</v>
      </c>
      <c r="AF93" s="1001">
        <v>0.2</v>
      </c>
      <c r="AG93" s="1001">
        <v>0</v>
      </c>
      <c r="AH93" s="1001">
        <v>1</v>
      </c>
      <c r="AI93" s="1001">
        <v>0</v>
      </c>
      <c r="AJ93" s="1001">
        <v>0</v>
      </c>
      <c r="AK93" s="1001">
        <v>0</v>
      </c>
      <c r="AL93" s="1001">
        <v>0.2</v>
      </c>
      <c r="AM93" s="1001">
        <v>0</v>
      </c>
      <c r="AN93" s="1001">
        <v>0</v>
      </c>
      <c r="AO93" s="1001">
        <v>0</v>
      </c>
      <c r="AP93" s="1001">
        <v>65</v>
      </c>
      <c r="AQ93" s="1001">
        <v>5.5</v>
      </c>
      <c r="AR93" s="1004">
        <v>0.3</v>
      </c>
      <c r="AS93" s="1004">
        <v>0</v>
      </c>
      <c r="AT93" s="1004">
        <v>8.6</v>
      </c>
      <c r="AU93" s="1006">
        <v>3</v>
      </c>
    </row>
    <row r="94" spans="2:48" s="994" customFormat="1" ht="20.25" customHeight="1">
      <c r="B94" s="1007"/>
      <c r="C94" s="627" t="s">
        <v>330</v>
      </c>
      <c r="D94" s="995"/>
      <c r="E94" s="1000">
        <v>758.7</v>
      </c>
      <c r="F94" s="1001">
        <v>150.6</v>
      </c>
      <c r="G94" s="1002">
        <v>92</v>
      </c>
      <c r="H94" s="1001">
        <v>58.6</v>
      </c>
      <c r="I94" s="1001">
        <v>0</v>
      </c>
      <c r="J94" s="1003">
        <v>0</v>
      </c>
      <c r="K94" s="1001">
        <v>0</v>
      </c>
      <c r="L94" s="1001">
        <v>3</v>
      </c>
      <c r="M94" s="1001">
        <v>2.2999999999999998</v>
      </c>
      <c r="N94" s="1001">
        <v>1.5</v>
      </c>
      <c r="O94" s="1001">
        <v>156.9</v>
      </c>
      <c r="P94" s="1001">
        <v>41</v>
      </c>
      <c r="Q94" s="1001">
        <v>17.600000000000001</v>
      </c>
      <c r="R94" s="1001">
        <v>31.1</v>
      </c>
      <c r="S94" s="1001">
        <v>2.1</v>
      </c>
      <c r="T94" s="1001">
        <v>2</v>
      </c>
      <c r="U94" s="1001">
        <v>0.1</v>
      </c>
      <c r="V94" s="1001">
        <v>0</v>
      </c>
      <c r="W94" s="1001">
        <v>0</v>
      </c>
      <c r="X94" s="1001">
        <v>0</v>
      </c>
      <c r="Y94" s="1001">
        <v>24.8</v>
      </c>
      <c r="Z94" s="1001">
        <v>0.1</v>
      </c>
      <c r="AA94" s="1001">
        <v>52.4</v>
      </c>
      <c r="AB94" s="1001">
        <v>0</v>
      </c>
      <c r="AC94" s="1001">
        <v>18.5</v>
      </c>
      <c r="AD94" s="1001">
        <v>0</v>
      </c>
      <c r="AE94" s="1001">
        <v>2</v>
      </c>
      <c r="AF94" s="1001">
        <v>1.7</v>
      </c>
      <c r="AG94" s="1001">
        <v>0.1</v>
      </c>
      <c r="AH94" s="1001">
        <v>0</v>
      </c>
      <c r="AI94" s="1001">
        <v>1</v>
      </c>
      <c r="AJ94" s="1001">
        <v>0</v>
      </c>
      <c r="AK94" s="1001">
        <v>0</v>
      </c>
      <c r="AL94" s="1001">
        <v>1.1000000000000001</v>
      </c>
      <c r="AM94" s="1001">
        <v>0</v>
      </c>
      <c r="AN94" s="1001">
        <v>0</v>
      </c>
      <c r="AO94" s="1001">
        <v>0</v>
      </c>
      <c r="AP94" s="1001">
        <v>213.5</v>
      </c>
      <c r="AQ94" s="1001">
        <v>35.299999999999997</v>
      </c>
      <c r="AR94" s="1004">
        <v>0.3</v>
      </c>
      <c r="AS94" s="1004">
        <v>0.2</v>
      </c>
      <c r="AT94" s="1004">
        <v>22.2</v>
      </c>
      <c r="AU94" s="1006">
        <v>5.5</v>
      </c>
    </row>
    <row r="95" spans="2:48" s="994" customFormat="1" ht="27.75" customHeight="1">
      <c r="B95" s="1231" t="s">
        <v>331</v>
      </c>
      <c r="C95" s="1231"/>
      <c r="D95" s="995"/>
      <c r="E95" s="1000"/>
      <c r="F95" s="1008"/>
      <c r="G95" s="1009"/>
      <c r="H95" s="1009"/>
      <c r="I95" s="1010"/>
      <c r="J95" s="1011"/>
      <c r="K95" s="1012"/>
      <c r="L95" s="1010"/>
      <c r="M95" s="1010"/>
      <c r="N95" s="1010"/>
      <c r="O95" s="1010"/>
      <c r="P95" s="1010"/>
      <c r="Q95" s="1010"/>
      <c r="R95" s="1010"/>
      <c r="S95" s="1010"/>
      <c r="T95" s="1010"/>
      <c r="U95" s="1010"/>
      <c r="V95" s="1010"/>
      <c r="W95" s="1010"/>
      <c r="X95" s="1010"/>
      <c r="Y95" s="1010"/>
      <c r="Z95" s="1010"/>
      <c r="AA95" s="1010"/>
      <c r="AB95" s="1010"/>
      <c r="AC95" s="1010"/>
      <c r="AD95" s="1010"/>
      <c r="AE95" s="1010"/>
      <c r="AF95" s="1010"/>
      <c r="AG95" s="1010"/>
      <c r="AH95" s="1010"/>
      <c r="AI95" s="1010"/>
      <c r="AJ95" s="1010"/>
      <c r="AK95" s="1010"/>
      <c r="AL95" s="1010"/>
      <c r="AM95" s="1010"/>
      <c r="AN95" s="1010"/>
      <c r="AO95" s="1008"/>
      <c r="AP95" s="1008"/>
      <c r="AQ95" s="1008"/>
      <c r="AR95" s="1013"/>
      <c r="AS95" s="1013"/>
      <c r="AT95" s="1013"/>
      <c r="AU95" s="1013"/>
    </row>
    <row r="96" spans="2:48" s="410" customFormat="1" ht="25.5" customHeight="1">
      <c r="B96" s="1155" t="s">
        <v>270</v>
      </c>
      <c r="C96" s="1155"/>
      <c r="D96" s="417"/>
      <c r="E96" s="1014">
        <v>3401.5999999999995</v>
      </c>
      <c r="F96" s="1015">
        <v>686.2</v>
      </c>
      <c r="G96" s="1016">
        <v>452</v>
      </c>
      <c r="H96" s="1017">
        <v>234.2</v>
      </c>
      <c r="I96" s="1017">
        <v>3.6</v>
      </c>
      <c r="J96" s="1018">
        <v>3</v>
      </c>
      <c r="K96" s="1017">
        <v>0.6</v>
      </c>
      <c r="L96" s="1015">
        <v>18.7</v>
      </c>
      <c r="M96" s="1015">
        <v>9.1</v>
      </c>
      <c r="N96" s="1015">
        <v>56</v>
      </c>
      <c r="O96" s="1015">
        <v>723.40000000000009</v>
      </c>
      <c r="P96" s="1015">
        <v>203.2</v>
      </c>
      <c r="Q96" s="1017">
        <v>89.5</v>
      </c>
      <c r="R96" s="1017">
        <v>64.7</v>
      </c>
      <c r="S96" s="1017">
        <v>4.5999999999999996</v>
      </c>
      <c r="T96" s="1017">
        <v>40</v>
      </c>
      <c r="U96" s="1017">
        <v>1.1000000000000001</v>
      </c>
      <c r="V96" s="1015">
        <v>0</v>
      </c>
      <c r="W96" s="1017">
        <v>5</v>
      </c>
      <c r="X96" s="1019">
        <v>1</v>
      </c>
      <c r="Y96" s="1015">
        <v>53.1</v>
      </c>
      <c r="Z96" s="1017">
        <v>2.1</v>
      </c>
      <c r="AA96" s="1017">
        <v>80.900000000000006</v>
      </c>
      <c r="AB96" s="1017">
        <v>0</v>
      </c>
      <c r="AC96" s="1015">
        <v>70.099999999999994</v>
      </c>
      <c r="AD96" s="1017">
        <v>14.1</v>
      </c>
      <c r="AE96" s="1017">
        <v>41.599999999999994</v>
      </c>
      <c r="AF96" s="1017">
        <v>13.1</v>
      </c>
      <c r="AG96" s="1015">
        <v>1.1000000000000001</v>
      </c>
      <c r="AH96" s="1015">
        <v>7</v>
      </c>
      <c r="AI96" s="1015">
        <v>11</v>
      </c>
      <c r="AJ96" s="1015">
        <v>61.7</v>
      </c>
      <c r="AK96" s="1015">
        <v>6.2</v>
      </c>
      <c r="AL96" s="1015">
        <v>5.5</v>
      </c>
      <c r="AM96" s="1015">
        <v>0</v>
      </c>
      <c r="AN96" s="1015">
        <v>15.5</v>
      </c>
      <c r="AO96" s="1015">
        <v>0</v>
      </c>
      <c r="AP96" s="1015">
        <v>944.4</v>
      </c>
      <c r="AQ96" s="1015">
        <v>168.1</v>
      </c>
      <c r="AR96" s="1020">
        <v>1.4</v>
      </c>
      <c r="AS96" s="1020">
        <v>5.9</v>
      </c>
      <c r="AT96" s="1020">
        <v>101.89999999999999</v>
      </c>
      <c r="AU96" s="1020">
        <v>27.5</v>
      </c>
      <c r="AV96" s="1021"/>
    </row>
    <row r="97" spans="2:48" s="410" customFormat="1" ht="25.5" customHeight="1">
      <c r="B97" s="1155" t="s">
        <v>470</v>
      </c>
      <c r="C97" s="1155"/>
      <c r="D97" s="417"/>
      <c r="E97" s="1014">
        <v>2804.9999999999995</v>
      </c>
      <c r="F97" s="1015">
        <v>619.4</v>
      </c>
      <c r="G97" s="1016">
        <v>408</v>
      </c>
      <c r="H97" s="1017">
        <v>211.4</v>
      </c>
      <c r="I97" s="1017">
        <v>5.7</v>
      </c>
      <c r="J97" s="1018">
        <v>2</v>
      </c>
      <c r="K97" s="1017">
        <v>3.7</v>
      </c>
      <c r="L97" s="1015">
        <v>8.8000000000000007</v>
      </c>
      <c r="M97" s="1015">
        <v>18.899999999999999</v>
      </c>
      <c r="N97" s="1015">
        <v>31.7</v>
      </c>
      <c r="O97" s="1015">
        <v>582.1</v>
      </c>
      <c r="P97" s="1015">
        <v>185.9</v>
      </c>
      <c r="Q97" s="1017">
        <v>53.3</v>
      </c>
      <c r="R97" s="1017">
        <v>58.9</v>
      </c>
      <c r="S97" s="1017">
        <v>12.5</v>
      </c>
      <c r="T97" s="1017">
        <v>23.2</v>
      </c>
      <c r="U97" s="1017">
        <v>1</v>
      </c>
      <c r="V97" s="1015">
        <v>0</v>
      </c>
      <c r="W97" s="1017">
        <v>2.2000000000000002</v>
      </c>
      <c r="X97" s="1019">
        <v>0</v>
      </c>
      <c r="Y97" s="1015">
        <v>34.4</v>
      </c>
      <c r="Z97" s="1017">
        <v>6.2</v>
      </c>
      <c r="AA97" s="1017">
        <v>57.3</v>
      </c>
      <c r="AB97" s="1017">
        <v>1.1000000000000001</v>
      </c>
      <c r="AC97" s="1015">
        <v>44.4</v>
      </c>
      <c r="AD97" s="1017">
        <v>8.1</v>
      </c>
      <c r="AE97" s="1017">
        <v>32.1</v>
      </c>
      <c r="AF97" s="1017">
        <v>15.1</v>
      </c>
      <c r="AG97" s="1015">
        <v>2.2000000000000002</v>
      </c>
      <c r="AH97" s="1015">
        <v>5</v>
      </c>
      <c r="AI97" s="1015">
        <v>15</v>
      </c>
      <c r="AJ97" s="1015">
        <v>79.3</v>
      </c>
      <c r="AK97" s="1015">
        <v>4</v>
      </c>
      <c r="AL97" s="1015">
        <v>9.4</v>
      </c>
      <c r="AM97" s="1015">
        <v>4</v>
      </c>
      <c r="AN97" s="1015">
        <v>8.6999999999999993</v>
      </c>
      <c r="AO97" s="1015">
        <v>2</v>
      </c>
      <c r="AP97" s="1015">
        <v>736.9</v>
      </c>
      <c r="AQ97" s="1015">
        <v>136.19999999999999</v>
      </c>
      <c r="AR97" s="1020">
        <v>2</v>
      </c>
      <c r="AS97" s="1020">
        <v>5</v>
      </c>
      <c r="AT97" s="1020">
        <v>85.4</v>
      </c>
      <c r="AU97" s="1020">
        <v>24.9</v>
      </c>
      <c r="AV97" s="1021"/>
    </row>
    <row r="98" spans="2:48" s="410" customFormat="1" ht="25.5" customHeight="1">
      <c r="B98" s="1155" t="s">
        <v>272</v>
      </c>
      <c r="C98" s="1155"/>
      <c r="D98" s="417"/>
      <c r="E98" s="1014">
        <v>4949.2000000000007</v>
      </c>
      <c r="F98" s="1015">
        <v>1003.2</v>
      </c>
      <c r="G98" s="1016">
        <v>676</v>
      </c>
      <c r="H98" s="1017">
        <v>327.2</v>
      </c>
      <c r="I98" s="1017">
        <v>6.4</v>
      </c>
      <c r="J98" s="1018">
        <v>4</v>
      </c>
      <c r="K98" s="1017">
        <v>2.4</v>
      </c>
      <c r="L98" s="1015">
        <v>21</v>
      </c>
      <c r="M98" s="1015">
        <v>49</v>
      </c>
      <c r="N98" s="1015">
        <v>54.4</v>
      </c>
      <c r="O98" s="1015">
        <v>991</v>
      </c>
      <c r="P98" s="1015">
        <v>418.2</v>
      </c>
      <c r="Q98" s="1017">
        <v>127.1</v>
      </c>
      <c r="R98" s="1017">
        <v>104.10000000000001</v>
      </c>
      <c r="S98" s="1017">
        <v>25.4</v>
      </c>
      <c r="T98" s="1017">
        <v>61.7</v>
      </c>
      <c r="U98" s="1017">
        <v>10.199999999999999</v>
      </c>
      <c r="V98" s="1015">
        <v>0</v>
      </c>
      <c r="W98" s="1017">
        <v>4.5</v>
      </c>
      <c r="X98" s="1019">
        <v>0</v>
      </c>
      <c r="Y98" s="1015">
        <v>70.3</v>
      </c>
      <c r="Z98" s="1017">
        <v>8.1999999999999993</v>
      </c>
      <c r="AA98" s="1017">
        <v>68.2</v>
      </c>
      <c r="AB98" s="1017">
        <v>2.8</v>
      </c>
      <c r="AC98" s="1015">
        <v>49.3</v>
      </c>
      <c r="AD98" s="1017">
        <v>19</v>
      </c>
      <c r="AE98" s="1017">
        <v>58.3</v>
      </c>
      <c r="AF98" s="1017">
        <v>29.9</v>
      </c>
      <c r="AG98" s="1015">
        <v>6.4</v>
      </c>
      <c r="AH98" s="1015">
        <v>18.899999999999999</v>
      </c>
      <c r="AI98" s="1015">
        <v>10</v>
      </c>
      <c r="AJ98" s="1015">
        <v>108.79999999999998</v>
      </c>
      <c r="AK98" s="1015">
        <v>53.400000000000006</v>
      </c>
      <c r="AL98" s="1015">
        <v>18.899999999999999</v>
      </c>
      <c r="AM98" s="1015">
        <v>0.5</v>
      </c>
      <c r="AN98" s="1015">
        <v>4.4000000000000004</v>
      </c>
      <c r="AO98" s="1015">
        <v>3.2</v>
      </c>
      <c r="AP98" s="1015">
        <v>1270.5</v>
      </c>
      <c r="AQ98" s="1015">
        <v>272</v>
      </c>
      <c r="AR98" s="1020">
        <v>6.6999999999999993</v>
      </c>
      <c r="AS98" s="1020">
        <v>7.5</v>
      </c>
      <c r="AT98" s="1020">
        <v>133.69999999999999</v>
      </c>
      <c r="AU98" s="1020">
        <v>52.6</v>
      </c>
      <c r="AV98" s="1021"/>
    </row>
    <row r="99" spans="2:48" s="395" customFormat="1">
      <c r="B99" s="396"/>
      <c r="C99" s="389" t="s">
        <v>273</v>
      </c>
      <c r="D99" s="416"/>
      <c r="E99" s="1014">
        <v>2857</v>
      </c>
      <c r="F99" s="1015">
        <v>599.1</v>
      </c>
      <c r="G99" s="1016">
        <v>400</v>
      </c>
      <c r="H99" s="1017">
        <v>199.1</v>
      </c>
      <c r="I99" s="1017">
        <v>5.9</v>
      </c>
      <c r="J99" s="1018">
        <v>4</v>
      </c>
      <c r="K99" s="1017">
        <v>1.9</v>
      </c>
      <c r="L99" s="1015">
        <v>10.3</v>
      </c>
      <c r="M99" s="1015">
        <v>13.7</v>
      </c>
      <c r="N99" s="1015">
        <v>33.799999999999997</v>
      </c>
      <c r="O99" s="1015">
        <v>609.5</v>
      </c>
      <c r="P99" s="1015">
        <v>242</v>
      </c>
      <c r="Q99" s="1017">
        <v>80.699999999999989</v>
      </c>
      <c r="R99" s="1017">
        <v>67.900000000000006</v>
      </c>
      <c r="S99" s="1017">
        <v>10.799999999999999</v>
      </c>
      <c r="T99" s="1017">
        <v>26.7</v>
      </c>
      <c r="U99" s="1017">
        <v>4.0999999999999996</v>
      </c>
      <c r="V99" s="1015">
        <v>0</v>
      </c>
      <c r="W99" s="1017">
        <v>4.5</v>
      </c>
      <c r="X99" s="1019">
        <v>0</v>
      </c>
      <c r="Y99" s="1015">
        <v>45.5</v>
      </c>
      <c r="Z99" s="1017">
        <v>3</v>
      </c>
      <c r="AA99" s="1017">
        <v>52.7</v>
      </c>
      <c r="AB99" s="1017">
        <v>1.8</v>
      </c>
      <c r="AC99" s="1015">
        <v>30.3</v>
      </c>
      <c r="AD99" s="1017">
        <v>9</v>
      </c>
      <c r="AE99" s="1017">
        <v>23.9</v>
      </c>
      <c r="AF99" s="1017">
        <v>16.299999999999997</v>
      </c>
      <c r="AG99" s="1015">
        <v>3.9</v>
      </c>
      <c r="AH99" s="1015">
        <v>7</v>
      </c>
      <c r="AI99" s="1015">
        <v>8</v>
      </c>
      <c r="AJ99" s="1015">
        <v>43.699999999999996</v>
      </c>
      <c r="AK99" s="1015">
        <v>27.1</v>
      </c>
      <c r="AL99" s="1015">
        <v>6.6</v>
      </c>
      <c r="AM99" s="1015">
        <v>0.5</v>
      </c>
      <c r="AN99" s="1015">
        <v>2</v>
      </c>
      <c r="AO99" s="1015">
        <v>2.2000000000000002</v>
      </c>
      <c r="AP99" s="1015">
        <v>716.59999999999991</v>
      </c>
      <c r="AQ99" s="1015">
        <v>147.9</v>
      </c>
      <c r="AR99" s="1020">
        <v>1.4</v>
      </c>
      <c r="AS99" s="1020">
        <v>4.0999999999999996</v>
      </c>
      <c r="AT99" s="1020">
        <v>84.4</v>
      </c>
      <c r="AU99" s="1020">
        <v>30.400000000000002</v>
      </c>
      <c r="AV99" s="1021"/>
    </row>
    <row r="100" spans="2:48" s="395" customFormat="1">
      <c r="B100" s="396"/>
      <c r="C100" s="389" t="s">
        <v>274</v>
      </c>
      <c r="D100" s="416"/>
      <c r="E100" s="1014">
        <v>2092.1999999999998</v>
      </c>
      <c r="F100" s="1015">
        <v>404.1</v>
      </c>
      <c r="G100" s="1016">
        <v>276</v>
      </c>
      <c r="H100" s="1017">
        <v>128.1</v>
      </c>
      <c r="I100" s="1017">
        <v>0.5</v>
      </c>
      <c r="J100" s="1018">
        <v>0</v>
      </c>
      <c r="K100" s="1017">
        <v>0.5</v>
      </c>
      <c r="L100" s="1015">
        <v>10.7</v>
      </c>
      <c r="M100" s="1015">
        <v>35.299999999999997</v>
      </c>
      <c r="N100" s="1015">
        <v>20.6</v>
      </c>
      <c r="O100" s="1015">
        <v>381.5</v>
      </c>
      <c r="P100" s="1015">
        <v>176.2</v>
      </c>
      <c r="Q100" s="1017">
        <v>46.4</v>
      </c>
      <c r="R100" s="1017">
        <v>36.200000000000003</v>
      </c>
      <c r="S100" s="1017">
        <v>14.6</v>
      </c>
      <c r="T100" s="1017">
        <v>35</v>
      </c>
      <c r="U100" s="1017">
        <v>6.1</v>
      </c>
      <c r="V100" s="1015">
        <v>0</v>
      </c>
      <c r="W100" s="1017">
        <v>0</v>
      </c>
      <c r="X100" s="1019">
        <v>0</v>
      </c>
      <c r="Y100" s="1015">
        <v>24.8</v>
      </c>
      <c r="Z100" s="1017">
        <v>5.2</v>
      </c>
      <c r="AA100" s="1017">
        <v>15.5</v>
      </c>
      <c r="AB100" s="1017">
        <v>1</v>
      </c>
      <c r="AC100" s="1015">
        <v>19</v>
      </c>
      <c r="AD100" s="1017">
        <v>10</v>
      </c>
      <c r="AE100" s="1017">
        <v>34.4</v>
      </c>
      <c r="AF100" s="1017">
        <v>13.6</v>
      </c>
      <c r="AG100" s="1015">
        <v>2.5</v>
      </c>
      <c r="AH100" s="1015">
        <v>11.9</v>
      </c>
      <c r="AI100" s="1015">
        <v>2</v>
      </c>
      <c r="AJ100" s="1015">
        <v>65.099999999999994</v>
      </c>
      <c r="AK100" s="1015">
        <v>26.3</v>
      </c>
      <c r="AL100" s="1015">
        <v>12.3</v>
      </c>
      <c r="AM100" s="1015">
        <v>0</v>
      </c>
      <c r="AN100" s="1015">
        <v>2.4</v>
      </c>
      <c r="AO100" s="1015">
        <v>1</v>
      </c>
      <c r="AP100" s="1015">
        <v>553.9</v>
      </c>
      <c r="AQ100" s="1015">
        <v>124.1</v>
      </c>
      <c r="AR100" s="1020">
        <v>5.3</v>
      </c>
      <c r="AS100" s="1020">
        <v>3.4</v>
      </c>
      <c r="AT100" s="1020">
        <v>49.3</v>
      </c>
      <c r="AU100" s="1020">
        <v>22.2</v>
      </c>
      <c r="AV100" s="1021"/>
    </row>
    <row r="101" spans="2:48" s="410" customFormat="1" ht="26.15" customHeight="1">
      <c r="B101" s="1155" t="s">
        <v>275</v>
      </c>
      <c r="C101" s="1155"/>
      <c r="D101" s="417"/>
      <c r="E101" s="1014">
        <v>8338.8000000000011</v>
      </c>
      <c r="F101" s="1015">
        <v>1803.9</v>
      </c>
      <c r="G101" s="1016">
        <v>1151</v>
      </c>
      <c r="H101" s="1017">
        <v>652.9</v>
      </c>
      <c r="I101" s="1017">
        <v>21</v>
      </c>
      <c r="J101" s="1018">
        <v>9</v>
      </c>
      <c r="K101" s="1017">
        <v>12</v>
      </c>
      <c r="L101" s="1015">
        <v>30.2</v>
      </c>
      <c r="M101" s="1015">
        <v>22.5</v>
      </c>
      <c r="N101" s="1015">
        <v>88.6</v>
      </c>
      <c r="O101" s="1015">
        <v>1916.6</v>
      </c>
      <c r="P101" s="1015">
        <v>479.3</v>
      </c>
      <c r="Q101" s="1017">
        <v>183.1</v>
      </c>
      <c r="R101" s="1017">
        <v>187.7</v>
      </c>
      <c r="S101" s="1017">
        <v>30.6</v>
      </c>
      <c r="T101" s="1017">
        <v>94.4</v>
      </c>
      <c r="U101" s="1017">
        <v>13.3</v>
      </c>
      <c r="V101" s="1015">
        <v>5.5</v>
      </c>
      <c r="W101" s="1017">
        <v>21.4</v>
      </c>
      <c r="X101" s="1019">
        <v>9.1</v>
      </c>
      <c r="Y101" s="1015">
        <v>137.6</v>
      </c>
      <c r="Z101" s="1017">
        <v>17.5</v>
      </c>
      <c r="AA101" s="1017">
        <v>187.7</v>
      </c>
      <c r="AB101" s="1017">
        <v>12.9</v>
      </c>
      <c r="AC101" s="1015">
        <v>130</v>
      </c>
      <c r="AD101" s="1017">
        <v>27.4</v>
      </c>
      <c r="AE101" s="1017">
        <v>159.30000000000001</v>
      </c>
      <c r="AF101" s="1017">
        <v>30.9</v>
      </c>
      <c r="AG101" s="1015">
        <v>3.2</v>
      </c>
      <c r="AH101" s="1015">
        <v>26.4</v>
      </c>
      <c r="AI101" s="1015">
        <v>43.5</v>
      </c>
      <c r="AJ101" s="1015">
        <v>131.19999999999999</v>
      </c>
      <c r="AK101" s="1015">
        <v>16</v>
      </c>
      <c r="AL101" s="1015">
        <v>52.8</v>
      </c>
      <c r="AM101" s="1015">
        <v>0</v>
      </c>
      <c r="AN101" s="1015">
        <v>27.5</v>
      </c>
      <c r="AO101" s="1015">
        <v>5</v>
      </c>
      <c r="AP101" s="1015">
        <v>2024.4</v>
      </c>
      <c r="AQ101" s="1015">
        <v>398.3</v>
      </c>
      <c r="AR101" s="1020">
        <v>2.5</v>
      </c>
      <c r="AS101" s="1020">
        <v>12.1</v>
      </c>
      <c r="AT101" s="1020">
        <v>267.60000000000002</v>
      </c>
      <c r="AU101" s="1020">
        <v>62.6</v>
      </c>
      <c r="AV101" s="1021"/>
    </row>
    <row r="102" spans="2:48" s="410" customFormat="1" ht="26.15" customHeight="1">
      <c r="B102" s="1155" t="s">
        <v>471</v>
      </c>
      <c r="C102" s="1155"/>
      <c r="D102" s="417"/>
      <c r="E102" s="1014">
        <v>2462.6</v>
      </c>
      <c r="F102" s="1015">
        <v>440.4</v>
      </c>
      <c r="G102" s="1016">
        <v>300</v>
      </c>
      <c r="H102" s="1017">
        <v>140.4</v>
      </c>
      <c r="I102" s="1017">
        <v>8.3000000000000007</v>
      </c>
      <c r="J102" s="1018">
        <v>4</v>
      </c>
      <c r="K102" s="1017">
        <v>4.3</v>
      </c>
      <c r="L102" s="1015">
        <v>9.6999999999999993</v>
      </c>
      <c r="M102" s="1015">
        <v>8.5</v>
      </c>
      <c r="N102" s="1015">
        <v>32.6</v>
      </c>
      <c r="O102" s="1015">
        <v>493</v>
      </c>
      <c r="P102" s="1015">
        <v>310</v>
      </c>
      <c r="Q102" s="1017">
        <v>67.7</v>
      </c>
      <c r="R102" s="1017">
        <v>70.2</v>
      </c>
      <c r="S102" s="1017">
        <v>7.4</v>
      </c>
      <c r="T102" s="1017">
        <v>33.1</v>
      </c>
      <c r="U102" s="1017">
        <v>0</v>
      </c>
      <c r="V102" s="1015">
        <v>0</v>
      </c>
      <c r="W102" s="1017">
        <v>9.6</v>
      </c>
      <c r="X102" s="1019">
        <v>0</v>
      </c>
      <c r="Y102" s="1015">
        <v>32.5</v>
      </c>
      <c r="Z102" s="1017">
        <v>4.5</v>
      </c>
      <c r="AA102" s="1017">
        <v>22.1</v>
      </c>
      <c r="AB102" s="1017">
        <v>5.4</v>
      </c>
      <c r="AC102" s="1015">
        <v>55.7</v>
      </c>
      <c r="AD102" s="1017">
        <v>13.9</v>
      </c>
      <c r="AE102" s="1017">
        <v>36.200000000000003</v>
      </c>
      <c r="AF102" s="1017">
        <v>5.8</v>
      </c>
      <c r="AG102" s="1015">
        <v>0.6</v>
      </c>
      <c r="AH102" s="1015">
        <v>6</v>
      </c>
      <c r="AI102" s="1015">
        <v>1</v>
      </c>
      <c r="AJ102" s="1015">
        <v>6.6</v>
      </c>
      <c r="AK102" s="1015">
        <v>1</v>
      </c>
      <c r="AL102" s="1015">
        <v>9.1999999999999993</v>
      </c>
      <c r="AM102" s="1015">
        <v>0</v>
      </c>
      <c r="AN102" s="1015">
        <v>4.5</v>
      </c>
      <c r="AO102" s="1015">
        <v>0</v>
      </c>
      <c r="AP102" s="1015">
        <v>632.29999999999995</v>
      </c>
      <c r="AQ102" s="1015">
        <v>134.80000000000001</v>
      </c>
      <c r="AR102" s="1020">
        <v>1.1000000000000001</v>
      </c>
      <c r="AS102" s="1020">
        <v>3.7</v>
      </c>
      <c r="AT102" s="1020">
        <v>73.8</v>
      </c>
      <c r="AU102" s="1020">
        <v>40.799999999999997</v>
      </c>
      <c r="AV102" s="1021"/>
    </row>
    <row r="103" spans="2:48" s="410" customFormat="1" ht="26.15" customHeight="1">
      <c r="B103" s="1155" t="s">
        <v>277</v>
      </c>
      <c r="C103" s="1155"/>
      <c r="D103" s="417"/>
      <c r="E103" s="1014">
        <v>4268.3999999999996</v>
      </c>
      <c r="F103" s="1015">
        <v>773.3</v>
      </c>
      <c r="G103" s="1016">
        <v>477</v>
      </c>
      <c r="H103" s="1017">
        <v>296.3</v>
      </c>
      <c r="I103" s="1017">
        <v>11.1</v>
      </c>
      <c r="J103" s="1018">
        <v>6</v>
      </c>
      <c r="K103" s="1017">
        <v>5.0999999999999996</v>
      </c>
      <c r="L103" s="1015">
        <v>22.5</v>
      </c>
      <c r="M103" s="1015">
        <v>39.4</v>
      </c>
      <c r="N103" s="1015">
        <v>33</v>
      </c>
      <c r="O103" s="1015">
        <v>853.6</v>
      </c>
      <c r="P103" s="1015">
        <v>378.20000000000005</v>
      </c>
      <c r="Q103" s="1017">
        <v>92.999999999999986</v>
      </c>
      <c r="R103" s="1017">
        <v>78.099999999999994</v>
      </c>
      <c r="S103" s="1017">
        <v>8.8000000000000007</v>
      </c>
      <c r="T103" s="1017">
        <v>25.700000000000003</v>
      </c>
      <c r="U103" s="1017">
        <v>5</v>
      </c>
      <c r="V103" s="1015">
        <v>0</v>
      </c>
      <c r="W103" s="1017">
        <v>11</v>
      </c>
      <c r="X103" s="1019">
        <v>1.5</v>
      </c>
      <c r="Y103" s="1015">
        <v>95.199999999999989</v>
      </c>
      <c r="Z103" s="1017">
        <v>7</v>
      </c>
      <c r="AA103" s="1017">
        <v>100.9</v>
      </c>
      <c r="AB103" s="1017">
        <v>1</v>
      </c>
      <c r="AC103" s="1015">
        <v>71.399999999999991</v>
      </c>
      <c r="AD103" s="1017">
        <v>13.7</v>
      </c>
      <c r="AE103" s="1017">
        <v>37.6</v>
      </c>
      <c r="AF103" s="1017">
        <v>31.5</v>
      </c>
      <c r="AG103" s="1015">
        <v>7</v>
      </c>
      <c r="AH103" s="1015">
        <v>6.8</v>
      </c>
      <c r="AI103" s="1015">
        <v>13</v>
      </c>
      <c r="AJ103" s="1015">
        <v>166.2</v>
      </c>
      <c r="AK103" s="1015">
        <v>51.2</v>
      </c>
      <c r="AL103" s="1015">
        <v>15.7</v>
      </c>
      <c r="AM103" s="1015">
        <v>4</v>
      </c>
      <c r="AN103" s="1015">
        <v>23.4</v>
      </c>
      <c r="AO103" s="1015">
        <v>3</v>
      </c>
      <c r="AP103" s="1015">
        <v>1102.4000000000001</v>
      </c>
      <c r="AQ103" s="1015">
        <v>183.20000000000002</v>
      </c>
      <c r="AR103" s="1020">
        <v>5.7</v>
      </c>
      <c r="AS103" s="1020">
        <v>3.8</v>
      </c>
      <c r="AT103" s="1020">
        <v>112.9</v>
      </c>
      <c r="AU103" s="1020">
        <v>47</v>
      </c>
      <c r="AV103" s="1021"/>
    </row>
    <row r="104" spans="2:48" s="395" customFormat="1">
      <c r="B104" s="396"/>
      <c r="C104" s="389" t="s">
        <v>278</v>
      </c>
      <c r="D104" s="416"/>
      <c r="E104" s="1014">
        <v>1061.7</v>
      </c>
      <c r="F104" s="1015">
        <v>188.7</v>
      </c>
      <c r="G104" s="1016">
        <v>119</v>
      </c>
      <c r="H104" s="1017">
        <v>69.7</v>
      </c>
      <c r="I104" s="1017">
        <v>1.1000000000000001</v>
      </c>
      <c r="J104" s="1018">
        <v>1</v>
      </c>
      <c r="K104" s="1017">
        <v>0.1</v>
      </c>
      <c r="L104" s="1015">
        <v>5</v>
      </c>
      <c r="M104" s="1015">
        <v>4.9000000000000004</v>
      </c>
      <c r="N104" s="1015">
        <v>15.3</v>
      </c>
      <c r="O104" s="1015">
        <v>184.9</v>
      </c>
      <c r="P104" s="1015">
        <v>130.4</v>
      </c>
      <c r="Q104" s="1017">
        <v>6.3</v>
      </c>
      <c r="R104" s="1017">
        <v>5.5</v>
      </c>
      <c r="S104" s="1017">
        <v>3.1</v>
      </c>
      <c r="T104" s="1017">
        <v>4</v>
      </c>
      <c r="U104" s="1017">
        <v>2.5</v>
      </c>
      <c r="V104" s="1015">
        <v>0</v>
      </c>
      <c r="W104" s="1017">
        <v>2</v>
      </c>
      <c r="X104" s="1019">
        <v>0</v>
      </c>
      <c r="Y104" s="1015">
        <v>37.9</v>
      </c>
      <c r="Z104" s="1017">
        <v>1</v>
      </c>
      <c r="AA104" s="1017">
        <v>44</v>
      </c>
      <c r="AB104" s="1017">
        <v>0</v>
      </c>
      <c r="AC104" s="1015">
        <v>7.6</v>
      </c>
      <c r="AD104" s="1017">
        <v>3.5</v>
      </c>
      <c r="AE104" s="1017">
        <v>2</v>
      </c>
      <c r="AF104" s="1017">
        <v>6.3</v>
      </c>
      <c r="AG104" s="1015">
        <v>2</v>
      </c>
      <c r="AH104" s="1015">
        <v>3</v>
      </c>
      <c r="AI104" s="1015">
        <v>2</v>
      </c>
      <c r="AJ104" s="1015">
        <v>42</v>
      </c>
      <c r="AK104" s="1015">
        <v>1.5</v>
      </c>
      <c r="AL104" s="1015">
        <v>10.1</v>
      </c>
      <c r="AM104" s="1015">
        <v>0</v>
      </c>
      <c r="AN104" s="1015">
        <v>6.1</v>
      </c>
      <c r="AO104" s="1015">
        <v>0</v>
      </c>
      <c r="AP104" s="1015">
        <v>298.60000000000002</v>
      </c>
      <c r="AQ104" s="1015">
        <v>40.4</v>
      </c>
      <c r="AR104" s="1020">
        <v>1.5</v>
      </c>
      <c r="AS104" s="1020">
        <v>1.8</v>
      </c>
      <c r="AT104" s="1020">
        <v>27.5</v>
      </c>
      <c r="AU104" s="1020">
        <v>15.9</v>
      </c>
      <c r="AV104" s="1021"/>
    </row>
    <row r="105" spans="2:48" s="395" customFormat="1">
      <c r="B105" s="396"/>
      <c r="C105" s="389" t="s">
        <v>279</v>
      </c>
      <c r="D105" s="416"/>
      <c r="E105" s="1014">
        <v>3206.7000000000003</v>
      </c>
      <c r="F105" s="1015">
        <v>584.6</v>
      </c>
      <c r="G105" s="1016">
        <v>358</v>
      </c>
      <c r="H105" s="1017">
        <v>226.60000000000002</v>
      </c>
      <c r="I105" s="1017">
        <v>10</v>
      </c>
      <c r="J105" s="1018">
        <v>5</v>
      </c>
      <c r="K105" s="1017">
        <v>5</v>
      </c>
      <c r="L105" s="1015">
        <v>17.5</v>
      </c>
      <c r="M105" s="1015">
        <v>34.5</v>
      </c>
      <c r="N105" s="1015">
        <v>17.7</v>
      </c>
      <c r="O105" s="1015">
        <v>668.7</v>
      </c>
      <c r="P105" s="1015">
        <v>247.8</v>
      </c>
      <c r="Q105" s="1017">
        <v>86.699999999999989</v>
      </c>
      <c r="R105" s="1017">
        <v>72.599999999999994</v>
      </c>
      <c r="S105" s="1017">
        <v>5.7</v>
      </c>
      <c r="T105" s="1017">
        <v>21.700000000000003</v>
      </c>
      <c r="U105" s="1017">
        <v>2.5</v>
      </c>
      <c r="V105" s="1015">
        <v>0</v>
      </c>
      <c r="W105" s="1017">
        <v>9</v>
      </c>
      <c r="X105" s="1019">
        <v>1.5</v>
      </c>
      <c r="Y105" s="1015">
        <v>57.3</v>
      </c>
      <c r="Z105" s="1017">
        <v>6</v>
      </c>
      <c r="AA105" s="1017">
        <v>56.9</v>
      </c>
      <c r="AB105" s="1017">
        <v>1</v>
      </c>
      <c r="AC105" s="1015">
        <v>63.8</v>
      </c>
      <c r="AD105" s="1017">
        <v>10.199999999999999</v>
      </c>
      <c r="AE105" s="1017">
        <v>35.6</v>
      </c>
      <c r="AF105" s="1017">
        <v>25.2</v>
      </c>
      <c r="AG105" s="1015">
        <v>5</v>
      </c>
      <c r="AH105" s="1015">
        <v>3.8</v>
      </c>
      <c r="AI105" s="1015">
        <v>11</v>
      </c>
      <c r="AJ105" s="1015">
        <v>124.19999999999999</v>
      </c>
      <c r="AK105" s="1015">
        <v>49.7</v>
      </c>
      <c r="AL105" s="1015">
        <v>5.6000000000000005</v>
      </c>
      <c r="AM105" s="1015">
        <v>4</v>
      </c>
      <c r="AN105" s="1015">
        <v>17.3</v>
      </c>
      <c r="AO105" s="1015">
        <v>3</v>
      </c>
      <c r="AP105" s="1015">
        <v>803.8</v>
      </c>
      <c r="AQ105" s="1015">
        <v>142.80000000000001</v>
      </c>
      <c r="AR105" s="1020">
        <v>4.2</v>
      </c>
      <c r="AS105" s="1020">
        <v>2</v>
      </c>
      <c r="AT105" s="1020">
        <v>85.4</v>
      </c>
      <c r="AU105" s="1020">
        <v>31.1</v>
      </c>
      <c r="AV105" s="1021"/>
    </row>
    <row r="106" spans="2:48" s="410" customFormat="1" ht="26.15" customHeight="1">
      <c r="B106" s="1155" t="s">
        <v>280</v>
      </c>
      <c r="C106" s="1155"/>
      <c r="D106" s="417"/>
      <c r="E106" s="1014">
        <v>3949.5</v>
      </c>
      <c r="F106" s="1015">
        <v>809.6</v>
      </c>
      <c r="G106" s="1016">
        <v>548</v>
      </c>
      <c r="H106" s="1017">
        <v>261.60000000000002</v>
      </c>
      <c r="I106" s="1017">
        <v>11.1</v>
      </c>
      <c r="J106" s="1018">
        <v>7</v>
      </c>
      <c r="K106" s="1017">
        <v>4.0999999999999996</v>
      </c>
      <c r="L106" s="1015">
        <v>22</v>
      </c>
      <c r="M106" s="1015">
        <v>40.4</v>
      </c>
      <c r="N106" s="1015">
        <v>50.8</v>
      </c>
      <c r="O106" s="1015">
        <v>752.4</v>
      </c>
      <c r="P106" s="1015">
        <v>272.3</v>
      </c>
      <c r="Q106" s="1017">
        <v>85.5</v>
      </c>
      <c r="R106" s="1017">
        <v>50.2</v>
      </c>
      <c r="S106" s="1017">
        <v>15</v>
      </c>
      <c r="T106" s="1017">
        <v>25.5</v>
      </c>
      <c r="U106" s="1017">
        <v>1.2</v>
      </c>
      <c r="V106" s="1015">
        <v>0</v>
      </c>
      <c r="W106" s="1017">
        <v>14.5</v>
      </c>
      <c r="X106" s="1019">
        <v>0.5</v>
      </c>
      <c r="Y106" s="1015">
        <v>63.2</v>
      </c>
      <c r="Z106" s="1017">
        <v>4.0999999999999996</v>
      </c>
      <c r="AA106" s="1017">
        <v>83.2</v>
      </c>
      <c r="AB106" s="1017">
        <v>1</v>
      </c>
      <c r="AC106" s="1015">
        <v>71.8</v>
      </c>
      <c r="AD106" s="1017">
        <v>5.2</v>
      </c>
      <c r="AE106" s="1017">
        <v>35</v>
      </c>
      <c r="AF106" s="1017">
        <v>25.7</v>
      </c>
      <c r="AG106" s="1015">
        <v>11</v>
      </c>
      <c r="AH106" s="1015">
        <v>10.7</v>
      </c>
      <c r="AI106" s="1015">
        <v>12.6</v>
      </c>
      <c r="AJ106" s="1015">
        <v>165.6</v>
      </c>
      <c r="AK106" s="1015">
        <v>0</v>
      </c>
      <c r="AL106" s="1015">
        <v>2.1</v>
      </c>
      <c r="AM106" s="1015">
        <v>0</v>
      </c>
      <c r="AN106" s="1015">
        <v>19.600000000000001</v>
      </c>
      <c r="AO106" s="1015">
        <v>1.1000000000000001</v>
      </c>
      <c r="AP106" s="1015">
        <v>1055</v>
      </c>
      <c r="AQ106" s="1015">
        <v>231.6</v>
      </c>
      <c r="AR106" s="1020">
        <v>4.4000000000000004</v>
      </c>
      <c r="AS106" s="1020">
        <v>8.5</v>
      </c>
      <c r="AT106" s="1020">
        <v>107.2</v>
      </c>
      <c r="AU106" s="1020">
        <v>36.200000000000003</v>
      </c>
      <c r="AV106" s="1021"/>
    </row>
    <row r="107" spans="2:48" s="410" customFormat="1" ht="26.15" customHeight="1">
      <c r="B107" s="1155" t="s">
        <v>281</v>
      </c>
      <c r="C107" s="1155"/>
      <c r="D107" s="417"/>
      <c r="E107" s="1014">
        <v>2817.3</v>
      </c>
      <c r="F107" s="1015">
        <v>514.6</v>
      </c>
      <c r="G107" s="1016">
        <v>349</v>
      </c>
      <c r="H107" s="1017">
        <v>165.60000000000002</v>
      </c>
      <c r="I107" s="1017">
        <v>8.4</v>
      </c>
      <c r="J107" s="1018">
        <v>7</v>
      </c>
      <c r="K107" s="1017">
        <v>1.4</v>
      </c>
      <c r="L107" s="1015">
        <v>10.1</v>
      </c>
      <c r="M107" s="1015">
        <v>9</v>
      </c>
      <c r="N107" s="1015">
        <v>41.099999999999994</v>
      </c>
      <c r="O107" s="1015">
        <v>516.20000000000005</v>
      </c>
      <c r="P107" s="1015">
        <v>355.9</v>
      </c>
      <c r="Q107" s="1017">
        <v>53.5</v>
      </c>
      <c r="R107" s="1017">
        <v>61.5</v>
      </c>
      <c r="S107" s="1017">
        <v>10.600000000000001</v>
      </c>
      <c r="T107" s="1017">
        <v>26.6</v>
      </c>
      <c r="U107" s="1017">
        <v>0.79999999999999993</v>
      </c>
      <c r="V107" s="1015">
        <v>0</v>
      </c>
      <c r="W107" s="1017">
        <v>5.4</v>
      </c>
      <c r="X107" s="1019">
        <v>0</v>
      </c>
      <c r="Y107" s="1015">
        <v>45.5</v>
      </c>
      <c r="Z107" s="1017">
        <v>5.4</v>
      </c>
      <c r="AA107" s="1017">
        <v>45.4</v>
      </c>
      <c r="AB107" s="1017">
        <v>0</v>
      </c>
      <c r="AC107" s="1015">
        <v>33.200000000000003</v>
      </c>
      <c r="AD107" s="1017">
        <v>14.1</v>
      </c>
      <c r="AE107" s="1017">
        <v>19.600000000000001</v>
      </c>
      <c r="AF107" s="1017">
        <v>12.100000000000001</v>
      </c>
      <c r="AG107" s="1015">
        <v>1.2</v>
      </c>
      <c r="AH107" s="1015">
        <v>6</v>
      </c>
      <c r="AI107" s="1015">
        <v>2</v>
      </c>
      <c r="AJ107" s="1015">
        <v>105.9</v>
      </c>
      <c r="AK107" s="1015">
        <v>20.3</v>
      </c>
      <c r="AL107" s="1015">
        <v>4.2</v>
      </c>
      <c r="AM107" s="1015">
        <v>3</v>
      </c>
      <c r="AN107" s="1015">
        <v>0.4</v>
      </c>
      <c r="AO107" s="1015">
        <v>9.5</v>
      </c>
      <c r="AP107" s="1015">
        <v>681.2</v>
      </c>
      <c r="AQ107" s="1015">
        <v>194.6</v>
      </c>
      <c r="AR107" s="1020">
        <v>0.9</v>
      </c>
      <c r="AS107" s="1020">
        <v>5.2</v>
      </c>
      <c r="AT107" s="1020">
        <v>66</v>
      </c>
      <c r="AU107" s="1020">
        <v>47</v>
      </c>
      <c r="AV107" s="1021"/>
    </row>
    <row r="108" spans="2:48" s="395" customFormat="1">
      <c r="B108" s="396"/>
      <c r="C108" s="389" t="s">
        <v>282</v>
      </c>
      <c r="D108" s="416"/>
      <c r="E108" s="1014">
        <v>1082.8999999999999</v>
      </c>
      <c r="F108" s="1015">
        <v>210.2</v>
      </c>
      <c r="G108" s="1016">
        <v>133</v>
      </c>
      <c r="H108" s="1017">
        <v>77.2</v>
      </c>
      <c r="I108" s="1017">
        <v>2.6</v>
      </c>
      <c r="J108" s="1018">
        <v>2</v>
      </c>
      <c r="K108" s="1017">
        <v>0.6</v>
      </c>
      <c r="L108" s="1015">
        <v>6.1</v>
      </c>
      <c r="M108" s="1015">
        <v>1</v>
      </c>
      <c r="N108" s="1015">
        <v>9.6999999999999993</v>
      </c>
      <c r="O108" s="1015">
        <v>201.1</v>
      </c>
      <c r="P108" s="1015">
        <v>173.4</v>
      </c>
      <c r="Q108" s="1017">
        <v>9.6999999999999993</v>
      </c>
      <c r="R108" s="1017">
        <v>31.5</v>
      </c>
      <c r="S108" s="1017">
        <v>4.4000000000000004</v>
      </c>
      <c r="T108" s="1017">
        <v>7.3</v>
      </c>
      <c r="U108" s="1017">
        <v>0.1</v>
      </c>
      <c r="V108" s="1015">
        <v>0</v>
      </c>
      <c r="W108" s="1017">
        <v>5.4</v>
      </c>
      <c r="X108" s="1019">
        <v>0</v>
      </c>
      <c r="Y108" s="1015">
        <v>19.399999999999999</v>
      </c>
      <c r="Z108" s="1017">
        <v>1</v>
      </c>
      <c r="AA108" s="1017">
        <v>17.2</v>
      </c>
      <c r="AB108" s="1017">
        <v>0</v>
      </c>
      <c r="AC108" s="1015">
        <v>9</v>
      </c>
      <c r="AD108" s="1017">
        <v>7</v>
      </c>
      <c r="AE108" s="1017">
        <v>2.1</v>
      </c>
      <c r="AF108" s="1017">
        <v>2.2000000000000002</v>
      </c>
      <c r="AG108" s="1015">
        <v>0</v>
      </c>
      <c r="AH108" s="1015">
        <v>0</v>
      </c>
      <c r="AI108" s="1015">
        <v>0</v>
      </c>
      <c r="AJ108" s="1015">
        <v>48.8</v>
      </c>
      <c r="AK108" s="1015">
        <v>0</v>
      </c>
      <c r="AL108" s="1015">
        <v>0</v>
      </c>
      <c r="AM108" s="1015">
        <v>0</v>
      </c>
      <c r="AN108" s="1015">
        <v>0.4</v>
      </c>
      <c r="AO108" s="1015">
        <v>6.2</v>
      </c>
      <c r="AP108" s="1015">
        <v>245.2</v>
      </c>
      <c r="AQ108" s="1015">
        <v>61.9</v>
      </c>
      <c r="AR108" s="1020">
        <v>0.1</v>
      </c>
      <c r="AS108" s="1020">
        <v>1.7</v>
      </c>
      <c r="AT108" s="1020">
        <v>24.9</v>
      </c>
      <c r="AU108" s="1020">
        <v>21.6</v>
      </c>
      <c r="AV108" s="1021"/>
    </row>
    <row r="109" spans="2:48" s="395" customFormat="1">
      <c r="B109" s="396"/>
      <c r="C109" s="389" t="s">
        <v>283</v>
      </c>
      <c r="D109" s="416"/>
      <c r="E109" s="1014">
        <v>1734.4</v>
      </c>
      <c r="F109" s="1015">
        <v>304.39999999999998</v>
      </c>
      <c r="G109" s="1016">
        <v>216</v>
      </c>
      <c r="H109" s="1017">
        <v>88.4</v>
      </c>
      <c r="I109" s="1017">
        <v>5.8</v>
      </c>
      <c r="J109" s="1018">
        <v>5</v>
      </c>
      <c r="K109" s="1017">
        <v>0.8</v>
      </c>
      <c r="L109" s="1015">
        <v>4</v>
      </c>
      <c r="M109" s="1015">
        <v>8</v>
      </c>
      <c r="N109" s="1015">
        <v>31.4</v>
      </c>
      <c r="O109" s="1015">
        <v>315.10000000000002</v>
      </c>
      <c r="P109" s="1015">
        <v>182.5</v>
      </c>
      <c r="Q109" s="1017">
        <v>43.8</v>
      </c>
      <c r="R109" s="1017">
        <v>30</v>
      </c>
      <c r="S109" s="1017">
        <v>6.2</v>
      </c>
      <c r="T109" s="1017">
        <v>19.3</v>
      </c>
      <c r="U109" s="1017">
        <v>0.7</v>
      </c>
      <c r="V109" s="1015">
        <v>0</v>
      </c>
      <c r="W109" s="1017">
        <v>0</v>
      </c>
      <c r="X109" s="1019">
        <v>0</v>
      </c>
      <c r="Y109" s="1015">
        <v>26.1</v>
      </c>
      <c r="Z109" s="1017">
        <v>4.4000000000000004</v>
      </c>
      <c r="AA109" s="1017">
        <v>28.2</v>
      </c>
      <c r="AB109" s="1017">
        <v>0</v>
      </c>
      <c r="AC109" s="1015">
        <v>24.2</v>
      </c>
      <c r="AD109" s="1017">
        <v>7.1</v>
      </c>
      <c r="AE109" s="1017">
        <v>17.5</v>
      </c>
      <c r="AF109" s="1017">
        <v>9.9</v>
      </c>
      <c r="AG109" s="1015">
        <v>1.2</v>
      </c>
      <c r="AH109" s="1015">
        <v>6</v>
      </c>
      <c r="AI109" s="1015">
        <v>2</v>
      </c>
      <c r="AJ109" s="1015">
        <v>57.1</v>
      </c>
      <c r="AK109" s="1015">
        <v>20.3</v>
      </c>
      <c r="AL109" s="1015">
        <v>4.2</v>
      </c>
      <c r="AM109" s="1015">
        <v>3</v>
      </c>
      <c r="AN109" s="1015">
        <v>0</v>
      </c>
      <c r="AO109" s="1015">
        <v>3.3</v>
      </c>
      <c r="AP109" s="1015">
        <v>436</v>
      </c>
      <c r="AQ109" s="1015">
        <v>132.69999999999999</v>
      </c>
      <c r="AR109" s="1020">
        <v>0.8</v>
      </c>
      <c r="AS109" s="1020">
        <v>3.5</v>
      </c>
      <c r="AT109" s="1020">
        <v>41.1</v>
      </c>
      <c r="AU109" s="1020">
        <v>25.4</v>
      </c>
      <c r="AV109" s="1021"/>
    </row>
    <row r="110" spans="2:48" s="410" customFormat="1" ht="26.15" customHeight="1">
      <c r="B110" s="1155" t="s">
        <v>284</v>
      </c>
      <c r="C110" s="1155"/>
      <c r="D110" s="417"/>
      <c r="E110" s="1014">
        <v>2454.9000000000005</v>
      </c>
      <c r="F110" s="1015">
        <v>482.20000000000005</v>
      </c>
      <c r="G110" s="1016">
        <v>352</v>
      </c>
      <c r="H110" s="1017">
        <v>130.20000000000002</v>
      </c>
      <c r="I110" s="1017">
        <v>10.8</v>
      </c>
      <c r="J110" s="1018">
        <v>8</v>
      </c>
      <c r="K110" s="1017">
        <v>2.8000000000000003</v>
      </c>
      <c r="L110" s="1015">
        <v>12.9</v>
      </c>
      <c r="M110" s="1015">
        <v>9.4</v>
      </c>
      <c r="N110" s="1015">
        <v>35.4</v>
      </c>
      <c r="O110" s="1015">
        <v>498.1</v>
      </c>
      <c r="P110" s="1015">
        <v>381.5</v>
      </c>
      <c r="Q110" s="1017">
        <v>65.3</v>
      </c>
      <c r="R110" s="1017">
        <v>36.299999999999997</v>
      </c>
      <c r="S110" s="1017">
        <v>3.8</v>
      </c>
      <c r="T110" s="1017">
        <v>15.5</v>
      </c>
      <c r="U110" s="1017">
        <v>2.5</v>
      </c>
      <c r="V110" s="1015">
        <v>0</v>
      </c>
      <c r="W110" s="1017">
        <v>5.7</v>
      </c>
      <c r="X110" s="1019">
        <v>2</v>
      </c>
      <c r="Y110" s="1015">
        <v>32.9</v>
      </c>
      <c r="Z110" s="1017">
        <v>8</v>
      </c>
      <c r="AA110" s="1017">
        <v>44.400000000000006</v>
      </c>
      <c r="AB110" s="1017">
        <v>0</v>
      </c>
      <c r="AC110" s="1015">
        <v>28.4</v>
      </c>
      <c r="AD110" s="1017">
        <v>1</v>
      </c>
      <c r="AE110" s="1017">
        <v>2</v>
      </c>
      <c r="AF110" s="1017">
        <v>14.1</v>
      </c>
      <c r="AG110" s="1015">
        <v>2.5</v>
      </c>
      <c r="AH110" s="1015">
        <v>7</v>
      </c>
      <c r="AI110" s="1015">
        <v>5.9</v>
      </c>
      <c r="AJ110" s="1015">
        <v>31.400000000000002</v>
      </c>
      <c r="AK110" s="1015">
        <v>6.8</v>
      </c>
      <c r="AL110" s="1015">
        <v>11.799999999999999</v>
      </c>
      <c r="AM110" s="1015">
        <v>1</v>
      </c>
      <c r="AN110" s="1015">
        <v>1</v>
      </c>
      <c r="AO110" s="1015">
        <v>3.5</v>
      </c>
      <c r="AP110" s="1015">
        <v>559.20000000000005</v>
      </c>
      <c r="AQ110" s="1015">
        <v>132.6</v>
      </c>
      <c r="AR110" s="1020">
        <v>1.1000000000000001</v>
      </c>
      <c r="AS110" s="1020">
        <v>4.2</v>
      </c>
      <c r="AT110" s="1020">
        <v>67.7</v>
      </c>
      <c r="AU110" s="1020">
        <v>49.2</v>
      </c>
      <c r="AV110" s="1021"/>
    </row>
    <row r="111" spans="2:48" s="395" customFormat="1">
      <c r="B111" s="396"/>
      <c r="C111" s="389" t="s">
        <v>285</v>
      </c>
      <c r="D111" s="416"/>
      <c r="E111" s="1014">
        <v>1833</v>
      </c>
      <c r="F111" s="1015">
        <v>345.9</v>
      </c>
      <c r="G111" s="1016">
        <v>246</v>
      </c>
      <c r="H111" s="1017">
        <v>99.9</v>
      </c>
      <c r="I111" s="1017">
        <v>7.7</v>
      </c>
      <c r="J111" s="1018">
        <v>5</v>
      </c>
      <c r="K111" s="1017">
        <v>2.7</v>
      </c>
      <c r="L111" s="1015">
        <v>7.7</v>
      </c>
      <c r="M111" s="1015">
        <v>9.4</v>
      </c>
      <c r="N111" s="1015">
        <v>29.9</v>
      </c>
      <c r="O111" s="1015">
        <v>368.2</v>
      </c>
      <c r="P111" s="1015">
        <v>250.8</v>
      </c>
      <c r="Q111" s="1017">
        <v>49.3</v>
      </c>
      <c r="R111" s="1017">
        <v>28.7</v>
      </c>
      <c r="S111" s="1017">
        <v>1</v>
      </c>
      <c r="T111" s="1017">
        <v>9.3000000000000007</v>
      </c>
      <c r="U111" s="1017">
        <v>0.5</v>
      </c>
      <c r="V111" s="1015">
        <v>0</v>
      </c>
      <c r="W111" s="1017">
        <v>3.7</v>
      </c>
      <c r="X111" s="1019">
        <v>2</v>
      </c>
      <c r="Y111" s="1015">
        <v>26.8</v>
      </c>
      <c r="Z111" s="1017">
        <v>8</v>
      </c>
      <c r="AA111" s="1017">
        <v>38.200000000000003</v>
      </c>
      <c r="AB111" s="1017">
        <v>0</v>
      </c>
      <c r="AC111" s="1015">
        <v>27.4</v>
      </c>
      <c r="AD111" s="1017">
        <v>1</v>
      </c>
      <c r="AE111" s="1017">
        <v>2</v>
      </c>
      <c r="AF111" s="1017">
        <v>12.1</v>
      </c>
      <c r="AG111" s="1015">
        <v>1.5</v>
      </c>
      <c r="AH111" s="1015">
        <v>7</v>
      </c>
      <c r="AI111" s="1015">
        <v>3.9</v>
      </c>
      <c r="AJ111" s="1015">
        <v>21.6</v>
      </c>
      <c r="AK111" s="1015">
        <v>6.8</v>
      </c>
      <c r="AL111" s="1015">
        <v>10.199999999999999</v>
      </c>
      <c r="AM111" s="1015">
        <v>1</v>
      </c>
      <c r="AN111" s="1015">
        <v>1</v>
      </c>
      <c r="AO111" s="1015">
        <v>3.5</v>
      </c>
      <c r="AP111" s="1015">
        <v>442.2</v>
      </c>
      <c r="AQ111" s="1015">
        <v>104.7</v>
      </c>
      <c r="AR111" s="1020">
        <v>1.1000000000000001</v>
      </c>
      <c r="AS111" s="1020">
        <v>3.6</v>
      </c>
      <c r="AT111" s="1020">
        <v>48.1</v>
      </c>
      <c r="AU111" s="1020">
        <v>31.4</v>
      </c>
      <c r="AV111" s="1021"/>
    </row>
    <row r="112" spans="2:48" s="395" customFormat="1">
      <c r="B112" s="396"/>
      <c r="C112" s="389" t="s">
        <v>286</v>
      </c>
      <c r="D112" s="416"/>
      <c r="E112" s="1014">
        <v>621.9</v>
      </c>
      <c r="F112" s="1015">
        <v>136.30000000000001</v>
      </c>
      <c r="G112" s="1016">
        <v>106</v>
      </c>
      <c r="H112" s="1017">
        <v>30.3</v>
      </c>
      <c r="I112" s="1017">
        <v>3.1</v>
      </c>
      <c r="J112" s="1018">
        <v>3</v>
      </c>
      <c r="K112" s="1017">
        <v>0.1</v>
      </c>
      <c r="L112" s="1015">
        <v>5.2</v>
      </c>
      <c r="M112" s="1015">
        <v>0</v>
      </c>
      <c r="N112" s="1015">
        <v>5.5</v>
      </c>
      <c r="O112" s="1015">
        <v>129.9</v>
      </c>
      <c r="P112" s="1015">
        <v>130.69999999999999</v>
      </c>
      <c r="Q112" s="1017">
        <v>16</v>
      </c>
      <c r="R112" s="1017">
        <v>7.6</v>
      </c>
      <c r="S112" s="1017">
        <v>2.8</v>
      </c>
      <c r="T112" s="1017">
        <v>6.2</v>
      </c>
      <c r="U112" s="1017">
        <v>2</v>
      </c>
      <c r="V112" s="1015">
        <v>0</v>
      </c>
      <c r="W112" s="1017">
        <v>2</v>
      </c>
      <c r="X112" s="1019">
        <v>0</v>
      </c>
      <c r="Y112" s="1015">
        <v>6.1</v>
      </c>
      <c r="Z112" s="1017">
        <v>0</v>
      </c>
      <c r="AA112" s="1017">
        <v>6.2</v>
      </c>
      <c r="AB112" s="1017">
        <v>0</v>
      </c>
      <c r="AC112" s="1015">
        <v>1</v>
      </c>
      <c r="AD112" s="1017">
        <v>0</v>
      </c>
      <c r="AE112" s="1017">
        <v>0</v>
      </c>
      <c r="AF112" s="1017">
        <v>2</v>
      </c>
      <c r="AG112" s="1015">
        <v>1</v>
      </c>
      <c r="AH112" s="1015">
        <v>0</v>
      </c>
      <c r="AI112" s="1015">
        <v>2</v>
      </c>
      <c r="AJ112" s="1015">
        <v>9.8000000000000007</v>
      </c>
      <c r="AK112" s="1015">
        <v>0</v>
      </c>
      <c r="AL112" s="1015">
        <v>1.6</v>
      </c>
      <c r="AM112" s="1015">
        <v>0</v>
      </c>
      <c r="AN112" s="1015">
        <v>0</v>
      </c>
      <c r="AO112" s="1015">
        <v>0</v>
      </c>
      <c r="AP112" s="1015">
        <v>117</v>
      </c>
      <c r="AQ112" s="1015">
        <v>27.9</v>
      </c>
      <c r="AR112" s="1020">
        <v>0</v>
      </c>
      <c r="AS112" s="1020">
        <v>0.6</v>
      </c>
      <c r="AT112" s="1020">
        <v>19.600000000000001</v>
      </c>
      <c r="AU112" s="1020">
        <v>17.8</v>
      </c>
      <c r="AV112" s="1021"/>
    </row>
    <row r="113" spans="1:48" s="410" customFormat="1" ht="26.15" customHeight="1">
      <c r="B113" s="1155" t="s">
        <v>472</v>
      </c>
      <c r="C113" s="1155"/>
      <c r="D113" s="417"/>
      <c r="E113" s="1014">
        <v>566.90000000000009</v>
      </c>
      <c r="F113" s="1015">
        <v>108.4</v>
      </c>
      <c r="G113" s="1016">
        <v>77</v>
      </c>
      <c r="H113" s="1017">
        <v>31.4</v>
      </c>
      <c r="I113" s="1017">
        <v>2.4</v>
      </c>
      <c r="J113" s="1018">
        <v>2</v>
      </c>
      <c r="K113" s="1017">
        <v>0.4</v>
      </c>
      <c r="L113" s="1015">
        <v>3</v>
      </c>
      <c r="M113" s="1015">
        <v>1</v>
      </c>
      <c r="N113" s="1015">
        <v>5.2</v>
      </c>
      <c r="O113" s="1015">
        <v>80.5</v>
      </c>
      <c r="P113" s="1015">
        <v>105.3</v>
      </c>
      <c r="Q113" s="1017">
        <v>16.2</v>
      </c>
      <c r="R113" s="1017">
        <v>8.3000000000000007</v>
      </c>
      <c r="S113" s="1017">
        <v>1</v>
      </c>
      <c r="T113" s="1017">
        <v>4.5</v>
      </c>
      <c r="U113" s="1017">
        <v>0</v>
      </c>
      <c r="V113" s="1015">
        <v>0</v>
      </c>
      <c r="W113" s="1017">
        <v>0.5</v>
      </c>
      <c r="X113" s="1019">
        <v>0</v>
      </c>
      <c r="Y113" s="1015">
        <v>4.9000000000000004</v>
      </c>
      <c r="Z113" s="1017">
        <v>1.2</v>
      </c>
      <c r="AA113" s="1017">
        <v>1.7</v>
      </c>
      <c r="AB113" s="1017">
        <v>0</v>
      </c>
      <c r="AC113" s="1015">
        <v>4.5999999999999996</v>
      </c>
      <c r="AD113" s="1017">
        <v>0</v>
      </c>
      <c r="AE113" s="1017">
        <v>5</v>
      </c>
      <c r="AF113" s="1017">
        <v>3</v>
      </c>
      <c r="AG113" s="1015">
        <v>0</v>
      </c>
      <c r="AH113" s="1015">
        <v>2</v>
      </c>
      <c r="AI113" s="1015">
        <v>2</v>
      </c>
      <c r="AJ113" s="1015">
        <v>27.1</v>
      </c>
      <c r="AK113" s="1015">
        <v>0</v>
      </c>
      <c r="AL113" s="1015">
        <v>1.5</v>
      </c>
      <c r="AM113" s="1015">
        <v>0</v>
      </c>
      <c r="AN113" s="1015">
        <v>0.6</v>
      </c>
      <c r="AO113" s="1015">
        <v>2</v>
      </c>
      <c r="AP113" s="1015">
        <v>139.1</v>
      </c>
      <c r="AQ113" s="1015">
        <v>35.9</v>
      </c>
      <c r="AR113" s="1020">
        <v>0.1</v>
      </c>
      <c r="AS113" s="1020">
        <v>0.6</v>
      </c>
      <c r="AT113" s="1020">
        <v>11.1</v>
      </c>
      <c r="AU113" s="1020">
        <v>13.3</v>
      </c>
      <c r="AV113" s="1021"/>
    </row>
    <row r="114" spans="1:48" s="1026" customFormat="1">
      <c r="A114" s="1022"/>
      <c r="B114" s="1022"/>
      <c r="C114" s="1022"/>
      <c r="D114" s="1023"/>
      <c r="E114" s="1024"/>
      <c r="F114" s="1022"/>
      <c r="G114" s="1022"/>
      <c r="H114" s="1022"/>
      <c r="I114" s="1022"/>
      <c r="J114" s="1022"/>
      <c r="K114" s="1022"/>
      <c r="L114" s="1022"/>
      <c r="M114" s="1022"/>
      <c r="N114" s="1022"/>
      <c r="O114" s="1022"/>
      <c r="P114" s="1022"/>
      <c r="Q114" s="1022"/>
      <c r="R114" s="1022"/>
      <c r="S114" s="1022"/>
      <c r="T114" s="1022"/>
      <c r="U114" s="1022"/>
      <c r="V114" s="1022"/>
      <c r="W114" s="1022"/>
      <c r="X114" s="1022"/>
      <c r="Y114" s="1022"/>
      <c r="Z114" s="1022"/>
      <c r="AA114" s="1022"/>
      <c r="AB114" s="1022"/>
      <c r="AC114" s="1022"/>
      <c r="AD114" s="1022"/>
      <c r="AE114" s="1022"/>
      <c r="AF114" s="1022"/>
      <c r="AG114" s="1022"/>
      <c r="AH114" s="1022"/>
      <c r="AI114" s="1022"/>
      <c r="AJ114" s="1022"/>
      <c r="AK114" s="1022"/>
      <c r="AL114" s="1022"/>
      <c r="AM114" s="1022"/>
      <c r="AN114" s="1022"/>
      <c r="AO114" s="1022"/>
      <c r="AP114" s="1022"/>
      <c r="AQ114" s="1022"/>
      <c r="AR114" s="1022"/>
      <c r="AS114" s="1022"/>
      <c r="AT114" s="1022"/>
      <c r="AU114" s="1025"/>
    </row>
    <row r="115" spans="1:48" s="1026" customFormat="1" ht="13.5" customHeight="1">
      <c r="D115" s="1027"/>
      <c r="E115" s="1028"/>
      <c r="F115" s="1272"/>
      <c r="G115" s="1272"/>
      <c r="H115" s="1272"/>
      <c r="I115" s="1272"/>
      <c r="J115" s="1272"/>
      <c r="K115" s="1272"/>
      <c r="L115" s="1272"/>
      <c r="M115" s="1272"/>
    </row>
    <row r="116" spans="1:48" s="1026" customFormat="1" ht="13.5" customHeight="1">
      <c r="D116" s="1029"/>
      <c r="E116" s="1028"/>
      <c r="F116" s="373"/>
      <c r="G116" s="373"/>
      <c r="H116" s="373"/>
      <c r="I116" s="373"/>
      <c r="J116" s="373"/>
      <c r="K116" s="373"/>
      <c r="L116" s="373"/>
      <c r="M116" s="373"/>
      <c r="W116" s="1030"/>
      <c r="X116" s="1030"/>
      <c r="AQ116" s="1271"/>
      <c r="AR116" s="1255"/>
      <c r="AU116" s="1030" t="s">
        <v>56</v>
      </c>
    </row>
    <row r="117" spans="1:48" s="1026" customFormat="1" ht="13.5" customHeight="1">
      <c r="D117" s="1029"/>
      <c r="E117" s="1028"/>
      <c r="F117" s="373"/>
      <c r="G117" s="373"/>
      <c r="H117" s="373"/>
      <c r="I117" s="373"/>
      <c r="J117" s="373"/>
      <c r="K117" s="373"/>
      <c r="L117" s="373"/>
      <c r="M117" s="373"/>
      <c r="W117" s="1030"/>
      <c r="X117" s="1030"/>
      <c r="AQ117" s="1271"/>
      <c r="AR117" s="1255"/>
    </row>
    <row r="118" spans="1:48">
      <c r="E118" s="1031"/>
      <c r="F118" s="1031"/>
      <c r="G118" s="1031"/>
      <c r="H118" s="1031"/>
      <c r="I118" s="1031"/>
      <c r="J118" s="1031"/>
      <c r="K118" s="1031"/>
      <c r="L118" s="1031"/>
      <c r="M118" s="1031"/>
      <c r="N118" s="1031"/>
      <c r="O118" s="1031"/>
      <c r="P118" s="1031"/>
      <c r="Q118" s="1031"/>
      <c r="R118" s="1031"/>
      <c r="S118" s="1031"/>
      <c r="T118" s="1031"/>
      <c r="U118" s="1031"/>
      <c r="V118" s="1031"/>
      <c r="W118" s="1031"/>
      <c r="X118" s="1031"/>
      <c r="Y118" s="1031"/>
      <c r="Z118" s="1031"/>
      <c r="AA118" s="1031"/>
      <c r="AB118" s="1031"/>
      <c r="AC118" s="1031"/>
      <c r="AD118" s="1031"/>
      <c r="AE118" s="1031"/>
      <c r="AF118" s="1031"/>
      <c r="AG118" s="1031"/>
      <c r="AH118" s="1031"/>
      <c r="AI118" s="1031"/>
      <c r="AJ118" s="1031"/>
      <c r="AK118" s="1031"/>
      <c r="AL118" s="1031"/>
      <c r="AM118" s="1031"/>
      <c r="AN118" s="1031"/>
      <c r="AO118" s="1031"/>
      <c r="AP118" s="1031"/>
      <c r="AQ118" s="1031"/>
      <c r="AR118" s="1031"/>
      <c r="AS118" s="1031"/>
      <c r="AT118" s="1031"/>
      <c r="AU118" s="1031"/>
    </row>
    <row r="119" spans="1:48">
      <c r="E119" s="1032"/>
      <c r="F119" s="1032"/>
      <c r="G119" s="1032"/>
      <c r="H119" s="1032"/>
      <c r="I119" s="1032"/>
      <c r="J119" s="1032"/>
      <c r="K119" s="1032"/>
      <c r="L119" s="1032"/>
      <c r="M119" s="1032"/>
      <c r="N119" s="1032"/>
      <c r="O119" s="1032"/>
      <c r="P119" s="1032"/>
      <c r="Q119" s="1032"/>
      <c r="R119" s="1032"/>
      <c r="S119" s="1032"/>
      <c r="T119" s="1032"/>
      <c r="U119" s="1032"/>
      <c r="V119" s="1032"/>
      <c r="W119" s="1032"/>
      <c r="X119" s="1032"/>
      <c r="Y119" s="1032"/>
      <c r="Z119" s="1032"/>
      <c r="AA119" s="1032"/>
      <c r="AB119" s="1032"/>
      <c r="AC119" s="1032"/>
      <c r="AD119" s="1032"/>
      <c r="AE119" s="1032"/>
      <c r="AF119" s="1032"/>
      <c r="AG119" s="1032"/>
      <c r="AH119" s="1032"/>
      <c r="AI119" s="1032"/>
      <c r="AJ119" s="1032"/>
      <c r="AK119" s="1032"/>
      <c r="AL119" s="1032"/>
      <c r="AM119" s="1032"/>
      <c r="AN119" s="1032"/>
      <c r="AO119" s="1032"/>
      <c r="AP119" s="1032"/>
      <c r="AQ119" s="1032"/>
      <c r="AR119" s="1032"/>
      <c r="AS119" s="1032"/>
      <c r="AT119" s="1032"/>
      <c r="AU119" s="1032"/>
    </row>
    <row r="126" spans="1:48">
      <c r="E126" s="1033"/>
      <c r="F126" s="1033"/>
      <c r="G126" s="1033"/>
      <c r="H126" s="1033"/>
      <c r="I126" s="1033"/>
      <c r="J126" s="1033"/>
      <c r="K126" s="1033"/>
      <c r="L126" s="1033"/>
      <c r="M126" s="1033"/>
      <c r="N126" s="1033"/>
      <c r="O126" s="1033"/>
      <c r="P126" s="1033"/>
      <c r="Q126" s="1033"/>
      <c r="R126" s="1033"/>
      <c r="S126" s="1033"/>
      <c r="T126" s="1033"/>
      <c r="U126" s="1033"/>
      <c r="V126" s="1033"/>
      <c r="W126" s="1033"/>
      <c r="X126" s="1033"/>
      <c r="Y126" s="1033"/>
      <c r="Z126" s="1033"/>
      <c r="AA126" s="1033"/>
      <c r="AB126" s="1033"/>
      <c r="AC126" s="1033"/>
      <c r="AD126" s="1033"/>
      <c r="AE126" s="1033"/>
      <c r="AF126" s="1033"/>
      <c r="AG126" s="1033"/>
      <c r="AH126" s="1033"/>
      <c r="AI126" s="1033"/>
      <c r="AJ126" s="1033"/>
      <c r="AK126" s="1033"/>
      <c r="AL126" s="1033"/>
      <c r="AM126" s="1033"/>
      <c r="AN126" s="1033"/>
      <c r="AO126" s="1033"/>
      <c r="AP126" s="1033"/>
      <c r="AQ126" s="1033"/>
      <c r="AR126" s="1033"/>
      <c r="AS126" s="1033"/>
      <c r="AT126" s="1033"/>
      <c r="AU126" s="1033"/>
    </row>
    <row r="127" spans="1:48">
      <c r="E127" s="912"/>
      <c r="F127" s="912"/>
      <c r="G127" s="912"/>
      <c r="H127" s="912"/>
      <c r="I127" s="912"/>
      <c r="J127" s="912"/>
      <c r="K127" s="912"/>
      <c r="L127" s="912"/>
      <c r="M127" s="912"/>
      <c r="N127" s="912"/>
      <c r="O127" s="912"/>
      <c r="P127" s="912"/>
      <c r="Q127" s="912"/>
      <c r="R127" s="912"/>
      <c r="S127" s="912"/>
      <c r="T127" s="912"/>
      <c r="U127" s="912"/>
      <c r="V127" s="912"/>
      <c r="W127" s="912"/>
      <c r="X127" s="912"/>
      <c r="Y127" s="912"/>
      <c r="Z127" s="912"/>
      <c r="AA127" s="912"/>
      <c r="AB127" s="912"/>
      <c r="AC127" s="912"/>
      <c r="AD127" s="912"/>
      <c r="AE127" s="912"/>
      <c r="AF127" s="912"/>
      <c r="AG127" s="912"/>
      <c r="AH127" s="912"/>
      <c r="AI127" s="912"/>
      <c r="AJ127" s="912"/>
      <c r="AK127" s="912"/>
      <c r="AL127" s="912"/>
      <c r="AM127" s="912"/>
      <c r="AN127" s="912"/>
      <c r="AO127" s="912"/>
      <c r="AP127" s="912"/>
      <c r="AQ127" s="912"/>
      <c r="AR127" s="912"/>
      <c r="AS127" s="912"/>
      <c r="AT127" s="912"/>
      <c r="AU127" s="912"/>
    </row>
    <row r="128" spans="1:48">
      <c r="E128" s="912"/>
      <c r="F128" s="912"/>
      <c r="G128" s="912"/>
      <c r="H128" s="912"/>
      <c r="I128" s="912"/>
      <c r="J128" s="912"/>
      <c r="K128" s="912"/>
      <c r="L128" s="912"/>
      <c r="M128" s="912"/>
      <c r="N128" s="912"/>
      <c r="O128" s="912"/>
      <c r="P128" s="912"/>
      <c r="Q128" s="912"/>
      <c r="R128" s="912"/>
      <c r="S128" s="912"/>
      <c r="T128" s="912"/>
      <c r="U128" s="912"/>
      <c r="V128" s="912"/>
      <c r="W128" s="912"/>
      <c r="X128" s="912"/>
      <c r="Y128" s="912"/>
      <c r="Z128" s="912"/>
      <c r="AA128" s="912"/>
      <c r="AB128" s="912"/>
      <c r="AC128" s="912"/>
      <c r="AD128" s="912"/>
      <c r="AE128" s="912"/>
      <c r="AF128" s="912"/>
      <c r="AG128" s="912"/>
      <c r="AH128" s="912"/>
      <c r="AI128" s="912"/>
      <c r="AJ128" s="912"/>
      <c r="AK128" s="912"/>
      <c r="AL128" s="912"/>
      <c r="AM128" s="912"/>
      <c r="AN128" s="912"/>
      <c r="AO128" s="912"/>
      <c r="AP128" s="912"/>
      <c r="AQ128" s="912"/>
      <c r="AR128" s="912"/>
      <c r="AS128" s="912"/>
      <c r="AT128" s="912"/>
      <c r="AU128" s="912"/>
    </row>
    <row r="129" spans="5:47">
      <c r="E129" s="912"/>
      <c r="F129" s="912"/>
      <c r="G129" s="912"/>
      <c r="H129" s="912"/>
      <c r="I129" s="912"/>
      <c r="J129" s="912"/>
      <c r="K129" s="912"/>
      <c r="L129" s="912"/>
      <c r="M129" s="912"/>
      <c r="N129" s="912"/>
      <c r="O129" s="912"/>
      <c r="P129" s="912"/>
      <c r="Q129" s="912"/>
      <c r="R129" s="912"/>
      <c r="S129" s="912"/>
      <c r="T129" s="912"/>
      <c r="U129" s="912"/>
      <c r="V129" s="912"/>
      <c r="W129" s="912"/>
      <c r="X129" s="912"/>
      <c r="Y129" s="912"/>
      <c r="Z129" s="912"/>
      <c r="AA129" s="912"/>
      <c r="AB129" s="912"/>
      <c r="AC129" s="912"/>
      <c r="AD129" s="912"/>
      <c r="AE129" s="912"/>
      <c r="AF129" s="912"/>
      <c r="AG129" s="912"/>
      <c r="AH129" s="912"/>
      <c r="AI129" s="912"/>
      <c r="AJ129" s="912"/>
      <c r="AK129" s="912"/>
      <c r="AL129" s="912"/>
      <c r="AM129" s="912"/>
      <c r="AN129" s="912"/>
      <c r="AO129" s="912"/>
      <c r="AP129" s="912"/>
      <c r="AQ129" s="912"/>
      <c r="AR129" s="912"/>
      <c r="AS129" s="912"/>
      <c r="AT129" s="912"/>
      <c r="AU129" s="912"/>
    </row>
    <row r="130" spans="5:47">
      <c r="E130" s="912"/>
      <c r="F130" s="912"/>
      <c r="G130" s="912"/>
      <c r="H130" s="912"/>
      <c r="I130" s="912"/>
      <c r="J130" s="912"/>
      <c r="K130" s="912"/>
      <c r="L130" s="912"/>
      <c r="M130" s="912"/>
      <c r="N130" s="912"/>
      <c r="O130" s="912"/>
      <c r="P130" s="912"/>
      <c r="Q130" s="912"/>
      <c r="R130" s="912"/>
      <c r="S130" s="912"/>
      <c r="T130" s="912"/>
      <c r="U130" s="912"/>
      <c r="V130" s="912"/>
      <c r="W130" s="912"/>
      <c r="X130" s="912"/>
      <c r="Y130" s="912"/>
      <c r="Z130" s="912"/>
      <c r="AA130" s="912"/>
      <c r="AB130" s="912"/>
      <c r="AC130" s="912"/>
      <c r="AD130" s="912"/>
      <c r="AE130" s="912"/>
      <c r="AF130" s="912"/>
      <c r="AG130" s="912"/>
      <c r="AH130" s="912"/>
      <c r="AI130" s="912"/>
      <c r="AJ130" s="912"/>
      <c r="AK130" s="912"/>
      <c r="AL130" s="912"/>
      <c r="AM130" s="912"/>
      <c r="AN130" s="912"/>
      <c r="AO130" s="912"/>
      <c r="AP130" s="912"/>
      <c r="AQ130" s="912"/>
      <c r="AR130" s="912"/>
      <c r="AS130" s="912"/>
      <c r="AT130" s="912"/>
      <c r="AU130" s="912"/>
    </row>
    <row r="131" spans="5:47">
      <c r="E131" s="912"/>
      <c r="F131" s="912"/>
      <c r="G131" s="912"/>
      <c r="H131" s="912"/>
      <c r="I131" s="912"/>
      <c r="J131" s="912"/>
      <c r="K131" s="912"/>
      <c r="L131" s="912"/>
      <c r="M131" s="912"/>
      <c r="N131" s="912"/>
      <c r="O131" s="912"/>
      <c r="P131" s="912"/>
      <c r="Q131" s="912"/>
      <c r="R131" s="912"/>
      <c r="S131" s="912"/>
      <c r="T131" s="912"/>
      <c r="U131" s="912"/>
      <c r="V131" s="912"/>
      <c r="W131" s="912"/>
      <c r="X131" s="912"/>
      <c r="Y131" s="912"/>
      <c r="Z131" s="912"/>
      <c r="AA131" s="912"/>
      <c r="AB131" s="912"/>
      <c r="AC131" s="912"/>
      <c r="AD131" s="912"/>
      <c r="AE131" s="912"/>
      <c r="AF131" s="912"/>
      <c r="AG131" s="912"/>
      <c r="AH131" s="912"/>
      <c r="AI131" s="912"/>
      <c r="AJ131" s="912"/>
      <c r="AK131" s="912"/>
      <c r="AL131" s="912"/>
      <c r="AM131" s="912"/>
      <c r="AN131" s="912"/>
      <c r="AO131" s="912"/>
      <c r="AP131" s="912"/>
      <c r="AQ131" s="912"/>
      <c r="AR131" s="912"/>
      <c r="AS131" s="912"/>
      <c r="AT131" s="912"/>
      <c r="AU131" s="912"/>
    </row>
    <row r="132" spans="5:47">
      <c r="E132" s="912"/>
      <c r="F132" s="912"/>
      <c r="G132" s="912"/>
      <c r="H132" s="912"/>
      <c r="I132" s="912"/>
      <c r="J132" s="912"/>
      <c r="K132" s="912"/>
      <c r="L132" s="912"/>
      <c r="M132" s="912"/>
      <c r="N132" s="912"/>
      <c r="O132" s="912"/>
      <c r="P132" s="912"/>
      <c r="Q132" s="912"/>
      <c r="R132" s="912"/>
      <c r="S132" s="912"/>
      <c r="T132" s="912"/>
      <c r="U132" s="912"/>
      <c r="V132" s="912"/>
      <c r="W132" s="912"/>
      <c r="X132" s="912"/>
      <c r="Y132" s="912"/>
      <c r="Z132" s="912"/>
      <c r="AA132" s="912"/>
      <c r="AB132" s="912"/>
      <c r="AC132" s="912"/>
      <c r="AD132" s="912"/>
      <c r="AE132" s="912"/>
      <c r="AF132" s="912"/>
      <c r="AG132" s="912"/>
      <c r="AH132" s="912"/>
      <c r="AI132" s="912"/>
      <c r="AJ132" s="912"/>
      <c r="AK132" s="912"/>
      <c r="AL132" s="912"/>
      <c r="AM132" s="912"/>
      <c r="AN132" s="912"/>
      <c r="AO132" s="912"/>
      <c r="AP132" s="912"/>
      <c r="AQ132" s="912"/>
      <c r="AR132" s="912"/>
      <c r="AS132" s="912"/>
      <c r="AT132" s="912"/>
      <c r="AU132" s="912"/>
    </row>
    <row r="133" spans="5:47">
      <c r="E133" s="912"/>
      <c r="F133" s="912"/>
      <c r="G133" s="912"/>
      <c r="H133" s="912"/>
      <c r="I133" s="912"/>
      <c r="J133" s="912"/>
      <c r="K133" s="912"/>
      <c r="L133" s="912"/>
      <c r="M133" s="912"/>
      <c r="N133" s="912"/>
      <c r="O133" s="912"/>
      <c r="P133" s="912"/>
      <c r="Q133" s="912"/>
      <c r="R133" s="912"/>
      <c r="S133" s="912"/>
      <c r="T133" s="912"/>
      <c r="U133" s="912"/>
      <c r="V133" s="912"/>
      <c r="W133" s="912"/>
      <c r="X133" s="912"/>
      <c r="Y133" s="912"/>
      <c r="Z133" s="912"/>
      <c r="AA133" s="912"/>
      <c r="AB133" s="912"/>
      <c r="AC133" s="912"/>
      <c r="AD133" s="912"/>
      <c r="AE133" s="912"/>
      <c r="AF133" s="912"/>
      <c r="AG133" s="912"/>
      <c r="AH133" s="912"/>
      <c r="AI133" s="912"/>
      <c r="AJ133" s="912"/>
      <c r="AK133" s="912"/>
      <c r="AL133" s="912"/>
      <c r="AM133" s="912"/>
      <c r="AN133" s="912"/>
      <c r="AO133" s="912"/>
      <c r="AP133" s="912"/>
      <c r="AQ133" s="912"/>
      <c r="AR133" s="912"/>
      <c r="AS133" s="912"/>
      <c r="AT133" s="912"/>
      <c r="AU133" s="912"/>
    </row>
    <row r="134" spans="5:47">
      <c r="E134" s="912"/>
      <c r="F134" s="912"/>
      <c r="G134" s="912"/>
      <c r="H134" s="912"/>
      <c r="I134" s="912"/>
      <c r="J134" s="912"/>
      <c r="K134" s="912"/>
      <c r="L134" s="912"/>
      <c r="M134" s="912"/>
      <c r="N134" s="912"/>
      <c r="O134" s="912"/>
      <c r="P134" s="912"/>
      <c r="Q134" s="912"/>
      <c r="R134" s="912"/>
      <c r="S134" s="912"/>
      <c r="T134" s="912"/>
      <c r="U134" s="912"/>
      <c r="V134" s="912"/>
      <c r="W134" s="912"/>
      <c r="X134" s="912"/>
      <c r="Y134" s="912"/>
      <c r="Z134" s="912"/>
      <c r="AA134" s="912"/>
      <c r="AB134" s="912"/>
      <c r="AC134" s="912"/>
      <c r="AD134" s="912"/>
      <c r="AE134" s="912"/>
      <c r="AF134" s="912"/>
      <c r="AG134" s="912"/>
      <c r="AH134" s="912"/>
      <c r="AI134" s="912"/>
      <c r="AJ134" s="912"/>
      <c r="AK134" s="912"/>
      <c r="AL134" s="912"/>
      <c r="AM134" s="912"/>
      <c r="AN134" s="912"/>
      <c r="AO134" s="912"/>
      <c r="AP134" s="912"/>
      <c r="AQ134" s="912"/>
      <c r="AR134" s="912"/>
      <c r="AS134" s="912"/>
      <c r="AT134" s="912"/>
      <c r="AU134" s="912"/>
    </row>
    <row r="135" spans="5:47">
      <c r="E135" s="912"/>
      <c r="F135" s="912"/>
      <c r="G135" s="912"/>
      <c r="H135" s="912"/>
      <c r="I135" s="912"/>
      <c r="J135" s="912"/>
      <c r="K135" s="912"/>
      <c r="L135" s="912"/>
      <c r="M135" s="912"/>
      <c r="N135" s="912"/>
      <c r="O135" s="912"/>
      <c r="P135" s="912"/>
      <c r="Q135" s="912"/>
      <c r="R135" s="912"/>
      <c r="S135" s="912"/>
      <c r="T135" s="912"/>
      <c r="U135" s="912"/>
      <c r="V135" s="912"/>
      <c r="W135" s="912"/>
      <c r="X135" s="912"/>
      <c r="Y135" s="912"/>
      <c r="Z135" s="912"/>
      <c r="AA135" s="912"/>
      <c r="AB135" s="912"/>
      <c r="AC135" s="912"/>
      <c r="AD135" s="912"/>
      <c r="AE135" s="912"/>
      <c r="AF135" s="912"/>
      <c r="AG135" s="912"/>
      <c r="AH135" s="912"/>
      <c r="AI135" s="912"/>
      <c r="AJ135" s="912"/>
      <c r="AK135" s="912"/>
      <c r="AL135" s="912"/>
      <c r="AM135" s="912"/>
      <c r="AN135" s="912"/>
      <c r="AO135" s="912"/>
      <c r="AP135" s="912"/>
      <c r="AQ135" s="912"/>
      <c r="AR135" s="912"/>
      <c r="AS135" s="912"/>
      <c r="AT135" s="912"/>
      <c r="AU135" s="912"/>
    </row>
    <row r="136" spans="5:47">
      <c r="E136" s="912"/>
      <c r="F136" s="912"/>
      <c r="G136" s="912"/>
      <c r="H136" s="912"/>
      <c r="I136" s="912"/>
      <c r="J136" s="912"/>
      <c r="K136" s="912"/>
      <c r="L136" s="912"/>
      <c r="M136" s="912"/>
      <c r="N136" s="912"/>
      <c r="O136" s="912"/>
      <c r="P136" s="912"/>
      <c r="Q136" s="912"/>
      <c r="R136" s="912"/>
      <c r="S136" s="912"/>
      <c r="T136" s="912"/>
      <c r="U136" s="912"/>
      <c r="V136" s="912"/>
      <c r="W136" s="912"/>
      <c r="X136" s="912"/>
      <c r="Y136" s="912"/>
      <c r="Z136" s="912"/>
      <c r="AA136" s="912"/>
      <c r="AB136" s="912"/>
      <c r="AC136" s="912"/>
      <c r="AD136" s="912"/>
      <c r="AE136" s="912"/>
      <c r="AF136" s="912"/>
      <c r="AG136" s="912"/>
      <c r="AH136" s="912"/>
      <c r="AI136" s="912"/>
      <c r="AJ136" s="912"/>
      <c r="AK136" s="912"/>
      <c r="AL136" s="912"/>
      <c r="AM136" s="912"/>
      <c r="AN136" s="912"/>
      <c r="AO136" s="912"/>
      <c r="AP136" s="912"/>
      <c r="AQ136" s="912"/>
      <c r="AR136" s="912"/>
      <c r="AS136" s="912"/>
      <c r="AT136" s="912"/>
      <c r="AU136" s="912"/>
    </row>
  </sheetData>
  <mergeCells count="68">
    <mergeCell ref="T3:T4"/>
    <mergeCell ref="E3:E4"/>
    <mergeCell ref="F3:F4"/>
    <mergeCell ref="I3:I4"/>
    <mergeCell ref="L3:L4"/>
    <mergeCell ref="M3:M4"/>
    <mergeCell ref="N3:N4"/>
    <mergeCell ref="O3:O4"/>
    <mergeCell ref="P3:P4"/>
    <mergeCell ref="Q3:Q4"/>
    <mergeCell ref="R3:R4"/>
    <mergeCell ref="S3:S4"/>
    <mergeCell ref="AF3:AF4"/>
    <mergeCell ref="U3:U4"/>
    <mergeCell ref="V3:V4"/>
    <mergeCell ref="W3:W4"/>
    <mergeCell ref="X3:X4"/>
    <mergeCell ref="Y3:Y4"/>
    <mergeCell ref="Z3:Z4"/>
    <mergeCell ref="AA3:AA4"/>
    <mergeCell ref="AB3:AB4"/>
    <mergeCell ref="AC3:AC4"/>
    <mergeCell ref="AD3:AD4"/>
    <mergeCell ref="AE3:AE4"/>
    <mergeCell ref="AR3:AU3"/>
    <mergeCell ref="AG3:AG4"/>
    <mergeCell ref="AH3:AH4"/>
    <mergeCell ref="AI3:AI4"/>
    <mergeCell ref="AJ3:AJ4"/>
    <mergeCell ref="AK3:AK4"/>
    <mergeCell ref="AL3:AL4"/>
    <mergeCell ref="AM3:AM4"/>
    <mergeCell ref="AN3:AN4"/>
    <mergeCell ref="AO3:AO4"/>
    <mergeCell ref="AP3:AP4"/>
    <mergeCell ref="AQ3:AQ4"/>
    <mergeCell ref="B61:C61"/>
    <mergeCell ref="B5:C5"/>
    <mergeCell ref="B6:C6"/>
    <mergeCell ref="B17:C17"/>
    <mergeCell ref="B19:C19"/>
    <mergeCell ref="B21:C21"/>
    <mergeCell ref="B23:C23"/>
    <mergeCell ref="B31:C31"/>
    <mergeCell ref="B37:C37"/>
    <mergeCell ref="B46:C46"/>
    <mergeCell ref="B52:C52"/>
    <mergeCell ref="B57:C57"/>
    <mergeCell ref="B102:C102"/>
    <mergeCell ref="B65:C65"/>
    <mergeCell ref="B68:C68"/>
    <mergeCell ref="B75:C75"/>
    <mergeCell ref="B81:C81"/>
    <mergeCell ref="B86:C86"/>
    <mergeCell ref="B92:C92"/>
    <mergeCell ref="B95:C95"/>
    <mergeCell ref="B96:C96"/>
    <mergeCell ref="B97:C97"/>
    <mergeCell ref="B98:C98"/>
    <mergeCell ref="B101:C101"/>
    <mergeCell ref="AQ116:AR116"/>
    <mergeCell ref="AQ117:AR117"/>
    <mergeCell ref="B103:C103"/>
    <mergeCell ref="B106:C106"/>
    <mergeCell ref="B107:C107"/>
    <mergeCell ref="B110:C110"/>
    <mergeCell ref="B113:C113"/>
    <mergeCell ref="F115:M115"/>
  </mergeCells>
  <phoneticPr fontId="3"/>
  <printOptions horizontalCentered="1"/>
  <pageMargins left="0.59055118110236227" right="0.59055118110236227" top="0.78740157480314965" bottom="0.78740157480314965" header="0.51181102362204722" footer="0.51181102362204722"/>
  <pageSetup paperSize="9" scale="50" fitToWidth="3" fitToHeight="2" pageOrder="overThenDown" orientation="portrait" r:id="rId1"/>
  <headerFooter alignWithMargins="0"/>
  <rowBreaks count="1" manualBreakCount="1">
    <brk id="60" max="45" man="1"/>
  </rowBreaks>
  <colBreaks count="2" manualBreakCount="2">
    <brk id="19" max="115" man="1"/>
    <brk id="34" max="11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28A4E-712B-4530-A0C6-9577E2A07D58}">
  <dimension ref="A1:Y137"/>
  <sheetViews>
    <sheetView view="pageBreakPreview" zoomScaleNormal="100" workbookViewId="0"/>
  </sheetViews>
  <sheetFormatPr defaultColWidth="9" defaultRowHeight="13"/>
  <cols>
    <col min="1" max="1" width="1.6328125" style="373" customWidth="1"/>
    <col min="2" max="2" width="2.453125" style="373" customWidth="1"/>
    <col min="3" max="3" width="17.6328125" style="373" customWidth="1"/>
    <col min="4" max="4" width="1.6328125" style="373" customWidth="1"/>
    <col min="5" max="6" width="8.6328125" style="1035" customWidth="1"/>
    <col min="7" max="7" width="8" style="1034" customWidth="1"/>
    <col min="8" max="9" width="8" style="1035" customWidth="1"/>
    <col min="10" max="10" width="8" style="1034" customWidth="1"/>
    <col min="11" max="12" width="8" style="1035" customWidth="1"/>
    <col min="13" max="13" width="7.7265625" style="1035" customWidth="1"/>
    <col min="14" max="14" width="8" style="1034" customWidth="1"/>
    <col min="15" max="15" width="8" style="1035" customWidth="1"/>
    <col min="16" max="16" width="7.7265625" style="1035" customWidth="1"/>
    <col min="17" max="17" width="8" style="1034" customWidth="1"/>
    <col min="18" max="18" width="8" style="1035" customWidth="1"/>
    <col min="19" max="23" width="7.7265625" style="1035" customWidth="1"/>
    <col min="24" max="25" width="7.7265625" style="1036" customWidth="1"/>
    <col min="26" max="16384" width="9" style="373"/>
  </cols>
  <sheetData>
    <row r="1" spans="1:25">
      <c r="E1" s="1034" t="s">
        <v>722</v>
      </c>
    </row>
    <row r="2" spans="1:25">
      <c r="W2" s="1037"/>
      <c r="Y2" s="1038" t="s">
        <v>683</v>
      </c>
    </row>
    <row r="3" spans="1:25" ht="13.5" customHeight="1">
      <c r="A3" s="379"/>
      <c r="B3" s="379"/>
      <c r="C3" s="379"/>
      <c r="D3" s="380"/>
      <c r="E3" s="1280" t="s">
        <v>174</v>
      </c>
      <c r="F3" s="1281" t="s">
        <v>723</v>
      </c>
      <c r="G3" s="1040"/>
      <c r="H3" s="1041"/>
      <c r="I3" s="1281" t="s">
        <v>684</v>
      </c>
      <c r="J3" s="1040"/>
      <c r="K3" s="1041"/>
      <c r="L3" s="1280" t="s">
        <v>686</v>
      </c>
      <c r="M3" s="1281" t="s">
        <v>724</v>
      </c>
      <c r="N3" s="1040"/>
      <c r="O3" s="1041"/>
      <c r="P3" s="1281" t="s">
        <v>725</v>
      </c>
      <c r="Q3" s="1040"/>
      <c r="R3" s="1041"/>
      <c r="S3" s="1282" t="s">
        <v>689</v>
      </c>
      <c r="T3" s="1282" t="s">
        <v>726</v>
      </c>
      <c r="U3" s="1283" t="s">
        <v>727</v>
      </c>
      <c r="V3" s="1282" t="s">
        <v>728</v>
      </c>
      <c r="W3" s="1282" t="s">
        <v>729</v>
      </c>
      <c r="X3" s="1279" t="s">
        <v>730</v>
      </c>
      <c r="Y3" s="1279"/>
    </row>
    <row r="4" spans="1:25" ht="27" customHeight="1">
      <c r="B4" s="382"/>
      <c r="C4" s="382"/>
      <c r="D4" s="383"/>
      <c r="E4" s="1280"/>
      <c r="F4" s="1280"/>
      <c r="G4" s="1043" t="s">
        <v>718</v>
      </c>
      <c r="H4" s="1039" t="s">
        <v>719</v>
      </c>
      <c r="I4" s="1280"/>
      <c r="J4" s="1043" t="s">
        <v>718</v>
      </c>
      <c r="K4" s="1039" t="s">
        <v>719</v>
      </c>
      <c r="L4" s="1280"/>
      <c r="M4" s="1280"/>
      <c r="N4" s="1043" t="s">
        <v>718</v>
      </c>
      <c r="O4" s="1039" t="s">
        <v>719</v>
      </c>
      <c r="P4" s="1280"/>
      <c r="Q4" s="1043" t="s">
        <v>718</v>
      </c>
      <c r="R4" s="1039" t="s">
        <v>719</v>
      </c>
      <c r="S4" s="1282"/>
      <c r="T4" s="1282"/>
      <c r="U4" s="1283"/>
      <c r="V4" s="1282"/>
      <c r="W4" s="1282"/>
      <c r="X4" s="1042" t="s">
        <v>689</v>
      </c>
      <c r="Y4" s="1044" t="s">
        <v>690</v>
      </c>
    </row>
    <row r="5" spans="1:25" s="962" customFormat="1" ht="40.5" customHeight="1">
      <c r="B5" s="1230" t="s">
        <v>179</v>
      </c>
      <c r="C5" s="1230"/>
      <c r="D5" s="1045"/>
      <c r="E5" s="1054">
        <v>18038.099999999999</v>
      </c>
      <c r="F5" s="1055">
        <v>5630.6</v>
      </c>
      <c r="G5" s="1056">
        <v>4495</v>
      </c>
      <c r="H5" s="1055">
        <v>1135.6000000000001</v>
      </c>
      <c r="I5" s="1055">
        <v>3.8</v>
      </c>
      <c r="J5" s="1056">
        <v>1</v>
      </c>
      <c r="K5" s="1055">
        <v>2.8</v>
      </c>
      <c r="L5" s="1055">
        <v>31.700000000000003</v>
      </c>
      <c r="M5" s="1055">
        <v>6497.4000000000005</v>
      </c>
      <c r="N5" s="1056">
        <v>4677</v>
      </c>
      <c r="O5" s="1055">
        <v>1820.3999999999999</v>
      </c>
      <c r="P5" s="1055">
        <v>240.79999999999995</v>
      </c>
      <c r="Q5" s="1056">
        <v>193</v>
      </c>
      <c r="R5" s="1055">
        <v>47.800000000000004</v>
      </c>
      <c r="S5" s="1055">
        <v>37.4</v>
      </c>
      <c r="T5" s="1055">
        <v>4.4000000000000004</v>
      </c>
      <c r="U5" s="1055">
        <v>3980.4</v>
      </c>
      <c r="V5" s="1055">
        <v>1220.3000000000002</v>
      </c>
      <c r="W5" s="1055">
        <v>391.29999999999995</v>
      </c>
      <c r="X5" s="1056">
        <v>47</v>
      </c>
      <c r="Y5" s="1056">
        <v>11</v>
      </c>
    </row>
    <row r="6" spans="1:25" s="994" customFormat="1" ht="40.5" customHeight="1">
      <c r="B6" s="1231" t="s">
        <v>180</v>
      </c>
      <c r="C6" s="1231"/>
      <c r="D6" s="995"/>
      <c r="E6" s="1057">
        <v>3885</v>
      </c>
      <c r="F6" s="1055">
        <v>1199.5</v>
      </c>
      <c r="G6" s="1058">
        <v>907</v>
      </c>
      <c r="H6" s="1055">
        <v>292.5</v>
      </c>
      <c r="I6" s="1055">
        <v>0</v>
      </c>
      <c r="J6" s="1056">
        <v>0</v>
      </c>
      <c r="K6" s="1055">
        <v>0</v>
      </c>
      <c r="L6" s="1055">
        <v>10</v>
      </c>
      <c r="M6" s="1055">
        <v>1525.4</v>
      </c>
      <c r="N6" s="1056">
        <v>1101</v>
      </c>
      <c r="O6" s="1055">
        <v>424.4</v>
      </c>
      <c r="P6" s="1055">
        <v>56.2</v>
      </c>
      <c r="Q6" s="1056">
        <v>42</v>
      </c>
      <c r="R6" s="1055">
        <v>14.2</v>
      </c>
      <c r="S6" s="1055">
        <v>8.4</v>
      </c>
      <c r="T6" s="1055">
        <v>1.2</v>
      </c>
      <c r="U6" s="1055">
        <v>758.2</v>
      </c>
      <c r="V6" s="1055">
        <v>244.9</v>
      </c>
      <c r="W6" s="1055">
        <v>81.2</v>
      </c>
      <c r="X6" s="1056">
        <v>13</v>
      </c>
      <c r="Y6" s="1056">
        <v>2</v>
      </c>
    </row>
    <row r="7" spans="1:25" s="994" customFormat="1" ht="20.149999999999999" customHeight="1">
      <c r="B7" s="627"/>
      <c r="C7" s="1005" t="s">
        <v>181</v>
      </c>
      <c r="D7" s="995"/>
      <c r="E7" s="1057">
        <v>168.3</v>
      </c>
      <c r="F7" s="1055">
        <v>44.9</v>
      </c>
      <c r="G7" s="1058">
        <v>38</v>
      </c>
      <c r="H7" s="1055">
        <v>6.9</v>
      </c>
      <c r="I7" s="1055">
        <v>0</v>
      </c>
      <c r="J7" s="1056">
        <v>0</v>
      </c>
      <c r="K7" s="1055">
        <v>0</v>
      </c>
      <c r="L7" s="1055">
        <v>0</v>
      </c>
      <c r="M7" s="1055">
        <v>76.5</v>
      </c>
      <c r="N7" s="1056">
        <v>40</v>
      </c>
      <c r="O7" s="1055">
        <v>36.5</v>
      </c>
      <c r="P7" s="1055">
        <v>11.2</v>
      </c>
      <c r="Q7" s="1056">
        <v>7</v>
      </c>
      <c r="R7" s="1055">
        <v>4.2</v>
      </c>
      <c r="S7" s="1055">
        <v>0</v>
      </c>
      <c r="T7" s="1055">
        <v>0</v>
      </c>
      <c r="U7" s="1055">
        <v>25.3</v>
      </c>
      <c r="V7" s="1055">
        <v>9.4</v>
      </c>
      <c r="W7" s="1055">
        <v>1</v>
      </c>
      <c r="X7" s="1056">
        <v>0</v>
      </c>
      <c r="Y7" s="1056">
        <v>0</v>
      </c>
    </row>
    <row r="8" spans="1:25" s="994" customFormat="1" ht="20.149999999999999" customHeight="1">
      <c r="B8" s="627"/>
      <c r="C8" s="1005" t="s">
        <v>182</v>
      </c>
      <c r="D8" s="995"/>
      <c r="E8" s="1057">
        <v>378.2</v>
      </c>
      <c r="F8" s="1055">
        <v>117.9</v>
      </c>
      <c r="G8" s="1058">
        <v>87</v>
      </c>
      <c r="H8" s="1055">
        <v>30.9</v>
      </c>
      <c r="I8" s="1055">
        <v>0</v>
      </c>
      <c r="J8" s="1056">
        <v>0</v>
      </c>
      <c r="K8" s="1055">
        <v>0</v>
      </c>
      <c r="L8" s="1055">
        <v>1.5</v>
      </c>
      <c r="M8" s="1055">
        <v>159.9</v>
      </c>
      <c r="N8" s="1056">
        <v>115</v>
      </c>
      <c r="O8" s="1055">
        <v>44.9</v>
      </c>
      <c r="P8" s="1055">
        <v>5.2</v>
      </c>
      <c r="Q8" s="1056">
        <v>5</v>
      </c>
      <c r="R8" s="1055">
        <v>0.2</v>
      </c>
      <c r="S8" s="1055">
        <v>0</v>
      </c>
      <c r="T8" s="1055">
        <v>0</v>
      </c>
      <c r="U8" s="1055">
        <v>69.7</v>
      </c>
      <c r="V8" s="1055">
        <v>21</v>
      </c>
      <c r="W8" s="1055">
        <v>3</v>
      </c>
      <c r="X8" s="1056">
        <v>0</v>
      </c>
      <c r="Y8" s="1056">
        <v>0</v>
      </c>
    </row>
    <row r="9" spans="1:25" s="994" customFormat="1" ht="20.149999999999999" customHeight="1">
      <c r="B9" s="627"/>
      <c r="C9" s="1005" t="s">
        <v>183</v>
      </c>
      <c r="D9" s="995"/>
      <c r="E9" s="1057">
        <v>521</v>
      </c>
      <c r="F9" s="1055">
        <v>173</v>
      </c>
      <c r="G9" s="1058">
        <v>132</v>
      </c>
      <c r="H9" s="1055">
        <v>41</v>
      </c>
      <c r="I9" s="1055">
        <v>0</v>
      </c>
      <c r="J9" s="1056">
        <v>0</v>
      </c>
      <c r="K9" s="1055">
        <v>0</v>
      </c>
      <c r="L9" s="1055">
        <v>5.5</v>
      </c>
      <c r="M9" s="1055">
        <v>205.2</v>
      </c>
      <c r="N9" s="1056">
        <v>165</v>
      </c>
      <c r="O9" s="1055">
        <v>40.200000000000003</v>
      </c>
      <c r="P9" s="1055">
        <v>8.6</v>
      </c>
      <c r="Q9" s="1056">
        <v>7</v>
      </c>
      <c r="R9" s="1055">
        <v>1.6</v>
      </c>
      <c r="S9" s="1055">
        <v>0</v>
      </c>
      <c r="T9" s="1055">
        <v>0</v>
      </c>
      <c r="U9" s="1055">
        <v>76</v>
      </c>
      <c r="V9" s="1055">
        <v>31</v>
      </c>
      <c r="W9" s="1055">
        <v>21.7</v>
      </c>
      <c r="X9" s="1056">
        <v>0</v>
      </c>
      <c r="Y9" s="1056">
        <v>0</v>
      </c>
    </row>
    <row r="10" spans="1:25" s="994" customFormat="1" ht="20.149999999999999" customHeight="1">
      <c r="B10" s="627"/>
      <c r="C10" s="1005" t="s">
        <v>184</v>
      </c>
      <c r="D10" s="995"/>
      <c r="E10" s="1057">
        <v>400.79999999999995</v>
      </c>
      <c r="F10" s="1055">
        <v>114.1</v>
      </c>
      <c r="G10" s="1058">
        <v>93</v>
      </c>
      <c r="H10" s="1055">
        <v>21.1</v>
      </c>
      <c r="I10" s="1055">
        <v>0</v>
      </c>
      <c r="J10" s="1056">
        <v>0</v>
      </c>
      <c r="K10" s="1055">
        <v>0</v>
      </c>
      <c r="L10" s="1055">
        <v>1</v>
      </c>
      <c r="M10" s="1055">
        <v>147.69999999999999</v>
      </c>
      <c r="N10" s="1056">
        <v>109</v>
      </c>
      <c r="O10" s="1055">
        <v>38.700000000000003</v>
      </c>
      <c r="P10" s="1055">
        <v>6.5</v>
      </c>
      <c r="Q10" s="1056">
        <v>6</v>
      </c>
      <c r="R10" s="1055">
        <v>0.5</v>
      </c>
      <c r="S10" s="1055">
        <v>2.1</v>
      </c>
      <c r="T10" s="1055">
        <v>0.2</v>
      </c>
      <c r="U10" s="1055">
        <v>94.1</v>
      </c>
      <c r="V10" s="1055">
        <v>32.9</v>
      </c>
      <c r="W10" s="1055">
        <v>2.2000000000000002</v>
      </c>
      <c r="X10" s="1056">
        <v>5</v>
      </c>
      <c r="Y10" s="1056">
        <v>1</v>
      </c>
    </row>
    <row r="11" spans="1:25" s="994" customFormat="1" ht="20.149999999999999" customHeight="1">
      <c r="B11" s="627"/>
      <c r="C11" s="1005" t="s">
        <v>185</v>
      </c>
      <c r="D11" s="995"/>
      <c r="E11" s="1057">
        <v>349.79999999999995</v>
      </c>
      <c r="F11" s="1055">
        <v>110.1</v>
      </c>
      <c r="G11" s="1058">
        <v>88</v>
      </c>
      <c r="H11" s="1055">
        <v>22.1</v>
      </c>
      <c r="I11" s="1055">
        <v>0</v>
      </c>
      <c r="J11" s="1056">
        <v>0</v>
      </c>
      <c r="K11" s="1055">
        <v>0</v>
      </c>
      <c r="L11" s="1055">
        <v>0</v>
      </c>
      <c r="M11" s="1055">
        <v>142.1</v>
      </c>
      <c r="N11" s="1056">
        <v>109</v>
      </c>
      <c r="O11" s="1055">
        <v>33.1</v>
      </c>
      <c r="P11" s="1055">
        <v>1</v>
      </c>
      <c r="Q11" s="1056">
        <v>0</v>
      </c>
      <c r="R11" s="1055">
        <v>1</v>
      </c>
      <c r="S11" s="1055">
        <v>1</v>
      </c>
      <c r="T11" s="1055">
        <v>0</v>
      </c>
      <c r="U11" s="1055">
        <v>73.599999999999994</v>
      </c>
      <c r="V11" s="1055">
        <v>17.5</v>
      </c>
      <c r="W11" s="1055">
        <v>4.5</v>
      </c>
      <c r="X11" s="1056">
        <v>1</v>
      </c>
      <c r="Y11" s="1056">
        <v>0</v>
      </c>
    </row>
    <row r="12" spans="1:25" s="994" customFormat="1" ht="20.149999999999999" customHeight="1">
      <c r="B12" s="627"/>
      <c r="C12" s="1005" t="s">
        <v>186</v>
      </c>
      <c r="D12" s="995"/>
      <c r="E12" s="1057">
        <v>191.70000000000002</v>
      </c>
      <c r="F12" s="1055">
        <v>68.2</v>
      </c>
      <c r="G12" s="1058">
        <v>40</v>
      </c>
      <c r="H12" s="1055">
        <v>28.2</v>
      </c>
      <c r="I12" s="1055">
        <v>0</v>
      </c>
      <c r="J12" s="1056">
        <v>0</v>
      </c>
      <c r="K12" s="1055">
        <v>0</v>
      </c>
      <c r="L12" s="1055">
        <v>0</v>
      </c>
      <c r="M12" s="1055">
        <v>71.2</v>
      </c>
      <c r="N12" s="1056">
        <v>46</v>
      </c>
      <c r="O12" s="1055">
        <v>25.2</v>
      </c>
      <c r="P12" s="1055">
        <v>1</v>
      </c>
      <c r="Q12" s="1056">
        <v>1</v>
      </c>
      <c r="R12" s="1055">
        <v>0</v>
      </c>
      <c r="S12" s="1055">
        <v>0</v>
      </c>
      <c r="T12" s="1055">
        <v>0</v>
      </c>
      <c r="U12" s="1055">
        <v>37.700000000000003</v>
      </c>
      <c r="V12" s="1055">
        <v>10.6</v>
      </c>
      <c r="W12" s="1055">
        <v>3</v>
      </c>
      <c r="X12" s="1056">
        <v>0</v>
      </c>
      <c r="Y12" s="1056">
        <v>0</v>
      </c>
    </row>
    <row r="13" spans="1:25" s="994" customFormat="1" ht="20.149999999999999" customHeight="1">
      <c r="B13" s="627"/>
      <c r="C13" s="1005" t="s">
        <v>187</v>
      </c>
      <c r="D13" s="995"/>
      <c r="E13" s="1057">
        <v>822.2</v>
      </c>
      <c r="F13" s="1055">
        <v>263.2</v>
      </c>
      <c r="G13" s="1058">
        <v>202</v>
      </c>
      <c r="H13" s="1055">
        <v>61.2</v>
      </c>
      <c r="I13" s="1055">
        <v>0</v>
      </c>
      <c r="J13" s="1056">
        <v>0</v>
      </c>
      <c r="K13" s="1055">
        <v>0</v>
      </c>
      <c r="L13" s="1055">
        <v>1</v>
      </c>
      <c r="M13" s="1055">
        <v>330.6</v>
      </c>
      <c r="N13" s="1056">
        <v>245</v>
      </c>
      <c r="O13" s="1055">
        <v>85.6</v>
      </c>
      <c r="P13" s="1055">
        <v>9.1999999999999993</v>
      </c>
      <c r="Q13" s="1056">
        <v>6</v>
      </c>
      <c r="R13" s="1055">
        <v>3.2</v>
      </c>
      <c r="S13" s="1055">
        <v>2.2999999999999998</v>
      </c>
      <c r="T13" s="1055">
        <v>1</v>
      </c>
      <c r="U13" s="1055">
        <v>131.1</v>
      </c>
      <c r="V13" s="1055">
        <v>70</v>
      </c>
      <c r="W13" s="1055">
        <v>13.8</v>
      </c>
      <c r="X13" s="1056">
        <v>4</v>
      </c>
      <c r="Y13" s="1056">
        <v>1</v>
      </c>
    </row>
    <row r="14" spans="1:25" s="994" customFormat="1" ht="20.149999999999999" customHeight="1">
      <c r="B14" s="627"/>
      <c r="C14" s="1005" t="s">
        <v>188</v>
      </c>
      <c r="D14" s="995"/>
      <c r="E14" s="1057">
        <v>481.8</v>
      </c>
      <c r="F14" s="1055">
        <v>134.30000000000001</v>
      </c>
      <c r="G14" s="1058">
        <v>97</v>
      </c>
      <c r="H14" s="1055">
        <v>37.299999999999997</v>
      </c>
      <c r="I14" s="1055">
        <v>0</v>
      </c>
      <c r="J14" s="1056">
        <v>0</v>
      </c>
      <c r="K14" s="1055">
        <v>0</v>
      </c>
      <c r="L14" s="1055">
        <v>0</v>
      </c>
      <c r="M14" s="1055">
        <v>188.7</v>
      </c>
      <c r="N14" s="1056">
        <v>142</v>
      </c>
      <c r="O14" s="1055">
        <v>46.7</v>
      </c>
      <c r="P14" s="1055">
        <v>3.7</v>
      </c>
      <c r="Q14" s="1056">
        <v>3</v>
      </c>
      <c r="R14" s="1055">
        <v>0.7</v>
      </c>
      <c r="S14" s="1055">
        <v>2</v>
      </c>
      <c r="T14" s="1055">
        <v>0</v>
      </c>
      <c r="U14" s="1055">
        <v>105</v>
      </c>
      <c r="V14" s="1055">
        <v>29.3</v>
      </c>
      <c r="W14" s="1055">
        <v>18.8</v>
      </c>
      <c r="X14" s="1056">
        <v>2</v>
      </c>
      <c r="Y14" s="1056">
        <v>0</v>
      </c>
    </row>
    <row r="15" spans="1:25" s="994" customFormat="1" ht="20.149999999999999" customHeight="1">
      <c r="B15" s="627"/>
      <c r="C15" s="1005" t="s">
        <v>189</v>
      </c>
      <c r="D15" s="995"/>
      <c r="E15" s="1057">
        <v>327.70000000000005</v>
      </c>
      <c r="F15" s="1055">
        <v>104.2</v>
      </c>
      <c r="G15" s="1058">
        <v>73</v>
      </c>
      <c r="H15" s="1055">
        <v>31.2</v>
      </c>
      <c r="I15" s="1055">
        <v>0</v>
      </c>
      <c r="J15" s="1056">
        <v>0</v>
      </c>
      <c r="K15" s="1055">
        <v>0</v>
      </c>
      <c r="L15" s="1055">
        <v>0</v>
      </c>
      <c r="M15" s="1055">
        <v>116.6</v>
      </c>
      <c r="N15" s="1056">
        <v>84</v>
      </c>
      <c r="O15" s="1055">
        <v>32.6</v>
      </c>
      <c r="P15" s="1055">
        <v>4</v>
      </c>
      <c r="Q15" s="1056">
        <v>4</v>
      </c>
      <c r="R15" s="1055">
        <v>0</v>
      </c>
      <c r="S15" s="1055">
        <v>1</v>
      </c>
      <c r="T15" s="1055">
        <v>0</v>
      </c>
      <c r="U15" s="1055">
        <v>79.2</v>
      </c>
      <c r="V15" s="1055">
        <v>15.5</v>
      </c>
      <c r="W15" s="1055">
        <v>7.2</v>
      </c>
      <c r="X15" s="1056">
        <v>1</v>
      </c>
      <c r="Y15" s="1056">
        <v>0</v>
      </c>
    </row>
    <row r="16" spans="1:25" s="994" customFormat="1" ht="20.149999999999999" customHeight="1">
      <c r="B16" s="627"/>
      <c r="C16" s="1005" t="s">
        <v>190</v>
      </c>
      <c r="D16" s="995"/>
      <c r="E16" s="1057">
        <v>243.5</v>
      </c>
      <c r="F16" s="1055">
        <v>69.599999999999994</v>
      </c>
      <c r="G16" s="1058">
        <v>57</v>
      </c>
      <c r="H16" s="1055">
        <v>12.6</v>
      </c>
      <c r="I16" s="1055">
        <v>0</v>
      </c>
      <c r="J16" s="1056">
        <v>0</v>
      </c>
      <c r="K16" s="1055">
        <v>0</v>
      </c>
      <c r="L16" s="1055">
        <v>1</v>
      </c>
      <c r="M16" s="1055">
        <v>86.9</v>
      </c>
      <c r="N16" s="1056">
        <v>46</v>
      </c>
      <c r="O16" s="1055">
        <v>40.9</v>
      </c>
      <c r="P16" s="1055">
        <v>5.8</v>
      </c>
      <c r="Q16" s="1056">
        <v>3</v>
      </c>
      <c r="R16" s="1055">
        <v>2.8</v>
      </c>
      <c r="S16" s="1055">
        <v>0</v>
      </c>
      <c r="T16" s="1055">
        <v>0</v>
      </c>
      <c r="U16" s="1055">
        <v>66.5</v>
      </c>
      <c r="V16" s="1055">
        <v>7.7</v>
      </c>
      <c r="W16" s="1055">
        <v>6</v>
      </c>
      <c r="X16" s="1056">
        <v>0</v>
      </c>
      <c r="Y16" s="1056">
        <v>0</v>
      </c>
    </row>
    <row r="17" spans="2:25" s="994" customFormat="1" ht="45" customHeight="1">
      <c r="B17" s="1231" t="s">
        <v>191</v>
      </c>
      <c r="C17" s="1231"/>
      <c r="D17" s="995"/>
      <c r="E17" s="1057">
        <v>829.7</v>
      </c>
      <c r="F17" s="1055">
        <v>276.39999999999998</v>
      </c>
      <c r="G17" s="1058">
        <v>220</v>
      </c>
      <c r="H17" s="1055">
        <v>56.4</v>
      </c>
      <c r="I17" s="1055">
        <v>0.1</v>
      </c>
      <c r="J17" s="1056">
        <v>0</v>
      </c>
      <c r="K17" s="1055">
        <v>0.1</v>
      </c>
      <c r="L17" s="1055">
        <v>1</v>
      </c>
      <c r="M17" s="1055">
        <v>264.39999999999998</v>
      </c>
      <c r="N17" s="1056">
        <v>189</v>
      </c>
      <c r="O17" s="1055">
        <v>75.400000000000006</v>
      </c>
      <c r="P17" s="1055">
        <v>7.4</v>
      </c>
      <c r="Q17" s="1056">
        <v>6</v>
      </c>
      <c r="R17" s="1055">
        <v>1.4</v>
      </c>
      <c r="S17" s="1055">
        <v>1</v>
      </c>
      <c r="T17" s="1055">
        <v>0</v>
      </c>
      <c r="U17" s="1055">
        <v>201.8</v>
      </c>
      <c r="V17" s="1055">
        <v>68</v>
      </c>
      <c r="W17" s="1055">
        <v>9.6</v>
      </c>
      <c r="X17" s="1056">
        <v>1</v>
      </c>
      <c r="Y17" s="1056">
        <v>0</v>
      </c>
    </row>
    <row r="18" spans="2:25" s="994" customFormat="1" ht="20.149999999999999" customHeight="1">
      <c r="B18" s="627"/>
      <c r="C18" s="627" t="s">
        <v>192</v>
      </c>
      <c r="D18" s="995"/>
      <c r="E18" s="1057">
        <v>829.7</v>
      </c>
      <c r="F18" s="1055">
        <v>276.39999999999998</v>
      </c>
      <c r="G18" s="1058">
        <v>220</v>
      </c>
      <c r="H18" s="1055">
        <v>56.4</v>
      </c>
      <c r="I18" s="1055">
        <v>0.1</v>
      </c>
      <c r="J18" s="1056">
        <v>0</v>
      </c>
      <c r="K18" s="1055">
        <v>0.1</v>
      </c>
      <c r="L18" s="1055">
        <v>1</v>
      </c>
      <c r="M18" s="1055">
        <v>264.39999999999998</v>
      </c>
      <c r="N18" s="1056">
        <v>189</v>
      </c>
      <c r="O18" s="1055">
        <v>75.400000000000006</v>
      </c>
      <c r="P18" s="1055">
        <v>7.4</v>
      </c>
      <c r="Q18" s="1056">
        <v>6</v>
      </c>
      <c r="R18" s="1055">
        <v>1.4</v>
      </c>
      <c r="S18" s="1055">
        <v>1</v>
      </c>
      <c r="T18" s="1055">
        <v>0</v>
      </c>
      <c r="U18" s="1055">
        <v>201.8</v>
      </c>
      <c r="V18" s="1055">
        <v>68</v>
      </c>
      <c r="W18" s="1055">
        <v>9.6</v>
      </c>
      <c r="X18" s="1056">
        <v>1</v>
      </c>
      <c r="Y18" s="1056">
        <v>0</v>
      </c>
    </row>
    <row r="19" spans="2:25" s="994" customFormat="1" ht="45" customHeight="1">
      <c r="B19" s="1231" t="s">
        <v>325</v>
      </c>
      <c r="C19" s="1231"/>
      <c r="D19" s="995"/>
      <c r="E19" s="1057">
        <v>1045.3</v>
      </c>
      <c r="F19" s="1055">
        <v>320.60000000000002</v>
      </c>
      <c r="G19" s="1058">
        <v>242</v>
      </c>
      <c r="H19" s="1055">
        <v>78.599999999999994</v>
      </c>
      <c r="I19" s="1055">
        <v>0</v>
      </c>
      <c r="J19" s="1056">
        <v>0</v>
      </c>
      <c r="K19" s="1055">
        <v>0</v>
      </c>
      <c r="L19" s="1055">
        <v>2</v>
      </c>
      <c r="M19" s="1055">
        <v>378.2</v>
      </c>
      <c r="N19" s="1056">
        <v>268</v>
      </c>
      <c r="O19" s="1055">
        <v>110.2</v>
      </c>
      <c r="P19" s="1055">
        <v>8.4</v>
      </c>
      <c r="Q19" s="1056">
        <v>6</v>
      </c>
      <c r="R19" s="1055">
        <v>2.4</v>
      </c>
      <c r="S19" s="1055">
        <v>2.5</v>
      </c>
      <c r="T19" s="1055">
        <v>1</v>
      </c>
      <c r="U19" s="1055">
        <v>230.2</v>
      </c>
      <c r="V19" s="1055">
        <v>80.2</v>
      </c>
      <c r="W19" s="1055">
        <v>22.2</v>
      </c>
      <c r="X19" s="1056">
        <v>4</v>
      </c>
      <c r="Y19" s="1056">
        <v>1</v>
      </c>
    </row>
    <row r="20" spans="2:25" s="994" customFormat="1" ht="20.149999999999999" customHeight="1">
      <c r="B20" s="627"/>
      <c r="C20" s="627" t="s">
        <v>194</v>
      </c>
      <c r="D20" s="995"/>
      <c r="E20" s="1057">
        <v>1045.3</v>
      </c>
      <c r="F20" s="1055">
        <v>320.60000000000002</v>
      </c>
      <c r="G20" s="1058">
        <v>242</v>
      </c>
      <c r="H20" s="1055">
        <v>78.599999999999994</v>
      </c>
      <c r="I20" s="1055">
        <v>0</v>
      </c>
      <c r="J20" s="1056">
        <v>0</v>
      </c>
      <c r="K20" s="1055">
        <v>0</v>
      </c>
      <c r="L20" s="1055">
        <v>2</v>
      </c>
      <c r="M20" s="1055">
        <v>378.2</v>
      </c>
      <c r="N20" s="1056">
        <v>268</v>
      </c>
      <c r="O20" s="1055">
        <v>110.2</v>
      </c>
      <c r="P20" s="1055">
        <v>8.4</v>
      </c>
      <c r="Q20" s="1056">
        <v>6</v>
      </c>
      <c r="R20" s="1055">
        <v>2.4</v>
      </c>
      <c r="S20" s="1055">
        <v>2.5</v>
      </c>
      <c r="T20" s="1055">
        <v>1</v>
      </c>
      <c r="U20" s="1055">
        <v>230.2</v>
      </c>
      <c r="V20" s="1055">
        <v>80.2</v>
      </c>
      <c r="W20" s="1055">
        <v>22.2</v>
      </c>
      <c r="X20" s="1056">
        <v>4</v>
      </c>
      <c r="Y20" s="1056">
        <v>1</v>
      </c>
    </row>
    <row r="21" spans="2:25" s="994" customFormat="1" ht="45" customHeight="1">
      <c r="B21" s="1231" t="s">
        <v>195</v>
      </c>
      <c r="C21" s="1231"/>
      <c r="D21" s="995"/>
      <c r="E21" s="1057">
        <v>1188.4000000000001</v>
      </c>
      <c r="F21" s="1055">
        <v>381.9</v>
      </c>
      <c r="G21" s="1058">
        <v>309</v>
      </c>
      <c r="H21" s="1055">
        <v>72.900000000000006</v>
      </c>
      <c r="I21" s="1055">
        <v>1</v>
      </c>
      <c r="J21" s="1056">
        <v>0</v>
      </c>
      <c r="K21" s="1055">
        <v>1</v>
      </c>
      <c r="L21" s="1055">
        <v>2</v>
      </c>
      <c r="M21" s="1055">
        <v>427.8</v>
      </c>
      <c r="N21" s="1056">
        <v>295</v>
      </c>
      <c r="O21" s="1055">
        <v>132.80000000000001</v>
      </c>
      <c r="P21" s="1055">
        <v>14.3</v>
      </c>
      <c r="Q21" s="1056">
        <v>14</v>
      </c>
      <c r="R21" s="1055">
        <v>0.3</v>
      </c>
      <c r="S21" s="1055">
        <v>4</v>
      </c>
      <c r="T21" s="1055">
        <v>1</v>
      </c>
      <c r="U21" s="1055">
        <v>260.60000000000002</v>
      </c>
      <c r="V21" s="1055">
        <v>80.3</v>
      </c>
      <c r="W21" s="1055">
        <v>15.5</v>
      </c>
      <c r="X21" s="1056">
        <v>4</v>
      </c>
      <c r="Y21" s="1056">
        <v>3</v>
      </c>
    </row>
    <row r="22" spans="2:25" s="994" customFormat="1" ht="20.149999999999999" customHeight="1">
      <c r="B22" s="1007"/>
      <c r="C22" s="627" t="s">
        <v>196</v>
      </c>
      <c r="D22" s="995"/>
      <c r="E22" s="1057">
        <v>1188.4000000000001</v>
      </c>
      <c r="F22" s="1055">
        <v>381.9</v>
      </c>
      <c r="G22" s="1058">
        <v>309</v>
      </c>
      <c r="H22" s="1055">
        <v>72.900000000000006</v>
      </c>
      <c r="I22" s="1055">
        <v>1</v>
      </c>
      <c r="J22" s="1056">
        <v>0</v>
      </c>
      <c r="K22" s="1055">
        <v>1</v>
      </c>
      <c r="L22" s="1055">
        <v>2</v>
      </c>
      <c r="M22" s="1055">
        <v>427.8</v>
      </c>
      <c r="N22" s="1056">
        <v>295</v>
      </c>
      <c r="O22" s="1055">
        <v>132.80000000000001</v>
      </c>
      <c r="P22" s="1055">
        <v>14.3</v>
      </c>
      <c r="Q22" s="1056">
        <v>14</v>
      </c>
      <c r="R22" s="1055">
        <v>0.3</v>
      </c>
      <c r="S22" s="1055">
        <v>4</v>
      </c>
      <c r="T22" s="1055">
        <v>1</v>
      </c>
      <c r="U22" s="1055">
        <v>260.60000000000002</v>
      </c>
      <c r="V22" s="1055">
        <v>80.3</v>
      </c>
      <c r="W22" s="1055">
        <v>15.5</v>
      </c>
      <c r="X22" s="1056">
        <v>4</v>
      </c>
      <c r="Y22" s="1056">
        <v>3</v>
      </c>
    </row>
    <row r="23" spans="2:25" s="994" customFormat="1" ht="40.5" customHeight="1">
      <c r="B23" s="1231" t="s">
        <v>197</v>
      </c>
      <c r="C23" s="1231"/>
      <c r="D23" s="995"/>
      <c r="E23" s="1057">
        <v>1768.7</v>
      </c>
      <c r="F23" s="1055">
        <v>537.00000000000011</v>
      </c>
      <c r="G23" s="1058">
        <v>417</v>
      </c>
      <c r="H23" s="1055">
        <v>120</v>
      </c>
      <c r="I23" s="1055">
        <v>1</v>
      </c>
      <c r="J23" s="1056">
        <v>1</v>
      </c>
      <c r="K23" s="1055">
        <v>0</v>
      </c>
      <c r="L23" s="1055">
        <v>0</v>
      </c>
      <c r="M23" s="1055">
        <v>628.69999999999993</v>
      </c>
      <c r="N23" s="1056">
        <v>472</v>
      </c>
      <c r="O23" s="1055">
        <v>156.69999999999999</v>
      </c>
      <c r="P23" s="1055">
        <v>26.4</v>
      </c>
      <c r="Q23" s="1056">
        <v>22</v>
      </c>
      <c r="R23" s="1055">
        <v>4.4000000000000004</v>
      </c>
      <c r="S23" s="1055">
        <v>4</v>
      </c>
      <c r="T23" s="1055">
        <v>0</v>
      </c>
      <c r="U23" s="1055">
        <v>422.7</v>
      </c>
      <c r="V23" s="1055">
        <v>111.6</v>
      </c>
      <c r="W23" s="1055">
        <v>37.299999999999997</v>
      </c>
      <c r="X23" s="1056">
        <v>4</v>
      </c>
      <c r="Y23" s="1056">
        <v>0</v>
      </c>
    </row>
    <row r="24" spans="2:25" s="994" customFormat="1" ht="20.25" customHeight="1">
      <c r="B24" s="627"/>
      <c r="C24" s="627" t="s">
        <v>198</v>
      </c>
      <c r="D24" s="995"/>
      <c r="E24" s="1057">
        <v>387.09999999999997</v>
      </c>
      <c r="F24" s="1055">
        <v>110.5</v>
      </c>
      <c r="G24" s="1058">
        <v>86</v>
      </c>
      <c r="H24" s="1055">
        <v>24.5</v>
      </c>
      <c r="I24" s="1055">
        <v>0</v>
      </c>
      <c r="J24" s="1056">
        <v>0</v>
      </c>
      <c r="K24" s="1055">
        <v>0</v>
      </c>
      <c r="L24" s="1055">
        <v>0</v>
      </c>
      <c r="M24" s="1055">
        <v>153.4</v>
      </c>
      <c r="N24" s="1056">
        <v>107</v>
      </c>
      <c r="O24" s="1055">
        <v>46.4</v>
      </c>
      <c r="P24" s="1055">
        <v>6.5</v>
      </c>
      <c r="Q24" s="1056">
        <v>6</v>
      </c>
      <c r="R24" s="1055">
        <v>0.5</v>
      </c>
      <c r="S24" s="1055">
        <v>2</v>
      </c>
      <c r="T24" s="1055">
        <v>0</v>
      </c>
      <c r="U24" s="1055">
        <v>76</v>
      </c>
      <c r="V24" s="1055">
        <v>27.8</v>
      </c>
      <c r="W24" s="1055">
        <v>10.9</v>
      </c>
      <c r="X24" s="1056">
        <v>2</v>
      </c>
      <c r="Y24" s="1056">
        <v>0</v>
      </c>
    </row>
    <row r="25" spans="2:25" s="994" customFormat="1" ht="20.25" customHeight="1">
      <c r="B25" s="627"/>
      <c r="C25" s="627" t="s">
        <v>199</v>
      </c>
      <c r="D25" s="995"/>
      <c r="E25" s="1057">
        <v>185.7</v>
      </c>
      <c r="F25" s="1055">
        <v>57</v>
      </c>
      <c r="G25" s="1058">
        <v>47</v>
      </c>
      <c r="H25" s="1055">
        <v>10</v>
      </c>
      <c r="I25" s="1055">
        <v>0</v>
      </c>
      <c r="J25" s="1056">
        <v>0</v>
      </c>
      <c r="K25" s="1055">
        <v>0</v>
      </c>
      <c r="L25" s="1055">
        <v>0</v>
      </c>
      <c r="M25" s="1055">
        <v>71.900000000000006</v>
      </c>
      <c r="N25" s="1056">
        <v>58</v>
      </c>
      <c r="O25" s="1055">
        <v>13.9</v>
      </c>
      <c r="P25" s="1055">
        <v>4.5</v>
      </c>
      <c r="Q25" s="1056">
        <v>2</v>
      </c>
      <c r="R25" s="1055">
        <v>2.5</v>
      </c>
      <c r="S25" s="1055">
        <v>0</v>
      </c>
      <c r="T25" s="1055">
        <v>0</v>
      </c>
      <c r="U25" s="1055">
        <v>38.4</v>
      </c>
      <c r="V25" s="1055">
        <v>10.5</v>
      </c>
      <c r="W25" s="1055">
        <v>3.4</v>
      </c>
      <c r="X25" s="1056">
        <v>0</v>
      </c>
      <c r="Y25" s="1056">
        <v>0</v>
      </c>
    </row>
    <row r="26" spans="2:25" s="994" customFormat="1" ht="20.25" customHeight="1">
      <c r="B26" s="627"/>
      <c r="C26" s="627" t="s">
        <v>200</v>
      </c>
      <c r="D26" s="995"/>
      <c r="E26" s="1057">
        <v>224.8</v>
      </c>
      <c r="F26" s="1055">
        <v>66.599999999999994</v>
      </c>
      <c r="G26" s="1058">
        <v>53</v>
      </c>
      <c r="H26" s="1055">
        <v>13.6</v>
      </c>
      <c r="I26" s="1055">
        <v>0</v>
      </c>
      <c r="J26" s="1056">
        <v>0</v>
      </c>
      <c r="K26" s="1055">
        <v>0</v>
      </c>
      <c r="L26" s="1055">
        <v>0</v>
      </c>
      <c r="M26" s="1055">
        <v>73.7</v>
      </c>
      <c r="N26" s="1056">
        <v>67</v>
      </c>
      <c r="O26" s="1055">
        <v>6.7</v>
      </c>
      <c r="P26" s="1055">
        <v>4.5</v>
      </c>
      <c r="Q26" s="1056">
        <v>4</v>
      </c>
      <c r="R26" s="1055">
        <v>0.5</v>
      </c>
      <c r="S26" s="1055">
        <v>0</v>
      </c>
      <c r="T26" s="1055">
        <v>0</v>
      </c>
      <c r="U26" s="1055">
        <v>60.5</v>
      </c>
      <c r="V26" s="1055">
        <v>12.5</v>
      </c>
      <c r="W26" s="1055">
        <v>7</v>
      </c>
      <c r="X26" s="1056">
        <v>0</v>
      </c>
      <c r="Y26" s="1056">
        <v>0</v>
      </c>
    </row>
    <row r="27" spans="2:25" s="994" customFormat="1" ht="20.25" customHeight="1">
      <c r="B27" s="627"/>
      <c r="C27" s="627" t="s">
        <v>201</v>
      </c>
      <c r="D27" s="995"/>
      <c r="E27" s="1057">
        <v>268.3</v>
      </c>
      <c r="F27" s="1055">
        <v>85.4</v>
      </c>
      <c r="G27" s="1058">
        <v>70</v>
      </c>
      <c r="H27" s="1055">
        <v>15.4</v>
      </c>
      <c r="I27" s="1055">
        <v>0</v>
      </c>
      <c r="J27" s="1056">
        <v>0</v>
      </c>
      <c r="K27" s="1055">
        <v>0</v>
      </c>
      <c r="L27" s="1055">
        <v>0</v>
      </c>
      <c r="M27" s="1055">
        <v>79</v>
      </c>
      <c r="N27" s="1056">
        <v>56</v>
      </c>
      <c r="O27" s="1055">
        <v>23</v>
      </c>
      <c r="P27" s="1055">
        <v>4.3</v>
      </c>
      <c r="Q27" s="1056">
        <v>4</v>
      </c>
      <c r="R27" s="1055">
        <v>0.3</v>
      </c>
      <c r="S27" s="1055">
        <v>0</v>
      </c>
      <c r="T27" s="1055">
        <v>0</v>
      </c>
      <c r="U27" s="1055">
        <v>67.5</v>
      </c>
      <c r="V27" s="1055">
        <v>26.1</v>
      </c>
      <c r="W27" s="1055">
        <v>6</v>
      </c>
      <c r="X27" s="1056">
        <v>0</v>
      </c>
      <c r="Y27" s="1056">
        <v>0</v>
      </c>
    </row>
    <row r="28" spans="2:25" s="994" customFormat="1" ht="20.25" customHeight="1">
      <c r="B28" s="1007"/>
      <c r="C28" s="627" t="s">
        <v>202</v>
      </c>
      <c r="D28" s="995"/>
      <c r="E28" s="1057">
        <v>338.59999999999997</v>
      </c>
      <c r="F28" s="1055">
        <v>103.6</v>
      </c>
      <c r="G28" s="1058">
        <v>78</v>
      </c>
      <c r="H28" s="1055">
        <v>25.6</v>
      </c>
      <c r="I28" s="1055">
        <v>1</v>
      </c>
      <c r="J28" s="1056">
        <v>1</v>
      </c>
      <c r="K28" s="1055">
        <v>0</v>
      </c>
      <c r="L28" s="1055">
        <v>0</v>
      </c>
      <c r="M28" s="1055">
        <v>119.5</v>
      </c>
      <c r="N28" s="1056">
        <v>84</v>
      </c>
      <c r="O28" s="1055">
        <v>35.5</v>
      </c>
      <c r="P28" s="1055">
        <v>4.5999999999999996</v>
      </c>
      <c r="Q28" s="1056">
        <v>4</v>
      </c>
      <c r="R28" s="1055">
        <v>0.6</v>
      </c>
      <c r="S28" s="1055">
        <v>2</v>
      </c>
      <c r="T28" s="1055">
        <v>0</v>
      </c>
      <c r="U28" s="1055">
        <v>86.1</v>
      </c>
      <c r="V28" s="1055">
        <v>14.1</v>
      </c>
      <c r="W28" s="1055">
        <v>7.7</v>
      </c>
      <c r="X28" s="1056">
        <v>2</v>
      </c>
      <c r="Y28" s="1056">
        <v>0</v>
      </c>
    </row>
    <row r="29" spans="2:25" s="994" customFormat="1" ht="20.25" customHeight="1">
      <c r="B29" s="1007"/>
      <c r="C29" s="627" t="s">
        <v>203</v>
      </c>
      <c r="D29" s="995"/>
      <c r="E29" s="1057">
        <v>302.5</v>
      </c>
      <c r="F29" s="1055">
        <v>98.2</v>
      </c>
      <c r="G29" s="1058">
        <v>71</v>
      </c>
      <c r="H29" s="1055">
        <v>27.2</v>
      </c>
      <c r="I29" s="1055">
        <v>0</v>
      </c>
      <c r="J29" s="1056">
        <v>0</v>
      </c>
      <c r="K29" s="1055">
        <v>0</v>
      </c>
      <c r="L29" s="1055">
        <v>0</v>
      </c>
      <c r="M29" s="1055">
        <v>107.4</v>
      </c>
      <c r="N29" s="1056">
        <v>79</v>
      </c>
      <c r="O29" s="1055">
        <v>28.4</v>
      </c>
      <c r="P29" s="1055">
        <v>2</v>
      </c>
      <c r="Q29" s="1056">
        <v>2</v>
      </c>
      <c r="R29" s="1055">
        <v>0</v>
      </c>
      <c r="S29" s="1055">
        <v>0</v>
      </c>
      <c r="T29" s="1055">
        <v>0</v>
      </c>
      <c r="U29" s="1055">
        <v>73</v>
      </c>
      <c r="V29" s="1055">
        <v>19.600000000000001</v>
      </c>
      <c r="W29" s="1055">
        <v>2.2999999999999998</v>
      </c>
      <c r="X29" s="1056">
        <v>0</v>
      </c>
      <c r="Y29" s="1056">
        <v>0</v>
      </c>
    </row>
    <row r="30" spans="2:25" s="994" customFormat="1" ht="20.25" customHeight="1">
      <c r="B30" s="1007"/>
      <c r="C30" s="627" t="s">
        <v>204</v>
      </c>
      <c r="D30" s="995"/>
      <c r="E30" s="1057">
        <v>61.7</v>
      </c>
      <c r="F30" s="1055">
        <v>15.7</v>
      </c>
      <c r="G30" s="1058">
        <v>12</v>
      </c>
      <c r="H30" s="1055">
        <v>3.7</v>
      </c>
      <c r="I30" s="1055">
        <v>0</v>
      </c>
      <c r="J30" s="1056">
        <v>0</v>
      </c>
      <c r="K30" s="1055">
        <v>0</v>
      </c>
      <c r="L30" s="1055">
        <v>0</v>
      </c>
      <c r="M30" s="1055">
        <v>23.8</v>
      </c>
      <c r="N30" s="1056">
        <v>21</v>
      </c>
      <c r="O30" s="1055">
        <v>2.8</v>
      </c>
      <c r="P30" s="1055">
        <v>0</v>
      </c>
      <c r="Q30" s="1056">
        <v>0</v>
      </c>
      <c r="R30" s="1055">
        <v>0</v>
      </c>
      <c r="S30" s="1055">
        <v>0</v>
      </c>
      <c r="T30" s="1055">
        <v>0</v>
      </c>
      <c r="U30" s="1055">
        <v>21.2</v>
      </c>
      <c r="V30" s="1055">
        <v>1</v>
      </c>
      <c r="W30" s="1055">
        <v>0</v>
      </c>
      <c r="X30" s="1056">
        <v>0</v>
      </c>
      <c r="Y30" s="1056">
        <v>0</v>
      </c>
    </row>
    <row r="31" spans="2:25" s="994" customFormat="1" ht="40.5" customHeight="1">
      <c r="B31" s="1231" t="s">
        <v>205</v>
      </c>
      <c r="C31" s="1231"/>
      <c r="D31" s="995"/>
      <c r="E31" s="1057">
        <v>1290.7</v>
      </c>
      <c r="F31" s="1055">
        <v>396.4</v>
      </c>
      <c r="G31" s="1058">
        <v>339</v>
      </c>
      <c r="H31" s="1055">
        <v>57.4</v>
      </c>
      <c r="I31" s="1055">
        <v>1.2</v>
      </c>
      <c r="J31" s="1056">
        <v>0</v>
      </c>
      <c r="K31" s="1055">
        <v>1.2</v>
      </c>
      <c r="L31" s="1055">
        <v>1</v>
      </c>
      <c r="M31" s="1055">
        <v>473.40000000000003</v>
      </c>
      <c r="N31" s="1056">
        <v>328</v>
      </c>
      <c r="O31" s="1055">
        <v>145.4</v>
      </c>
      <c r="P31" s="1055">
        <v>17</v>
      </c>
      <c r="Q31" s="1056">
        <v>15</v>
      </c>
      <c r="R31" s="1055">
        <v>2</v>
      </c>
      <c r="S31" s="1055">
        <v>1</v>
      </c>
      <c r="T31" s="1055">
        <v>0</v>
      </c>
      <c r="U31" s="1055">
        <v>274.8</v>
      </c>
      <c r="V31" s="1055">
        <v>88.5</v>
      </c>
      <c r="W31" s="1055">
        <v>37.4</v>
      </c>
      <c r="X31" s="1056">
        <v>1</v>
      </c>
      <c r="Y31" s="1056">
        <v>0</v>
      </c>
    </row>
    <row r="32" spans="2:25" s="994" customFormat="1" ht="20.25" customHeight="1">
      <c r="B32" s="627"/>
      <c r="C32" s="627" t="s">
        <v>206</v>
      </c>
      <c r="D32" s="995"/>
      <c r="E32" s="1057">
        <v>309.7</v>
      </c>
      <c r="F32" s="1055">
        <v>95.8</v>
      </c>
      <c r="G32" s="1058">
        <v>78</v>
      </c>
      <c r="H32" s="1055">
        <v>17.8</v>
      </c>
      <c r="I32" s="1055">
        <v>0</v>
      </c>
      <c r="J32" s="1056">
        <v>0</v>
      </c>
      <c r="K32" s="1055">
        <v>0</v>
      </c>
      <c r="L32" s="1055">
        <v>0</v>
      </c>
      <c r="M32" s="1055">
        <v>108.9</v>
      </c>
      <c r="N32" s="1056">
        <v>75</v>
      </c>
      <c r="O32" s="1055">
        <v>33.9</v>
      </c>
      <c r="P32" s="1055">
        <v>8</v>
      </c>
      <c r="Q32" s="1056">
        <v>7</v>
      </c>
      <c r="R32" s="1055">
        <v>1</v>
      </c>
      <c r="S32" s="1055">
        <v>1</v>
      </c>
      <c r="T32" s="1055">
        <v>0</v>
      </c>
      <c r="U32" s="1055">
        <v>62.1</v>
      </c>
      <c r="V32" s="1055">
        <v>20.5</v>
      </c>
      <c r="W32" s="1055">
        <v>13.4</v>
      </c>
      <c r="X32" s="1056">
        <v>1</v>
      </c>
      <c r="Y32" s="1056">
        <v>0</v>
      </c>
    </row>
    <row r="33" spans="2:25" s="994" customFormat="1" ht="20.25" customHeight="1">
      <c r="B33" s="627"/>
      <c r="C33" s="627" t="s">
        <v>207</v>
      </c>
      <c r="D33" s="995"/>
      <c r="E33" s="1057">
        <v>524.20000000000005</v>
      </c>
      <c r="F33" s="1055">
        <v>162.5</v>
      </c>
      <c r="G33" s="1058">
        <v>141</v>
      </c>
      <c r="H33" s="1055">
        <v>21.5</v>
      </c>
      <c r="I33" s="1055">
        <v>1.2</v>
      </c>
      <c r="J33" s="1056">
        <v>0</v>
      </c>
      <c r="K33" s="1055">
        <v>1.2</v>
      </c>
      <c r="L33" s="1055">
        <v>1</v>
      </c>
      <c r="M33" s="1055">
        <v>202.8</v>
      </c>
      <c r="N33" s="1056">
        <v>146</v>
      </c>
      <c r="O33" s="1055">
        <v>56.8</v>
      </c>
      <c r="P33" s="1055">
        <v>6</v>
      </c>
      <c r="Q33" s="1056">
        <v>5</v>
      </c>
      <c r="R33" s="1055">
        <v>1</v>
      </c>
      <c r="S33" s="1055">
        <v>0</v>
      </c>
      <c r="T33" s="1055">
        <v>0</v>
      </c>
      <c r="U33" s="1055">
        <v>102.8</v>
      </c>
      <c r="V33" s="1055">
        <v>36.6</v>
      </c>
      <c r="W33" s="1055">
        <v>11.3</v>
      </c>
      <c r="X33" s="1056">
        <v>0</v>
      </c>
      <c r="Y33" s="1056">
        <v>0</v>
      </c>
    </row>
    <row r="34" spans="2:25" s="994" customFormat="1" ht="20.25" customHeight="1">
      <c r="B34" s="627"/>
      <c r="C34" s="627" t="s">
        <v>208</v>
      </c>
      <c r="D34" s="995"/>
      <c r="E34" s="1057">
        <v>216.60000000000002</v>
      </c>
      <c r="F34" s="1055">
        <v>61.2</v>
      </c>
      <c r="G34" s="1058">
        <v>51</v>
      </c>
      <c r="H34" s="1055">
        <v>10.199999999999999</v>
      </c>
      <c r="I34" s="1055">
        <v>0</v>
      </c>
      <c r="J34" s="1056">
        <v>0</v>
      </c>
      <c r="K34" s="1055">
        <v>0</v>
      </c>
      <c r="L34" s="1055">
        <v>0</v>
      </c>
      <c r="M34" s="1055">
        <v>80.3</v>
      </c>
      <c r="N34" s="1056">
        <v>54</v>
      </c>
      <c r="O34" s="1055">
        <v>26.3</v>
      </c>
      <c r="P34" s="1055">
        <v>1</v>
      </c>
      <c r="Q34" s="1056">
        <v>1</v>
      </c>
      <c r="R34" s="1055">
        <v>0</v>
      </c>
      <c r="S34" s="1055">
        <v>0</v>
      </c>
      <c r="T34" s="1055">
        <v>0</v>
      </c>
      <c r="U34" s="1055">
        <v>49.3</v>
      </c>
      <c r="V34" s="1055">
        <v>18.600000000000001</v>
      </c>
      <c r="W34" s="1055">
        <v>6.2</v>
      </c>
      <c r="X34" s="1056">
        <v>0</v>
      </c>
      <c r="Y34" s="1056">
        <v>0</v>
      </c>
    </row>
    <row r="35" spans="2:25" s="994" customFormat="1" ht="20.25" customHeight="1">
      <c r="B35" s="627"/>
      <c r="C35" s="627" t="s">
        <v>209</v>
      </c>
      <c r="D35" s="995"/>
      <c r="E35" s="1057">
        <v>168</v>
      </c>
      <c r="F35" s="1055">
        <v>49.9</v>
      </c>
      <c r="G35" s="1058">
        <v>47</v>
      </c>
      <c r="H35" s="1055">
        <v>2.9</v>
      </c>
      <c r="I35" s="1055">
        <v>0</v>
      </c>
      <c r="J35" s="1056">
        <v>0</v>
      </c>
      <c r="K35" s="1055">
        <v>0</v>
      </c>
      <c r="L35" s="1055">
        <v>0</v>
      </c>
      <c r="M35" s="1055">
        <v>53.2</v>
      </c>
      <c r="N35" s="1056">
        <v>38</v>
      </c>
      <c r="O35" s="1055">
        <v>15.2</v>
      </c>
      <c r="P35" s="1055">
        <v>2</v>
      </c>
      <c r="Q35" s="1056">
        <v>2</v>
      </c>
      <c r="R35" s="1055">
        <v>0</v>
      </c>
      <c r="S35" s="1055">
        <v>0</v>
      </c>
      <c r="T35" s="1055">
        <v>0</v>
      </c>
      <c r="U35" s="1055">
        <v>47</v>
      </c>
      <c r="V35" s="1055">
        <v>9.4</v>
      </c>
      <c r="W35" s="1055">
        <v>6.5</v>
      </c>
      <c r="X35" s="1056">
        <v>0</v>
      </c>
      <c r="Y35" s="1056">
        <v>0</v>
      </c>
    </row>
    <row r="36" spans="2:25" s="994" customFormat="1" ht="20.25" customHeight="1">
      <c r="B36" s="627"/>
      <c r="C36" s="627" t="s">
        <v>210</v>
      </c>
      <c r="D36" s="995"/>
      <c r="E36" s="1057">
        <v>72.2</v>
      </c>
      <c r="F36" s="1055">
        <v>27</v>
      </c>
      <c r="G36" s="1058">
        <v>22</v>
      </c>
      <c r="H36" s="1055">
        <v>5</v>
      </c>
      <c r="I36" s="1055">
        <v>0</v>
      </c>
      <c r="J36" s="1056">
        <v>0</v>
      </c>
      <c r="K36" s="1055">
        <v>0</v>
      </c>
      <c r="L36" s="1055">
        <v>0</v>
      </c>
      <c r="M36" s="1055">
        <v>28.2</v>
      </c>
      <c r="N36" s="1056">
        <v>15</v>
      </c>
      <c r="O36" s="1055">
        <v>13.2</v>
      </c>
      <c r="P36" s="1055">
        <v>0</v>
      </c>
      <c r="Q36" s="1056">
        <v>0</v>
      </c>
      <c r="R36" s="1055">
        <v>0</v>
      </c>
      <c r="S36" s="1055">
        <v>0</v>
      </c>
      <c r="T36" s="1055">
        <v>0</v>
      </c>
      <c r="U36" s="1055">
        <v>13.6</v>
      </c>
      <c r="V36" s="1055">
        <v>3.4</v>
      </c>
      <c r="W36" s="1055">
        <v>0</v>
      </c>
      <c r="X36" s="1056">
        <v>0</v>
      </c>
      <c r="Y36" s="1056">
        <v>0</v>
      </c>
    </row>
    <row r="37" spans="2:25" s="994" customFormat="1" ht="40.5" customHeight="1">
      <c r="B37" s="1231" t="s">
        <v>211</v>
      </c>
      <c r="C37" s="1231"/>
      <c r="D37" s="995"/>
      <c r="E37" s="1057">
        <v>458.29999999999995</v>
      </c>
      <c r="F37" s="1055">
        <v>175.4</v>
      </c>
      <c r="G37" s="1058">
        <v>142</v>
      </c>
      <c r="H37" s="1055">
        <v>33.4</v>
      </c>
      <c r="I37" s="1055">
        <v>0</v>
      </c>
      <c r="J37" s="1056">
        <v>0</v>
      </c>
      <c r="K37" s="1055">
        <v>0</v>
      </c>
      <c r="L37" s="1055">
        <v>2</v>
      </c>
      <c r="M37" s="1055">
        <v>143.79999999999998</v>
      </c>
      <c r="N37" s="1056">
        <v>106</v>
      </c>
      <c r="O37" s="1055">
        <v>37.799999999999997</v>
      </c>
      <c r="P37" s="1055">
        <v>10.7</v>
      </c>
      <c r="Q37" s="1056">
        <v>10</v>
      </c>
      <c r="R37" s="1055">
        <v>0.7</v>
      </c>
      <c r="S37" s="1055">
        <v>1</v>
      </c>
      <c r="T37" s="1055">
        <v>0</v>
      </c>
      <c r="U37" s="1055">
        <v>92.3</v>
      </c>
      <c r="V37" s="1055">
        <v>23.2</v>
      </c>
      <c r="W37" s="1055">
        <v>9.9</v>
      </c>
      <c r="X37" s="1056">
        <v>1</v>
      </c>
      <c r="Y37" s="1056">
        <v>0</v>
      </c>
    </row>
    <row r="38" spans="2:25" s="994" customFormat="1" ht="20.25" customHeight="1">
      <c r="B38" s="627"/>
      <c r="C38" s="627" t="s">
        <v>212</v>
      </c>
      <c r="D38" s="995"/>
      <c r="E38" s="1057">
        <v>227.5</v>
      </c>
      <c r="F38" s="1055">
        <v>86.2</v>
      </c>
      <c r="G38" s="1058">
        <v>66</v>
      </c>
      <c r="H38" s="1055">
        <v>20.2</v>
      </c>
      <c r="I38" s="1055">
        <v>0</v>
      </c>
      <c r="J38" s="1056">
        <v>0</v>
      </c>
      <c r="K38" s="1055">
        <v>0</v>
      </c>
      <c r="L38" s="1055">
        <v>0</v>
      </c>
      <c r="M38" s="1055">
        <v>67.7</v>
      </c>
      <c r="N38" s="1056">
        <v>48</v>
      </c>
      <c r="O38" s="1055">
        <v>19.7</v>
      </c>
      <c r="P38" s="1055">
        <v>8.6999999999999993</v>
      </c>
      <c r="Q38" s="1056">
        <v>8</v>
      </c>
      <c r="R38" s="1055">
        <v>0.7</v>
      </c>
      <c r="S38" s="1055">
        <v>0</v>
      </c>
      <c r="T38" s="1055">
        <v>0</v>
      </c>
      <c r="U38" s="1055">
        <v>49.6</v>
      </c>
      <c r="V38" s="1055">
        <v>10.4</v>
      </c>
      <c r="W38" s="1055">
        <v>4.9000000000000004</v>
      </c>
      <c r="X38" s="1056">
        <v>0</v>
      </c>
      <c r="Y38" s="1056">
        <v>0</v>
      </c>
    </row>
    <row r="39" spans="2:25" s="994" customFormat="1" ht="20.25" customHeight="1">
      <c r="B39" s="627"/>
      <c r="C39" s="627" t="s">
        <v>213</v>
      </c>
      <c r="D39" s="995"/>
      <c r="E39" s="1057">
        <v>48.6</v>
      </c>
      <c r="F39" s="1055">
        <v>17.8</v>
      </c>
      <c r="G39" s="1058">
        <v>13</v>
      </c>
      <c r="H39" s="1055">
        <v>4.8</v>
      </c>
      <c r="I39" s="1055">
        <v>0</v>
      </c>
      <c r="J39" s="1056">
        <v>0</v>
      </c>
      <c r="K39" s="1055">
        <v>0</v>
      </c>
      <c r="L39" s="1055">
        <v>1</v>
      </c>
      <c r="M39" s="1055">
        <v>20.7</v>
      </c>
      <c r="N39" s="1056">
        <v>16</v>
      </c>
      <c r="O39" s="1055">
        <v>4.7</v>
      </c>
      <c r="P39" s="1055">
        <v>0</v>
      </c>
      <c r="Q39" s="1056">
        <v>0</v>
      </c>
      <c r="R39" s="1055">
        <v>0</v>
      </c>
      <c r="S39" s="1055">
        <v>0</v>
      </c>
      <c r="T39" s="1055">
        <v>0</v>
      </c>
      <c r="U39" s="1055">
        <v>7.1</v>
      </c>
      <c r="V39" s="1055">
        <v>2</v>
      </c>
      <c r="W39" s="1055">
        <v>0</v>
      </c>
      <c r="X39" s="1056">
        <v>0</v>
      </c>
      <c r="Y39" s="1056">
        <v>0</v>
      </c>
    </row>
    <row r="40" spans="2:25" s="994" customFormat="1" ht="20.25" customHeight="1">
      <c r="B40" s="627"/>
      <c r="C40" s="627" t="s">
        <v>214</v>
      </c>
      <c r="D40" s="995"/>
      <c r="E40" s="1057">
        <v>37.9</v>
      </c>
      <c r="F40" s="1055">
        <v>13.2</v>
      </c>
      <c r="G40" s="1058">
        <v>12</v>
      </c>
      <c r="H40" s="1055">
        <v>1.2</v>
      </c>
      <c r="I40" s="1055">
        <v>0</v>
      </c>
      <c r="J40" s="1056">
        <v>0</v>
      </c>
      <c r="K40" s="1055">
        <v>0</v>
      </c>
      <c r="L40" s="1055">
        <v>0</v>
      </c>
      <c r="M40" s="1055">
        <v>14.7</v>
      </c>
      <c r="N40" s="1056">
        <v>12</v>
      </c>
      <c r="O40" s="1055">
        <v>2.7</v>
      </c>
      <c r="P40" s="1055">
        <v>0</v>
      </c>
      <c r="Q40" s="1056">
        <v>0</v>
      </c>
      <c r="R40" s="1055">
        <v>0</v>
      </c>
      <c r="S40" s="1055">
        <v>1</v>
      </c>
      <c r="T40" s="1055">
        <v>0</v>
      </c>
      <c r="U40" s="1055">
        <v>9</v>
      </c>
      <c r="V40" s="1055">
        <v>0</v>
      </c>
      <c r="W40" s="1055">
        <v>0</v>
      </c>
      <c r="X40" s="1056">
        <v>1</v>
      </c>
      <c r="Y40" s="1056">
        <v>0</v>
      </c>
    </row>
    <row r="41" spans="2:25" s="994" customFormat="1" ht="20.25" customHeight="1">
      <c r="B41" s="627"/>
      <c r="C41" s="627" t="s">
        <v>215</v>
      </c>
      <c r="D41" s="995"/>
      <c r="E41" s="1057">
        <v>68.8</v>
      </c>
      <c r="F41" s="1055">
        <v>26.2</v>
      </c>
      <c r="G41" s="1058">
        <v>23</v>
      </c>
      <c r="H41" s="1055">
        <v>3.2</v>
      </c>
      <c r="I41" s="1055">
        <v>0</v>
      </c>
      <c r="J41" s="1056">
        <v>0</v>
      </c>
      <c r="K41" s="1055">
        <v>0</v>
      </c>
      <c r="L41" s="1055">
        <v>1</v>
      </c>
      <c r="M41" s="1055">
        <v>16.600000000000001</v>
      </c>
      <c r="N41" s="1056">
        <v>12</v>
      </c>
      <c r="O41" s="1055">
        <v>4.5999999999999996</v>
      </c>
      <c r="P41" s="1055">
        <v>1</v>
      </c>
      <c r="Q41" s="1056">
        <v>1</v>
      </c>
      <c r="R41" s="1055">
        <v>0</v>
      </c>
      <c r="S41" s="1055">
        <v>0</v>
      </c>
      <c r="T41" s="1055">
        <v>0</v>
      </c>
      <c r="U41" s="1055">
        <v>17.2</v>
      </c>
      <c r="V41" s="1055">
        <v>4.8</v>
      </c>
      <c r="W41" s="1055">
        <v>2</v>
      </c>
      <c r="X41" s="1056">
        <v>0</v>
      </c>
      <c r="Y41" s="1056">
        <v>0</v>
      </c>
    </row>
    <row r="42" spans="2:25" s="994" customFormat="1" ht="20.25" customHeight="1">
      <c r="B42" s="1007"/>
      <c r="C42" s="627" t="s">
        <v>216</v>
      </c>
      <c r="D42" s="995"/>
      <c r="E42" s="1057">
        <v>34</v>
      </c>
      <c r="F42" s="1055">
        <v>14.8</v>
      </c>
      <c r="G42" s="1058">
        <v>12</v>
      </c>
      <c r="H42" s="1055">
        <v>2.8</v>
      </c>
      <c r="I42" s="1055">
        <v>0</v>
      </c>
      <c r="J42" s="1056">
        <v>0</v>
      </c>
      <c r="K42" s="1055">
        <v>0</v>
      </c>
      <c r="L42" s="1055">
        <v>0</v>
      </c>
      <c r="M42" s="1055">
        <v>12.2</v>
      </c>
      <c r="N42" s="1056">
        <v>9</v>
      </c>
      <c r="O42" s="1055">
        <v>3.2</v>
      </c>
      <c r="P42" s="1055">
        <v>0</v>
      </c>
      <c r="Q42" s="1056">
        <v>0</v>
      </c>
      <c r="R42" s="1055">
        <v>0</v>
      </c>
      <c r="S42" s="1055">
        <v>0</v>
      </c>
      <c r="T42" s="1055">
        <v>0</v>
      </c>
      <c r="U42" s="1055">
        <v>2</v>
      </c>
      <c r="V42" s="1055">
        <v>3</v>
      </c>
      <c r="W42" s="1055">
        <v>2</v>
      </c>
      <c r="X42" s="1056">
        <v>0</v>
      </c>
      <c r="Y42" s="1056">
        <v>0</v>
      </c>
    </row>
    <row r="43" spans="2:25" s="994" customFormat="1" ht="20.25" customHeight="1">
      <c r="B43" s="1007"/>
      <c r="C43" s="627" t="s">
        <v>217</v>
      </c>
      <c r="D43" s="995"/>
      <c r="E43" s="1057">
        <v>14.1</v>
      </c>
      <c r="F43" s="1055">
        <v>9</v>
      </c>
      <c r="G43" s="1058">
        <v>9</v>
      </c>
      <c r="H43" s="1055">
        <v>0</v>
      </c>
      <c r="I43" s="1055">
        <v>0</v>
      </c>
      <c r="J43" s="1056">
        <v>0</v>
      </c>
      <c r="K43" s="1055">
        <v>0</v>
      </c>
      <c r="L43" s="1055">
        <v>0</v>
      </c>
      <c r="M43" s="1055">
        <v>2.7</v>
      </c>
      <c r="N43" s="1056">
        <v>1</v>
      </c>
      <c r="O43" s="1055">
        <v>1.7</v>
      </c>
      <c r="P43" s="1055">
        <v>0</v>
      </c>
      <c r="Q43" s="1056">
        <v>0</v>
      </c>
      <c r="R43" s="1055">
        <v>0</v>
      </c>
      <c r="S43" s="1055">
        <v>0</v>
      </c>
      <c r="T43" s="1055">
        <v>0</v>
      </c>
      <c r="U43" s="1055">
        <v>1.4</v>
      </c>
      <c r="V43" s="1055">
        <v>1</v>
      </c>
      <c r="W43" s="1055">
        <v>0</v>
      </c>
      <c r="X43" s="1056">
        <v>0</v>
      </c>
      <c r="Y43" s="1056">
        <v>0</v>
      </c>
    </row>
    <row r="44" spans="2:25" s="994" customFormat="1" ht="20.25" customHeight="1">
      <c r="B44" s="1007"/>
      <c r="C44" s="627" t="s">
        <v>218</v>
      </c>
      <c r="D44" s="995"/>
      <c r="E44" s="1057">
        <v>27.4</v>
      </c>
      <c r="F44" s="1055">
        <v>8.1999999999999993</v>
      </c>
      <c r="G44" s="1058">
        <v>7</v>
      </c>
      <c r="H44" s="1055">
        <v>1.2</v>
      </c>
      <c r="I44" s="1055">
        <v>0</v>
      </c>
      <c r="J44" s="1056">
        <v>0</v>
      </c>
      <c r="K44" s="1055">
        <v>0</v>
      </c>
      <c r="L44" s="1055">
        <v>0</v>
      </c>
      <c r="M44" s="1055">
        <v>9.1999999999999993</v>
      </c>
      <c r="N44" s="1056">
        <v>8</v>
      </c>
      <c r="O44" s="1055">
        <v>1.2</v>
      </c>
      <c r="P44" s="1055">
        <v>1</v>
      </c>
      <c r="Q44" s="1056">
        <v>1</v>
      </c>
      <c r="R44" s="1055">
        <v>0</v>
      </c>
      <c r="S44" s="1055">
        <v>0</v>
      </c>
      <c r="T44" s="1055">
        <v>0</v>
      </c>
      <c r="U44" s="1055">
        <v>6</v>
      </c>
      <c r="V44" s="1055">
        <v>2</v>
      </c>
      <c r="W44" s="1055">
        <v>1</v>
      </c>
      <c r="X44" s="1056">
        <v>0</v>
      </c>
      <c r="Y44" s="1056">
        <v>0</v>
      </c>
    </row>
    <row r="45" spans="2:25" s="994" customFormat="1" ht="20.25" customHeight="1">
      <c r="B45" s="1007"/>
      <c r="C45" s="627" t="s">
        <v>219</v>
      </c>
      <c r="D45" s="995"/>
      <c r="E45" s="1057">
        <v>0</v>
      </c>
      <c r="F45" s="1055">
        <v>0</v>
      </c>
      <c r="G45" s="1058">
        <v>0</v>
      </c>
      <c r="H45" s="1055">
        <v>0</v>
      </c>
      <c r="I45" s="1055">
        <v>0</v>
      </c>
      <c r="J45" s="1056">
        <v>0</v>
      </c>
      <c r="K45" s="1055">
        <v>0</v>
      </c>
      <c r="L45" s="1055">
        <v>0</v>
      </c>
      <c r="M45" s="1055">
        <v>0</v>
      </c>
      <c r="N45" s="1056">
        <v>0</v>
      </c>
      <c r="O45" s="1055">
        <v>0</v>
      </c>
      <c r="P45" s="1055">
        <v>0</v>
      </c>
      <c r="Q45" s="1056">
        <v>0</v>
      </c>
      <c r="R45" s="1055">
        <v>0</v>
      </c>
      <c r="S45" s="1055">
        <v>0</v>
      </c>
      <c r="T45" s="1055">
        <v>0</v>
      </c>
      <c r="U45" s="1055">
        <v>0</v>
      </c>
      <c r="V45" s="1055">
        <v>0</v>
      </c>
      <c r="W45" s="1055">
        <v>0</v>
      </c>
      <c r="X45" s="1056">
        <v>0</v>
      </c>
      <c r="Y45" s="1056">
        <v>0</v>
      </c>
    </row>
    <row r="46" spans="2:25" s="994" customFormat="1" ht="40.5" customHeight="1">
      <c r="B46" s="1231" t="s">
        <v>220</v>
      </c>
      <c r="C46" s="1231"/>
      <c r="D46" s="995"/>
      <c r="E46" s="1057">
        <v>234.60000000000002</v>
      </c>
      <c r="F46" s="1055">
        <v>67.599999999999994</v>
      </c>
      <c r="G46" s="1058">
        <v>61</v>
      </c>
      <c r="H46" s="1055">
        <v>6.6</v>
      </c>
      <c r="I46" s="1055">
        <v>0</v>
      </c>
      <c r="J46" s="1056">
        <v>0</v>
      </c>
      <c r="K46" s="1055">
        <v>0</v>
      </c>
      <c r="L46" s="1055">
        <v>0</v>
      </c>
      <c r="M46" s="1055">
        <v>97.800000000000011</v>
      </c>
      <c r="N46" s="1056">
        <v>82</v>
      </c>
      <c r="O46" s="1055">
        <v>15.8</v>
      </c>
      <c r="P46" s="1055">
        <v>4</v>
      </c>
      <c r="Q46" s="1056">
        <v>4</v>
      </c>
      <c r="R46" s="1055">
        <v>0</v>
      </c>
      <c r="S46" s="1055">
        <v>1</v>
      </c>
      <c r="T46" s="1055">
        <v>0</v>
      </c>
      <c r="U46" s="1055">
        <v>46.2</v>
      </c>
      <c r="V46" s="1055">
        <v>13.6</v>
      </c>
      <c r="W46" s="1055">
        <v>4.4000000000000004</v>
      </c>
      <c r="X46" s="1056">
        <v>1</v>
      </c>
      <c r="Y46" s="1056">
        <v>0</v>
      </c>
    </row>
    <row r="47" spans="2:25" s="994" customFormat="1" ht="20.25" customHeight="1">
      <c r="B47" s="627"/>
      <c r="C47" s="627" t="s">
        <v>221</v>
      </c>
      <c r="D47" s="995"/>
      <c r="E47" s="1057">
        <v>165</v>
      </c>
      <c r="F47" s="1055">
        <v>49.1</v>
      </c>
      <c r="G47" s="1058">
        <v>44</v>
      </c>
      <c r="H47" s="1055">
        <v>5.0999999999999996</v>
      </c>
      <c r="I47" s="1055">
        <v>0</v>
      </c>
      <c r="J47" s="1056">
        <v>0</v>
      </c>
      <c r="K47" s="1055">
        <v>0</v>
      </c>
      <c r="L47" s="1055">
        <v>0</v>
      </c>
      <c r="M47" s="1055">
        <v>65.400000000000006</v>
      </c>
      <c r="N47" s="1056">
        <v>53</v>
      </c>
      <c r="O47" s="1055">
        <v>12.4</v>
      </c>
      <c r="P47" s="1055">
        <v>2</v>
      </c>
      <c r="Q47" s="1056">
        <v>2</v>
      </c>
      <c r="R47" s="1055">
        <v>0</v>
      </c>
      <c r="S47" s="1055">
        <v>1</v>
      </c>
      <c r="T47" s="1055">
        <v>0</v>
      </c>
      <c r="U47" s="1055">
        <v>33.6</v>
      </c>
      <c r="V47" s="1055">
        <v>10.5</v>
      </c>
      <c r="W47" s="1055">
        <v>3.4</v>
      </c>
      <c r="X47" s="1056">
        <v>1</v>
      </c>
      <c r="Y47" s="1056">
        <v>0</v>
      </c>
    </row>
    <row r="48" spans="2:25" s="994" customFormat="1" ht="20.25" customHeight="1">
      <c r="B48" s="627"/>
      <c r="C48" s="627" t="s">
        <v>222</v>
      </c>
      <c r="D48" s="995"/>
      <c r="E48" s="1057">
        <v>15.6</v>
      </c>
      <c r="F48" s="1055">
        <v>2.6</v>
      </c>
      <c r="G48" s="1058">
        <v>2</v>
      </c>
      <c r="H48" s="1055">
        <v>0.6</v>
      </c>
      <c r="I48" s="1055">
        <v>0</v>
      </c>
      <c r="J48" s="1056">
        <v>0</v>
      </c>
      <c r="K48" s="1055">
        <v>0</v>
      </c>
      <c r="L48" s="1055">
        <v>0</v>
      </c>
      <c r="M48" s="1055">
        <v>8.4</v>
      </c>
      <c r="N48" s="1056">
        <v>8</v>
      </c>
      <c r="O48" s="1055">
        <v>0.4</v>
      </c>
      <c r="P48" s="1055">
        <v>1</v>
      </c>
      <c r="Q48" s="1056">
        <v>1</v>
      </c>
      <c r="R48" s="1055">
        <v>0</v>
      </c>
      <c r="S48" s="1055">
        <v>0</v>
      </c>
      <c r="T48" s="1055">
        <v>0</v>
      </c>
      <c r="U48" s="1055">
        <v>2</v>
      </c>
      <c r="V48" s="1055">
        <v>1.6</v>
      </c>
      <c r="W48" s="1055">
        <v>0</v>
      </c>
      <c r="X48" s="1056">
        <v>0</v>
      </c>
      <c r="Y48" s="1056">
        <v>0</v>
      </c>
    </row>
    <row r="49" spans="2:25" s="994" customFormat="1" ht="20.25" customHeight="1">
      <c r="B49" s="627"/>
      <c r="C49" s="627" t="s">
        <v>223</v>
      </c>
      <c r="D49" s="995"/>
      <c r="E49" s="1057">
        <v>21.599999999999998</v>
      </c>
      <c r="F49" s="1055">
        <v>5.4</v>
      </c>
      <c r="G49" s="1058">
        <v>5</v>
      </c>
      <c r="H49" s="1055">
        <v>0.4</v>
      </c>
      <c r="I49" s="1055">
        <v>0</v>
      </c>
      <c r="J49" s="1056">
        <v>0</v>
      </c>
      <c r="K49" s="1055">
        <v>0</v>
      </c>
      <c r="L49" s="1055">
        <v>0</v>
      </c>
      <c r="M49" s="1055">
        <v>11.5</v>
      </c>
      <c r="N49" s="1056">
        <v>10</v>
      </c>
      <c r="O49" s="1055">
        <v>1.5</v>
      </c>
      <c r="P49" s="1055">
        <v>0</v>
      </c>
      <c r="Q49" s="1056">
        <v>0</v>
      </c>
      <c r="R49" s="1055">
        <v>0</v>
      </c>
      <c r="S49" s="1055">
        <v>0</v>
      </c>
      <c r="T49" s="1055">
        <v>0</v>
      </c>
      <c r="U49" s="1055">
        <v>3.7</v>
      </c>
      <c r="V49" s="1055">
        <v>1</v>
      </c>
      <c r="W49" s="1055">
        <v>0</v>
      </c>
      <c r="X49" s="1056">
        <v>0</v>
      </c>
      <c r="Y49" s="1056">
        <v>0</v>
      </c>
    </row>
    <row r="50" spans="2:25" s="994" customFormat="1" ht="20.25" customHeight="1">
      <c r="B50" s="627"/>
      <c r="C50" s="627" t="s">
        <v>224</v>
      </c>
      <c r="D50" s="995"/>
      <c r="E50" s="1057">
        <v>11.2</v>
      </c>
      <c r="F50" s="1055">
        <v>3</v>
      </c>
      <c r="G50" s="1058">
        <v>3</v>
      </c>
      <c r="H50" s="1055">
        <v>0</v>
      </c>
      <c r="I50" s="1055">
        <v>0</v>
      </c>
      <c r="J50" s="1056">
        <v>0</v>
      </c>
      <c r="K50" s="1055">
        <v>0</v>
      </c>
      <c r="L50" s="1055">
        <v>0</v>
      </c>
      <c r="M50" s="1055">
        <v>4.2</v>
      </c>
      <c r="N50" s="1056">
        <v>4</v>
      </c>
      <c r="O50" s="1055">
        <v>0.2</v>
      </c>
      <c r="P50" s="1055">
        <v>0</v>
      </c>
      <c r="Q50" s="1056">
        <v>0</v>
      </c>
      <c r="R50" s="1055">
        <v>0</v>
      </c>
      <c r="S50" s="1055">
        <v>0</v>
      </c>
      <c r="T50" s="1055">
        <v>0</v>
      </c>
      <c r="U50" s="1055">
        <v>3</v>
      </c>
      <c r="V50" s="1055">
        <v>0</v>
      </c>
      <c r="W50" s="1055">
        <v>1</v>
      </c>
      <c r="X50" s="1056">
        <v>0</v>
      </c>
      <c r="Y50" s="1056">
        <v>0</v>
      </c>
    </row>
    <row r="51" spans="2:25" s="994" customFormat="1" ht="20.25" customHeight="1">
      <c r="B51" s="627"/>
      <c r="C51" s="627" t="s">
        <v>225</v>
      </c>
      <c r="D51" s="995"/>
      <c r="E51" s="1057">
        <v>21.200000000000003</v>
      </c>
      <c r="F51" s="1055">
        <v>7.5</v>
      </c>
      <c r="G51" s="1058">
        <v>7</v>
      </c>
      <c r="H51" s="1055">
        <v>0.5</v>
      </c>
      <c r="I51" s="1055">
        <v>0</v>
      </c>
      <c r="J51" s="1056">
        <v>0</v>
      </c>
      <c r="K51" s="1055">
        <v>0</v>
      </c>
      <c r="L51" s="1055">
        <v>0</v>
      </c>
      <c r="M51" s="1055">
        <v>8.3000000000000007</v>
      </c>
      <c r="N51" s="1056">
        <v>7</v>
      </c>
      <c r="O51" s="1055">
        <v>1.3</v>
      </c>
      <c r="P51" s="1055">
        <v>1</v>
      </c>
      <c r="Q51" s="1056">
        <v>1</v>
      </c>
      <c r="R51" s="1055">
        <v>0</v>
      </c>
      <c r="S51" s="1055">
        <v>0</v>
      </c>
      <c r="T51" s="1055">
        <v>0</v>
      </c>
      <c r="U51" s="1055">
        <v>3.9</v>
      </c>
      <c r="V51" s="1055">
        <v>0.5</v>
      </c>
      <c r="W51" s="1055">
        <v>0</v>
      </c>
      <c r="X51" s="1056">
        <v>0</v>
      </c>
      <c r="Y51" s="1056">
        <v>0</v>
      </c>
    </row>
    <row r="52" spans="2:25" s="994" customFormat="1" ht="40.5" customHeight="1">
      <c r="B52" s="1231" t="s">
        <v>226</v>
      </c>
      <c r="C52" s="1231"/>
      <c r="D52" s="995"/>
      <c r="E52" s="1057">
        <v>331.5</v>
      </c>
      <c r="F52" s="1055">
        <v>93.899999999999977</v>
      </c>
      <c r="G52" s="1058">
        <v>76</v>
      </c>
      <c r="H52" s="1055">
        <v>17.899999999999999</v>
      </c>
      <c r="I52" s="1055">
        <v>0</v>
      </c>
      <c r="J52" s="1056">
        <v>0</v>
      </c>
      <c r="K52" s="1055">
        <v>0</v>
      </c>
      <c r="L52" s="1055">
        <v>1</v>
      </c>
      <c r="M52" s="1055">
        <v>118.3</v>
      </c>
      <c r="N52" s="1056">
        <v>86</v>
      </c>
      <c r="O52" s="1055">
        <v>32.299999999999997</v>
      </c>
      <c r="P52" s="1055">
        <v>5</v>
      </c>
      <c r="Q52" s="1056">
        <v>3</v>
      </c>
      <c r="R52" s="1055">
        <v>2</v>
      </c>
      <c r="S52" s="1055">
        <v>0</v>
      </c>
      <c r="T52" s="1055">
        <v>0</v>
      </c>
      <c r="U52" s="1055">
        <v>76</v>
      </c>
      <c r="V52" s="1055">
        <v>32.9</v>
      </c>
      <c r="W52" s="1055">
        <v>4.4000000000000004</v>
      </c>
      <c r="X52" s="1056">
        <v>0</v>
      </c>
      <c r="Y52" s="1056">
        <v>0</v>
      </c>
    </row>
    <row r="53" spans="2:25" s="994" customFormat="1" ht="20.25" customHeight="1">
      <c r="B53" s="627"/>
      <c r="C53" s="627" t="s">
        <v>227</v>
      </c>
      <c r="D53" s="995"/>
      <c r="E53" s="1057">
        <v>212.60000000000002</v>
      </c>
      <c r="F53" s="1055">
        <v>60.8</v>
      </c>
      <c r="G53" s="1058">
        <v>51</v>
      </c>
      <c r="H53" s="1055">
        <v>9.8000000000000007</v>
      </c>
      <c r="I53" s="1055">
        <v>0</v>
      </c>
      <c r="J53" s="1056">
        <v>0</v>
      </c>
      <c r="K53" s="1055">
        <v>0</v>
      </c>
      <c r="L53" s="1055">
        <v>1</v>
      </c>
      <c r="M53" s="1055">
        <v>71.5</v>
      </c>
      <c r="N53" s="1056">
        <v>54</v>
      </c>
      <c r="O53" s="1055">
        <v>17.5</v>
      </c>
      <c r="P53" s="1055">
        <v>1</v>
      </c>
      <c r="Q53" s="1056">
        <v>1</v>
      </c>
      <c r="R53" s="1055">
        <v>0</v>
      </c>
      <c r="S53" s="1055">
        <v>0</v>
      </c>
      <c r="T53" s="1055">
        <v>0</v>
      </c>
      <c r="U53" s="1055">
        <v>54.7</v>
      </c>
      <c r="V53" s="1055">
        <v>19.2</v>
      </c>
      <c r="W53" s="1055">
        <v>4.4000000000000004</v>
      </c>
      <c r="X53" s="1056">
        <v>0</v>
      </c>
      <c r="Y53" s="1056">
        <v>0</v>
      </c>
    </row>
    <row r="54" spans="2:25" s="994" customFormat="1" ht="20.25" customHeight="1">
      <c r="B54" s="627"/>
      <c r="C54" s="627" t="s">
        <v>228</v>
      </c>
      <c r="D54" s="995"/>
      <c r="E54" s="1057">
        <v>11.6</v>
      </c>
      <c r="F54" s="1055">
        <v>4.0999999999999996</v>
      </c>
      <c r="G54" s="1058">
        <v>4</v>
      </c>
      <c r="H54" s="1055">
        <v>0.1</v>
      </c>
      <c r="I54" s="1055">
        <v>0</v>
      </c>
      <c r="J54" s="1056">
        <v>0</v>
      </c>
      <c r="K54" s="1055">
        <v>0</v>
      </c>
      <c r="L54" s="1055">
        <v>0</v>
      </c>
      <c r="M54" s="1055">
        <v>1</v>
      </c>
      <c r="N54" s="1056">
        <v>1</v>
      </c>
      <c r="O54" s="1055">
        <v>0</v>
      </c>
      <c r="P54" s="1055">
        <v>0</v>
      </c>
      <c r="Q54" s="1056">
        <v>0</v>
      </c>
      <c r="R54" s="1055">
        <v>0</v>
      </c>
      <c r="S54" s="1055">
        <v>0</v>
      </c>
      <c r="T54" s="1055">
        <v>0</v>
      </c>
      <c r="U54" s="1055">
        <v>5.3</v>
      </c>
      <c r="V54" s="1055">
        <v>1.2</v>
      </c>
      <c r="W54" s="1055">
        <v>0</v>
      </c>
      <c r="X54" s="1056">
        <v>0</v>
      </c>
      <c r="Y54" s="1056">
        <v>0</v>
      </c>
    </row>
    <row r="55" spans="2:25" s="994" customFormat="1" ht="20.25" customHeight="1">
      <c r="B55" s="1007"/>
      <c r="C55" s="627" t="s">
        <v>229</v>
      </c>
      <c r="D55" s="995"/>
      <c r="E55" s="1057">
        <v>24.599999999999998</v>
      </c>
      <c r="F55" s="1055">
        <v>9.1</v>
      </c>
      <c r="G55" s="1058">
        <v>7</v>
      </c>
      <c r="H55" s="1055">
        <v>2.1</v>
      </c>
      <c r="I55" s="1055">
        <v>0</v>
      </c>
      <c r="J55" s="1056">
        <v>0</v>
      </c>
      <c r="K55" s="1055">
        <v>0</v>
      </c>
      <c r="L55" s="1055">
        <v>0</v>
      </c>
      <c r="M55" s="1055">
        <v>4.8</v>
      </c>
      <c r="N55" s="1056">
        <v>4</v>
      </c>
      <c r="O55" s="1055">
        <v>0.8</v>
      </c>
      <c r="P55" s="1055">
        <v>4</v>
      </c>
      <c r="Q55" s="1056">
        <v>2</v>
      </c>
      <c r="R55" s="1055">
        <v>2</v>
      </c>
      <c r="S55" s="1055">
        <v>0</v>
      </c>
      <c r="T55" s="1055">
        <v>0</v>
      </c>
      <c r="U55" s="1055">
        <v>5.7</v>
      </c>
      <c r="V55" s="1055">
        <v>1</v>
      </c>
      <c r="W55" s="1055">
        <v>0</v>
      </c>
      <c r="X55" s="1056">
        <v>0</v>
      </c>
      <c r="Y55" s="1056">
        <v>0</v>
      </c>
    </row>
    <row r="56" spans="2:25" s="994" customFormat="1" ht="20.25" customHeight="1">
      <c r="B56" s="1007"/>
      <c r="C56" s="627" t="s">
        <v>230</v>
      </c>
      <c r="D56" s="995"/>
      <c r="E56" s="1057">
        <v>82.7</v>
      </c>
      <c r="F56" s="1055">
        <v>19.899999999999999</v>
      </c>
      <c r="G56" s="1058">
        <v>14</v>
      </c>
      <c r="H56" s="1055">
        <v>5.9</v>
      </c>
      <c r="I56" s="1055">
        <v>0</v>
      </c>
      <c r="J56" s="1056">
        <v>0</v>
      </c>
      <c r="K56" s="1055">
        <v>0</v>
      </c>
      <c r="L56" s="1055">
        <v>0</v>
      </c>
      <c r="M56" s="1055">
        <v>41</v>
      </c>
      <c r="N56" s="1056">
        <v>27</v>
      </c>
      <c r="O56" s="1055">
        <v>14</v>
      </c>
      <c r="P56" s="1055">
        <v>0</v>
      </c>
      <c r="Q56" s="1056">
        <v>0</v>
      </c>
      <c r="R56" s="1055">
        <v>0</v>
      </c>
      <c r="S56" s="1055">
        <v>0</v>
      </c>
      <c r="T56" s="1055">
        <v>0</v>
      </c>
      <c r="U56" s="1055">
        <v>10.3</v>
      </c>
      <c r="V56" s="1055">
        <v>11.5</v>
      </c>
      <c r="W56" s="1055">
        <v>0</v>
      </c>
      <c r="X56" s="1056">
        <v>0</v>
      </c>
      <c r="Y56" s="1056">
        <v>0</v>
      </c>
    </row>
    <row r="57" spans="2:25" s="994" customFormat="1" ht="40.5" customHeight="1">
      <c r="B57" s="1231" t="s">
        <v>231</v>
      </c>
      <c r="C57" s="1231"/>
      <c r="D57" s="995"/>
      <c r="E57" s="1057">
        <v>937.6</v>
      </c>
      <c r="F57" s="1055">
        <v>270.7</v>
      </c>
      <c r="G57" s="1058">
        <v>225</v>
      </c>
      <c r="H57" s="1055">
        <v>45.7</v>
      </c>
      <c r="I57" s="1055">
        <v>0</v>
      </c>
      <c r="J57" s="1056">
        <v>0</v>
      </c>
      <c r="K57" s="1055">
        <v>0</v>
      </c>
      <c r="L57" s="1055">
        <v>2.9</v>
      </c>
      <c r="M57" s="1055">
        <v>356.6</v>
      </c>
      <c r="N57" s="1056">
        <v>263</v>
      </c>
      <c r="O57" s="1055">
        <v>93.6</v>
      </c>
      <c r="P57" s="1055">
        <v>29.5</v>
      </c>
      <c r="Q57" s="1056">
        <v>20</v>
      </c>
      <c r="R57" s="1055">
        <v>9.5</v>
      </c>
      <c r="S57" s="1055">
        <v>2.9</v>
      </c>
      <c r="T57" s="1055">
        <v>0</v>
      </c>
      <c r="U57" s="1055">
        <v>176.7</v>
      </c>
      <c r="V57" s="1055">
        <v>75</v>
      </c>
      <c r="W57" s="1055">
        <v>23.3</v>
      </c>
      <c r="X57" s="1056">
        <v>5</v>
      </c>
      <c r="Y57" s="1056">
        <v>0</v>
      </c>
    </row>
    <row r="58" spans="2:25" s="994" customFormat="1" ht="20.25" customHeight="1">
      <c r="B58" s="627"/>
      <c r="C58" s="627" t="s">
        <v>232</v>
      </c>
      <c r="D58" s="995"/>
      <c r="E58" s="1057">
        <v>569.6</v>
      </c>
      <c r="F58" s="1055">
        <v>164.4</v>
      </c>
      <c r="G58" s="1058">
        <v>137</v>
      </c>
      <c r="H58" s="1055">
        <v>27.4</v>
      </c>
      <c r="I58" s="1055">
        <v>0</v>
      </c>
      <c r="J58" s="1056">
        <v>0</v>
      </c>
      <c r="K58" s="1055">
        <v>0</v>
      </c>
      <c r="L58" s="1055">
        <v>2.4</v>
      </c>
      <c r="M58" s="1055">
        <v>220.5</v>
      </c>
      <c r="N58" s="1056">
        <v>167</v>
      </c>
      <c r="O58" s="1055">
        <v>53.5</v>
      </c>
      <c r="P58" s="1055">
        <v>17.5</v>
      </c>
      <c r="Q58" s="1056">
        <v>8</v>
      </c>
      <c r="R58" s="1055">
        <v>9.5</v>
      </c>
      <c r="S58" s="1055">
        <v>1.2</v>
      </c>
      <c r="T58" s="1055">
        <v>0</v>
      </c>
      <c r="U58" s="1055">
        <v>99.8</v>
      </c>
      <c r="V58" s="1055">
        <v>45.3</v>
      </c>
      <c r="W58" s="1055">
        <v>18.5</v>
      </c>
      <c r="X58" s="1056">
        <v>2</v>
      </c>
      <c r="Y58" s="1056">
        <v>0</v>
      </c>
    </row>
    <row r="59" spans="2:25" s="994" customFormat="1" ht="20.25" customHeight="1">
      <c r="B59" s="1007"/>
      <c r="C59" s="627" t="s">
        <v>233</v>
      </c>
      <c r="D59" s="995"/>
      <c r="E59" s="1057">
        <v>283.09999999999997</v>
      </c>
      <c r="F59" s="1055">
        <v>84.3</v>
      </c>
      <c r="G59" s="1058">
        <v>70</v>
      </c>
      <c r="H59" s="1055">
        <v>14.3</v>
      </c>
      <c r="I59" s="1055">
        <v>0</v>
      </c>
      <c r="J59" s="1056">
        <v>0</v>
      </c>
      <c r="K59" s="1055">
        <v>0</v>
      </c>
      <c r="L59" s="1055">
        <v>0</v>
      </c>
      <c r="M59" s="1055">
        <v>100.1</v>
      </c>
      <c r="N59" s="1056">
        <v>72</v>
      </c>
      <c r="O59" s="1055">
        <v>28.1</v>
      </c>
      <c r="P59" s="1055">
        <v>9</v>
      </c>
      <c r="Q59" s="1056">
        <v>9</v>
      </c>
      <c r="R59" s="1055">
        <v>0</v>
      </c>
      <c r="S59" s="1055">
        <v>1.2</v>
      </c>
      <c r="T59" s="1055">
        <v>0</v>
      </c>
      <c r="U59" s="1055">
        <v>62.9</v>
      </c>
      <c r="V59" s="1055">
        <v>22.3</v>
      </c>
      <c r="W59" s="1055">
        <v>3.3</v>
      </c>
      <c r="X59" s="1056">
        <v>2</v>
      </c>
      <c r="Y59" s="1056">
        <v>0</v>
      </c>
    </row>
    <row r="60" spans="2:25" s="994" customFormat="1" ht="20.25" customHeight="1">
      <c r="B60" s="1007"/>
      <c r="C60" s="627" t="s">
        <v>234</v>
      </c>
      <c r="D60" s="995"/>
      <c r="E60" s="1057">
        <v>84.9</v>
      </c>
      <c r="F60" s="1055">
        <v>22</v>
      </c>
      <c r="G60" s="1058">
        <v>18</v>
      </c>
      <c r="H60" s="1055">
        <v>4</v>
      </c>
      <c r="I60" s="1055">
        <v>0</v>
      </c>
      <c r="J60" s="1056">
        <v>0</v>
      </c>
      <c r="K60" s="1055">
        <v>0</v>
      </c>
      <c r="L60" s="1055">
        <v>0.5</v>
      </c>
      <c r="M60" s="1055">
        <v>36</v>
      </c>
      <c r="N60" s="1056">
        <v>24</v>
      </c>
      <c r="O60" s="1055">
        <v>12</v>
      </c>
      <c r="P60" s="1055">
        <v>3</v>
      </c>
      <c r="Q60" s="1056">
        <v>3</v>
      </c>
      <c r="R60" s="1055">
        <v>0</v>
      </c>
      <c r="S60" s="1055">
        <v>0.5</v>
      </c>
      <c r="T60" s="1055">
        <v>0</v>
      </c>
      <c r="U60" s="1055">
        <v>14</v>
      </c>
      <c r="V60" s="1055">
        <v>7.4</v>
      </c>
      <c r="W60" s="1055">
        <v>1.5</v>
      </c>
      <c r="X60" s="1056">
        <v>1</v>
      </c>
      <c r="Y60" s="1056">
        <v>0</v>
      </c>
    </row>
    <row r="61" spans="2:25" s="994" customFormat="1" ht="40.5" customHeight="1">
      <c r="B61" s="1231" t="s">
        <v>235</v>
      </c>
      <c r="C61" s="1231"/>
      <c r="D61" s="995"/>
      <c r="E61" s="1057">
        <v>565.9</v>
      </c>
      <c r="F61" s="1055">
        <v>181.2</v>
      </c>
      <c r="G61" s="1058">
        <v>157</v>
      </c>
      <c r="H61" s="1055">
        <v>24.2</v>
      </c>
      <c r="I61" s="1055">
        <v>0</v>
      </c>
      <c r="J61" s="1056">
        <v>0</v>
      </c>
      <c r="K61" s="1055">
        <v>0</v>
      </c>
      <c r="L61" s="1055">
        <v>1</v>
      </c>
      <c r="M61" s="1055">
        <v>193.60000000000002</v>
      </c>
      <c r="N61" s="1056">
        <v>149</v>
      </c>
      <c r="O61" s="1055">
        <v>44.6</v>
      </c>
      <c r="P61" s="1055">
        <v>4.7</v>
      </c>
      <c r="Q61" s="1056">
        <v>4</v>
      </c>
      <c r="R61" s="1055">
        <v>0.7</v>
      </c>
      <c r="S61" s="1055">
        <v>2.5</v>
      </c>
      <c r="T61" s="1055">
        <v>0</v>
      </c>
      <c r="U61" s="1055">
        <v>128.30000000000001</v>
      </c>
      <c r="V61" s="1055">
        <v>41.1</v>
      </c>
      <c r="W61" s="1055">
        <v>13.5</v>
      </c>
      <c r="X61" s="1056">
        <v>3</v>
      </c>
      <c r="Y61" s="1056">
        <v>0</v>
      </c>
    </row>
    <row r="62" spans="2:25" s="994" customFormat="1" ht="20.25" customHeight="1">
      <c r="B62" s="1007"/>
      <c r="C62" s="627" t="s">
        <v>236</v>
      </c>
      <c r="D62" s="995"/>
      <c r="E62" s="1057">
        <v>175.8</v>
      </c>
      <c r="F62" s="1055">
        <v>59.7</v>
      </c>
      <c r="G62" s="1058">
        <v>51</v>
      </c>
      <c r="H62" s="1055">
        <v>8.6999999999999993</v>
      </c>
      <c r="I62" s="1055">
        <v>0</v>
      </c>
      <c r="J62" s="1056">
        <v>0</v>
      </c>
      <c r="K62" s="1055">
        <v>0</v>
      </c>
      <c r="L62" s="1055">
        <v>1</v>
      </c>
      <c r="M62" s="1055">
        <v>56.2</v>
      </c>
      <c r="N62" s="1056">
        <v>43</v>
      </c>
      <c r="O62" s="1055">
        <v>13.2</v>
      </c>
      <c r="P62" s="1055">
        <v>2</v>
      </c>
      <c r="Q62" s="1056">
        <v>2</v>
      </c>
      <c r="R62" s="1055">
        <v>0</v>
      </c>
      <c r="S62" s="1055">
        <v>0</v>
      </c>
      <c r="T62" s="1055">
        <v>0</v>
      </c>
      <c r="U62" s="1055">
        <v>38.200000000000003</v>
      </c>
      <c r="V62" s="1055">
        <v>14.2</v>
      </c>
      <c r="W62" s="1055">
        <v>4.5</v>
      </c>
      <c r="X62" s="1056">
        <v>0</v>
      </c>
      <c r="Y62" s="1056">
        <v>0</v>
      </c>
    </row>
    <row r="63" spans="2:25" s="994" customFormat="1" ht="20.25" customHeight="1">
      <c r="B63" s="1007"/>
      <c r="C63" s="627" t="s">
        <v>237</v>
      </c>
      <c r="D63" s="995"/>
      <c r="E63" s="1057">
        <v>248.39999999999998</v>
      </c>
      <c r="F63" s="1055">
        <v>78.8</v>
      </c>
      <c r="G63" s="1058">
        <v>67</v>
      </c>
      <c r="H63" s="1055">
        <v>11.8</v>
      </c>
      <c r="I63" s="1055">
        <v>0</v>
      </c>
      <c r="J63" s="1056">
        <v>0</v>
      </c>
      <c r="K63" s="1055">
        <v>0</v>
      </c>
      <c r="L63" s="1055">
        <v>0</v>
      </c>
      <c r="M63" s="1055">
        <v>87.4</v>
      </c>
      <c r="N63" s="1056">
        <v>66</v>
      </c>
      <c r="O63" s="1055">
        <v>21.4</v>
      </c>
      <c r="P63" s="1055">
        <v>1</v>
      </c>
      <c r="Q63" s="1056">
        <v>1</v>
      </c>
      <c r="R63" s="1055">
        <v>0</v>
      </c>
      <c r="S63" s="1055">
        <v>0.5</v>
      </c>
      <c r="T63" s="1055">
        <v>0</v>
      </c>
      <c r="U63" s="1055">
        <v>62.2</v>
      </c>
      <c r="V63" s="1055">
        <v>14.1</v>
      </c>
      <c r="W63" s="1055">
        <v>4.4000000000000004</v>
      </c>
      <c r="X63" s="1056">
        <v>1</v>
      </c>
      <c r="Y63" s="1056">
        <v>0</v>
      </c>
    </row>
    <row r="64" spans="2:25" s="994" customFormat="1" ht="20.25" customHeight="1">
      <c r="B64" s="1007"/>
      <c r="C64" s="627" t="s">
        <v>238</v>
      </c>
      <c r="D64" s="995"/>
      <c r="E64" s="1057">
        <v>141.70000000000002</v>
      </c>
      <c r="F64" s="1055">
        <v>42.7</v>
      </c>
      <c r="G64" s="1058">
        <v>39</v>
      </c>
      <c r="H64" s="1055">
        <v>3.7</v>
      </c>
      <c r="I64" s="1055">
        <v>0</v>
      </c>
      <c r="J64" s="1056">
        <v>0</v>
      </c>
      <c r="K64" s="1055">
        <v>0</v>
      </c>
      <c r="L64" s="1055">
        <v>0</v>
      </c>
      <c r="M64" s="1055">
        <v>50</v>
      </c>
      <c r="N64" s="1056">
        <v>40</v>
      </c>
      <c r="O64" s="1055">
        <v>10</v>
      </c>
      <c r="P64" s="1055">
        <v>1.7</v>
      </c>
      <c r="Q64" s="1056">
        <v>1</v>
      </c>
      <c r="R64" s="1055">
        <v>0.7</v>
      </c>
      <c r="S64" s="1055">
        <v>2</v>
      </c>
      <c r="T64" s="1055">
        <v>0</v>
      </c>
      <c r="U64" s="1055">
        <v>27.9</v>
      </c>
      <c r="V64" s="1055">
        <v>12.8</v>
      </c>
      <c r="W64" s="1055">
        <v>4.5999999999999996</v>
      </c>
      <c r="X64" s="1056">
        <v>2</v>
      </c>
      <c r="Y64" s="1056">
        <v>0</v>
      </c>
    </row>
    <row r="65" spans="2:25" s="994" customFormat="1" ht="40.5" customHeight="1">
      <c r="B65" s="1231" t="s">
        <v>239</v>
      </c>
      <c r="C65" s="1231"/>
      <c r="D65" s="995"/>
      <c r="E65" s="1057">
        <v>578.9</v>
      </c>
      <c r="F65" s="1055">
        <v>181.60000000000002</v>
      </c>
      <c r="G65" s="1058">
        <v>142</v>
      </c>
      <c r="H65" s="1055">
        <v>39.6</v>
      </c>
      <c r="I65" s="1055">
        <v>0</v>
      </c>
      <c r="J65" s="1056">
        <v>0</v>
      </c>
      <c r="K65" s="1055">
        <v>0</v>
      </c>
      <c r="L65" s="1055">
        <v>0</v>
      </c>
      <c r="M65" s="1055">
        <v>201.5</v>
      </c>
      <c r="N65" s="1056">
        <v>145</v>
      </c>
      <c r="O65" s="1055">
        <v>56.5</v>
      </c>
      <c r="P65" s="1055">
        <v>2.4</v>
      </c>
      <c r="Q65" s="1056">
        <v>2</v>
      </c>
      <c r="R65" s="1055">
        <v>0.4</v>
      </c>
      <c r="S65" s="1055">
        <v>2</v>
      </c>
      <c r="T65" s="1055">
        <v>0</v>
      </c>
      <c r="U65" s="1055">
        <v>137.69999999999999</v>
      </c>
      <c r="V65" s="1055">
        <v>42.8</v>
      </c>
      <c r="W65" s="1055">
        <v>10.9</v>
      </c>
      <c r="X65" s="1056">
        <v>2</v>
      </c>
      <c r="Y65" s="1056">
        <v>0</v>
      </c>
    </row>
    <row r="66" spans="2:25" s="994" customFormat="1" ht="20.25" customHeight="1">
      <c r="B66" s="627"/>
      <c r="C66" s="627" t="s">
        <v>240</v>
      </c>
      <c r="D66" s="995"/>
      <c r="E66" s="1057">
        <v>528.4</v>
      </c>
      <c r="F66" s="1055">
        <v>165.3</v>
      </c>
      <c r="G66" s="1058">
        <v>131</v>
      </c>
      <c r="H66" s="1055">
        <v>34.299999999999997</v>
      </c>
      <c r="I66" s="1055">
        <v>0</v>
      </c>
      <c r="J66" s="1056">
        <v>0</v>
      </c>
      <c r="K66" s="1055">
        <v>0</v>
      </c>
      <c r="L66" s="1055">
        <v>0</v>
      </c>
      <c r="M66" s="1055">
        <v>185.3</v>
      </c>
      <c r="N66" s="1056">
        <v>133</v>
      </c>
      <c r="O66" s="1055">
        <v>52.3</v>
      </c>
      <c r="P66" s="1055">
        <v>2.4</v>
      </c>
      <c r="Q66" s="1056">
        <v>2</v>
      </c>
      <c r="R66" s="1055">
        <v>0.4</v>
      </c>
      <c r="S66" s="1055">
        <v>2</v>
      </c>
      <c r="T66" s="1055">
        <v>0</v>
      </c>
      <c r="U66" s="1055">
        <v>122.2</v>
      </c>
      <c r="V66" s="1055">
        <v>40.799999999999997</v>
      </c>
      <c r="W66" s="1055">
        <v>10.4</v>
      </c>
      <c r="X66" s="1056">
        <v>2</v>
      </c>
      <c r="Y66" s="1056">
        <v>0</v>
      </c>
    </row>
    <row r="67" spans="2:25" s="994" customFormat="1" ht="20.25" customHeight="1">
      <c r="B67" s="1007"/>
      <c r="C67" s="627" t="s">
        <v>241</v>
      </c>
      <c r="D67" s="995"/>
      <c r="E67" s="1057">
        <v>50.5</v>
      </c>
      <c r="F67" s="1055">
        <v>16.3</v>
      </c>
      <c r="G67" s="1058">
        <v>11</v>
      </c>
      <c r="H67" s="1055">
        <v>5.3</v>
      </c>
      <c r="I67" s="1055">
        <v>0</v>
      </c>
      <c r="J67" s="1056">
        <v>0</v>
      </c>
      <c r="K67" s="1055">
        <v>0</v>
      </c>
      <c r="L67" s="1055">
        <v>0</v>
      </c>
      <c r="M67" s="1055">
        <v>16.2</v>
      </c>
      <c r="N67" s="1056">
        <v>12</v>
      </c>
      <c r="O67" s="1055">
        <v>4.2</v>
      </c>
      <c r="P67" s="1055">
        <v>0</v>
      </c>
      <c r="Q67" s="1056">
        <v>0</v>
      </c>
      <c r="R67" s="1055">
        <v>0</v>
      </c>
      <c r="S67" s="1055">
        <v>0</v>
      </c>
      <c r="T67" s="1055">
        <v>0</v>
      </c>
      <c r="U67" s="1055">
        <v>15.5</v>
      </c>
      <c r="V67" s="1055">
        <v>2</v>
      </c>
      <c r="W67" s="1055">
        <v>0.5</v>
      </c>
      <c r="X67" s="1056">
        <v>0</v>
      </c>
      <c r="Y67" s="1056">
        <v>0</v>
      </c>
    </row>
    <row r="68" spans="2:25" s="994" customFormat="1" ht="40.5" customHeight="1">
      <c r="B68" s="1231" t="s">
        <v>242</v>
      </c>
      <c r="C68" s="1231"/>
      <c r="D68" s="995"/>
      <c r="E68" s="1057">
        <v>988.90000000000009</v>
      </c>
      <c r="F68" s="1055">
        <v>303.8</v>
      </c>
      <c r="G68" s="1058">
        <v>257</v>
      </c>
      <c r="H68" s="1055">
        <v>46.8</v>
      </c>
      <c r="I68" s="1055">
        <v>0</v>
      </c>
      <c r="J68" s="1056">
        <v>0</v>
      </c>
      <c r="K68" s="1055">
        <v>0</v>
      </c>
      <c r="L68" s="1055">
        <v>2.6</v>
      </c>
      <c r="M68" s="1055">
        <v>393.5</v>
      </c>
      <c r="N68" s="1056">
        <v>282</v>
      </c>
      <c r="O68" s="1055">
        <v>111.5</v>
      </c>
      <c r="P68" s="1055">
        <v>15.200000000000001</v>
      </c>
      <c r="Q68" s="1056">
        <v>11</v>
      </c>
      <c r="R68" s="1055">
        <v>4.2</v>
      </c>
      <c r="S68" s="1055">
        <v>0.1</v>
      </c>
      <c r="T68" s="1055">
        <v>1.2</v>
      </c>
      <c r="U68" s="1055">
        <v>197.9</v>
      </c>
      <c r="V68" s="1055">
        <v>47.4</v>
      </c>
      <c r="W68" s="1055">
        <v>27.2</v>
      </c>
      <c r="X68" s="1056">
        <v>2</v>
      </c>
      <c r="Y68" s="1056">
        <v>3</v>
      </c>
    </row>
    <row r="69" spans="2:25" s="994" customFormat="1" ht="20.25" customHeight="1">
      <c r="B69" s="627"/>
      <c r="C69" s="627" t="s">
        <v>243</v>
      </c>
      <c r="D69" s="995"/>
      <c r="E69" s="1057">
        <v>469.09999999999997</v>
      </c>
      <c r="F69" s="1055">
        <v>145.5</v>
      </c>
      <c r="G69" s="1058">
        <v>121</v>
      </c>
      <c r="H69" s="1055">
        <v>24.5</v>
      </c>
      <c r="I69" s="1055">
        <v>0</v>
      </c>
      <c r="J69" s="1056">
        <v>0</v>
      </c>
      <c r="K69" s="1055">
        <v>0</v>
      </c>
      <c r="L69" s="1055">
        <v>2.1</v>
      </c>
      <c r="M69" s="1055">
        <v>189.2</v>
      </c>
      <c r="N69" s="1056">
        <v>144</v>
      </c>
      <c r="O69" s="1055">
        <v>45.2</v>
      </c>
      <c r="P69" s="1055">
        <v>8.3000000000000007</v>
      </c>
      <c r="Q69" s="1056">
        <v>7</v>
      </c>
      <c r="R69" s="1055">
        <v>1.3</v>
      </c>
      <c r="S69" s="1055">
        <v>0</v>
      </c>
      <c r="T69" s="1055">
        <v>1</v>
      </c>
      <c r="U69" s="1055">
        <v>90.3</v>
      </c>
      <c r="V69" s="1055">
        <v>22</v>
      </c>
      <c r="W69" s="1055">
        <v>10.7</v>
      </c>
      <c r="X69" s="1056">
        <v>0</v>
      </c>
      <c r="Y69" s="1056">
        <v>1</v>
      </c>
    </row>
    <row r="70" spans="2:25" s="994" customFormat="1" ht="20.25" customHeight="1">
      <c r="B70" s="627"/>
      <c r="C70" s="627" t="s">
        <v>244</v>
      </c>
      <c r="D70" s="995"/>
      <c r="E70" s="1057">
        <v>155.1</v>
      </c>
      <c r="F70" s="1055">
        <v>40.9</v>
      </c>
      <c r="G70" s="1058">
        <v>32</v>
      </c>
      <c r="H70" s="1055">
        <v>8.9</v>
      </c>
      <c r="I70" s="1055">
        <v>0</v>
      </c>
      <c r="J70" s="1056">
        <v>0</v>
      </c>
      <c r="K70" s="1055">
        <v>0</v>
      </c>
      <c r="L70" s="1055">
        <v>0</v>
      </c>
      <c r="M70" s="1055">
        <v>72.599999999999994</v>
      </c>
      <c r="N70" s="1056">
        <v>47</v>
      </c>
      <c r="O70" s="1055">
        <v>25.6</v>
      </c>
      <c r="P70" s="1055">
        <v>4.7</v>
      </c>
      <c r="Q70" s="1056">
        <v>3</v>
      </c>
      <c r="R70" s="1055">
        <v>1.7</v>
      </c>
      <c r="S70" s="1055">
        <v>0</v>
      </c>
      <c r="T70" s="1055">
        <v>0</v>
      </c>
      <c r="U70" s="1055">
        <v>19.399999999999999</v>
      </c>
      <c r="V70" s="1055">
        <v>8.8000000000000007</v>
      </c>
      <c r="W70" s="1055">
        <v>8.6999999999999993</v>
      </c>
      <c r="X70" s="1056">
        <v>1</v>
      </c>
      <c r="Y70" s="1056">
        <v>0</v>
      </c>
    </row>
    <row r="71" spans="2:25" s="994" customFormat="1" ht="20.25" customHeight="1">
      <c r="B71" s="627"/>
      <c r="C71" s="627" t="s">
        <v>245</v>
      </c>
      <c r="D71" s="995"/>
      <c r="E71" s="1057">
        <v>138.5</v>
      </c>
      <c r="F71" s="1055">
        <v>46.9</v>
      </c>
      <c r="G71" s="1058">
        <v>43</v>
      </c>
      <c r="H71" s="1055">
        <v>3.9</v>
      </c>
      <c r="I71" s="1055">
        <v>0</v>
      </c>
      <c r="J71" s="1056">
        <v>0</v>
      </c>
      <c r="K71" s="1055">
        <v>0</v>
      </c>
      <c r="L71" s="1055">
        <v>0</v>
      </c>
      <c r="M71" s="1055">
        <v>47.3</v>
      </c>
      <c r="N71" s="1056">
        <v>32</v>
      </c>
      <c r="O71" s="1055">
        <v>15.3</v>
      </c>
      <c r="P71" s="1055">
        <v>1</v>
      </c>
      <c r="Q71" s="1056">
        <v>1</v>
      </c>
      <c r="R71" s="1055">
        <v>0</v>
      </c>
      <c r="S71" s="1055">
        <v>0</v>
      </c>
      <c r="T71" s="1055">
        <v>0</v>
      </c>
      <c r="U71" s="1055">
        <v>36.299999999999997</v>
      </c>
      <c r="V71" s="1055">
        <v>4</v>
      </c>
      <c r="W71" s="1055">
        <v>3</v>
      </c>
      <c r="X71" s="1056">
        <v>0</v>
      </c>
      <c r="Y71" s="1056">
        <v>0</v>
      </c>
    </row>
    <row r="72" spans="2:25" s="994" customFormat="1" ht="20.25" customHeight="1">
      <c r="B72" s="627"/>
      <c r="C72" s="627" t="s">
        <v>720</v>
      </c>
      <c r="D72" s="995"/>
      <c r="E72" s="1057">
        <v>118</v>
      </c>
      <c r="F72" s="1055">
        <v>35.799999999999997</v>
      </c>
      <c r="G72" s="1058">
        <v>30</v>
      </c>
      <c r="H72" s="1055">
        <v>5.8</v>
      </c>
      <c r="I72" s="1055">
        <v>0</v>
      </c>
      <c r="J72" s="1056">
        <v>0</v>
      </c>
      <c r="K72" s="1055">
        <v>0</v>
      </c>
      <c r="L72" s="1055">
        <v>0.5</v>
      </c>
      <c r="M72" s="1055">
        <v>49.3</v>
      </c>
      <c r="N72" s="1056">
        <v>36</v>
      </c>
      <c r="O72" s="1055">
        <v>13.3</v>
      </c>
      <c r="P72" s="1055">
        <v>0.3</v>
      </c>
      <c r="Q72" s="1056">
        <v>0</v>
      </c>
      <c r="R72" s="1055">
        <v>0.3</v>
      </c>
      <c r="S72" s="1055">
        <v>0</v>
      </c>
      <c r="T72" s="1055">
        <v>0</v>
      </c>
      <c r="U72" s="1055">
        <v>20.6</v>
      </c>
      <c r="V72" s="1055">
        <v>8.5</v>
      </c>
      <c r="W72" s="1055">
        <v>3</v>
      </c>
      <c r="X72" s="1056">
        <v>0</v>
      </c>
      <c r="Y72" s="1056">
        <v>0</v>
      </c>
    </row>
    <row r="73" spans="2:25" s="994" customFormat="1" ht="20.25" customHeight="1">
      <c r="B73" s="627"/>
      <c r="C73" s="627" t="s">
        <v>247</v>
      </c>
      <c r="D73" s="995"/>
      <c r="E73" s="1057">
        <v>34.799999999999997</v>
      </c>
      <c r="F73" s="1055">
        <v>12</v>
      </c>
      <c r="G73" s="1058">
        <v>12</v>
      </c>
      <c r="H73" s="1055">
        <v>0</v>
      </c>
      <c r="I73" s="1055">
        <v>0</v>
      </c>
      <c r="J73" s="1056">
        <v>0</v>
      </c>
      <c r="K73" s="1055">
        <v>0</v>
      </c>
      <c r="L73" s="1055">
        <v>0</v>
      </c>
      <c r="M73" s="1055">
        <v>17.5</v>
      </c>
      <c r="N73" s="1056">
        <v>12</v>
      </c>
      <c r="O73" s="1055">
        <v>5.5</v>
      </c>
      <c r="P73" s="1055">
        <v>0.9</v>
      </c>
      <c r="Q73" s="1056">
        <v>0</v>
      </c>
      <c r="R73" s="1055">
        <v>0.9</v>
      </c>
      <c r="S73" s="1055">
        <v>0.1</v>
      </c>
      <c r="T73" s="1055">
        <v>0.1</v>
      </c>
      <c r="U73" s="1055">
        <v>4.2</v>
      </c>
      <c r="V73" s="1055">
        <v>0</v>
      </c>
      <c r="W73" s="1055">
        <v>0</v>
      </c>
      <c r="X73" s="1056">
        <v>1</v>
      </c>
      <c r="Y73" s="1056">
        <v>1</v>
      </c>
    </row>
    <row r="74" spans="2:25" s="994" customFormat="1" ht="20.25" customHeight="1">
      <c r="B74" s="627"/>
      <c r="C74" s="627" t="s">
        <v>248</v>
      </c>
      <c r="D74" s="995"/>
      <c r="E74" s="1057">
        <v>73.400000000000006</v>
      </c>
      <c r="F74" s="1055">
        <v>22.7</v>
      </c>
      <c r="G74" s="1058">
        <v>19</v>
      </c>
      <c r="H74" s="1055">
        <v>3.7</v>
      </c>
      <c r="I74" s="1055">
        <v>0</v>
      </c>
      <c r="J74" s="1056">
        <v>0</v>
      </c>
      <c r="K74" s="1055">
        <v>0</v>
      </c>
      <c r="L74" s="1055">
        <v>0</v>
      </c>
      <c r="M74" s="1055">
        <v>17.600000000000001</v>
      </c>
      <c r="N74" s="1056">
        <v>11</v>
      </c>
      <c r="O74" s="1055">
        <v>6.6</v>
      </c>
      <c r="P74" s="1055">
        <v>0</v>
      </c>
      <c r="Q74" s="1056">
        <v>0</v>
      </c>
      <c r="R74" s="1055">
        <v>0</v>
      </c>
      <c r="S74" s="1055">
        <v>0</v>
      </c>
      <c r="T74" s="1055">
        <v>0.1</v>
      </c>
      <c r="U74" s="1055">
        <v>27.1</v>
      </c>
      <c r="V74" s="1055">
        <v>4.0999999999999996</v>
      </c>
      <c r="W74" s="1055">
        <v>1.8</v>
      </c>
      <c r="X74" s="1056">
        <v>0</v>
      </c>
      <c r="Y74" s="1056">
        <v>1</v>
      </c>
    </row>
    <row r="75" spans="2:25" s="994" customFormat="1" ht="40.5" customHeight="1">
      <c r="B75" s="1231" t="s">
        <v>249</v>
      </c>
      <c r="C75" s="1231"/>
      <c r="D75" s="995"/>
      <c r="E75" s="1057">
        <v>475.7</v>
      </c>
      <c r="F75" s="1055">
        <v>165.5</v>
      </c>
      <c r="G75" s="1058">
        <v>135</v>
      </c>
      <c r="H75" s="1055">
        <v>30.5</v>
      </c>
      <c r="I75" s="1055">
        <v>0</v>
      </c>
      <c r="J75" s="1056">
        <v>0</v>
      </c>
      <c r="K75" s="1055">
        <v>0</v>
      </c>
      <c r="L75" s="1055">
        <v>0</v>
      </c>
      <c r="M75" s="1055">
        <v>132.9</v>
      </c>
      <c r="N75" s="1056">
        <v>94</v>
      </c>
      <c r="O75" s="1055">
        <v>38.9</v>
      </c>
      <c r="P75" s="1055">
        <v>6</v>
      </c>
      <c r="Q75" s="1056">
        <v>5</v>
      </c>
      <c r="R75" s="1055">
        <v>1</v>
      </c>
      <c r="S75" s="1055">
        <v>0</v>
      </c>
      <c r="T75" s="1055">
        <v>0</v>
      </c>
      <c r="U75" s="1055">
        <v>112</v>
      </c>
      <c r="V75" s="1055">
        <v>39.299999999999997</v>
      </c>
      <c r="W75" s="1055">
        <v>20</v>
      </c>
      <c r="X75" s="1056">
        <v>0</v>
      </c>
      <c r="Y75" s="1056">
        <v>0</v>
      </c>
    </row>
    <row r="76" spans="2:25" s="994" customFormat="1" ht="20.25" customHeight="1">
      <c r="B76" s="1007"/>
      <c r="C76" s="627" t="s">
        <v>250</v>
      </c>
      <c r="D76" s="995"/>
      <c r="E76" s="1057">
        <v>235</v>
      </c>
      <c r="F76" s="1055">
        <v>80.099999999999994</v>
      </c>
      <c r="G76" s="1058">
        <v>69</v>
      </c>
      <c r="H76" s="1055">
        <v>11.1</v>
      </c>
      <c r="I76" s="1055">
        <v>0</v>
      </c>
      <c r="J76" s="1056">
        <v>0</v>
      </c>
      <c r="K76" s="1055">
        <v>0</v>
      </c>
      <c r="L76" s="1055">
        <v>0</v>
      </c>
      <c r="M76" s="1055">
        <v>67.7</v>
      </c>
      <c r="N76" s="1056">
        <v>44</v>
      </c>
      <c r="O76" s="1055">
        <v>23.7</v>
      </c>
      <c r="P76" s="1055">
        <v>1</v>
      </c>
      <c r="Q76" s="1056">
        <v>1</v>
      </c>
      <c r="R76" s="1055">
        <v>0</v>
      </c>
      <c r="S76" s="1055">
        <v>0</v>
      </c>
      <c r="T76" s="1055">
        <v>0</v>
      </c>
      <c r="U76" s="1055">
        <v>53.6</v>
      </c>
      <c r="V76" s="1055">
        <v>22.8</v>
      </c>
      <c r="W76" s="1055">
        <v>9.8000000000000007</v>
      </c>
      <c r="X76" s="1056">
        <v>0</v>
      </c>
      <c r="Y76" s="1056">
        <v>0</v>
      </c>
    </row>
    <row r="77" spans="2:25" s="994" customFormat="1" ht="20.25" customHeight="1">
      <c r="B77" s="1007"/>
      <c r="C77" s="627" t="s">
        <v>251</v>
      </c>
      <c r="D77" s="995"/>
      <c r="E77" s="1057">
        <v>150.5</v>
      </c>
      <c r="F77" s="1055">
        <v>51</v>
      </c>
      <c r="G77" s="1058">
        <v>38</v>
      </c>
      <c r="H77" s="1055">
        <v>13</v>
      </c>
      <c r="I77" s="1055">
        <v>0</v>
      </c>
      <c r="J77" s="1056">
        <v>0</v>
      </c>
      <c r="K77" s="1055">
        <v>0</v>
      </c>
      <c r="L77" s="1055">
        <v>0</v>
      </c>
      <c r="M77" s="1055">
        <v>41.2</v>
      </c>
      <c r="N77" s="1056">
        <v>34</v>
      </c>
      <c r="O77" s="1055">
        <v>7.2</v>
      </c>
      <c r="P77" s="1055">
        <v>4</v>
      </c>
      <c r="Q77" s="1056">
        <v>4</v>
      </c>
      <c r="R77" s="1055">
        <v>0</v>
      </c>
      <c r="S77" s="1055">
        <v>0</v>
      </c>
      <c r="T77" s="1055">
        <v>0</v>
      </c>
      <c r="U77" s="1055">
        <v>32.700000000000003</v>
      </c>
      <c r="V77" s="1055">
        <v>13.4</v>
      </c>
      <c r="W77" s="1055">
        <v>8.1999999999999993</v>
      </c>
      <c r="X77" s="1056">
        <v>0</v>
      </c>
      <c r="Y77" s="1056">
        <v>0</v>
      </c>
    </row>
    <row r="78" spans="2:25" s="994" customFormat="1" ht="20.25" customHeight="1">
      <c r="B78" s="1007"/>
      <c r="C78" s="627" t="s">
        <v>252</v>
      </c>
      <c r="D78" s="995"/>
      <c r="E78" s="1057">
        <v>66.5</v>
      </c>
      <c r="F78" s="1055">
        <v>25.8</v>
      </c>
      <c r="G78" s="1058">
        <v>20</v>
      </c>
      <c r="H78" s="1055">
        <v>5.8</v>
      </c>
      <c r="I78" s="1055">
        <v>0</v>
      </c>
      <c r="J78" s="1056">
        <v>0</v>
      </c>
      <c r="K78" s="1055">
        <v>0</v>
      </c>
      <c r="L78" s="1055">
        <v>0</v>
      </c>
      <c r="M78" s="1055">
        <v>19.7</v>
      </c>
      <c r="N78" s="1056">
        <v>13</v>
      </c>
      <c r="O78" s="1055">
        <v>6.7</v>
      </c>
      <c r="P78" s="1055">
        <v>1</v>
      </c>
      <c r="Q78" s="1056">
        <v>0</v>
      </c>
      <c r="R78" s="1055">
        <v>1</v>
      </c>
      <c r="S78" s="1055">
        <v>0</v>
      </c>
      <c r="T78" s="1055">
        <v>0</v>
      </c>
      <c r="U78" s="1055">
        <v>15.9</v>
      </c>
      <c r="V78" s="1055">
        <v>3.1</v>
      </c>
      <c r="W78" s="1055">
        <v>1</v>
      </c>
      <c r="X78" s="1056">
        <v>0</v>
      </c>
      <c r="Y78" s="1056">
        <v>0</v>
      </c>
    </row>
    <row r="79" spans="2:25" s="994" customFormat="1" ht="20.25" customHeight="1">
      <c r="B79" s="1007"/>
      <c r="C79" s="627" t="s">
        <v>253</v>
      </c>
      <c r="D79" s="995"/>
      <c r="E79" s="1057">
        <v>7.5</v>
      </c>
      <c r="F79" s="1055">
        <v>3</v>
      </c>
      <c r="G79" s="1058">
        <v>3</v>
      </c>
      <c r="H79" s="1055">
        <v>0</v>
      </c>
      <c r="I79" s="1055">
        <v>0</v>
      </c>
      <c r="J79" s="1056">
        <v>0</v>
      </c>
      <c r="K79" s="1055">
        <v>0</v>
      </c>
      <c r="L79" s="1055">
        <v>0</v>
      </c>
      <c r="M79" s="1055">
        <v>1</v>
      </c>
      <c r="N79" s="1056">
        <v>1</v>
      </c>
      <c r="O79" s="1055">
        <v>0</v>
      </c>
      <c r="P79" s="1055">
        <v>0</v>
      </c>
      <c r="Q79" s="1056">
        <v>0</v>
      </c>
      <c r="R79" s="1055">
        <v>0</v>
      </c>
      <c r="S79" s="1055">
        <v>0</v>
      </c>
      <c r="T79" s="1055">
        <v>0</v>
      </c>
      <c r="U79" s="1055">
        <v>3.5</v>
      </c>
      <c r="V79" s="1055">
        <v>0</v>
      </c>
      <c r="W79" s="1055">
        <v>0</v>
      </c>
      <c r="X79" s="1056">
        <v>0</v>
      </c>
      <c r="Y79" s="1056">
        <v>0</v>
      </c>
    </row>
    <row r="80" spans="2:25" s="994" customFormat="1" ht="20.25" customHeight="1">
      <c r="B80" s="1007"/>
      <c r="C80" s="627" t="s">
        <v>254</v>
      </c>
      <c r="D80" s="995"/>
      <c r="E80" s="1057">
        <v>16.2</v>
      </c>
      <c r="F80" s="1055">
        <v>5.6</v>
      </c>
      <c r="G80" s="1058">
        <v>5</v>
      </c>
      <c r="H80" s="1055">
        <v>0.6</v>
      </c>
      <c r="I80" s="1055">
        <v>0</v>
      </c>
      <c r="J80" s="1056">
        <v>0</v>
      </c>
      <c r="K80" s="1055">
        <v>0</v>
      </c>
      <c r="L80" s="1055">
        <v>0</v>
      </c>
      <c r="M80" s="1055">
        <v>3.3</v>
      </c>
      <c r="N80" s="1056">
        <v>2</v>
      </c>
      <c r="O80" s="1055">
        <v>1.3</v>
      </c>
      <c r="P80" s="1055">
        <v>0</v>
      </c>
      <c r="Q80" s="1056">
        <v>0</v>
      </c>
      <c r="R80" s="1055">
        <v>0</v>
      </c>
      <c r="S80" s="1055">
        <v>0</v>
      </c>
      <c r="T80" s="1055">
        <v>0</v>
      </c>
      <c r="U80" s="1055">
        <v>6.3</v>
      </c>
      <c r="V80" s="1055">
        <v>0</v>
      </c>
      <c r="W80" s="1055">
        <v>1</v>
      </c>
      <c r="X80" s="1056">
        <v>0</v>
      </c>
      <c r="Y80" s="1056">
        <v>0</v>
      </c>
    </row>
    <row r="81" spans="2:25" s="994" customFormat="1" ht="40.5" customHeight="1">
      <c r="B81" s="1231" t="s">
        <v>721</v>
      </c>
      <c r="C81" s="1231"/>
      <c r="D81" s="995"/>
      <c r="E81" s="1057">
        <v>1106.3</v>
      </c>
      <c r="F81" s="1055">
        <v>347.5</v>
      </c>
      <c r="G81" s="1058">
        <v>282</v>
      </c>
      <c r="H81" s="1055">
        <v>65.5</v>
      </c>
      <c r="I81" s="1055">
        <v>0.5</v>
      </c>
      <c r="J81" s="1056">
        <v>0</v>
      </c>
      <c r="K81" s="1055">
        <v>0.5</v>
      </c>
      <c r="L81" s="1055">
        <v>2</v>
      </c>
      <c r="M81" s="1055">
        <v>352.2</v>
      </c>
      <c r="N81" s="1056">
        <v>265</v>
      </c>
      <c r="O81" s="1055">
        <v>87.2</v>
      </c>
      <c r="P81" s="1055">
        <v>9.1</v>
      </c>
      <c r="Q81" s="1056">
        <v>8</v>
      </c>
      <c r="R81" s="1055">
        <v>1.1000000000000001</v>
      </c>
      <c r="S81" s="1055">
        <v>4</v>
      </c>
      <c r="T81" s="1055">
        <v>0</v>
      </c>
      <c r="U81" s="1055">
        <v>285.89999999999998</v>
      </c>
      <c r="V81" s="1055">
        <v>81.400000000000006</v>
      </c>
      <c r="W81" s="1055">
        <v>23.7</v>
      </c>
      <c r="X81" s="1056">
        <v>4</v>
      </c>
      <c r="Y81" s="1056">
        <v>0</v>
      </c>
    </row>
    <row r="82" spans="2:25" s="994" customFormat="1" ht="20.25" customHeight="1">
      <c r="B82" s="1007"/>
      <c r="C82" s="627" t="s">
        <v>256</v>
      </c>
      <c r="D82" s="995"/>
      <c r="E82" s="1057">
        <v>508.8</v>
      </c>
      <c r="F82" s="1055">
        <v>154</v>
      </c>
      <c r="G82" s="1058">
        <v>132</v>
      </c>
      <c r="H82" s="1055">
        <v>22</v>
      </c>
      <c r="I82" s="1055">
        <v>0</v>
      </c>
      <c r="J82" s="1056">
        <v>0</v>
      </c>
      <c r="K82" s="1055">
        <v>0</v>
      </c>
      <c r="L82" s="1055">
        <v>0</v>
      </c>
      <c r="M82" s="1055">
        <v>158.4</v>
      </c>
      <c r="N82" s="1056">
        <v>123</v>
      </c>
      <c r="O82" s="1055">
        <v>35.4</v>
      </c>
      <c r="P82" s="1055">
        <v>5.3</v>
      </c>
      <c r="Q82" s="1056">
        <v>5</v>
      </c>
      <c r="R82" s="1055">
        <v>0.3</v>
      </c>
      <c r="S82" s="1055">
        <v>3</v>
      </c>
      <c r="T82" s="1055">
        <v>0</v>
      </c>
      <c r="U82" s="1055">
        <v>136.80000000000001</v>
      </c>
      <c r="V82" s="1055">
        <v>40.4</v>
      </c>
      <c r="W82" s="1055">
        <v>10.9</v>
      </c>
      <c r="X82" s="1056">
        <v>3</v>
      </c>
      <c r="Y82" s="1056">
        <v>0</v>
      </c>
    </row>
    <row r="83" spans="2:25" s="994" customFormat="1" ht="20.25" customHeight="1">
      <c r="B83" s="1007"/>
      <c r="C83" s="627" t="s">
        <v>257</v>
      </c>
      <c r="D83" s="995"/>
      <c r="E83" s="1057">
        <v>182.3</v>
      </c>
      <c r="F83" s="1055">
        <v>55</v>
      </c>
      <c r="G83" s="1058">
        <v>43</v>
      </c>
      <c r="H83" s="1055">
        <v>12</v>
      </c>
      <c r="I83" s="1055">
        <v>0</v>
      </c>
      <c r="J83" s="1056">
        <v>0</v>
      </c>
      <c r="K83" s="1055">
        <v>0</v>
      </c>
      <c r="L83" s="1055">
        <v>1</v>
      </c>
      <c r="M83" s="1055">
        <v>70.599999999999994</v>
      </c>
      <c r="N83" s="1056">
        <v>51</v>
      </c>
      <c r="O83" s="1055">
        <v>19.600000000000001</v>
      </c>
      <c r="P83" s="1055">
        <v>3.8</v>
      </c>
      <c r="Q83" s="1056">
        <v>3</v>
      </c>
      <c r="R83" s="1055">
        <v>0.8</v>
      </c>
      <c r="S83" s="1055">
        <v>0</v>
      </c>
      <c r="T83" s="1055">
        <v>0</v>
      </c>
      <c r="U83" s="1055">
        <v>32.700000000000003</v>
      </c>
      <c r="V83" s="1055">
        <v>16.2</v>
      </c>
      <c r="W83" s="1055">
        <v>3</v>
      </c>
      <c r="X83" s="1056">
        <v>0</v>
      </c>
      <c r="Y83" s="1056">
        <v>0</v>
      </c>
    </row>
    <row r="84" spans="2:25" s="994" customFormat="1" ht="20.25" customHeight="1">
      <c r="B84" s="1007"/>
      <c r="C84" s="627" t="s">
        <v>258</v>
      </c>
      <c r="D84" s="995"/>
      <c r="E84" s="1057">
        <v>278.39999999999998</v>
      </c>
      <c r="F84" s="1055">
        <v>87.4</v>
      </c>
      <c r="G84" s="1058">
        <v>68</v>
      </c>
      <c r="H84" s="1055">
        <v>19.399999999999999</v>
      </c>
      <c r="I84" s="1055">
        <v>0.5</v>
      </c>
      <c r="J84" s="1056">
        <v>0</v>
      </c>
      <c r="K84" s="1055">
        <v>0.5</v>
      </c>
      <c r="L84" s="1055">
        <v>1</v>
      </c>
      <c r="M84" s="1055">
        <v>86.9</v>
      </c>
      <c r="N84" s="1056">
        <v>60</v>
      </c>
      <c r="O84" s="1055">
        <v>26.9</v>
      </c>
      <c r="P84" s="1055">
        <v>0</v>
      </c>
      <c r="Q84" s="1056">
        <v>0</v>
      </c>
      <c r="R84" s="1055">
        <v>0</v>
      </c>
      <c r="S84" s="1055">
        <v>1</v>
      </c>
      <c r="T84" s="1055">
        <v>0</v>
      </c>
      <c r="U84" s="1055">
        <v>76.8</v>
      </c>
      <c r="V84" s="1055">
        <v>16.399999999999999</v>
      </c>
      <c r="W84" s="1055">
        <v>8.4</v>
      </c>
      <c r="X84" s="1056">
        <v>1</v>
      </c>
      <c r="Y84" s="1056">
        <v>0</v>
      </c>
    </row>
    <row r="85" spans="2:25" s="994" customFormat="1" ht="20.25" customHeight="1">
      <c r="B85" s="1007"/>
      <c r="C85" s="627" t="s">
        <v>259</v>
      </c>
      <c r="D85" s="995"/>
      <c r="E85" s="1057">
        <v>136.80000000000001</v>
      </c>
      <c r="F85" s="1055">
        <v>51.1</v>
      </c>
      <c r="G85" s="1058">
        <v>39</v>
      </c>
      <c r="H85" s="1055">
        <v>12.1</v>
      </c>
      <c r="I85" s="1055">
        <v>0</v>
      </c>
      <c r="J85" s="1056">
        <v>0</v>
      </c>
      <c r="K85" s="1055">
        <v>0</v>
      </c>
      <c r="L85" s="1055">
        <v>0</v>
      </c>
      <c r="M85" s="1055">
        <v>36.299999999999997</v>
      </c>
      <c r="N85" s="1056">
        <v>31</v>
      </c>
      <c r="O85" s="1055">
        <v>5.3</v>
      </c>
      <c r="P85" s="1055">
        <v>0</v>
      </c>
      <c r="Q85" s="1056">
        <v>0</v>
      </c>
      <c r="R85" s="1055">
        <v>0</v>
      </c>
      <c r="S85" s="1055">
        <v>0</v>
      </c>
      <c r="T85" s="1055">
        <v>0</v>
      </c>
      <c r="U85" s="1055">
        <v>39.6</v>
      </c>
      <c r="V85" s="1055">
        <v>8.4</v>
      </c>
      <c r="W85" s="1055">
        <v>1.4</v>
      </c>
      <c r="X85" s="1056">
        <v>0</v>
      </c>
      <c r="Y85" s="1056">
        <v>0</v>
      </c>
    </row>
    <row r="86" spans="2:25" s="994" customFormat="1" ht="40.5" customHeight="1">
      <c r="B86" s="1231" t="s">
        <v>260</v>
      </c>
      <c r="C86" s="1231"/>
      <c r="D86" s="995"/>
      <c r="E86" s="1057">
        <v>1811.6</v>
      </c>
      <c r="F86" s="1055">
        <v>558.69999999999993</v>
      </c>
      <c r="G86" s="1058">
        <v>454</v>
      </c>
      <c r="H86" s="1055">
        <v>104.7</v>
      </c>
      <c r="I86" s="1055">
        <v>0</v>
      </c>
      <c r="J86" s="1056">
        <v>0</v>
      </c>
      <c r="K86" s="1055">
        <v>0</v>
      </c>
      <c r="L86" s="1055">
        <v>4.0999999999999996</v>
      </c>
      <c r="M86" s="1055">
        <v>597.79999999999995</v>
      </c>
      <c r="N86" s="1056">
        <v>399</v>
      </c>
      <c r="O86" s="1055">
        <v>198.8</v>
      </c>
      <c r="P86" s="1055">
        <v>20.2</v>
      </c>
      <c r="Q86" s="1056">
        <v>17</v>
      </c>
      <c r="R86" s="1055">
        <v>3.2</v>
      </c>
      <c r="S86" s="1055">
        <v>2</v>
      </c>
      <c r="T86" s="1055">
        <v>0</v>
      </c>
      <c r="U86" s="1055">
        <v>471.5</v>
      </c>
      <c r="V86" s="1055">
        <v>116.9</v>
      </c>
      <c r="W86" s="1055">
        <v>40.4</v>
      </c>
      <c r="X86" s="1056">
        <v>1</v>
      </c>
      <c r="Y86" s="1056">
        <v>2</v>
      </c>
    </row>
    <row r="87" spans="2:25" s="994" customFormat="1" ht="20.25" customHeight="1">
      <c r="B87" s="1007"/>
      <c r="C87" s="627" t="s">
        <v>261</v>
      </c>
      <c r="D87" s="995"/>
      <c r="E87" s="1057">
        <v>800.5</v>
      </c>
      <c r="F87" s="1055">
        <v>245.7</v>
      </c>
      <c r="G87" s="1058">
        <v>199</v>
      </c>
      <c r="H87" s="1055">
        <v>46.7</v>
      </c>
      <c r="I87" s="1055">
        <v>0</v>
      </c>
      <c r="J87" s="1056">
        <v>0</v>
      </c>
      <c r="K87" s="1055">
        <v>0</v>
      </c>
      <c r="L87" s="1055">
        <v>1</v>
      </c>
      <c r="M87" s="1055">
        <v>280.7</v>
      </c>
      <c r="N87" s="1056">
        <v>191</v>
      </c>
      <c r="O87" s="1055">
        <v>89.7</v>
      </c>
      <c r="P87" s="1055">
        <v>10.7</v>
      </c>
      <c r="Q87" s="1056">
        <v>9</v>
      </c>
      <c r="R87" s="1055">
        <v>1.7</v>
      </c>
      <c r="S87" s="1055">
        <v>0</v>
      </c>
      <c r="T87" s="1055">
        <v>0</v>
      </c>
      <c r="U87" s="1055">
        <v>195.1</v>
      </c>
      <c r="V87" s="1055">
        <v>53</v>
      </c>
      <c r="W87" s="1055">
        <v>14.3</v>
      </c>
      <c r="X87" s="1056">
        <v>0</v>
      </c>
      <c r="Y87" s="1056">
        <v>1</v>
      </c>
    </row>
    <row r="88" spans="2:25" s="994" customFormat="1" ht="20.25" customHeight="1">
      <c r="B88" s="1007"/>
      <c r="C88" s="627" t="s">
        <v>262</v>
      </c>
      <c r="D88" s="995"/>
      <c r="E88" s="1057">
        <v>185.2</v>
      </c>
      <c r="F88" s="1055">
        <v>55.4</v>
      </c>
      <c r="G88" s="1058">
        <v>47</v>
      </c>
      <c r="H88" s="1055">
        <v>8.4</v>
      </c>
      <c r="I88" s="1055">
        <v>0</v>
      </c>
      <c r="J88" s="1056">
        <v>0</v>
      </c>
      <c r="K88" s="1055">
        <v>0</v>
      </c>
      <c r="L88" s="1055">
        <v>0</v>
      </c>
      <c r="M88" s="1055">
        <v>62.5</v>
      </c>
      <c r="N88" s="1056">
        <v>44</v>
      </c>
      <c r="O88" s="1055">
        <v>18.5</v>
      </c>
      <c r="P88" s="1055">
        <v>0</v>
      </c>
      <c r="Q88" s="1056">
        <v>0</v>
      </c>
      <c r="R88" s="1055">
        <v>0</v>
      </c>
      <c r="S88" s="1055">
        <v>0</v>
      </c>
      <c r="T88" s="1055">
        <v>0</v>
      </c>
      <c r="U88" s="1055">
        <v>42.7</v>
      </c>
      <c r="V88" s="1055">
        <v>15.8</v>
      </c>
      <c r="W88" s="1055">
        <v>8.8000000000000007</v>
      </c>
      <c r="X88" s="1056">
        <v>0</v>
      </c>
      <c r="Y88" s="1056">
        <v>0</v>
      </c>
    </row>
    <row r="89" spans="2:25" s="994" customFormat="1" ht="20.25" customHeight="1">
      <c r="B89" s="1007"/>
      <c r="C89" s="627" t="s">
        <v>263</v>
      </c>
      <c r="D89" s="995"/>
      <c r="E89" s="1057">
        <v>371.09999999999997</v>
      </c>
      <c r="F89" s="1055">
        <v>109.2</v>
      </c>
      <c r="G89" s="1058">
        <v>93</v>
      </c>
      <c r="H89" s="1055">
        <v>16.2</v>
      </c>
      <c r="I89" s="1055">
        <v>0</v>
      </c>
      <c r="J89" s="1056">
        <v>0</v>
      </c>
      <c r="K89" s="1055">
        <v>0</v>
      </c>
      <c r="L89" s="1055">
        <v>1</v>
      </c>
      <c r="M89" s="1055">
        <v>120</v>
      </c>
      <c r="N89" s="1056">
        <v>77</v>
      </c>
      <c r="O89" s="1055">
        <v>43</v>
      </c>
      <c r="P89" s="1055">
        <v>5</v>
      </c>
      <c r="Q89" s="1056">
        <v>5</v>
      </c>
      <c r="R89" s="1055">
        <v>0</v>
      </c>
      <c r="S89" s="1055">
        <v>2</v>
      </c>
      <c r="T89" s="1055">
        <v>0</v>
      </c>
      <c r="U89" s="1055">
        <v>108.6</v>
      </c>
      <c r="V89" s="1055">
        <v>23.2</v>
      </c>
      <c r="W89" s="1055">
        <v>2.1</v>
      </c>
      <c r="X89" s="1056">
        <v>0</v>
      </c>
      <c r="Y89" s="1056">
        <v>0</v>
      </c>
    </row>
    <row r="90" spans="2:25" s="994" customFormat="1" ht="20.25" customHeight="1">
      <c r="B90" s="1007"/>
      <c r="C90" s="627" t="s">
        <v>264</v>
      </c>
      <c r="D90" s="995"/>
      <c r="E90" s="1057">
        <v>371.6</v>
      </c>
      <c r="F90" s="1055">
        <v>116.1</v>
      </c>
      <c r="G90" s="1058">
        <v>92</v>
      </c>
      <c r="H90" s="1055">
        <v>24.1</v>
      </c>
      <c r="I90" s="1055">
        <v>0</v>
      </c>
      <c r="J90" s="1056">
        <v>0</v>
      </c>
      <c r="K90" s="1055">
        <v>0</v>
      </c>
      <c r="L90" s="1055">
        <v>2.1</v>
      </c>
      <c r="M90" s="1055">
        <v>111.3</v>
      </c>
      <c r="N90" s="1056">
        <v>72</v>
      </c>
      <c r="O90" s="1055">
        <v>39.299999999999997</v>
      </c>
      <c r="P90" s="1055">
        <v>1.5</v>
      </c>
      <c r="Q90" s="1056">
        <v>1</v>
      </c>
      <c r="R90" s="1055">
        <v>0.5</v>
      </c>
      <c r="S90" s="1055">
        <v>0</v>
      </c>
      <c r="T90" s="1055">
        <v>0</v>
      </c>
      <c r="U90" s="1055">
        <v>108.6</v>
      </c>
      <c r="V90" s="1055">
        <v>21.8</v>
      </c>
      <c r="W90" s="1055">
        <v>10.199999999999999</v>
      </c>
      <c r="X90" s="1056">
        <v>0</v>
      </c>
      <c r="Y90" s="1056">
        <v>1</v>
      </c>
    </row>
    <row r="91" spans="2:25" s="994" customFormat="1" ht="20.25" customHeight="1">
      <c r="B91" s="1007"/>
      <c r="C91" s="627" t="s">
        <v>265</v>
      </c>
      <c r="D91" s="995"/>
      <c r="E91" s="1057">
        <v>83.199999999999989</v>
      </c>
      <c r="F91" s="1055">
        <v>32.299999999999997</v>
      </c>
      <c r="G91" s="1058">
        <v>23</v>
      </c>
      <c r="H91" s="1055">
        <v>9.3000000000000007</v>
      </c>
      <c r="I91" s="1055">
        <v>0</v>
      </c>
      <c r="J91" s="1056">
        <v>0</v>
      </c>
      <c r="K91" s="1055">
        <v>0</v>
      </c>
      <c r="L91" s="1055">
        <v>0</v>
      </c>
      <c r="M91" s="1055">
        <v>23.3</v>
      </c>
      <c r="N91" s="1056">
        <v>15</v>
      </c>
      <c r="O91" s="1055">
        <v>8.3000000000000007</v>
      </c>
      <c r="P91" s="1055">
        <v>3</v>
      </c>
      <c r="Q91" s="1056">
        <v>2</v>
      </c>
      <c r="R91" s="1055">
        <v>1</v>
      </c>
      <c r="S91" s="1055">
        <v>0</v>
      </c>
      <c r="T91" s="1055">
        <v>0</v>
      </c>
      <c r="U91" s="1055">
        <v>16.5</v>
      </c>
      <c r="V91" s="1055">
        <v>3.1</v>
      </c>
      <c r="W91" s="1055">
        <v>5</v>
      </c>
      <c r="X91" s="1056">
        <v>1</v>
      </c>
      <c r="Y91" s="1056">
        <v>0</v>
      </c>
    </row>
    <row r="92" spans="2:25" s="994" customFormat="1" ht="45" customHeight="1">
      <c r="B92" s="1231" t="s">
        <v>266</v>
      </c>
      <c r="C92" s="1231"/>
      <c r="D92" s="995"/>
      <c r="E92" s="1057">
        <v>541</v>
      </c>
      <c r="F92" s="1055">
        <v>172.9</v>
      </c>
      <c r="G92" s="1058">
        <v>130</v>
      </c>
      <c r="H92" s="1055">
        <v>42.9</v>
      </c>
      <c r="I92" s="1055">
        <v>0</v>
      </c>
      <c r="J92" s="1058">
        <v>0</v>
      </c>
      <c r="K92" s="1055">
        <v>0</v>
      </c>
      <c r="L92" s="1055">
        <v>0.1</v>
      </c>
      <c r="M92" s="1055">
        <v>211.5</v>
      </c>
      <c r="N92" s="1058">
        <v>153</v>
      </c>
      <c r="O92" s="1055">
        <v>58.5</v>
      </c>
      <c r="P92" s="1055">
        <v>4.3</v>
      </c>
      <c r="Q92" s="1058">
        <v>4</v>
      </c>
      <c r="R92" s="1055">
        <v>0.3</v>
      </c>
      <c r="S92" s="1055">
        <v>1</v>
      </c>
      <c r="T92" s="1055">
        <v>0</v>
      </c>
      <c r="U92" s="1055">
        <v>107.6</v>
      </c>
      <c r="V92" s="1055">
        <v>33.200000000000003</v>
      </c>
      <c r="W92" s="1055">
        <v>10.4</v>
      </c>
      <c r="X92" s="1056">
        <v>1</v>
      </c>
      <c r="Y92" s="1056">
        <v>0</v>
      </c>
    </row>
    <row r="93" spans="2:25" s="994" customFormat="1" ht="19.5" customHeight="1">
      <c r="B93" s="1007"/>
      <c r="C93" s="627" t="s">
        <v>329</v>
      </c>
      <c r="D93" s="995"/>
      <c r="E93" s="1057">
        <v>196.8</v>
      </c>
      <c r="F93" s="1055">
        <v>71</v>
      </c>
      <c r="G93" s="1058">
        <v>50</v>
      </c>
      <c r="H93" s="1055">
        <v>21</v>
      </c>
      <c r="I93" s="1055">
        <v>0</v>
      </c>
      <c r="J93" s="1056">
        <v>0</v>
      </c>
      <c r="K93" s="1055">
        <v>0</v>
      </c>
      <c r="L93" s="1055">
        <v>0</v>
      </c>
      <c r="M93" s="1055">
        <v>87.4</v>
      </c>
      <c r="N93" s="1056">
        <v>55</v>
      </c>
      <c r="O93" s="1055">
        <v>32.4</v>
      </c>
      <c r="P93" s="1055">
        <v>1</v>
      </c>
      <c r="Q93" s="1056">
        <v>1</v>
      </c>
      <c r="R93" s="1055">
        <v>0</v>
      </c>
      <c r="S93" s="1055">
        <v>1</v>
      </c>
      <c r="T93" s="1055">
        <v>0</v>
      </c>
      <c r="U93" s="1055">
        <v>27</v>
      </c>
      <c r="V93" s="1055">
        <v>8</v>
      </c>
      <c r="W93" s="1055">
        <v>1.4</v>
      </c>
      <c r="X93" s="1056">
        <v>1</v>
      </c>
      <c r="Y93" s="1056">
        <v>0</v>
      </c>
    </row>
    <row r="94" spans="2:25" s="994" customFormat="1" ht="20.25" customHeight="1">
      <c r="B94" s="1007"/>
      <c r="C94" s="627" t="s">
        <v>330</v>
      </c>
      <c r="D94" s="995"/>
      <c r="E94" s="1057">
        <v>344.2</v>
      </c>
      <c r="F94" s="1055">
        <v>101.9</v>
      </c>
      <c r="G94" s="1058">
        <v>80</v>
      </c>
      <c r="H94" s="1055">
        <v>21.9</v>
      </c>
      <c r="I94" s="1055">
        <v>0</v>
      </c>
      <c r="J94" s="1056">
        <v>0</v>
      </c>
      <c r="K94" s="1055">
        <v>0</v>
      </c>
      <c r="L94" s="1055">
        <v>0.1</v>
      </c>
      <c r="M94" s="1055">
        <v>124.1</v>
      </c>
      <c r="N94" s="1056">
        <v>98</v>
      </c>
      <c r="O94" s="1055">
        <v>26.1</v>
      </c>
      <c r="P94" s="1055">
        <v>3.3</v>
      </c>
      <c r="Q94" s="1056">
        <v>3</v>
      </c>
      <c r="R94" s="1055">
        <v>0.3</v>
      </c>
      <c r="S94" s="1055">
        <v>0</v>
      </c>
      <c r="T94" s="1055">
        <v>0</v>
      </c>
      <c r="U94" s="1055">
        <v>80.599999999999994</v>
      </c>
      <c r="V94" s="1055">
        <v>25.2</v>
      </c>
      <c r="W94" s="1055">
        <v>9</v>
      </c>
      <c r="X94" s="1056">
        <v>0</v>
      </c>
      <c r="Y94" s="1056">
        <v>0</v>
      </c>
    </row>
    <row r="95" spans="2:25" s="994" customFormat="1" ht="42.75" customHeight="1">
      <c r="B95" s="1231" t="s">
        <v>331</v>
      </c>
      <c r="C95" s="1231"/>
      <c r="D95" s="995"/>
      <c r="E95" s="1057"/>
      <c r="F95" s="1059"/>
      <c r="G95" s="1060"/>
      <c r="H95" s="1059"/>
      <c r="I95" s="1061"/>
      <c r="J95" s="1062"/>
      <c r="K95" s="1061"/>
      <c r="L95" s="1061"/>
      <c r="M95" s="1059"/>
      <c r="N95" s="1062"/>
      <c r="O95" s="1061"/>
      <c r="P95" s="1061"/>
      <c r="Q95" s="1062"/>
      <c r="R95" s="1061"/>
      <c r="S95" s="1061"/>
      <c r="T95" s="1061"/>
      <c r="U95" s="1061"/>
      <c r="V95" s="1061"/>
      <c r="W95" s="1061"/>
      <c r="X95" s="1056"/>
      <c r="Y95" s="1056"/>
    </row>
    <row r="96" spans="2:25" s="410" customFormat="1" ht="25.5" customHeight="1">
      <c r="B96" s="1155" t="s">
        <v>270</v>
      </c>
      <c r="C96" s="1155"/>
      <c r="D96" s="417"/>
      <c r="E96" s="1057">
        <v>1729.3999999999996</v>
      </c>
      <c r="F96" s="1055">
        <v>554.79999999999995</v>
      </c>
      <c r="G96" s="1060">
        <v>439</v>
      </c>
      <c r="H96" s="1055">
        <v>115.80000000000001</v>
      </c>
      <c r="I96" s="1055">
        <v>1</v>
      </c>
      <c r="J96" s="1062">
        <v>0</v>
      </c>
      <c r="K96" s="1055">
        <v>1</v>
      </c>
      <c r="L96" s="1055">
        <v>2.1</v>
      </c>
      <c r="M96" s="1055">
        <v>639.29999999999995</v>
      </c>
      <c r="N96" s="1062">
        <v>448</v>
      </c>
      <c r="O96" s="1055">
        <v>191.3</v>
      </c>
      <c r="P96" s="1055">
        <v>18.600000000000001</v>
      </c>
      <c r="Q96" s="1062">
        <v>18</v>
      </c>
      <c r="R96" s="1055">
        <v>0.6</v>
      </c>
      <c r="S96" s="1055">
        <v>5</v>
      </c>
      <c r="T96" s="1055">
        <v>1</v>
      </c>
      <c r="U96" s="1055">
        <v>368.20000000000005</v>
      </c>
      <c r="V96" s="1055">
        <v>113.5</v>
      </c>
      <c r="W96" s="1055">
        <v>25.9</v>
      </c>
      <c r="X96" s="1056">
        <v>5</v>
      </c>
      <c r="Y96" s="1056">
        <v>3</v>
      </c>
    </row>
    <row r="97" spans="2:25" s="410" customFormat="1" ht="25.5" customHeight="1">
      <c r="B97" s="1155" t="s">
        <v>470</v>
      </c>
      <c r="C97" s="1155"/>
      <c r="D97" s="417"/>
      <c r="E97" s="1057">
        <v>1768.7</v>
      </c>
      <c r="F97" s="1055">
        <v>537</v>
      </c>
      <c r="G97" s="1060">
        <v>417</v>
      </c>
      <c r="H97" s="1055">
        <v>120</v>
      </c>
      <c r="I97" s="1055">
        <v>1</v>
      </c>
      <c r="J97" s="1062">
        <v>1</v>
      </c>
      <c r="K97" s="1055">
        <v>0</v>
      </c>
      <c r="L97" s="1055">
        <v>0</v>
      </c>
      <c r="M97" s="1055">
        <v>628.70000000000005</v>
      </c>
      <c r="N97" s="1062">
        <v>472</v>
      </c>
      <c r="O97" s="1055">
        <v>156.69999999999999</v>
      </c>
      <c r="P97" s="1055">
        <v>26.4</v>
      </c>
      <c r="Q97" s="1062">
        <v>22</v>
      </c>
      <c r="R97" s="1055">
        <v>4.4000000000000004</v>
      </c>
      <c r="S97" s="1055">
        <v>4</v>
      </c>
      <c r="T97" s="1055">
        <v>0</v>
      </c>
      <c r="U97" s="1055">
        <v>422.7</v>
      </c>
      <c r="V97" s="1055">
        <v>111.6</v>
      </c>
      <c r="W97" s="1055">
        <v>37.299999999999997</v>
      </c>
      <c r="X97" s="1056">
        <v>4</v>
      </c>
      <c r="Y97" s="1056">
        <v>0</v>
      </c>
    </row>
    <row r="98" spans="2:25" s="410" customFormat="1" ht="25.5" customHeight="1">
      <c r="B98" s="1155" t="s">
        <v>272</v>
      </c>
      <c r="C98" s="1155"/>
      <c r="D98" s="417"/>
      <c r="E98" s="1057">
        <v>2730.5</v>
      </c>
      <c r="F98" s="1055">
        <v>849.7</v>
      </c>
      <c r="G98" s="1060">
        <v>666</v>
      </c>
      <c r="H98" s="1055">
        <v>183.7</v>
      </c>
      <c r="I98" s="1055">
        <v>0.5</v>
      </c>
      <c r="J98" s="1062">
        <v>0</v>
      </c>
      <c r="K98" s="1055">
        <v>0.5</v>
      </c>
      <c r="L98" s="1055">
        <v>4</v>
      </c>
      <c r="M98" s="1055">
        <v>931.9</v>
      </c>
      <c r="N98" s="1062">
        <v>678</v>
      </c>
      <c r="O98" s="1055">
        <v>253.89999999999998</v>
      </c>
      <c r="P98" s="1055">
        <v>19.899999999999999</v>
      </c>
      <c r="Q98" s="1062">
        <v>16</v>
      </c>
      <c r="R98" s="1055">
        <v>3.9</v>
      </c>
      <c r="S98" s="1055">
        <v>8.5</v>
      </c>
      <c r="T98" s="1055">
        <v>1</v>
      </c>
      <c r="U98" s="1055">
        <v>653.79999999999995</v>
      </c>
      <c r="V98" s="1055">
        <v>204.4</v>
      </c>
      <c r="W98" s="1055">
        <v>56.8</v>
      </c>
      <c r="X98" s="1056">
        <v>10</v>
      </c>
      <c r="Y98" s="1056">
        <v>1</v>
      </c>
    </row>
    <row r="99" spans="2:25" s="395" customFormat="1">
      <c r="B99" s="396"/>
      <c r="C99" s="389" t="s">
        <v>273</v>
      </c>
      <c r="D99" s="416"/>
      <c r="E99" s="1057">
        <v>1624.2</v>
      </c>
      <c r="F99" s="1055">
        <v>502.2</v>
      </c>
      <c r="G99" s="1060">
        <v>384</v>
      </c>
      <c r="H99" s="1055">
        <v>118.19999999999999</v>
      </c>
      <c r="I99" s="1055">
        <v>0</v>
      </c>
      <c r="J99" s="1062">
        <v>0</v>
      </c>
      <c r="K99" s="1055">
        <v>0</v>
      </c>
      <c r="L99" s="1055">
        <v>2</v>
      </c>
      <c r="M99" s="1055">
        <v>579.70000000000005</v>
      </c>
      <c r="N99" s="1062">
        <v>413</v>
      </c>
      <c r="O99" s="1055">
        <v>166.7</v>
      </c>
      <c r="P99" s="1055">
        <v>10.8</v>
      </c>
      <c r="Q99" s="1062">
        <v>8</v>
      </c>
      <c r="R99" s="1055">
        <v>2.8</v>
      </c>
      <c r="S99" s="1055">
        <v>4.5</v>
      </c>
      <c r="T99" s="1055">
        <v>1</v>
      </c>
      <c r="U99" s="1055">
        <v>367.9</v>
      </c>
      <c r="V99" s="1055">
        <v>123</v>
      </c>
      <c r="W99" s="1055">
        <v>33.1</v>
      </c>
      <c r="X99" s="1056">
        <v>6</v>
      </c>
      <c r="Y99" s="1056">
        <v>1</v>
      </c>
    </row>
    <row r="100" spans="2:25" s="395" customFormat="1">
      <c r="B100" s="396"/>
      <c r="C100" s="389" t="s">
        <v>274</v>
      </c>
      <c r="D100" s="416"/>
      <c r="E100" s="1057">
        <v>1106.3</v>
      </c>
      <c r="F100" s="1055">
        <v>347.5</v>
      </c>
      <c r="G100" s="1060">
        <v>282</v>
      </c>
      <c r="H100" s="1055">
        <v>65.5</v>
      </c>
      <c r="I100" s="1055">
        <v>0.5</v>
      </c>
      <c r="J100" s="1062">
        <v>0</v>
      </c>
      <c r="K100" s="1055">
        <v>0.5</v>
      </c>
      <c r="L100" s="1055">
        <v>2</v>
      </c>
      <c r="M100" s="1055">
        <v>352.2</v>
      </c>
      <c r="N100" s="1062">
        <v>265</v>
      </c>
      <c r="O100" s="1055">
        <v>87.2</v>
      </c>
      <c r="P100" s="1055">
        <v>9.1</v>
      </c>
      <c r="Q100" s="1062">
        <v>8</v>
      </c>
      <c r="R100" s="1055">
        <v>1.1000000000000001</v>
      </c>
      <c r="S100" s="1055">
        <v>4</v>
      </c>
      <c r="T100" s="1055">
        <v>0</v>
      </c>
      <c r="U100" s="1055">
        <v>285.89999999999998</v>
      </c>
      <c r="V100" s="1055">
        <v>81.400000000000006</v>
      </c>
      <c r="W100" s="1055">
        <v>23.7</v>
      </c>
      <c r="X100" s="1056">
        <v>4</v>
      </c>
      <c r="Y100" s="1056">
        <v>0</v>
      </c>
    </row>
    <row r="101" spans="2:25" s="410" customFormat="1" ht="26.15" customHeight="1">
      <c r="B101" s="1155" t="s">
        <v>275</v>
      </c>
      <c r="C101" s="1155"/>
      <c r="D101" s="417"/>
      <c r="E101" s="1057">
        <v>3885</v>
      </c>
      <c r="F101" s="1055">
        <v>1199.5</v>
      </c>
      <c r="G101" s="1060">
        <v>907</v>
      </c>
      <c r="H101" s="1055">
        <v>292.5</v>
      </c>
      <c r="I101" s="1055">
        <v>0</v>
      </c>
      <c r="J101" s="1062">
        <v>0</v>
      </c>
      <c r="K101" s="1055">
        <v>0</v>
      </c>
      <c r="L101" s="1055">
        <v>10</v>
      </c>
      <c r="M101" s="1055">
        <v>1525.4</v>
      </c>
      <c r="N101" s="1062">
        <v>1101</v>
      </c>
      <c r="O101" s="1055">
        <v>424.4</v>
      </c>
      <c r="P101" s="1055">
        <v>56.2</v>
      </c>
      <c r="Q101" s="1062">
        <v>42</v>
      </c>
      <c r="R101" s="1055">
        <v>14.2</v>
      </c>
      <c r="S101" s="1055">
        <v>8.4</v>
      </c>
      <c r="T101" s="1055">
        <v>1.2</v>
      </c>
      <c r="U101" s="1055">
        <v>758.2</v>
      </c>
      <c r="V101" s="1055">
        <v>244.9</v>
      </c>
      <c r="W101" s="1055">
        <v>81.2</v>
      </c>
      <c r="X101" s="1056">
        <v>13</v>
      </c>
      <c r="Y101" s="1056">
        <v>2</v>
      </c>
    </row>
    <row r="102" spans="2:25" s="410" customFormat="1" ht="26.15" customHeight="1">
      <c r="B102" s="1155" t="s">
        <v>471</v>
      </c>
      <c r="C102" s="1155"/>
      <c r="D102" s="417"/>
      <c r="E102" s="1057">
        <v>1290.7</v>
      </c>
      <c r="F102" s="1055">
        <v>396.4</v>
      </c>
      <c r="G102" s="1060">
        <v>339</v>
      </c>
      <c r="H102" s="1055">
        <v>57.4</v>
      </c>
      <c r="I102" s="1055">
        <v>1.2</v>
      </c>
      <c r="J102" s="1062">
        <v>0</v>
      </c>
      <c r="K102" s="1055">
        <v>1.2</v>
      </c>
      <c r="L102" s="1055">
        <v>1</v>
      </c>
      <c r="M102" s="1055">
        <v>473.4</v>
      </c>
      <c r="N102" s="1062">
        <v>328</v>
      </c>
      <c r="O102" s="1055">
        <v>145.4</v>
      </c>
      <c r="P102" s="1055">
        <v>17</v>
      </c>
      <c r="Q102" s="1062">
        <v>15</v>
      </c>
      <c r="R102" s="1055">
        <v>2</v>
      </c>
      <c r="S102" s="1055">
        <v>1</v>
      </c>
      <c r="T102" s="1055">
        <v>0</v>
      </c>
      <c r="U102" s="1055">
        <v>274.8</v>
      </c>
      <c r="V102" s="1055">
        <v>88.5</v>
      </c>
      <c r="W102" s="1055">
        <v>37.4</v>
      </c>
      <c r="X102" s="1056">
        <v>1</v>
      </c>
      <c r="Y102" s="1056">
        <v>0</v>
      </c>
    </row>
    <row r="103" spans="2:25" s="410" customFormat="1" ht="26.15" customHeight="1">
      <c r="B103" s="1155" t="s">
        <v>277</v>
      </c>
      <c r="C103" s="1155"/>
      <c r="D103" s="417"/>
      <c r="E103" s="1057">
        <v>1763.6999999999998</v>
      </c>
      <c r="F103" s="1055">
        <v>617.29999999999995</v>
      </c>
      <c r="G103" s="1060">
        <v>497</v>
      </c>
      <c r="H103" s="1055">
        <v>120.30000000000001</v>
      </c>
      <c r="I103" s="1055">
        <v>0.1</v>
      </c>
      <c r="J103" s="1062">
        <v>0</v>
      </c>
      <c r="K103" s="1055">
        <v>0.1</v>
      </c>
      <c r="L103" s="1055">
        <v>3</v>
      </c>
      <c r="M103" s="1055">
        <v>541.1</v>
      </c>
      <c r="N103" s="1062">
        <v>389</v>
      </c>
      <c r="O103" s="1055">
        <v>152.10000000000002</v>
      </c>
      <c r="P103" s="1055">
        <v>24.1</v>
      </c>
      <c r="Q103" s="1062">
        <v>21</v>
      </c>
      <c r="R103" s="1055">
        <v>3.0999999999999996</v>
      </c>
      <c r="S103" s="1055">
        <v>2</v>
      </c>
      <c r="T103" s="1055">
        <v>0</v>
      </c>
      <c r="U103" s="1055">
        <v>406.1</v>
      </c>
      <c r="V103" s="1055">
        <v>130.5</v>
      </c>
      <c r="W103" s="1055">
        <v>39.5</v>
      </c>
      <c r="X103" s="1056">
        <v>2</v>
      </c>
      <c r="Y103" s="1056">
        <v>0</v>
      </c>
    </row>
    <row r="104" spans="2:25" s="395" customFormat="1">
      <c r="B104" s="396"/>
      <c r="C104" s="389" t="s">
        <v>278</v>
      </c>
      <c r="D104" s="416"/>
      <c r="E104" s="1057">
        <v>458.30000000000007</v>
      </c>
      <c r="F104" s="1055">
        <v>175.4</v>
      </c>
      <c r="G104" s="1060">
        <v>142</v>
      </c>
      <c r="H104" s="1055">
        <v>33.4</v>
      </c>
      <c r="I104" s="1055">
        <v>0</v>
      </c>
      <c r="J104" s="1062">
        <v>0</v>
      </c>
      <c r="K104" s="1055">
        <v>0</v>
      </c>
      <c r="L104" s="1055">
        <v>2</v>
      </c>
      <c r="M104" s="1055">
        <v>143.80000000000001</v>
      </c>
      <c r="N104" s="1062">
        <v>106</v>
      </c>
      <c r="O104" s="1055">
        <v>37.799999999999997</v>
      </c>
      <c r="P104" s="1055">
        <v>10.7</v>
      </c>
      <c r="Q104" s="1062">
        <v>10</v>
      </c>
      <c r="R104" s="1055">
        <v>0.7</v>
      </c>
      <c r="S104" s="1055">
        <v>1</v>
      </c>
      <c r="T104" s="1055">
        <v>0</v>
      </c>
      <c r="U104" s="1055">
        <v>92.3</v>
      </c>
      <c r="V104" s="1055">
        <v>23.2</v>
      </c>
      <c r="W104" s="1055">
        <v>9.9</v>
      </c>
      <c r="X104" s="1056">
        <v>1</v>
      </c>
      <c r="Y104" s="1056">
        <v>0</v>
      </c>
    </row>
    <row r="105" spans="2:25" s="395" customFormat="1">
      <c r="B105" s="396"/>
      <c r="C105" s="389" t="s">
        <v>279</v>
      </c>
      <c r="D105" s="416"/>
      <c r="E105" s="1057">
        <v>1305.4000000000001</v>
      </c>
      <c r="F105" s="1055">
        <v>441.9</v>
      </c>
      <c r="G105" s="1060">
        <v>355</v>
      </c>
      <c r="H105" s="1055">
        <v>86.9</v>
      </c>
      <c r="I105" s="1055">
        <v>0.1</v>
      </c>
      <c r="J105" s="1062">
        <v>0</v>
      </c>
      <c r="K105" s="1055">
        <v>0.1</v>
      </c>
      <c r="L105" s="1055">
        <v>1</v>
      </c>
      <c r="M105" s="1055">
        <v>397.3</v>
      </c>
      <c r="N105" s="1062">
        <v>283</v>
      </c>
      <c r="O105" s="1055">
        <v>114.30000000000001</v>
      </c>
      <c r="P105" s="1055">
        <v>13.4</v>
      </c>
      <c r="Q105" s="1062">
        <v>11</v>
      </c>
      <c r="R105" s="1055">
        <v>2.4</v>
      </c>
      <c r="S105" s="1055">
        <v>1</v>
      </c>
      <c r="T105" s="1055">
        <v>0</v>
      </c>
      <c r="U105" s="1055">
        <v>313.8</v>
      </c>
      <c r="V105" s="1055">
        <v>107.3</v>
      </c>
      <c r="W105" s="1055">
        <v>29.6</v>
      </c>
      <c r="X105" s="1056">
        <v>1</v>
      </c>
      <c r="Y105" s="1056">
        <v>0</v>
      </c>
    </row>
    <row r="106" spans="2:25" s="410" customFormat="1" ht="26.15" customHeight="1">
      <c r="B106" s="1155" t="s">
        <v>280</v>
      </c>
      <c r="C106" s="1155"/>
      <c r="D106" s="417"/>
      <c r="E106" s="1057">
        <v>1811.6</v>
      </c>
      <c r="F106" s="1055">
        <v>558.70000000000005</v>
      </c>
      <c r="G106" s="1060">
        <v>454</v>
      </c>
      <c r="H106" s="1055">
        <v>104.7</v>
      </c>
      <c r="I106" s="1055">
        <v>0</v>
      </c>
      <c r="J106" s="1062">
        <v>0</v>
      </c>
      <c r="K106" s="1055">
        <v>0</v>
      </c>
      <c r="L106" s="1055">
        <v>4.0999999999999996</v>
      </c>
      <c r="M106" s="1055">
        <v>597.79999999999995</v>
      </c>
      <c r="N106" s="1062">
        <v>399</v>
      </c>
      <c r="O106" s="1055">
        <v>198.8</v>
      </c>
      <c r="P106" s="1055">
        <v>20.2</v>
      </c>
      <c r="Q106" s="1062">
        <v>17</v>
      </c>
      <c r="R106" s="1055">
        <v>3.2</v>
      </c>
      <c r="S106" s="1055">
        <v>2</v>
      </c>
      <c r="T106" s="1055">
        <v>0</v>
      </c>
      <c r="U106" s="1055">
        <v>471.5</v>
      </c>
      <c r="V106" s="1055">
        <v>116.9</v>
      </c>
      <c r="W106" s="1055">
        <v>40.4</v>
      </c>
      <c r="X106" s="1056">
        <v>1</v>
      </c>
      <c r="Y106" s="1056">
        <v>2</v>
      </c>
    </row>
    <row r="107" spans="2:25" s="410" customFormat="1" ht="26.15" customHeight="1">
      <c r="B107" s="1155" t="s">
        <v>281</v>
      </c>
      <c r="C107" s="1155"/>
      <c r="D107" s="417"/>
      <c r="E107" s="1057">
        <v>1554.8000000000002</v>
      </c>
      <c r="F107" s="1055">
        <v>485</v>
      </c>
      <c r="G107" s="1060">
        <v>414</v>
      </c>
      <c r="H107" s="1055">
        <v>71</v>
      </c>
      <c r="I107" s="1055">
        <v>0</v>
      </c>
      <c r="J107" s="1062">
        <v>0</v>
      </c>
      <c r="K107" s="1055">
        <v>0</v>
      </c>
      <c r="L107" s="1055">
        <v>3.6</v>
      </c>
      <c r="M107" s="1055">
        <v>587.1</v>
      </c>
      <c r="N107" s="1062">
        <v>431</v>
      </c>
      <c r="O107" s="1055">
        <v>156.1</v>
      </c>
      <c r="P107" s="1055">
        <v>19.899999999999999</v>
      </c>
      <c r="Q107" s="1062">
        <v>15</v>
      </c>
      <c r="R107" s="1055">
        <v>4.9000000000000004</v>
      </c>
      <c r="S107" s="1055">
        <v>2.6</v>
      </c>
      <c r="T107" s="1055">
        <v>1.2</v>
      </c>
      <c r="U107" s="1055">
        <v>326.20000000000005</v>
      </c>
      <c r="V107" s="1055">
        <v>88.5</v>
      </c>
      <c r="W107" s="1055">
        <v>40.700000000000003</v>
      </c>
      <c r="X107" s="1056">
        <v>5</v>
      </c>
      <c r="Y107" s="1056">
        <v>3</v>
      </c>
    </row>
    <row r="108" spans="2:25" s="395" customFormat="1">
      <c r="B108" s="396"/>
      <c r="C108" s="389" t="s">
        <v>282</v>
      </c>
      <c r="D108" s="416"/>
      <c r="E108" s="1057">
        <v>565.9</v>
      </c>
      <c r="F108" s="1055">
        <v>181.2</v>
      </c>
      <c r="G108" s="1060">
        <v>157</v>
      </c>
      <c r="H108" s="1055">
        <v>24.2</v>
      </c>
      <c r="I108" s="1055">
        <v>0</v>
      </c>
      <c r="J108" s="1062">
        <v>0</v>
      </c>
      <c r="K108" s="1055">
        <v>0</v>
      </c>
      <c r="L108" s="1055">
        <v>1</v>
      </c>
      <c r="M108" s="1055">
        <v>193.6</v>
      </c>
      <c r="N108" s="1062">
        <v>149</v>
      </c>
      <c r="O108" s="1055">
        <v>44.6</v>
      </c>
      <c r="P108" s="1055">
        <v>4.7</v>
      </c>
      <c r="Q108" s="1062">
        <v>4</v>
      </c>
      <c r="R108" s="1055">
        <v>0.7</v>
      </c>
      <c r="S108" s="1055">
        <v>2.5</v>
      </c>
      <c r="T108" s="1055">
        <v>0</v>
      </c>
      <c r="U108" s="1055">
        <v>128.30000000000001</v>
      </c>
      <c r="V108" s="1055">
        <v>41.1</v>
      </c>
      <c r="W108" s="1055">
        <v>13.5</v>
      </c>
      <c r="X108" s="1056">
        <v>3</v>
      </c>
      <c r="Y108" s="1056">
        <v>0</v>
      </c>
    </row>
    <row r="109" spans="2:25" s="395" customFormat="1">
      <c r="B109" s="396"/>
      <c r="C109" s="389" t="s">
        <v>283</v>
      </c>
      <c r="D109" s="416"/>
      <c r="E109" s="1057">
        <v>988.90000000000009</v>
      </c>
      <c r="F109" s="1055">
        <v>303.8</v>
      </c>
      <c r="G109" s="1060">
        <v>257</v>
      </c>
      <c r="H109" s="1055">
        <v>46.8</v>
      </c>
      <c r="I109" s="1055">
        <v>0</v>
      </c>
      <c r="J109" s="1062">
        <v>0</v>
      </c>
      <c r="K109" s="1055">
        <v>0</v>
      </c>
      <c r="L109" s="1055">
        <v>2.6</v>
      </c>
      <c r="M109" s="1055">
        <v>393.5</v>
      </c>
      <c r="N109" s="1062">
        <v>282</v>
      </c>
      <c r="O109" s="1055">
        <v>111.5</v>
      </c>
      <c r="P109" s="1055">
        <v>15.2</v>
      </c>
      <c r="Q109" s="1062">
        <v>11</v>
      </c>
      <c r="R109" s="1055">
        <v>4.2</v>
      </c>
      <c r="S109" s="1055">
        <v>0.1</v>
      </c>
      <c r="T109" s="1055">
        <v>1.2</v>
      </c>
      <c r="U109" s="1055">
        <v>197.9</v>
      </c>
      <c r="V109" s="1055">
        <v>47.4</v>
      </c>
      <c r="W109" s="1055">
        <v>27.2</v>
      </c>
      <c r="X109" s="1056">
        <v>2</v>
      </c>
      <c r="Y109" s="1056">
        <v>3</v>
      </c>
    </row>
    <row r="110" spans="2:25" s="410" customFormat="1" ht="26.15" customHeight="1">
      <c r="B110" s="1155" t="s">
        <v>284</v>
      </c>
      <c r="C110" s="1155"/>
      <c r="D110" s="417"/>
      <c r="E110" s="1057">
        <v>1269.0999999999999</v>
      </c>
      <c r="F110" s="1055">
        <v>364.6</v>
      </c>
      <c r="G110" s="1060">
        <v>301</v>
      </c>
      <c r="H110" s="1055">
        <v>63.6</v>
      </c>
      <c r="I110" s="1055">
        <v>0</v>
      </c>
      <c r="J110" s="1062">
        <v>0</v>
      </c>
      <c r="K110" s="1055">
        <v>0</v>
      </c>
      <c r="L110" s="1055">
        <v>3.9</v>
      </c>
      <c r="M110" s="1055">
        <v>474.9</v>
      </c>
      <c r="N110" s="1062">
        <v>349</v>
      </c>
      <c r="O110" s="1055">
        <v>125.89999999999999</v>
      </c>
      <c r="P110" s="1055">
        <v>34.5</v>
      </c>
      <c r="Q110" s="1062">
        <v>23</v>
      </c>
      <c r="R110" s="1055">
        <v>11.5</v>
      </c>
      <c r="S110" s="1055">
        <v>2.9</v>
      </c>
      <c r="T110" s="1055">
        <v>0</v>
      </c>
      <c r="U110" s="1055">
        <v>252.7</v>
      </c>
      <c r="V110" s="1055">
        <v>107.9</v>
      </c>
      <c r="W110" s="1055">
        <v>27.700000000000003</v>
      </c>
      <c r="X110" s="1056">
        <v>5</v>
      </c>
      <c r="Y110" s="1056">
        <v>0</v>
      </c>
    </row>
    <row r="111" spans="2:25" s="395" customFormat="1">
      <c r="B111" s="396" t="s">
        <v>731</v>
      </c>
      <c r="C111" s="389" t="s">
        <v>285</v>
      </c>
      <c r="D111" s="416"/>
      <c r="E111" s="1057">
        <v>937.6</v>
      </c>
      <c r="F111" s="1055">
        <v>270.7</v>
      </c>
      <c r="G111" s="1060">
        <v>225</v>
      </c>
      <c r="H111" s="1055">
        <v>45.7</v>
      </c>
      <c r="I111" s="1055">
        <v>0</v>
      </c>
      <c r="J111" s="1062">
        <v>0</v>
      </c>
      <c r="K111" s="1055">
        <v>0</v>
      </c>
      <c r="L111" s="1055">
        <v>2.9</v>
      </c>
      <c r="M111" s="1055">
        <v>356.6</v>
      </c>
      <c r="N111" s="1062">
        <v>263</v>
      </c>
      <c r="O111" s="1055">
        <v>93.6</v>
      </c>
      <c r="P111" s="1055">
        <v>29.5</v>
      </c>
      <c r="Q111" s="1062">
        <v>20</v>
      </c>
      <c r="R111" s="1055">
        <v>9.5</v>
      </c>
      <c r="S111" s="1055">
        <v>2.9</v>
      </c>
      <c r="T111" s="1055">
        <v>0</v>
      </c>
      <c r="U111" s="1055">
        <v>176.7</v>
      </c>
      <c r="V111" s="1055">
        <v>75</v>
      </c>
      <c r="W111" s="1055">
        <v>23.3</v>
      </c>
      <c r="X111" s="1056">
        <v>5</v>
      </c>
      <c r="Y111" s="1056">
        <v>0</v>
      </c>
    </row>
    <row r="112" spans="2:25" s="395" customFormat="1">
      <c r="B112" s="396" t="s">
        <v>732</v>
      </c>
      <c r="C112" s="389" t="s">
        <v>286</v>
      </c>
      <c r="D112" s="416"/>
      <c r="E112" s="1057">
        <v>331.5</v>
      </c>
      <c r="F112" s="1055">
        <v>93.9</v>
      </c>
      <c r="G112" s="1060">
        <v>76</v>
      </c>
      <c r="H112" s="1055">
        <v>17.899999999999999</v>
      </c>
      <c r="I112" s="1055">
        <v>0</v>
      </c>
      <c r="J112" s="1062">
        <v>0</v>
      </c>
      <c r="K112" s="1055">
        <v>0</v>
      </c>
      <c r="L112" s="1055">
        <v>1</v>
      </c>
      <c r="M112" s="1055">
        <v>118.3</v>
      </c>
      <c r="N112" s="1062">
        <v>86</v>
      </c>
      <c r="O112" s="1055">
        <v>32.299999999999997</v>
      </c>
      <c r="P112" s="1055">
        <v>5</v>
      </c>
      <c r="Q112" s="1062">
        <v>3</v>
      </c>
      <c r="R112" s="1055">
        <v>2</v>
      </c>
      <c r="S112" s="1055">
        <v>0</v>
      </c>
      <c r="T112" s="1055">
        <v>0</v>
      </c>
      <c r="U112" s="1055">
        <v>76</v>
      </c>
      <c r="V112" s="1055">
        <v>32.9</v>
      </c>
      <c r="W112" s="1055">
        <v>4.4000000000000004</v>
      </c>
      <c r="X112" s="1056">
        <v>0</v>
      </c>
      <c r="Y112" s="1056">
        <v>0</v>
      </c>
    </row>
    <row r="113" spans="1:25" s="410" customFormat="1" ht="26.15" customHeight="1">
      <c r="B113" s="1155" t="s">
        <v>472</v>
      </c>
      <c r="C113" s="1155"/>
      <c r="D113" s="417"/>
      <c r="E113" s="1057">
        <v>234.59999999999997</v>
      </c>
      <c r="F113" s="1055">
        <v>67.599999999999994</v>
      </c>
      <c r="G113" s="1060">
        <v>61</v>
      </c>
      <c r="H113" s="1055">
        <v>6.6</v>
      </c>
      <c r="I113" s="1055">
        <v>0</v>
      </c>
      <c r="J113" s="1062">
        <v>0</v>
      </c>
      <c r="K113" s="1055">
        <v>0</v>
      </c>
      <c r="L113" s="1055">
        <v>0</v>
      </c>
      <c r="M113" s="1055">
        <v>97.8</v>
      </c>
      <c r="N113" s="1062">
        <v>82</v>
      </c>
      <c r="O113" s="1055">
        <v>15.8</v>
      </c>
      <c r="P113" s="1055">
        <v>4</v>
      </c>
      <c r="Q113" s="1062">
        <v>4</v>
      </c>
      <c r="R113" s="1055">
        <v>0</v>
      </c>
      <c r="S113" s="1055">
        <v>1</v>
      </c>
      <c r="T113" s="1055">
        <v>0</v>
      </c>
      <c r="U113" s="1055">
        <v>46.2</v>
      </c>
      <c r="V113" s="1055">
        <v>13.6</v>
      </c>
      <c r="W113" s="1055">
        <v>4.4000000000000004</v>
      </c>
      <c r="X113" s="1056">
        <v>1</v>
      </c>
      <c r="Y113" s="1056">
        <v>0</v>
      </c>
    </row>
    <row r="114" spans="1:25" s="1026" customFormat="1">
      <c r="A114" s="1022"/>
      <c r="B114" s="1022"/>
      <c r="C114" s="1022"/>
      <c r="D114" s="1023"/>
      <c r="E114" s="1046"/>
      <c r="F114" s="1047"/>
      <c r="G114" s="1022"/>
      <c r="H114" s="1047"/>
      <c r="I114" s="1047"/>
      <c r="J114" s="1022"/>
      <c r="K114" s="1047"/>
      <c r="L114" s="1047"/>
      <c r="M114" s="1047"/>
      <c r="N114" s="1022"/>
      <c r="O114" s="1047"/>
      <c r="P114" s="1047"/>
      <c r="Q114" s="1022"/>
      <c r="R114" s="1047"/>
      <c r="S114" s="1047"/>
      <c r="T114" s="1047"/>
      <c r="U114" s="1047"/>
      <c r="V114" s="1047"/>
      <c r="W114" s="1047"/>
      <c r="X114" s="1025"/>
      <c r="Y114" s="1025"/>
    </row>
    <row r="115" spans="1:25" s="1026" customFormat="1" ht="16.5" customHeight="1">
      <c r="B115" s="1048"/>
      <c r="C115" s="1027"/>
      <c r="D115" s="1027"/>
      <c r="E115" s="1049"/>
      <c r="F115" s="1278"/>
      <c r="G115" s="1278"/>
      <c r="H115" s="1278"/>
      <c r="I115" s="1278"/>
      <c r="J115" s="1278"/>
      <c r="K115" s="1278"/>
      <c r="L115" s="1278"/>
      <c r="M115" s="1278"/>
      <c r="N115" s="1278"/>
      <c r="O115" s="1278"/>
      <c r="P115" s="1278"/>
      <c r="Q115" s="1278"/>
      <c r="R115" s="1278"/>
      <c r="S115" s="912"/>
      <c r="T115" s="912"/>
      <c r="U115" s="912"/>
      <c r="V115" s="912"/>
      <c r="W115" s="912"/>
      <c r="X115" s="1050"/>
      <c r="Y115" s="1051" t="s">
        <v>56</v>
      </c>
    </row>
    <row r="116" spans="1:25" s="1026" customFormat="1" ht="30" customHeight="1">
      <c r="B116" s="1048"/>
      <c r="C116" s="1029"/>
      <c r="D116" s="1029"/>
      <c r="E116" s="1049"/>
      <c r="F116" s="1277"/>
      <c r="G116" s="1277"/>
      <c r="H116" s="1277"/>
      <c r="I116" s="1277"/>
      <c r="J116" s="1277"/>
      <c r="K116" s="1277"/>
      <c r="L116" s="1277"/>
      <c r="M116" s="1277"/>
      <c r="N116" s="1277"/>
      <c r="O116" s="1277"/>
      <c r="P116" s="1277"/>
      <c r="Q116" s="1277"/>
      <c r="R116" s="1277"/>
      <c r="S116" s="912"/>
      <c r="T116" s="912"/>
      <c r="U116" s="912"/>
      <c r="V116" s="912"/>
      <c r="W116" s="912"/>
      <c r="X116" s="1050"/>
      <c r="Y116" s="1050"/>
    </row>
    <row r="117" spans="1:25" s="1026" customFormat="1" ht="13.5" customHeight="1">
      <c r="B117" s="1048"/>
      <c r="C117" s="1029"/>
      <c r="D117" s="1029"/>
      <c r="E117" s="1028"/>
      <c r="F117" s="373"/>
      <c r="G117" s="1029"/>
      <c r="H117" s="1029"/>
      <c r="I117" s="1029"/>
      <c r="J117" s="1029"/>
      <c r="K117" s="1029"/>
      <c r="L117" s="1029"/>
      <c r="M117" s="1029"/>
      <c r="N117" s="1029"/>
      <c r="O117" s="1029"/>
      <c r="P117" s="912"/>
      <c r="R117" s="912"/>
      <c r="S117" s="912"/>
      <c r="T117" s="912"/>
      <c r="U117" s="912"/>
      <c r="V117" s="912"/>
      <c r="W117" s="912"/>
      <c r="X117" s="1050"/>
    </row>
    <row r="118" spans="1:25">
      <c r="E118" s="1031"/>
      <c r="F118" s="1031"/>
      <c r="G118" s="1031"/>
      <c r="H118" s="1031"/>
      <c r="I118" s="1031"/>
      <c r="J118" s="1031"/>
      <c r="K118" s="1031"/>
      <c r="L118" s="1031"/>
      <c r="M118" s="1031"/>
      <c r="N118" s="1031"/>
      <c r="O118" s="1031"/>
      <c r="P118" s="1031"/>
      <c r="Q118" s="1031"/>
      <c r="R118" s="1031"/>
      <c r="S118" s="1031"/>
      <c r="T118" s="1031"/>
      <c r="U118" s="1031"/>
      <c r="V118" s="1031"/>
      <c r="W118" s="1031"/>
      <c r="X118" s="548"/>
      <c r="Y118" s="548"/>
    </row>
    <row r="119" spans="1:25">
      <c r="E119" s="1052"/>
      <c r="F119" s="1052"/>
      <c r="G119" s="1052"/>
      <c r="H119" s="1052"/>
      <c r="I119" s="1052"/>
      <c r="J119" s="1052"/>
      <c r="K119" s="1052"/>
      <c r="L119" s="1052"/>
      <c r="M119" s="1052"/>
      <c r="N119" s="1052"/>
      <c r="O119" s="1052"/>
      <c r="P119" s="1052"/>
      <c r="Q119" s="1052"/>
      <c r="R119" s="1052"/>
      <c r="S119" s="1052"/>
      <c r="T119" s="1052"/>
      <c r="U119" s="1052"/>
      <c r="V119" s="1052"/>
      <c r="W119" s="1052"/>
      <c r="X119" s="1052"/>
      <c r="Y119" s="1052"/>
    </row>
    <row r="120" spans="1:25">
      <c r="G120" s="1035"/>
      <c r="J120" s="1035"/>
      <c r="N120" s="1035"/>
      <c r="Q120" s="1035"/>
      <c r="X120" s="1035"/>
      <c r="Y120" s="1035"/>
    </row>
    <row r="127" spans="1:25">
      <c r="E127" s="1033"/>
      <c r="F127" s="1033"/>
      <c r="G127" s="1033"/>
      <c r="H127" s="1033"/>
      <c r="I127" s="1033"/>
      <c r="J127" s="1033"/>
      <c r="K127" s="1033"/>
      <c r="L127" s="1033"/>
      <c r="M127" s="1033"/>
      <c r="N127" s="1033"/>
      <c r="O127" s="1033"/>
      <c r="P127" s="1033"/>
      <c r="Q127" s="1033"/>
      <c r="R127" s="1033"/>
      <c r="S127" s="1033"/>
      <c r="T127" s="1033"/>
      <c r="U127" s="1033"/>
      <c r="V127" s="1033"/>
      <c r="W127" s="1033"/>
      <c r="X127" s="1033"/>
      <c r="Y127" s="1033"/>
    </row>
    <row r="128" spans="1:25">
      <c r="E128" s="912"/>
      <c r="F128" s="912"/>
      <c r="G128" s="912"/>
      <c r="H128" s="912"/>
      <c r="I128" s="912"/>
      <c r="J128" s="912"/>
      <c r="K128" s="912"/>
      <c r="L128" s="912"/>
      <c r="M128" s="912"/>
      <c r="N128" s="912"/>
      <c r="O128" s="912"/>
      <c r="P128" s="912"/>
      <c r="Q128" s="912"/>
      <c r="R128" s="912"/>
      <c r="S128" s="912"/>
      <c r="T128" s="912"/>
      <c r="U128" s="912"/>
      <c r="V128" s="912"/>
      <c r="W128" s="912"/>
      <c r="X128" s="912"/>
      <c r="Y128" s="912"/>
    </row>
    <row r="129" spans="5:25">
      <c r="E129" s="912"/>
      <c r="F129" s="912"/>
      <c r="G129" s="912"/>
      <c r="H129" s="912"/>
      <c r="I129" s="912"/>
      <c r="J129" s="912"/>
      <c r="K129" s="912"/>
      <c r="L129" s="912"/>
      <c r="M129" s="912"/>
      <c r="N129" s="912"/>
      <c r="O129" s="912"/>
      <c r="P129" s="912"/>
      <c r="Q129" s="912"/>
      <c r="R129" s="912"/>
      <c r="S129" s="912"/>
      <c r="T129" s="912"/>
      <c r="U129" s="912"/>
      <c r="V129" s="912"/>
      <c r="W129" s="912"/>
      <c r="X129" s="912"/>
      <c r="Y129" s="912"/>
    </row>
    <row r="130" spans="5:25">
      <c r="E130" s="912"/>
      <c r="F130" s="912"/>
      <c r="G130" s="912"/>
      <c r="H130" s="912"/>
      <c r="I130" s="912"/>
      <c r="J130" s="912"/>
      <c r="K130" s="912"/>
      <c r="L130" s="912"/>
      <c r="M130" s="912"/>
      <c r="N130" s="912"/>
      <c r="O130" s="912"/>
      <c r="P130" s="912"/>
      <c r="Q130" s="912"/>
      <c r="R130" s="912"/>
      <c r="S130" s="912"/>
      <c r="T130" s="912"/>
      <c r="U130" s="912"/>
      <c r="V130" s="912"/>
      <c r="W130" s="912"/>
      <c r="X130" s="912"/>
      <c r="Y130" s="912"/>
    </row>
    <row r="131" spans="5:25">
      <c r="E131" s="912"/>
      <c r="F131" s="912"/>
      <c r="G131" s="912"/>
      <c r="H131" s="912"/>
      <c r="I131" s="912"/>
      <c r="J131" s="912"/>
      <c r="K131" s="912"/>
      <c r="L131" s="912"/>
      <c r="M131" s="912"/>
      <c r="N131" s="912"/>
      <c r="O131" s="912"/>
      <c r="P131" s="912"/>
      <c r="Q131" s="912"/>
      <c r="R131" s="912"/>
      <c r="S131" s="912"/>
      <c r="T131" s="912"/>
      <c r="U131" s="912"/>
      <c r="V131" s="912"/>
      <c r="W131" s="912"/>
      <c r="X131" s="912"/>
      <c r="Y131" s="912"/>
    </row>
    <row r="132" spans="5:25">
      <c r="E132" s="912"/>
      <c r="F132" s="912"/>
      <c r="G132" s="912"/>
      <c r="H132" s="912"/>
      <c r="I132" s="912"/>
      <c r="J132" s="912"/>
      <c r="K132" s="912"/>
      <c r="L132" s="912"/>
      <c r="M132" s="912"/>
      <c r="N132" s="912"/>
      <c r="O132" s="912"/>
      <c r="P132" s="912"/>
      <c r="Q132" s="912"/>
      <c r="R132" s="912"/>
      <c r="S132" s="912"/>
      <c r="T132" s="912"/>
      <c r="U132" s="912"/>
      <c r="V132" s="912"/>
      <c r="W132" s="912"/>
      <c r="X132" s="912"/>
      <c r="Y132" s="912"/>
    </row>
    <row r="133" spans="5:25">
      <c r="E133" s="912"/>
      <c r="F133" s="912"/>
      <c r="G133" s="912"/>
      <c r="H133" s="912"/>
      <c r="I133" s="912"/>
      <c r="J133" s="912"/>
      <c r="K133" s="912"/>
      <c r="L133" s="912"/>
      <c r="M133" s="912"/>
      <c r="N133" s="912"/>
      <c r="O133" s="912"/>
      <c r="P133" s="912"/>
      <c r="Q133" s="912"/>
      <c r="R133" s="912"/>
      <c r="S133" s="912"/>
      <c r="T133" s="912"/>
      <c r="U133" s="912"/>
      <c r="V133" s="912"/>
      <c r="W133" s="912"/>
      <c r="X133" s="912"/>
      <c r="Y133" s="912"/>
    </row>
    <row r="134" spans="5:25">
      <c r="E134" s="912"/>
      <c r="F134" s="912"/>
      <c r="G134" s="912"/>
      <c r="H134" s="912"/>
      <c r="I134" s="912"/>
      <c r="J134" s="912"/>
      <c r="K134" s="912"/>
      <c r="L134" s="912"/>
      <c r="M134" s="912"/>
      <c r="N134" s="912"/>
      <c r="O134" s="912"/>
      <c r="P134" s="912"/>
      <c r="Q134" s="912"/>
      <c r="R134" s="912"/>
      <c r="S134" s="912"/>
      <c r="T134" s="912"/>
      <c r="U134" s="912"/>
      <c r="V134" s="912"/>
      <c r="W134" s="912"/>
      <c r="X134" s="912"/>
      <c r="Y134" s="912"/>
    </row>
    <row r="135" spans="5:25">
      <c r="E135" s="912"/>
      <c r="F135" s="912"/>
      <c r="G135" s="912"/>
      <c r="H135" s="912"/>
      <c r="I135" s="912"/>
      <c r="J135" s="912"/>
      <c r="K135" s="912"/>
      <c r="L135" s="912"/>
      <c r="M135" s="912"/>
      <c r="N135" s="912"/>
      <c r="O135" s="912"/>
      <c r="P135" s="912"/>
      <c r="Q135" s="912"/>
      <c r="R135" s="912"/>
      <c r="S135" s="912"/>
      <c r="T135" s="912"/>
      <c r="U135" s="912"/>
      <c r="V135" s="912"/>
      <c r="W135" s="912"/>
      <c r="X135" s="912"/>
      <c r="Y135" s="912"/>
    </row>
    <row r="136" spans="5:25">
      <c r="E136" s="912"/>
      <c r="F136" s="912"/>
      <c r="G136" s="912"/>
      <c r="H136" s="912"/>
      <c r="I136" s="912"/>
      <c r="J136" s="912"/>
      <c r="K136" s="912"/>
      <c r="L136" s="912"/>
      <c r="M136" s="912"/>
      <c r="N136" s="912"/>
      <c r="O136" s="912"/>
      <c r="P136" s="912"/>
      <c r="Q136" s="912"/>
      <c r="R136" s="912"/>
      <c r="S136" s="912"/>
      <c r="T136" s="912"/>
      <c r="U136" s="912"/>
      <c r="V136" s="912"/>
      <c r="W136" s="912"/>
      <c r="X136" s="912"/>
      <c r="Y136" s="912"/>
    </row>
    <row r="137" spans="5:25">
      <c r="E137" s="912"/>
      <c r="F137" s="912"/>
      <c r="G137" s="912"/>
      <c r="H137" s="912"/>
      <c r="I137" s="912"/>
      <c r="J137" s="912"/>
      <c r="K137" s="912"/>
      <c r="L137" s="912"/>
      <c r="M137" s="912"/>
      <c r="N137" s="912"/>
      <c r="O137" s="912"/>
      <c r="P137" s="912"/>
      <c r="Q137" s="912"/>
      <c r="R137" s="912"/>
      <c r="S137" s="912"/>
      <c r="T137" s="912"/>
      <c r="U137" s="912"/>
      <c r="V137" s="912"/>
      <c r="W137" s="912"/>
      <c r="X137" s="912"/>
      <c r="Y137" s="912"/>
    </row>
  </sheetData>
  <mergeCells count="43">
    <mergeCell ref="X3:Y3"/>
    <mergeCell ref="E3:E4"/>
    <mergeCell ref="F3:F4"/>
    <mergeCell ref="I3:I4"/>
    <mergeCell ref="L3:L4"/>
    <mergeCell ref="M3:M4"/>
    <mergeCell ref="P3:P4"/>
    <mergeCell ref="S3:S4"/>
    <mergeCell ref="T3:T4"/>
    <mergeCell ref="U3:U4"/>
    <mergeCell ref="V3:V4"/>
    <mergeCell ref="W3:W4"/>
    <mergeCell ref="B61:C61"/>
    <mergeCell ref="B5:C5"/>
    <mergeCell ref="B6:C6"/>
    <mergeCell ref="B17:C17"/>
    <mergeCell ref="B19:C19"/>
    <mergeCell ref="B21:C21"/>
    <mergeCell ref="B23:C23"/>
    <mergeCell ref="B31:C31"/>
    <mergeCell ref="B37:C37"/>
    <mergeCell ref="B46:C46"/>
    <mergeCell ref="B52:C52"/>
    <mergeCell ref="B57:C57"/>
    <mergeCell ref="B102:C102"/>
    <mergeCell ref="B65:C65"/>
    <mergeCell ref="B68:C68"/>
    <mergeCell ref="B75:C75"/>
    <mergeCell ref="B81:C81"/>
    <mergeCell ref="B86:C86"/>
    <mergeCell ref="B92:C92"/>
    <mergeCell ref="B95:C95"/>
    <mergeCell ref="B96:C96"/>
    <mergeCell ref="B97:C97"/>
    <mergeCell ref="B98:C98"/>
    <mergeCell ref="B101:C101"/>
    <mergeCell ref="F116:R116"/>
    <mergeCell ref="B103:C103"/>
    <mergeCell ref="B106:C106"/>
    <mergeCell ref="B107:C107"/>
    <mergeCell ref="B110:C110"/>
    <mergeCell ref="B113:C113"/>
    <mergeCell ref="F115:R115"/>
  </mergeCells>
  <phoneticPr fontId="3"/>
  <pageMargins left="0.78740157480314965" right="0.78740157480314965" top="0.98425196850393704" bottom="0.98425196850393704" header="0.51181102362204722" footer="0.51181102362204722"/>
  <pageSetup paperSize="9" scale="53" fitToWidth="2" fitToHeight="2" pageOrder="overThenDown" orientation="portrait" r:id="rId1"/>
  <headerFooter alignWithMargins="0"/>
  <colBreaks count="1" manualBreakCount="1">
    <brk id="18" max="11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17D27-6C11-4715-8C25-5EB94AA2A592}">
  <sheetPr>
    <pageSetUpPr fitToPage="1"/>
  </sheetPr>
  <dimension ref="A1:R54"/>
  <sheetViews>
    <sheetView view="pageBreakPreview" zoomScale="60" zoomScaleNormal="80" workbookViewId="0">
      <pane xSplit="3" ySplit="4" topLeftCell="D5" activePane="bottomRight" state="frozen"/>
      <selection activeCell="AG118" sqref="AG118"/>
      <selection pane="topRight" activeCell="AG118" sqref="AG118"/>
      <selection pane="bottomLeft" activeCell="AG118" sqref="AG118"/>
      <selection pane="bottomRight"/>
    </sheetView>
  </sheetViews>
  <sheetFormatPr defaultColWidth="9" defaultRowHeight="19.5" customHeight="1"/>
  <cols>
    <col min="1" max="1" width="1.36328125" style="57" customWidth="1"/>
    <col min="2" max="2" width="16.453125" style="57" customWidth="1"/>
    <col min="3" max="3" width="1.36328125" style="57" customWidth="1"/>
    <col min="4" max="4" width="13.6328125" style="57" customWidth="1"/>
    <col min="5" max="5" width="11.453125" style="57" customWidth="1"/>
    <col min="6" max="6" width="13.6328125" style="57" customWidth="1"/>
    <col min="7" max="7" width="11.453125" style="57" customWidth="1"/>
    <col min="8" max="8" width="13.6328125" style="57" customWidth="1"/>
    <col min="9" max="9" width="11.453125" style="57" customWidth="1"/>
    <col min="10" max="10" width="13.6328125" style="57" customWidth="1"/>
    <col min="11" max="11" width="11.453125" style="57" customWidth="1"/>
    <col min="12" max="12" width="13.6328125" style="57" customWidth="1"/>
    <col min="13" max="13" width="11.453125" style="57" customWidth="1"/>
    <col min="14" max="14" width="13.6328125" style="57" customWidth="1"/>
    <col min="15" max="15" width="9" style="57"/>
    <col min="16" max="16" width="13.6328125" style="57" customWidth="1"/>
    <col min="17" max="16384" width="9" style="57"/>
  </cols>
  <sheetData>
    <row r="1" spans="1:18" ht="19.5" customHeight="1">
      <c r="D1" s="58" t="s">
        <v>66</v>
      </c>
    </row>
    <row r="2" spans="1:18" ht="19.5" customHeight="1">
      <c r="B2" s="59"/>
      <c r="C2" s="59"/>
      <c r="L2" s="38"/>
      <c r="M2" s="60" t="s">
        <v>67</v>
      </c>
    </row>
    <row r="3" spans="1:18" ht="19.5" customHeight="1">
      <c r="A3" s="18"/>
      <c r="B3" s="61"/>
      <c r="C3" s="62"/>
      <c r="D3" s="1118" t="s">
        <v>60</v>
      </c>
      <c r="E3" s="1119"/>
      <c r="F3" s="1119"/>
      <c r="G3" s="1119"/>
      <c r="H3" s="1119"/>
      <c r="I3" s="1119"/>
      <c r="J3" s="1119"/>
      <c r="K3" s="63"/>
      <c r="L3" s="1119" t="s">
        <v>61</v>
      </c>
      <c r="M3" s="1120"/>
    </row>
    <row r="4" spans="1:18" ht="19.5" customHeight="1">
      <c r="A4" s="64"/>
      <c r="B4" s="65"/>
      <c r="C4" s="65"/>
      <c r="D4" s="64"/>
      <c r="E4" s="66" t="s">
        <v>5</v>
      </c>
      <c r="F4" s="66" t="s">
        <v>62</v>
      </c>
      <c r="G4" s="66" t="s">
        <v>5</v>
      </c>
      <c r="H4" s="66" t="s">
        <v>63</v>
      </c>
      <c r="I4" s="66" t="s">
        <v>5</v>
      </c>
      <c r="J4" s="66" t="s">
        <v>64</v>
      </c>
      <c r="K4" s="66" t="s">
        <v>5</v>
      </c>
      <c r="L4" s="80"/>
      <c r="M4" s="66" t="s">
        <v>5</v>
      </c>
    </row>
    <row r="5" spans="1:18" ht="26.25" customHeight="1">
      <c r="A5" s="25"/>
      <c r="B5" s="19" t="s">
        <v>8</v>
      </c>
      <c r="C5" s="62"/>
      <c r="D5" s="81">
        <v>1187.3</v>
      </c>
      <c r="E5" s="81"/>
      <c r="F5" s="81">
        <v>255.4</v>
      </c>
      <c r="G5" s="81"/>
      <c r="H5" s="81">
        <v>216.9</v>
      </c>
      <c r="I5" s="81"/>
      <c r="J5" s="81">
        <v>710.6</v>
      </c>
      <c r="K5" s="81"/>
      <c r="L5" s="82">
        <v>58.5</v>
      </c>
      <c r="M5" s="83"/>
    </row>
    <row r="6" spans="1:18" ht="48.75" customHeight="1">
      <c r="A6" s="25"/>
      <c r="B6" s="19" t="s">
        <v>9</v>
      </c>
      <c r="C6" s="84"/>
      <c r="D6" s="85">
        <v>1754.8</v>
      </c>
      <c r="E6" s="86">
        <f>RANK(D6,$D$6:$D$52,0)</f>
        <v>9</v>
      </c>
      <c r="F6" s="85">
        <v>380.6</v>
      </c>
      <c r="G6" s="86">
        <f>RANK(F6,$F$6:$F$52,0)</f>
        <v>12</v>
      </c>
      <c r="H6" s="85">
        <v>359.8</v>
      </c>
      <c r="I6" s="86">
        <f>RANK(H6,$H$6:$H$52,0)</f>
        <v>9</v>
      </c>
      <c r="J6" s="85">
        <v>1010.4</v>
      </c>
      <c r="K6" s="86">
        <f>RANK(J6,$J$6:$J$52,0)</f>
        <v>3</v>
      </c>
      <c r="L6" s="82">
        <v>93</v>
      </c>
      <c r="M6" s="86">
        <f>RANK(L6,$L$6:$L$52,0)</f>
        <v>13</v>
      </c>
    </row>
    <row r="7" spans="1:18" s="68" customFormat="1" ht="26.25" customHeight="1">
      <c r="A7" s="87"/>
      <c r="B7" s="19" t="s">
        <v>10</v>
      </c>
      <c r="C7" s="84"/>
      <c r="D7" s="85">
        <v>1354.5</v>
      </c>
      <c r="E7" s="86">
        <f t="shared" ref="E7:E52" si="0">RANK(D7,$D$6:$D$52,0)</f>
        <v>23</v>
      </c>
      <c r="F7" s="85">
        <v>351.5</v>
      </c>
      <c r="G7" s="86">
        <f t="shared" ref="G7:G52" si="1">RANK(F7,$F$6:$F$52,0)</f>
        <v>15</v>
      </c>
      <c r="H7" s="85">
        <v>198.8</v>
      </c>
      <c r="I7" s="86">
        <f t="shared" ref="I7:I52" si="2">RANK(H7,$H$6:$H$52,0)</f>
        <v>31</v>
      </c>
      <c r="J7" s="85">
        <v>799.1</v>
      </c>
      <c r="K7" s="86">
        <f t="shared" ref="K7:K52" si="3">RANK(J7,$J$6:$J$52,0)</f>
        <v>26</v>
      </c>
      <c r="L7" s="82">
        <v>116.4</v>
      </c>
      <c r="M7" s="86">
        <f t="shared" ref="M7:M52" si="4">RANK(L7,$L$6:$L$52,0)</f>
        <v>11</v>
      </c>
      <c r="N7" s="57"/>
      <c r="O7" s="57"/>
      <c r="P7" s="57"/>
      <c r="Q7" s="57"/>
      <c r="R7" s="57"/>
    </row>
    <row r="8" spans="1:18" s="68" customFormat="1" ht="26.25" customHeight="1">
      <c r="A8" s="87"/>
      <c r="B8" s="19" t="s">
        <v>11</v>
      </c>
      <c r="C8" s="84"/>
      <c r="D8" s="85">
        <v>1371.9</v>
      </c>
      <c r="E8" s="86">
        <f t="shared" si="0"/>
        <v>21</v>
      </c>
      <c r="F8" s="85">
        <v>343.8</v>
      </c>
      <c r="G8" s="86">
        <f t="shared" si="1"/>
        <v>17</v>
      </c>
      <c r="H8" s="85">
        <v>171.4</v>
      </c>
      <c r="I8" s="86">
        <f t="shared" si="2"/>
        <v>37</v>
      </c>
      <c r="J8" s="85">
        <v>845.3</v>
      </c>
      <c r="K8" s="86">
        <f t="shared" si="3"/>
        <v>20</v>
      </c>
      <c r="L8" s="82">
        <v>77.3</v>
      </c>
      <c r="M8" s="86">
        <f t="shared" si="4"/>
        <v>18</v>
      </c>
      <c r="N8" s="57"/>
      <c r="O8" s="57"/>
      <c r="P8" s="57"/>
      <c r="Q8" s="57"/>
      <c r="R8" s="57"/>
    </row>
    <row r="9" spans="1:18" ht="26.25" customHeight="1">
      <c r="A9" s="25"/>
      <c r="B9" s="19" t="s">
        <v>12</v>
      </c>
      <c r="C9" s="84"/>
      <c r="D9" s="85">
        <v>1082.9000000000001</v>
      </c>
      <c r="E9" s="86">
        <f t="shared" si="0"/>
        <v>38</v>
      </c>
      <c r="F9" s="85">
        <v>273.10000000000002</v>
      </c>
      <c r="G9" s="86">
        <f t="shared" si="1"/>
        <v>29</v>
      </c>
      <c r="H9" s="85">
        <v>138.19999999999999</v>
      </c>
      <c r="I9" s="86">
        <f t="shared" si="2"/>
        <v>45</v>
      </c>
      <c r="J9" s="85">
        <v>669.1</v>
      </c>
      <c r="K9" s="86">
        <f t="shared" si="3"/>
        <v>36</v>
      </c>
      <c r="L9" s="82">
        <v>49.9</v>
      </c>
      <c r="M9" s="86">
        <f t="shared" si="4"/>
        <v>27</v>
      </c>
    </row>
    <row r="10" spans="1:18" ht="26.25" customHeight="1">
      <c r="A10" s="25"/>
      <c r="B10" s="19" t="s">
        <v>13</v>
      </c>
      <c r="C10" s="84"/>
      <c r="D10" s="85">
        <v>1503.7</v>
      </c>
      <c r="E10" s="86">
        <f t="shared" si="0"/>
        <v>14</v>
      </c>
      <c r="F10" s="85">
        <v>423.2</v>
      </c>
      <c r="G10" s="86">
        <f t="shared" si="1"/>
        <v>10</v>
      </c>
      <c r="H10" s="85">
        <v>192.6</v>
      </c>
      <c r="I10" s="86">
        <f t="shared" si="2"/>
        <v>33</v>
      </c>
      <c r="J10" s="85">
        <v>880.5</v>
      </c>
      <c r="K10" s="86">
        <f t="shared" si="3"/>
        <v>15</v>
      </c>
      <c r="L10" s="82">
        <v>63.7</v>
      </c>
      <c r="M10" s="86">
        <f t="shared" si="4"/>
        <v>24</v>
      </c>
    </row>
    <row r="11" spans="1:18" ht="48.75" customHeight="1">
      <c r="A11" s="25"/>
      <c r="B11" s="19" t="s">
        <v>14</v>
      </c>
      <c r="C11" s="84"/>
      <c r="D11" s="85">
        <v>1341.2</v>
      </c>
      <c r="E11" s="86">
        <f t="shared" si="0"/>
        <v>26</v>
      </c>
      <c r="F11" s="85">
        <v>331</v>
      </c>
      <c r="G11" s="86">
        <f t="shared" si="1"/>
        <v>19</v>
      </c>
      <c r="H11" s="85">
        <v>201.7</v>
      </c>
      <c r="I11" s="86">
        <f t="shared" si="2"/>
        <v>26</v>
      </c>
      <c r="J11" s="85">
        <v>806.6</v>
      </c>
      <c r="K11" s="86">
        <f t="shared" si="3"/>
        <v>24</v>
      </c>
      <c r="L11" s="82">
        <v>40.9</v>
      </c>
      <c r="M11" s="86">
        <f t="shared" si="4"/>
        <v>35</v>
      </c>
    </row>
    <row r="12" spans="1:18" ht="26.25" customHeight="1">
      <c r="A12" s="25"/>
      <c r="B12" s="19" t="s">
        <v>15</v>
      </c>
      <c r="C12" s="84"/>
      <c r="D12" s="85">
        <v>1354.9</v>
      </c>
      <c r="E12" s="86">
        <f t="shared" si="0"/>
        <v>22</v>
      </c>
      <c r="F12" s="85">
        <v>342</v>
      </c>
      <c r="G12" s="86">
        <f t="shared" si="1"/>
        <v>18</v>
      </c>
      <c r="H12" s="85">
        <v>165.7</v>
      </c>
      <c r="I12" s="86">
        <f t="shared" si="2"/>
        <v>39</v>
      </c>
      <c r="J12" s="85">
        <v>841.5</v>
      </c>
      <c r="K12" s="86">
        <f t="shared" si="3"/>
        <v>21</v>
      </c>
      <c r="L12" s="82">
        <v>52.7</v>
      </c>
      <c r="M12" s="86">
        <f t="shared" si="4"/>
        <v>26</v>
      </c>
    </row>
    <row r="13" spans="1:18" ht="26.25" customHeight="1">
      <c r="A13" s="25"/>
      <c r="B13" s="19" t="s">
        <v>16</v>
      </c>
      <c r="C13" s="84"/>
      <c r="D13" s="85">
        <v>1068.4000000000001</v>
      </c>
      <c r="E13" s="86">
        <f t="shared" si="0"/>
        <v>39</v>
      </c>
      <c r="F13" s="85">
        <v>255.7</v>
      </c>
      <c r="G13" s="86">
        <f t="shared" si="1"/>
        <v>33</v>
      </c>
      <c r="H13" s="85">
        <v>179.7</v>
      </c>
      <c r="I13" s="86">
        <f t="shared" si="2"/>
        <v>34</v>
      </c>
      <c r="J13" s="85">
        <v>628.79999999999995</v>
      </c>
      <c r="K13" s="86">
        <f t="shared" si="3"/>
        <v>41</v>
      </c>
      <c r="L13" s="82">
        <v>49</v>
      </c>
      <c r="M13" s="86">
        <f t="shared" si="4"/>
        <v>29</v>
      </c>
    </row>
    <row r="14" spans="1:18" ht="26.25" customHeight="1">
      <c r="A14" s="25"/>
      <c r="B14" s="19" t="s">
        <v>17</v>
      </c>
      <c r="C14" s="84"/>
      <c r="D14" s="85">
        <v>1094.9000000000001</v>
      </c>
      <c r="E14" s="86">
        <f t="shared" si="0"/>
        <v>37</v>
      </c>
      <c r="F14" s="85">
        <v>263.10000000000002</v>
      </c>
      <c r="G14" s="86">
        <f t="shared" si="1"/>
        <v>32</v>
      </c>
      <c r="H14" s="85">
        <v>193.6</v>
      </c>
      <c r="I14" s="86">
        <f t="shared" si="2"/>
        <v>32</v>
      </c>
      <c r="J14" s="85">
        <v>634.9</v>
      </c>
      <c r="K14" s="86">
        <f t="shared" si="3"/>
        <v>40</v>
      </c>
      <c r="L14" s="82">
        <v>66.900000000000006</v>
      </c>
      <c r="M14" s="86">
        <f t="shared" si="4"/>
        <v>22</v>
      </c>
    </row>
    <row r="15" spans="1:18" ht="26.25" customHeight="1">
      <c r="A15" s="25"/>
      <c r="B15" s="19" t="s">
        <v>18</v>
      </c>
      <c r="C15" s="84"/>
      <c r="D15" s="85">
        <v>1216.5999999999999</v>
      </c>
      <c r="E15" s="86">
        <f t="shared" si="0"/>
        <v>31</v>
      </c>
      <c r="F15" s="85">
        <v>264.2</v>
      </c>
      <c r="G15" s="86">
        <f t="shared" si="1"/>
        <v>31</v>
      </c>
      <c r="H15" s="85">
        <v>201</v>
      </c>
      <c r="I15" s="86">
        <f t="shared" si="2"/>
        <v>28</v>
      </c>
      <c r="J15" s="85">
        <v>745.2</v>
      </c>
      <c r="K15" s="86">
        <f t="shared" si="3"/>
        <v>32</v>
      </c>
      <c r="L15" s="82">
        <v>41.5</v>
      </c>
      <c r="M15" s="86">
        <f t="shared" si="4"/>
        <v>34</v>
      </c>
    </row>
    <row r="16" spans="1:18" s="76" customFormat="1" ht="48.75" customHeight="1">
      <c r="A16" s="27"/>
      <c r="B16" s="28" t="s">
        <v>19</v>
      </c>
      <c r="C16" s="88"/>
      <c r="D16" s="89">
        <v>856.3</v>
      </c>
      <c r="E16" s="90">
        <f t="shared" si="0"/>
        <v>46</v>
      </c>
      <c r="F16" s="89">
        <v>179.4</v>
      </c>
      <c r="G16" s="90">
        <f t="shared" si="1"/>
        <v>43</v>
      </c>
      <c r="H16" s="89">
        <v>148.30000000000001</v>
      </c>
      <c r="I16" s="90">
        <f t="shared" si="2"/>
        <v>41</v>
      </c>
      <c r="J16" s="89">
        <v>525.70000000000005</v>
      </c>
      <c r="K16" s="90">
        <f t="shared" si="3"/>
        <v>46</v>
      </c>
      <c r="L16" s="91">
        <v>31.5</v>
      </c>
      <c r="M16" s="90">
        <f t="shared" si="4"/>
        <v>39</v>
      </c>
    </row>
    <row r="17" spans="1:13" ht="26.25" customHeight="1">
      <c r="A17" s="25"/>
      <c r="B17" s="19" t="s">
        <v>20</v>
      </c>
      <c r="C17" s="84"/>
      <c r="D17" s="85">
        <v>950.2</v>
      </c>
      <c r="E17" s="86">
        <f t="shared" si="0"/>
        <v>43</v>
      </c>
      <c r="F17" s="85">
        <v>193.9</v>
      </c>
      <c r="G17" s="86">
        <f t="shared" si="1"/>
        <v>41</v>
      </c>
      <c r="H17" s="85">
        <v>175.4</v>
      </c>
      <c r="I17" s="86">
        <f t="shared" si="2"/>
        <v>35</v>
      </c>
      <c r="J17" s="85">
        <v>578.70000000000005</v>
      </c>
      <c r="K17" s="86">
        <f t="shared" si="3"/>
        <v>44</v>
      </c>
      <c r="L17" s="82">
        <v>28.6</v>
      </c>
      <c r="M17" s="86">
        <f t="shared" si="4"/>
        <v>40</v>
      </c>
    </row>
    <row r="18" spans="1:13" ht="26.25" customHeight="1">
      <c r="A18" s="25"/>
      <c r="B18" s="19" t="s">
        <v>21</v>
      </c>
      <c r="C18" s="84"/>
      <c r="D18" s="85">
        <v>878.9</v>
      </c>
      <c r="E18" s="86">
        <f t="shared" si="0"/>
        <v>44</v>
      </c>
      <c r="F18" s="85">
        <v>142.80000000000001</v>
      </c>
      <c r="G18" s="86">
        <f t="shared" si="1"/>
        <v>47</v>
      </c>
      <c r="H18" s="85">
        <v>151.4</v>
      </c>
      <c r="I18" s="86">
        <f t="shared" si="2"/>
        <v>40</v>
      </c>
      <c r="J18" s="85">
        <v>581.1</v>
      </c>
      <c r="K18" s="86">
        <f t="shared" si="3"/>
        <v>43</v>
      </c>
      <c r="L18" s="82">
        <v>22.9</v>
      </c>
      <c r="M18" s="86">
        <f t="shared" si="4"/>
        <v>45</v>
      </c>
    </row>
    <row r="19" spans="1:13" ht="26.25" customHeight="1">
      <c r="A19" s="25"/>
      <c r="B19" s="19" t="s">
        <v>22</v>
      </c>
      <c r="C19" s="84"/>
      <c r="D19" s="85">
        <v>789.6</v>
      </c>
      <c r="E19" s="86">
        <f t="shared" si="0"/>
        <v>47</v>
      </c>
      <c r="F19" s="85">
        <v>143.4</v>
      </c>
      <c r="G19" s="86">
        <f t="shared" si="1"/>
        <v>46</v>
      </c>
      <c r="H19" s="85">
        <v>139.6</v>
      </c>
      <c r="I19" s="86">
        <f t="shared" si="2"/>
        <v>44</v>
      </c>
      <c r="J19" s="85">
        <v>504.2</v>
      </c>
      <c r="K19" s="86">
        <f t="shared" si="3"/>
        <v>47</v>
      </c>
      <c r="L19" s="82">
        <v>21.9</v>
      </c>
      <c r="M19" s="86">
        <f t="shared" si="4"/>
        <v>46</v>
      </c>
    </row>
    <row r="20" spans="1:13" ht="26.25" customHeight="1">
      <c r="A20" s="25"/>
      <c r="B20" s="19" t="s">
        <v>23</v>
      </c>
      <c r="C20" s="84"/>
      <c r="D20" s="85">
        <v>1189.9000000000001</v>
      </c>
      <c r="E20" s="86">
        <f t="shared" si="0"/>
        <v>32</v>
      </c>
      <c r="F20" s="85">
        <v>287.89999999999998</v>
      </c>
      <c r="G20" s="86">
        <f t="shared" si="1"/>
        <v>26</v>
      </c>
      <c r="H20" s="85">
        <v>143</v>
      </c>
      <c r="I20" s="86">
        <f t="shared" si="2"/>
        <v>42</v>
      </c>
      <c r="J20" s="85">
        <v>755.8</v>
      </c>
      <c r="K20" s="86">
        <f t="shared" si="3"/>
        <v>30</v>
      </c>
      <c r="L20" s="82">
        <v>25.7</v>
      </c>
      <c r="M20" s="86">
        <f t="shared" si="4"/>
        <v>43</v>
      </c>
    </row>
    <row r="21" spans="1:13" ht="48.75" customHeight="1">
      <c r="A21" s="25"/>
      <c r="B21" s="19" t="s">
        <v>24</v>
      </c>
      <c r="C21" s="84"/>
      <c r="D21" s="85">
        <v>1455.5</v>
      </c>
      <c r="E21" s="86">
        <f t="shared" si="0"/>
        <v>18</v>
      </c>
      <c r="F21" s="85">
        <v>296.5</v>
      </c>
      <c r="G21" s="86">
        <f t="shared" si="1"/>
        <v>23</v>
      </c>
      <c r="H21" s="85">
        <v>360.3</v>
      </c>
      <c r="I21" s="86">
        <f t="shared" si="2"/>
        <v>8</v>
      </c>
      <c r="J21" s="85">
        <v>791</v>
      </c>
      <c r="K21" s="86">
        <f t="shared" si="3"/>
        <v>27</v>
      </c>
      <c r="L21" s="82">
        <v>37.9</v>
      </c>
      <c r="M21" s="86">
        <f t="shared" si="4"/>
        <v>36</v>
      </c>
    </row>
    <row r="22" spans="1:13" ht="26.25" customHeight="1">
      <c r="A22" s="25"/>
      <c r="B22" s="19" t="s">
        <v>25</v>
      </c>
      <c r="C22" s="84"/>
      <c r="D22" s="85">
        <v>1486.4</v>
      </c>
      <c r="E22" s="86">
        <f t="shared" si="0"/>
        <v>17</v>
      </c>
      <c r="F22" s="85">
        <v>325.89999999999998</v>
      </c>
      <c r="G22" s="86">
        <f t="shared" si="1"/>
        <v>21</v>
      </c>
      <c r="H22" s="85">
        <v>267</v>
      </c>
      <c r="I22" s="86">
        <f t="shared" si="2"/>
        <v>14</v>
      </c>
      <c r="J22" s="85">
        <v>884.2</v>
      </c>
      <c r="K22" s="86">
        <f t="shared" si="3"/>
        <v>14</v>
      </c>
      <c r="L22" s="82">
        <v>69.900000000000006</v>
      </c>
      <c r="M22" s="86">
        <f t="shared" si="4"/>
        <v>20</v>
      </c>
    </row>
    <row r="23" spans="1:13" ht="26.25" customHeight="1">
      <c r="A23" s="25"/>
      <c r="B23" s="19" t="s">
        <v>26</v>
      </c>
      <c r="C23" s="84"/>
      <c r="D23" s="85">
        <v>1351.3</v>
      </c>
      <c r="E23" s="86">
        <f t="shared" si="0"/>
        <v>24</v>
      </c>
      <c r="F23" s="85">
        <v>288.5</v>
      </c>
      <c r="G23" s="86">
        <f t="shared" si="1"/>
        <v>25</v>
      </c>
      <c r="H23" s="85">
        <v>221.2</v>
      </c>
      <c r="I23" s="86">
        <f t="shared" si="2"/>
        <v>22</v>
      </c>
      <c r="J23" s="85">
        <v>834.6</v>
      </c>
      <c r="K23" s="86">
        <f t="shared" si="3"/>
        <v>22</v>
      </c>
      <c r="L23" s="82">
        <v>87.7</v>
      </c>
      <c r="M23" s="86">
        <f t="shared" si="4"/>
        <v>16</v>
      </c>
    </row>
    <row r="24" spans="1:13" ht="26.25" customHeight="1">
      <c r="A24" s="25"/>
      <c r="B24" s="19" t="s">
        <v>27</v>
      </c>
      <c r="C24" s="84"/>
      <c r="D24" s="85">
        <v>1310.9</v>
      </c>
      <c r="E24" s="86">
        <f t="shared" si="0"/>
        <v>27</v>
      </c>
      <c r="F24" s="85">
        <v>280</v>
      </c>
      <c r="G24" s="86">
        <f t="shared" si="1"/>
        <v>28</v>
      </c>
      <c r="H24" s="85">
        <v>236.8</v>
      </c>
      <c r="I24" s="86">
        <f t="shared" si="2"/>
        <v>18</v>
      </c>
      <c r="J24" s="85">
        <v>787.7</v>
      </c>
      <c r="K24" s="86">
        <f t="shared" si="3"/>
        <v>28</v>
      </c>
      <c r="L24" s="82">
        <v>47.8</v>
      </c>
      <c r="M24" s="86">
        <f t="shared" si="4"/>
        <v>31</v>
      </c>
    </row>
    <row r="25" spans="1:13" ht="26.25" customHeight="1">
      <c r="A25" s="25"/>
      <c r="B25" s="19" t="s">
        <v>28</v>
      </c>
      <c r="C25" s="84"/>
      <c r="D25" s="85">
        <v>1113.0999999999999</v>
      </c>
      <c r="E25" s="86">
        <f t="shared" si="0"/>
        <v>35</v>
      </c>
      <c r="F25" s="85">
        <v>220.5</v>
      </c>
      <c r="G25" s="86">
        <f t="shared" si="1"/>
        <v>36</v>
      </c>
      <c r="H25" s="85">
        <v>142.5</v>
      </c>
      <c r="I25" s="86">
        <f t="shared" si="2"/>
        <v>43</v>
      </c>
      <c r="J25" s="85">
        <v>745.5</v>
      </c>
      <c r="K25" s="86">
        <f t="shared" si="3"/>
        <v>31</v>
      </c>
      <c r="L25" s="82">
        <v>35.6</v>
      </c>
      <c r="M25" s="86">
        <f t="shared" si="4"/>
        <v>38</v>
      </c>
    </row>
    <row r="26" spans="1:13" ht="48.75" customHeight="1">
      <c r="A26" s="25"/>
      <c r="B26" s="19" t="s">
        <v>29</v>
      </c>
      <c r="C26" s="84"/>
      <c r="D26" s="85">
        <v>997.4</v>
      </c>
      <c r="E26" s="86">
        <f t="shared" si="0"/>
        <v>41</v>
      </c>
      <c r="F26" s="85">
        <v>197.4</v>
      </c>
      <c r="G26" s="86">
        <f t="shared" si="1"/>
        <v>40</v>
      </c>
      <c r="H26" s="85">
        <v>134.9</v>
      </c>
      <c r="I26" s="86">
        <f t="shared" si="2"/>
        <v>46</v>
      </c>
      <c r="J26" s="85">
        <v>658.9</v>
      </c>
      <c r="K26" s="86">
        <f t="shared" si="3"/>
        <v>37</v>
      </c>
      <c r="L26" s="82">
        <v>66.8</v>
      </c>
      <c r="M26" s="86">
        <f t="shared" si="4"/>
        <v>23</v>
      </c>
    </row>
    <row r="27" spans="1:13" ht="26.25" customHeight="1">
      <c r="A27" s="25"/>
      <c r="B27" s="19" t="s">
        <v>30</v>
      </c>
      <c r="C27" s="84"/>
      <c r="D27" s="85">
        <v>1013.6</v>
      </c>
      <c r="E27" s="86">
        <f t="shared" si="0"/>
        <v>40</v>
      </c>
      <c r="F27" s="85">
        <v>181.2</v>
      </c>
      <c r="G27" s="86">
        <f t="shared" si="1"/>
        <v>42</v>
      </c>
      <c r="H27" s="85">
        <v>235.8</v>
      </c>
      <c r="I27" s="86">
        <f t="shared" si="2"/>
        <v>19</v>
      </c>
      <c r="J27" s="85">
        <v>592.70000000000005</v>
      </c>
      <c r="K27" s="86">
        <f t="shared" si="3"/>
        <v>42</v>
      </c>
      <c r="L27" s="82">
        <v>41.8</v>
      </c>
      <c r="M27" s="86">
        <f t="shared" si="4"/>
        <v>33</v>
      </c>
    </row>
    <row r="28" spans="1:13" ht="26.25" customHeight="1">
      <c r="A28" s="25"/>
      <c r="B28" s="19" t="s">
        <v>31</v>
      </c>
      <c r="C28" s="84"/>
      <c r="D28" s="85">
        <v>866.7</v>
      </c>
      <c r="E28" s="86">
        <f t="shared" si="0"/>
        <v>45</v>
      </c>
      <c r="F28" s="85">
        <v>162.80000000000001</v>
      </c>
      <c r="G28" s="86">
        <f t="shared" si="1"/>
        <v>44</v>
      </c>
      <c r="H28" s="85">
        <v>169.1</v>
      </c>
      <c r="I28" s="86">
        <f t="shared" si="2"/>
        <v>38</v>
      </c>
      <c r="J28" s="85">
        <v>532.4</v>
      </c>
      <c r="K28" s="86">
        <f t="shared" si="3"/>
        <v>45</v>
      </c>
      <c r="L28" s="82">
        <v>43.3</v>
      </c>
      <c r="M28" s="86">
        <f t="shared" si="4"/>
        <v>32</v>
      </c>
    </row>
    <row r="29" spans="1:13" ht="26.25" customHeight="1">
      <c r="A29" s="25"/>
      <c r="B29" s="19" t="s">
        <v>32</v>
      </c>
      <c r="C29" s="84"/>
      <c r="D29" s="85">
        <v>1105.9000000000001</v>
      </c>
      <c r="E29" s="86">
        <f t="shared" si="0"/>
        <v>36</v>
      </c>
      <c r="F29" s="85">
        <v>267.10000000000002</v>
      </c>
      <c r="G29" s="86">
        <f t="shared" si="1"/>
        <v>30</v>
      </c>
      <c r="H29" s="85">
        <v>201.1</v>
      </c>
      <c r="I29" s="86">
        <f t="shared" si="2"/>
        <v>27</v>
      </c>
      <c r="J29" s="85">
        <v>635.4</v>
      </c>
      <c r="K29" s="86">
        <f t="shared" si="3"/>
        <v>39</v>
      </c>
      <c r="L29" s="82">
        <v>48.3</v>
      </c>
      <c r="M29" s="86">
        <f t="shared" si="4"/>
        <v>30</v>
      </c>
    </row>
    <row r="30" spans="1:13" ht="26.25" customHeight="1">
      <c r="A30" s="25"/>
      <c r="B30" s="19" t="s">
        <v>33</v>
      </c>
      <c r="C30" s="84"/>
      <c r="D30" s="85">
        <v>978.7</v>
      </c>
      <c r="E30" s="86">
        <f t="shared" si="0"/>
        <v>42</v>
      </c>
      <c r="F30" s="85">
        <v>160.4</v>
      </c>
      <c r="G30" s="86">
        <f t="shared" si="1"/>
        <v>45</v>
      </c>
      <c r="H30" s="85">
        <v>173</v>
      </c>
      <c r="I30" s="86">
        <f t="shared" si="2"/>
        <v>36</v>
      </c>
      <c r="J30" s="85">
        <v>638.4</v>
      </c>
      <c r="K30" s="86">
        <f t="shared" si="3"/>
        <v>38</v>
      </c>
      <c r="L30" s="82">
        <v>28.5</v>
      </c>
      <c r="M30" s="86">
        <f t="shared" si="4"/>
        <v>41</v>
      </c>
    </row>
    <row r="31" spans="1:13" ht="48.75" customHeight="1">
      <c r="A31" s="25"/>
      <c r="B31" s="19" t="s">
        <v>34</v>
      </c>
      <c r="C31" s="84"/>
      <c r="D31" s="85">
        <v>1257.5</v>
      </c>
      <c r="E31" s="86">
        <f t="shared" si="0"/>
        <v>29</v>
      </c>
      <c r="F31" s="85">
        <v>216.3</v>
      </c>
      <c r="G31" s="86">
        <f t="shared" si="1"/>
        <v>37</v>
      </c>
      <c r="H31" s="85">
        <v>132.5</v>
      </c>
      <c r="I31" s="86">
        <f t="shared" si="2"/>
        <v>47</v>
      </c>
      <c r="J31" s="85">
        <v>900</v>
      </c>
      <c r="K31" s="86">
        <f t="shared" si="3"/>
        <v>13</v>
      </c>
      <c r="L31" s="82">
        <v>23.8</v>
      </c>
      <c r="M31" s="86">
        <f t="shared" si="4"/>
        <v>44</v>
      </c>
    </row>
    <row r="32" spans="1:13" ht="26.25" customHeight="1">
      <c r="A32" s="25"/>
      <c r="B32" s="19" t="s">
        <v>35</v>
      </c>
      <c r="C32" s="84"/>
      <c r="D32" s="85">
        <v>1174.2</v>
      </c>
      <c r="E32" s="86">
        <f t="shared" si="0"/>
        <v>34</v>
      </c>
      <c r="F32" s="85">
        <v>202</v>
      </c>
      <c r="G32" s="86">
        <f t="shared" si="1"/>
        <v>39</v>
      </c>
      <c r="H32" s="85">
        <v>224.2</v>
      </c>
      <c r="I32" s="86">
        <f t="shared" si="2"/>
        <v>21</v>
      </c>
      <c r="J32" s="85">
        <v>743.8</v>
      </c>
      <c r="K32" s="86">
        <f t="shared" si="3"/>
        <v>33</v>
      </c>
      <c r="L32" s="82">
        <v>21.2</v>
      </c>
      <c r="M32" s="86">
        <f t="shared" si="4"/>
        <v>47</v>
      </c>
    </row>
    <row r="33" spans="1:13" ht="26.25" customHeight="1">
      <c r="A33" s="25"/>
      <c r="B33" s="19" t="s">
        <v>36</v>
      </c>
      <c r="C33" s="84"/>
      <c r="D33" s="85">
        <v>1187.7</v>
      </c>
      <c r="E33" s="86">
        <f t="shared" si="0"/>
        <v>33</v>
      </c>
      <c r="F33" s="85">
        <v>210.2</v>
      </c>
      <c r="G33" s="86">
        <f t="shared" si="1"/>
        <v>38</v>
      </c>
      <c r="H33" s="85">
        <v>231.7</v>
      </c>
      <c r="I33" s="86">
        <f t="shared" si="2"/>
        <v>20</v>
      </c>
      <c r="J33" s="85">
        <v>742.8</v>
      </c>
      <c r="K33" s="86">
        <f t="shared" si="3"/>
        <v>34</v>
      </c>
      <c r="L33" s="82">
        <v>37.299999999999997</v>
      </c>
      <c r="M33" s="86">
        <f t="shared" si="4"/>
        <v>37</v>
      </c>
    </row>
    <row r="34" spans="1:13" ht="26.25" customHeight="1">
      <c r="A34" s="25"/>
      <c r="B34" s="19" t="s">
        <v>37</v>
      </c>
      <c r="C34" s="84"/>
      <c r="D34" s="85">
        <v>1236.8</v>
      </c>
      <c r="E34" s="86">
        <f t="shared" si="0"/>
        <v>30</v>
      </c>
      <c r="F34" s="85">
        <v>223</v>
      </c>
      <c r="G34" s="86">
        <f t="shared" si="1"/>
        <v>35</v>
      </c>
      <c r="H34" s="85">
        <v>200.3</v>
      </c>
      <c r="I34" s="86">
        <f t="shared" si="2"/>
        <v>30</v>
      </c>
      <c r="J34" s="85">
        <v>809.3</v>
      </c>
      <c r="K34" s="86">
        <f t="shared" si="3"/>
        <v>23</v>
      </c>
      <c r="L34" s="82">
        <v>28.5</v>
      </c>
      <c r="M34" s="86">
        <f t="shared" si="4"/>
        <v>41</v>
      </c>
    </row>
    <row r="35" spans="1:13" ht="26.25" customHeight="1">
      <c r="A35" s="25"/>
      <c r="B35" s="19" t="s">
        <v>38</v>
      </c>
      <c r="C35" s="84"/>
      <c r="D35" s="85">
        <v>1405.6</v>
      </c>
      <c r="E35" s="86">
        <f t="shared" si="0"/>
        <v>20</v>
      </c>
      <c r="F35" s="85">
        <v>231</v>
      </c>
      <c r="G35" s="86">
        <f t="shared" si="1"/>
        <v>34</v>
      </c>
      <c r="H35" s="85">
        <v>212.3</v>
      </c>
      <c r="I35" s="86">
        <f t="shared" si="2"/>
        <v>25</v>
      </c>
      <c r="J35" s="85">
        <v>956.9</v>
      </c>
      <c r="K35" s="86">
        <f t="shared" si="3"/>
        <v>5</v>
      </c>
      <c r="L35" s="82">
        <v>72.7</v>
      </c>
      <c r="M35" s="86">
        <f t="shared" si="4"/>
        <v>19</v>
      </c>
    </row>
    <row r="36" spans="1:13" ht="48.75" customHeight="1">
      <c r="A36" s="25"/>
      <c r="B36" s="19" t="s">
        <v>39</v>
      </c>
      <c r="C36" s="84"/>
      <c r="D36" s="85">
        <v>1502.3</v>
      </c>
      <c r="E36" s="86">
        <f t="shared" si="0"/>
        <v>15</v>
      </c>
      <c r="F36" s="85">
        <v>295.3</v>
      </c>
      <c r="G36" s="86">
        <f t="shared" si="1"/>
        <v>24</v>
      </c>
      <c r="H36" s="85">
        <v>296.60000000000002</v>
      </c>
      <c r="I36" s="86">
        <f t="shared" si="2"/>
        <v>12</v>
      </c>
      <c r="J36" s="85">
        <v>905.1</v>
      </c>
      <c r="K36" s="86">
        <f t="shared" si="3"/>
        <v>11</v>
      </c>
      <c r="L36" s="82">
        <v>69.7</v>
      </c>
      <c r="M36" s="86">
        <f t="shared" si="4"/>
        <v>21</v>
      </c>
    </row>
    <row r="37" spans="1:13" ht="26.25" customHeight="1">
      <c r="A37" s="25"/>
      <c r="B37" s="19" t="s">
        <v>40</v>
      </c>
      <c r="C37" s="84"/>
      <c r="D37" s="85">
        <v>1489.9</v>
      </c>
      <c r="E37" s="86">
        <f t="shared" si="0"/>
        <v>16</v>
      </c>
      <c r="F37" s="85">
        <v>347.5</v>
      </c>
      <c r="G37" s="86">
        <f t="shared" si="1"/>
        <v>16</v>
      </c>
      <c r="H37" s="85">
        <v>259.5</v>
      </c>
      <c r="I37" s="86">
        <f t="shared" si="2"/>
        <v>16</v>
      </c>
      <c r="J37" s="85">
        <v>876.6</v>
      </c>
      <c r="K37" s="86">
        <f t="shared" si="3"/>
        <v>16</v>
      </c>
      <c r="L37" s="82">
        <v>56.5</v>
      </c>
      <c r="M37" s="86">
        <f t="shared" si="4"/>
        <v>25</v>
      </c>
    </row>
    <row r="38" spans="1:13" ht="26.25" customHeight="1">
      <c r="A38" s="25"/>
      <c r="B38" s="19" t="s">
        <v>41</v>
      </c>
      <c r="C38" s="84"/>
      <c r="D38" s="85">
        <v>1441.4</v>
      </c>
      <c r="E38" s="86">
        <f t="shared" si="0"/>
        <v>19</v>
      </c>
      <c r="F38" s="85">
        <v>281.5</v>
      </c>
      <c r="G38" s="86">
        <f t="shared" si="1"/>
        <v>27</v>
      </c>
      <c r="H38" s="85">
        <v>200.9</v>
      </c>
      <c r="I38" s="86">
        <f t="shared" si="2"/>
        <v>29</v>
      </c>
      <c r="J38" s="85">
        <v>951.2</v>
      </c>
      <c r="K38" s="86">
        <f t="shared" si="3"/>
        <v>7</v>
      </c>
      <c r="L38" s="82">
        <v>88.3</v>
      </c>
      <c r="M38" s="86">
        <f t="shared" si="4"/>
        <v>15</v>
      </c>
    </row>
    <row r="39" spans="1:13" ht="26.25" customHeight="1">
      <c r="A39" s="25"/>
      <c r="B39" s="19" t="s">
        <v>42</v>
      </c>
      <c r="C39" s="84"/>
      <c r="D39" s="85">
        <v>1349.3</v>
      </c>
      <c r="E39" s="86">
        <f t="shared" si="0"/>
        <v>25</v>
      </c>
      <c r="F39" s="85">
        <v>312.60000000000002</v>
      </c>
      <c r="G39" s="86">
        <f t="shared" si="1"/>
        <v>22</v>
      </c>
      <c r="H39" s="85">
        <v>264.7</v>
      </c>
      <c r="I39" s="86">
        <f t="shared" si="2"/>
        <v>15</v>
      </c>
      <c r="J39" s="85">
        <v>767.6</v>
      </c>
      <c r="K39" s="86">
        <f t="shared" si="3"/>
        <v>29</v>
      </c>
      <c r="L39" s="82">
        <v>80.2</v>
      </c>
      <c r="M39" s="86">
        <f t="shared" si="4"/>
        <v>17</v>
      </c>
    </row>
    <row r="40" spans="1:13" ht="26.25" customHeight="1">
      <c r="A40" s="25"/>
      <c r="B40" s="19" t="s">
        <v>43</v>
      </c>
      <c r="C40" s="84"/>
      <c r="D40" s="85">
        <v>1857.2</v>
      </c>
      <c r="E40" s="86">
        <f t="shared" si="0"/>
        <v>6</v>
      </c>
      <c r="F40" s="85">
        <v>455</v>
      </c>
      <c r="G40" s="86">
        <f t="shared" si="1"/>
        <v>9</v>
      </c>
      <c r="H40" s="85">
        <v>546.29999999999995</v>
      </c>
      <c r="I40" s="86">
        <f t="shared" si="2"/>
        <v>2</v>
      </c>
      <c r="J40" s="85">
        <v>848.2</v>
      </c>
      <c r="K40" s="86">
        <f t="shared" si="3"/>
        <v>18</v>
      </c>
      <c r="L40" s="82">
        <v>89.8</v>
      </c>
      <c r="M40" s="86">
        <f t="shared" si="4"/>
        <v>14</v>
      </c>
    </row>
    <row r="41" spans="1:13" ht="48.75" customHeight="1">
      <c r="A41" s="25"/>
      <c r="B41" s="19" t="s">
        <v>44</v>
      </c>
      <c r="C41" s="84"/>
      <c r="D41" s="85">
        <v>1909.9</v>
      </c>
      <c r="E41" s="86">
        <f t="shared" si="0"/>
        <v>4</v>
      </c>
      <c r="F41" s="85">
        <v>521.9</v>
      </c>
      <c r="G41" s="86">
        <f t="shared" si="1"/>
        <v>5</v>
      </c>
      <c r="H41" s="85">
        <v>460.6</v>
      </c>
      <c r="I41" s="86">
        <f t="shared" si="2"/>
        <v>4</v>
      </c>
      <c r="J41" s="85">
        <v>918.7</v>
      </c>
      <c r="K41" s="86">
        <f t="shared" si="3"/>
        <v>9</v>
      </c>
      <c r="L41" s="82">
        <v>166.3</v>
      </c>
      <c r="M41" s="86">
        <f t="shared" si="4"/>
        <v>7</v>
      </c>
    </row>
    <row r="42" spans="1:13" ht="26.25" customHeight="1">
      <c r="A42" s="25"/>
      <c r="B42" s="19" t="s">
        <v>45</v>
      </c>
      <c r="C42" s="84"/>
      <c r="D42" s="85">
        <v>1517</v>
      </c>
      <c r="E42" s="86">
        <f t="shared" si="0"/>
        <v>13</v>
      </c>
      <c r="F42" s="85">
        <v>354.4</v>
      </c>
      <c r="G42" s="86">
        <f t="shared" si="1"/>
        <v>14</v>
      </c>
      <c r="H42" s="85">
        <v>218.2</v>
      </c>
      <c r="I42" s="86">
        <f t="shared" si="2"/>
        <v>23</v>
      </c>
      <c r="J42" s="85">
        <v>938.3</v>
      </c>
      <c r="K42" s="86">
        <f t="shared" si="3"/>
        <v>8</v>
      </c>
      <c r="L42" s="82">
        <v>136</v>
      </c>
      <c r="M42" s="86">
        <f t="shared" si="4"/>
        <v>8</v>
      </c>
    </row>
    <row r="43" spans="1:13" ht="26.25" customHeight="1">
      <c r="A43" s="25"/>
      <c r="B43" s="19" t="s">
        <v>46</v>
      </c>
      <c r="C43" s="84"/>
      <c r="D43" s="85">
        <v>1565</v>
      </c>
      <c r="E43" s="86">
        <f t="shared" si="0"/>
        <v>12</v>
      </c>
      <c r="F43" s="85">
        <v>326.3</v>
      </c>
      <c r="G43" s="86">
        <f t="shared" si="1"/>
        <v>20</v>
      </c>
      <c r="H43" s="85">
        <v>330.3</v>
      </c>
      <c r="I43" s="86">
        <f t="shared" si="2"/>
        <v>10</v>
      </c>
      <c r="J43" s="85">
        <v>903.5</v>
      </c>
      <c r="K43" s="86">
        <f t="shared" si="3"/>
        <v>12</v>
      </c>
      <c r="L43" s="82">
        <v>133.30000000000001</v>
      </c>
      <c r="M43" s="86">
        <f t="shared" si="4"/>
        <v>10</v>
      </c>
    </row>
    <row r="44" spans="1:13" ht="26.25" customHeight="1">
      <c r="A44" s="25"/>
      <c r="B44" s="19" t="s">
        <v>47</v>
      </c>
      <c r="C44" s="84"/>
      <c r="D44" s="85">
        <v>2364.1999999999998</v>
      </c>
      <c r="E44" s="86">
        <f t="shared" si="0"/>
        <v>1</v>
      </c>
      <c r="F44" s="85">
        <v>524.4</v>
      </c>
      <c r="G44" s="86">
        <f t="shared" si="1"/>
        <v>4</v>
      </c>
      <c r="H44" s="85">
        <v>657.6</v>
      </c>
      <c r="I44" s="86">
        <f t="shared" si="2"/>
        <v>1</v>
      </c>
      <c r="J44" s="85">
        <v>1169.0999999999999</v>
      </c>
      <c r="K44" s="86">
        <f t="shared" si="3"/>
        <v>1</v>
      </c>
      <c r="L44" s="82">
        <v>134.30000000000001</v>
      </c>
      <c r="M44" s="86">
        <f t="shared" si="4"/>
        <v>9</v>
      </c>
    </row>
    <row r="45" spans="1:13" ht="26.25" customHeight="1">
      <c r="A45" s="25"/>
      <c r="B45" s="19" t="s">
        <v>48</v>
      </c>
      <c r="C45" s="84"/>
      <c r="D45" s="85">
        <v>1580.6</v>
      </c>
      <c r="E45" s="86">
        <f t="shared" si="0"/>
        <v>11</v>
      </c>
      <c r="F45" s="85">
        <v>402.7</v>
      </c>
      <c r="G45" s="86">
        <f t="shared" si="1"/>
        <v>11</v>
      </c>
      <c r="H45" s="85">
        <v>325.89999999999998</v>
      </c>
      <c r="I45" s="86">
        <f t="shared" si="2"/>
        <v>11</v>
      </c>
      <c r="J45" s="85">
        <v>846.7</v>
      </c>
      <c r="K45" s="86">
        <f t="shared" si="3"/>
        <v>19</v>
      </c>
      <c r="L45" s="82">
        <v>111.2</v>
      </c>
      <c r="M45" s="86">
        <f t="shared" si="4"/>
        <v>12</v>
      </c>
    </row>
    <row r="46" spans="1:13" ht="48.75" customHeight="1">
      <c r="A46" s="25"/>
      <c r="B46" s="19" t="s">
        <v>49</v>
      </c>
      <c r="C46" s="84"/>
      <c r="D46" s="85">
        <v>1777.2</v>
      </c>
      <c r="E46" s="86">
        <f t="shared" si="0"/>
        <v>8</v>
      </c>
      <c r="F46" s="85">
        <v>506.2</v>
      </c>
      <c r="G46" s="86">
        <f t="shared" si="1"/>
        <v>7</v>
      </c>
      <c r="H46" s="85">
        <v>463.2</v>
      </c>
      <c r="I46" s="86">
        <f t="shared" si="2"/>
        <v>3</v>
      </c>
      <c r="J46" s="85">
        <v>802.2</v>
      </c>
      <c r="K46" s="86">
        <f t="shared" si="3"/>
        <v>25</v>
      </c>
      <c r="L46" s="82">
        <v>226.4</v>
      </c>
      <c r="M46" s="86">
        <f t="shared" si="4"/>
        <v>3</v>
      </c>
    </row>
    <row r="47" spans="1:13" ht="26.25" customHeight="1">
      <c r="A47" s="25"/>
      <c r="B47" s="19" t="s">
        <v>50</v>
      </c>
      <c r="C47" s="84"/>
      <c r="D47" s="85">
        <v>1981.2</v>
      </c>
      <c r="E47" s="86">
        <f t="shared" si="0"/>
        <v>3</v>
      </c>
      <c r="F47" s="85">
        <v>603.79999999999995</v>
      </c>
      <c r="G47" s="86">
        <f t="shared" si="1"/>
        <v>2</v>
      </c>
      <c r="H47" s="85">
        <v>450.4</v>
      </c>
      <c r="I47" s="86">
        <f t="shared" si="2"/>
        <v>5</v>
      </c>
      <c r="J47" s="85">
        <v>917</v>
      </c>
      <c r="K47" s="86">
        <f t="shared" si="3"/>
        <v>10</v>
      </c>
      <c r="L47" s="82">
        <v>210.4</v>
      </c>
      <c r="M47" s="86">
        <f t="shared" si="4"/>
        <v>4</v>
      </c>
    </row>
    <row r="48" spans="1:13" ht="26.25" customHeight="1">
      <c r="A48" s="25"/>
      <c r="B48" s="19" t="s">
        <v>51</v>
      </c>
      <c r="C48" s="84"/>
      <c r="D48" s="85">
        <v>1867.8</v>
      </c>
      <c r="E48" s="86">
        <f t="shared" si="0"/>
        <v>5</v>
      </c>
      <c r="F48" s="85">
        <v>512.29999999999995</v>
      </c>
      <c r="G48" s="86">
        <f t="shared" si="1"/>
        <v>6</v>
      </c>
      <c r="H48" s="85">
        <v>393.8</v>
      </c>
      <c r="I48" s="86">
        <f t="shared" si="2"/>
        <v>7</v>
      </c>
      <c r="J48" s="85">
        <v>955.1</v>
      </c>
      <c r="K48" s="86">
        <f t="shared" si="3"/>
        <v>6</v>
      </c>
      <c r="L48" s="82">
        <v>199.6</v>
      </c>
      <c r="M48" s="86">
        <f t="shared" si="4"/>
        <v>5</v>
      </c>
    </row>
    <row r="49" spans="1:13" ht="26.25" customHeight="1">
      <c r="A49" s="25"/>
      <c r="B49" s="19" t="s">
        <v>52</v>
      </c>
      <c r="C49" s="84"/>
      <c r="D49" s="85">
        <v>1788</v>
      </c>
      <c r="E49" s="86">
        <f t="shared" si="0"/>
        <v>7</v>
      </c>
      <c r="F49" s="85">
        <v>485.7</v>
      </c>
      <c r="G49" s="86">
        <f t="shared" si="1"/>
        <v>8</v>
      </c>
      <c r="H49" s="85">
        <v>213.6</v>
      </c>
      <c r="I49" s="86">
        <f t="shared" si="2"/>
        <v>24</v>
      </c>
      <c r="J49" s="85">
        <v>1084.0999999999999</v>
      </c>
      <c r="K49" s="86">
        <f t="shared" si="3"/>
        <v>2</v>
      </c>
      <c r="L49" s="82">
        <v>275.10000000000002</v>
      </c>
      <c r="M49" s="86">
        <f t="shared" si="4"/>
        <v>1</v>
      </c>
    </row>
    <row r="50" spans="1:13" ht="26.25" customHeight="1">
      <c r="A50" s="25"/>
      <c r="B50" s="19" t="s">
        <v>53</v>
      </c>
      <c r="C50" s="84"/>
      <c r="D50" s="85">
        <v>1715.3</v>
      </c>
      <c r="E50" s="86">
        <f t="shared" si="0"/>
        <v>10</v>
      </c>
      <c r="F50" s="85">
        <v>564.1</v>
      </c>
      <c r="G50" s="86">
        <f t="shared" si="1"/>
        <v>3</v>
      </c>
      <c r="H50" s="85">
        <v>278.3</v>
      </c>
      <c r="I50" s="86">
        <f t="shared" si="2"/>
        <v>13</v>
      </c>
      <c r="J50" s="85">
        <v>862.9</v>
      </c>
      <c r="K50" s="86">
        <f t="shared" si="3"/>
        <v>17</v>
      </c>
      <c r="L50" s="82">
        <v>186.3</v>
      </c>
      <c r="M50" s="86">
        <f t="shared" si="4"/>
        <v>6</v>
      </c>
    </row>
    <row r="51" spans="1:13" ht="48.75" customHeight="1">
      <c r="A51" s="25"/>
      <c r="B51" s="19" t="s">
        <v>54</v>
      </c>
      <c r="C51" s="84"/>
      <c r="D51" s="85">
        <v>2037.8</v>
      </c>
      <c r="E51" s="86">
        <f t="shared" si="0"/>
        <v>2</v>
      </c>
      <c r="F51" s="85">
        <v>604.79999999999995</v>
      </c>
      <c r="G51" s="86">
        <f t="shared" si="1"/>
        <v>1</v>
      </c>
      <c r="H51" s="85">
        <v>419.6</v>
      </c>
      <c r="I51" s="86">
        <f t="shared" si="2"/>
        <v>6</v>
      </c>
      <c r="J51" s="85">
        <v>1005.9</v>
      </c>
      <c r="K51" s="86">
        <f t="shared" si="3"/>
        <v>4</v>
      </c>
      <c r="L51" s="82">
        <v>252.9</v>
      </c>
      <c r="M51" s="86">
        <f t="shared" si="4"/>
        <v>2</v>
      </c>
    </row>
    <row r="52" spans="1:13" ht="26.25" customHeight="1">
      <c r="A52" s="33"/>
      <c r="B52" s="34" t="s">
        <v>55</v>
      </c>
      <c r="C52" s="92"/>
      <c r="D52" s="93">
        <v>1286.2</v>
      </c>
      <c r="E52" s="94">
        <f t="shared" si="0"/>
        <v>28</v>
      </c>
      <c r="F52" s="93">
        <v>360.5</v>
      </c>
      <c r="G52" s="94">
        <f t="shared" si="1"/>
        <v>13</v>
      </c>
      <c r="H52" s="93">
        <v>250</v>
      </c>
      <c r="I52" s="94">
        <f t="shared" si="2"/>
        <v>17</v>
      </c>
      <c r="J52" s="93">
        <v>670.9</v>
      </c>
      <c r="K52" s="94">
        <f t="shared" si="3"/>
        <v>35</v>
      </c>
      <c r="L52" s="95">
        <v>49.1</v>
      </c>
      <c r="M52" s="94">
        <f t="shared" si="4"/>
        <v>28</v>
      </c>
    </row>
    <row r="53" spans="1:13" ht="19.5" customHeight="1">
      <c r="B53" s="57" t="s">
        <v>65</v>
      </c>
    </row>
    <row r="54" spans="1:13" ht="19.5" customHeight="1">
      <c r="M54" s="38" t="s">
        <v>56</v>
      </c>
    </row>
  </sheetData>
  <mergeCells count="2">
    <mergeCell ref="D3:J3"/>
    <mergeCell ref="L3:M3"/>
  </mergeCells>
  <phoneticPr fontId="3"/>
  <pageMargins left="1.1811023622047245" right="0.78740157480314965" top="0.98425196850393704" bottom="0.98425196850393704" header="0.51181102362204722" footer="0.51181102362204722"/>
  <pageSetup paperSize="9" scale="46"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C0222-F879-4103-A45F-C7BB5C64C35F}">
  <sheetPr>
    <pageSetUpPr fitToPage="1"/>
  </sheetPr>
  <dimension ref="A1:S54"/>
  <sheetViews>
    <sheetView view="pageBreakPreview" zoomScale="70" zoomScaleNormal="80" zoomScaleSheetLayoutView="70" workbookViewId="0">
      <pane xSplit="11" ySplit="3" topLeftCell="L4" activePane="bottomRight" state="frozen"/>
      <selection activeCell="AG118" sqref="AG118"/>
      <selection pane="topRight" activeCell="AG118" sqref="AG118"/>
      <selection pane="bottomLeft" activeCell="AG118" sqref="AG118"/>
      <selection pane="bottomRight"/>
    </sheetView>
  </sheetViews>
  <sheetFormatPr defaultColWidth="9" defaultRowHeight="19.5" customHeight="1"/>
  <cols>
    <col min="1" max="1" width="1.36328125" style="96" customWidth="1"/>
    <col min="2" max="2" width="16.453125" style="96" customWidth="1"/>
    <col min="3" max="3" width="1.36328125" style="96" customWidth="1"/>
    <col min="4" max="4" width="15.6328125" style="100" customWidth="1"/>
    <col min="5" max="5" width="13.6328125" style="96" customWidth="1"/>
    <col min="6" max="6" width="15.6328125" style="96" customWidth="1"/>
    <col min="7" max="7" width="13.6328125" style="96" customWidth="1"/>
    <col min="8" max="8" width="15.6328125" style="96" customWidth="1"/>
    <col min="9" max="9" width="13.6328125" style="96" customWidth="1"/>
    <col min="10" max="10" width="15.6328125" style="96" customWidth="1"/>
    <col min="11" max="11" width="13.6328125" style="96" customWidth="1"/>
    <col min="12" max="12" width="11.26953125" style="96" customWidth="1"/>
    <col min="13" max="13" width="8.36328125" style="96" customWidth="1"/>
    <col min="14" max="14" width="9" style="96" customWidth="1"/>
    <col min="15" max="15" width="10.6328125" style="96" customWidth="1"/>
    <col min="16" max="16" width="11.36328125" style="96" customWidth="1"/>
    <col min="17" max="17" width="10.90625" style="96" customWidth="1"/>
    <col min="18" max="18" width="10.08984375" style="96" customWidth="1"/>
    <col min="19" max="19" width="12.90625" style="96" customWidth="1"/>
    <col min="20" max="16384" width="9" style="96"/>
  </cols>
  <sheetData>
    <row r="1" spans="1:19" ht="19.5" customHeight="1">
      <c r="D1" s="97" t="s">
        <v>68</v>
      </c>
      <c r="O1" s="98"/>
    </row>
    <row r="2" spans="1:19" ht="19.5" customHeight="1">
      <c r="B2" s="99"/>
      <c r="C2" s="99"/>
      <c r="J2" s="101"/>
      <c r="K2" s="102" t="s">
        <v>69</v>
      </c>
      <c r="O2" s="98"/>
    </row>
    <row r="3" spans="1:19" ht="19.5" customHeight="1">
      <c r="A3" s="103"/>
      <c r="B3" s="104"/>
      <c r="C3" s="105"/>
      <c r="D3" s="106" t="s">
        <v>70</v>
      </c>
      <c r="E3" s="107"/>
      <c r="F3" s="108" t="s">
        <v>71</v>
      </c>
      <c r="G3" s="109"/>
      <c r="H3" s="108" t="s">
        <v>72</v>
      </c>
      <c r="I3" s="109"/>
      <c r="J3" s="1121" t="s">
        <v>73</v>
      </c>
      <c r="K3" s="1122"/>
      <c r="O3" s="98"/>
    </row>
    <row r="4" spans="1:19" ht="19.5" customHeight="1">
      <c r="A4" s="110"/>
      <c r="B4" s="111"/>
      <c r="C4" s="111"/>
      <c r="D4" s="112"/>
      <c r="E4" s="113" t="s">
        <v>5</v>
      </c>
      <c r="F4" s="114"/>
      <c r="G4" s="113" t="s">
        <v>5</v>
      </c>
      <c r="H4" s="115"/>
      <c r="I4" s="113" t="s">
        <v>5</v>
      </c>
      <c r="J4" s="116"/>
      <c r="K4" s="113" t="s">
        <v>5</v>
      </c>
      <c r="O4" s="98"/>
    </row>
    <row r="5" spans="1:19" ht="26.25" customHeight="1">
      <c r="A5" s="117"/>
      <c r="B5" s="19" t="s">
        <v>8</v>
      </c>
      <c r="C5" s="105"/>
      <c r="D5" s="118">
        <v>1133196</v>
      </c>
      <c r="E5" s="119"/>
      <c r="F5" s="120">
        <v>44210</v>
      </c>
      <c r="G5" s="121"/>
      <c r="H5" s="122">
        <v>44156</v>
      </c>
      <c r="I5" s="123"/>
      <c r="J5" s="1113">
        <v>1212243</v>
      </c>
      <c r="K5" s="124"/>
      <c r="O5" s="98"/>
    </row>
    <row r="6" spans="1:19" ht="45" customHeight="1">
      <c r="A6" s="117"/>
      <c r="B6" s="19" t="s">
        <v>9</v>
      </c>
      <c r="C6" s="98"/>
      <c r="D6" s="118">
        <v>67135</v>
      </c>
      <c r="E6" s="125">
        <v>3</v>
      </c>
      <c r="F6" s="120">
        <v>2311</v>
      </c>
      <c r="G6" s="126">
        <v>5</v>
      </c>
      <c r="H6" s="127">
        <v>2308</v>
      </c>
      <c r="I6" s="125">
        <v>5</v>
      </c>
      <c r="J6" s="1113">
        <v>66207</v>
      </c>
      <c r="K6" s="125">
        <v>4</v>
      </c>
      <c r="O6" s="98"/>
    </row>
    <row r="7" spans="1:19" s="130" customFormat="1" ht="26.25" customHeight="1">
      <c r="A7" s="128"/>
      <c r="B7" s="19" t="s">
        <v>10</v>
      </c>
      <c r="C7" s="98"/>
      <c r="D7" s="118">
        <v>11704</v>
      </c>
      <c r="E7" s="125">
        <v>34</v>
      </c>
      <c r="F7" s="120">
        <v>400</v>
      </c>
      <c r="G7" s="126">
        <v>35</v>
      </c>
      <c r="H7" s="127">
        <v>400</v>
      </c>
      <c r="I7" s="125">
        <v>35</v>
      </c>
      <c r="J7" s="1113">
        <v>12605</v>
      </c>
      <c r="K7" s="125">
        <v>35</v>
      </c>
      <c r="L7" s="96"/>
      <c r="M7" s="96"/>
      <c r="N7" s="96"/>
      <c r="O7" s="129"/>
      <c r="P7" s="96"/>
      <c r="Q7" s="96"/>
      <c r="R7" s="96"/>
      <c r="S7" s="96"/>
    </row>
    <row r="8" spans="1:19" s="130" customFormat="1" ht="26.25" customHeight="1">
      <c r="A8" s="128"/>
      <c r="B8" s="19" t="s">
        <v>11</v>
      </c>
      <c r="C8" s="98"/>
      <c r="D8" s="118">
        <v>11287</v>
      </c>
      <c r="E8" s="125">
        <v>37</v>
      </c>
      <c r="F8" s="120">
        <v>390</v>
      </c>
      <c r="G8" s="126">
        <v>36</v>
      </c>
      <c r="H8" s="127">
        <v>389</v>
      </c>
      <c r="I8" s="125">
        <v>36</v>
      </c>
      <c r="J8" s="1113">
        <v>11017</v>
      </c>
      <c r="K8" s="125">
        <v>37</v>
      </c>
      <c r="L8" s="96"/>
      <c r="M8" s="96"/>
      <c r="N8" s="96"/>
      <c r="O8" s="129"/>
      <c r="P8" s="96"/>
      <c r="Q8" s="96"/>
      <c r="R8" s="96"/>
      <c r="S8" s="96"/>
    </row>
    <row r="9" spans="1:19" ht="26.25" customHeight="1">
      <c r="A9" s="117"/>
      <c r="B9" s="19" t="s">
        <v>12</v>
      </c>
      <c r="C9" s="98"/>
      <c r="D9" s="118">
        <v>18280</v>
      </c>
      <c r="E9" s="125">
        <v>20</v>
      </c>
      <c r="F9" s="120">
        <v>794</v>
      </c>
      <c r="G9" s="126">
        <v>14</v>
      </c>
      <c r="H9" s="127">
        <v>794</v>
      </c>
      <c r="I9" s="125">
        <v>14</v>
      </c>
      <c r="J9" s="1113">
        <v>19260</v>
      </c>
      <c r="K9" s="125">
        <v>17</v>
      </c>
      <c r="O9" s="98"/>
    </row>
    <row r="10" spans="1:19" ht="26.25" customHeight="1">
      <c r="A10" s="117"/>
      <c r="B10" s="19" t="s">
        <v>13</v>
      </c>
      <c r="C10" s="98"/>
      <c r="D10" s="118">
        <v>10240</v>
      </c>
      <c r="E10" s="125">
        <v>41</v>
      </c>
      <c r="F10" s="120">
        <v>359</v>
      </c>
      <c r="G10" s="126">
        <v>39</v>
      </c>
      <c r="H10" s="127">
        <v>359</v>
      </c>
      <c r="I10" s="125">
        <v>39</v>
      </c>
      <c r="J10" s="1113">
        <v>10400</v>
      </c>
      <c r="K10" s="125">
        <v>41</v>
      </c>
      <c r="O10" s="98"/>
    </row>
    <row r="11" spans="1:19" ht="45" customHeight="1">
      <c r="A11" s="117"/>
      <c r="B11" s="19" t="s">
        <v>14</v>
      </c>
      <c r="C11" s="98"/>
      <c r="D11" s="118">
        <v>10477</v>
      </c>
      <c r="E11" s="125">
        <v>39</v>
      </c>
      <c r="F11" s="120">
        <v>388</v>
      </c>
      <c r="G11" s="126">
        <v>37</v>
      </c>
      <c r="H11" s="127">
        <v>389</v>
      </c>
      <c r="I11" s="125">
        <v>36</v>
      </c>
      <c r="J11" s="1113">
        <v>10721</v>
      </c>
      <c r="K11" s="125">
        <v>39</v>
      </c>
      <c r="O11" s="98"/>
    </row>
    <row r="12" spans="1:19" ht="26.25" customHeight="1">
      <c r="A12" s="117"/>
      <c r="B12" s="19" t="s">
        <v>15</v>
      </c>
      <c r="C12" s="98"/>
      <c r="D12" s="118">
        <v>15705</v>
      </c>
      <c r="E12" s="125">
        <v>24</v>
      </c>
      <c r="F12" s="120">
        <v>612</v>
      </c>
      <c r="G12" s="126">
        <v>21</v>
      </c>
      <c r="H12" s="127">
        <v>612</v>
      </c>
      <c r="I12" s="125">
        <v>21</v>
      </c>
      <c r="J12" s="1113">
        <v>17660</v>
      </c>
      <c r="K12" s="125">
        <v>23</v>
      </c>
      <c r="O12" s="98"/>
    </row>
    <row r="13" spans="1:19" ht="26.25" customHeight="1">
      <c r="A13" s="117"/>
      <c r="B13" s="19" t="s">
        <v>16</v>
      </c>
      <c r="C13" s="98"/>
      <c r="D13" s="118">
        <v>21592</v>
      </c>
      <c r="E13" s="125">
        <v>15</v>
      </c>
      <c r="F13" s="120">
        <v>864</v>
      </c>
      <c r="G13" s="126">
        <v>13</v>
      </c>
      <c r="H13" s="127">
        <v>864</v>
      </c>
      <c r="I13" s="125">
        <v>13</v>
      </c>
      <c r="J13" s="1113">
        <v>27314</v>
      </c>
      <c r="K13" s="125">
        <v>13</v>
      </c>
      <c r="O13" s="98"/>
    </row>
    <row r="14" spans="1:19" ht="26.25" customHeight="1">
      <c r="A14" s="117"/>
      <c r="B14" s="19" t="s">
        <v>17</v>
      </c>
      <c r="C14" s="98"/>
      <c r="D14" s="118">
        <v>15746</v>
      </c>
      <c r="E14" s="125">
        <v>23</v>
      </c>
      <c r="F14" s="120">
        <v>607</v>
      </c>
      <c r="G14" s="126">
        <v>22</v>
      </c>
      <c r="H14" s="127">
        <v>607</v>
      </c>
      <c r="I14" s="125">
        <v>22</v>
      </c>
      <c r="J14" s="1113">
        <v>19110</v>
      </c>
      <c r="K14" s="125">
        <v>18</v>
      </c>
      <c r="O14" s="98"/>
    </row>
    <row r="15" spans="1:19" ht="26.25" customHeight="1">
      <c r="A15" s="117"/>
      <c r="B15" s="19" t="s">
        <v>18</v>
      </c>
      <c r="C15" s="98"/>
      <c r="D15" s="118">
        <v>18224</v>
      </c>
      <c r="E15" s="125">
        <v>21</v>
      </c>
      <c r="F15" s="120">
        <v>694</v>
      </c>
      <c r="G15" s="126">
        <v>19</v>
      </c>
      <c r="H15" s="127">
        <v>693</v>
      </c>
      <c r="I15" s="125">
        <v>19</v>
      </c>
      <c r="J15" s="1113">
        <v>18248</v>
      </c>
      <c r="K15" s="125">
        <v>21</v>
      </c>
      <c r="O15" s="98"/>
    </row>
    <row r="16" spans="1:19" s="138" customFormat="1" ht="45" customHeight="1">
      <c r="A16" s="131"/>
      <c r="B16" s="28" t="s">
        <v>19</v>
      </c>
      <c r="C16" s="132"/>
      <c r="D16" s="133">
        <v>49289</v>
      </c>
      <c r="E16" s="134">
        <v>7</v>
      </c>
      <c r="F16" s="135">
        <v>1903</v>
      </c>
      <c r="G16" s="136">
        <v>8</v>
      </c>
      <c r="H16" s="137">
        <v>1899</v>
      </c>
      <c r="I16" s="134">
        <v>8</v>
      </c>
      <c r="J16" s="1114">
        <v>59766</v>
      </c>
      <c r="K16" s="134">
        <v>6</v>
      </c>
      <c r="O16" s="132"/>
    </row>
    <row r="17" spans="1:15" ht="26.25" customHeight="1">
      <c r="A17" s="117"/>
      <c r="B17" s="19" t="s">
        <v>20</v>
      </c>
      <c r="C17" s="98"/>
      <c r="D17" s="118">
        <v>45344</v>
      </c>
      <c r="E17" s="125">
        <v>9</v>
      </c>
      <c r="F17" s="120">
        <v>1857</v>
      </c>
      <c r="G17" s="126">
        <v>9</v>
      </c>
      <c r="H17" s="127">
        <v>1854</v>
      </c>
      <c r="I17" s="125">
        <v>9</v>
      </c>
      <c r="J17" s="1113">
        <v>56573</v>
      </c>
      <c r="K17" s="125">
        <v>7</v>
      </c>
      <c r="O17" s="98"/>
    </row>
    <row r="18" spans="1:15" ht="26.25" customHeight="1">
      <c r="A18" s="117"/>
      <c r="B18" s="19" t="s">
        <v>21</v>
      </c>
      <c r="C18" s="98"/>
      <c r="D18" s="118">
        <v>93813</v>
      </c>
      <c r="E18" s="125">
        <v>1</v>
      </c>
      <c r="F18" s="120">
        <v>4621</v>
      </c>
      <c r="G18" s="126">
        <v>1</v>
      </c>
      <c r="H18" s="127">
        <v>4613</v>
      </c>
      <c r="I18" s="125">
        <v>1</v>
      </c>
      <c r="J18" s="1113">
        <v>123444</v>
      </c>
      <c r="K18" s="125">
        <v>1</v>
      </c>
      <c r="O18" s="98"/>
    </row>
    <row r="19" spans="1:15" ht="26.25" customHeight="1">
      <c r="A19" s="117"/>
      <c r="B19" s="19" t="s">
        <v>22</v>
      </c>
      <c r="C19" s="98"/>
      <c r="D19" s="118">
        <v>58223</v>
      </c>
      <c r="E19" s="125">
        <v>5</v>
      </c>
      <c r="F19" s="120">
        <v>2749</v>
      </c>
      <c r="G19" s="126">
        <v>3</v>
      </c>
      <c r="H19" s="127">
        <v>2742</v>
      </c>
      <c r="I19" s="125">
        <v>3</v>
      </c>
      <c r="J19" s="1113">
        <v>68234</v>
      </c>
      <c r="K19" s="125">
        <v>3</v>
      </c>
      <c r="O19" s="98"/>
    </row>
    <row r="20" spans="1:15" ht="26.25" customHeight="1">
      <c r="A20" s="117"/>
      <c r="B20" s="19" t="s">
        <v>23</v>
      </c>
      <c r="C20" s="98"/>
      <c r="D20" s="118">
        <v>19387</v>
      </c>
      <c r="E20" s="125">
        <v>16</v>
      </c>
      <c r="F20" s="120">
        <v>705</v>
      </c>
      <c r="G20" s="126">
        <v>18</v>
      </c>
      <c r="H20" s="127">
        <v>705</v>
      </c>
      <c r="I20" s="125">
        <v>18</v>
      </c>
      <c r="J20" s="1113">
        <v>20989</v>
      </c>
      <c r="K20" s="125">
        <v>16</v>
      </c>
      <c r="O20" s="98"/>
    </row>
    <row r="21" spans="1:15" ht="45" customHeight="1">
      <c r="A21" s="117"/>
      <c r="B21" s="19" t="s">
        <v>24</v>
      </c>
      <c r="C21" s="98"/>
      <c r="D21" s="118">
        <v>11560</v>
      </c>
      <c r="E21" s="125">
        <v>35</v>
      </c>
      <c r="F21" s="120">
        <v>413</v>
      </c>
      <c r="G21" s="126">
        <v>33</v>
      </c>
      <c r="H21" s="127">
        <v>413</v>
      </c>
      <c r="I21" s="125">
        <v>33</v>
      </c>
      <c r="J21" s="1113">
        <v>12850</v>
      </c>
      <c r="K21" s="125">
        <v>32</v>
      </c>
      <c r="O21" s="98"/>
    </row>
    <row r="22" spans="1:15" ht="26.25" customHeight="1">
      <c r="A22" s="117"/>
      <c r="B22" s="19" t="s">
        <v>25</v>
      </c>
      <c r="C22" s="98"/>
      <c r="D22" s="118">
        <v>12461</v>
      </c>
      <c r="E22" s="125">
        <v>31</v>
      </c>
      <c r="F22" s="120">
        <v>432</v>
      </c>
      <c r="G22" s="126">
        <v>32</v>
      </c>
      <c r="H22" s="127">
        <v>432</v>
      </c>
      <c r="I22" s="125">
        <v>32</v>
      </c>
      <c r="J22" s="1113">
        <v>13173</v>
      </c>
      <c r="K22" s="125">
        <v>31</v>
      </c>
      <c r="O22" s="98"/>
    </row>
    <row r="23" spans="1:15" ht="26.25" customHeight="1">
      <c r="A23" s="117"/>
      <c r="B23" s="19" t="s">
        <v>26</v>
      </c>
      <c r="C23" s="98"/>
      <c r="D23" s="118">
        <v>7650</v>
      </c>
      <c r="E23" s="125">
        <v>44</v>
      </c>
      <c r="F23" s="120">
        <v>299</v>
      </c>
      <c r="G23" s="126">
        <v>44</v>
      </c>
      <c r="H23" s="127">
        <v>299</v>
      </c>
      <c r="I23" s="125">
        <v>44</v>
      </c>
      <c r="J23" s="1113">
        <v>9873</v>
      </c>
      <c r="K23" s="125">
        <v>43</v>
      </c>
      <c r="O23" s="98"/>
    </row>
    <row r="24" spans="1:15" ht="26.25" customHeight="1">
      <c r="A24" s="117"/>
      <c r="B24" s="19" t="s">
        <v>27</v>
      </c>
      <c r="C24" s="98"/>
      <c r="D24" s="118">
        <v>7603</v>
      </c>
      <c r="E24" s="125">
        <v>45</v>
      </c>
      <c r="F24" s="120">
        <v>272</v>
      </c>
      <c r="G24" s="126">
        <v>46</v>
      </c>
      <c r="H24" s="127">
        <v>272</v>
      </c>
      <c r="I24" s="125">
        <v>46</v>
      </c>
      <c r="J24" s="1113">
        <v>8781</v>
      </c>
      <c r="K24" s="125">
        <v>45</v>
      </c>
      <c r="O24" s="98"/>
    </row>
    <row r="25" spans="1:15" ht="26.25" customHeight="1">
      <c r="A25" s="117"/>
      <c r="B25" s="19" t="s">
        <v>28</v>
      </c>
      <c r="C25" s="98"/>
      <c r="D25" s="118">
        <v>17279</v>
      </c>
      <c r="E25" s="125">
        <v>22</v>
      </c>
      <c r="F25" s="120">
        <v>774</v>
      </c>
      <c r="G25" s="126">
        <v>15</v>
      </c>
      <c r="H25" s="127">
        <v>773</v>
      </c>
      <c r="I25" s="125">
        <v>15</v>
      </c>
      <c r="J25" s="1113">
        <v>23956</v>
      </c>
      <c r="K25" s="125">
        <v>14</v>
      </c>
      <c r="O25" s="98"/>
    </row>
    <row r="26" spans="1:15" ht="45" customHeight="1">
      <c r="A26" s="117"/>
      <c r="B26" s="19" t="s">
        <v>29</v>
      </c>
      <c r="C26" s="98"/>
      <c r="D26" s="118">
        <v>13671</v>
      </c>
      <c r="E26" s="125">
        <v>29</v>
      </c>
      <c r="F26" s="120">
        <v>600</v>
      </c>
      <c r="G26" s="126">
        <v>23</v>
      </c>
      <c r="H26" s="127">
        <v>599</v>
      </c>
      <c r="I26" s="125">
        <v>23</v>
      </c>
      <c r="J26" s="1113">
        <v>18151</v>
      </c>
      <c r="K26" s="125">
        <v>22</v>
      </c>
      <c r="O26" s="98"/>
    </row>
    <row r="27" spans="1:15" ht="26.25" customHeight="1">
      <c r="A27" s="117"/>
      <c r="B27" s="19" t="s">
        <v>30</v>
      </c>
      <c r="C27" s="98"/>
      <c r="D27" s="118">
        <v>27516</v>
      </c>
      <c r="E27" s="125">
        <v>11</v>
      </c>
      <c r="F27" s="120">
        <v>1100</v>
      </c>
      <c r="G27" s="126">
        <v>10</v>
      </c>
      <c r="H27" s="127">
        <v>1100</v>
      </c>
      <c r="I27" s="125">
        <v>10</v>
      </c>
      <c r="J27" s="1113">
        <v>29613</v>
      </c>
      <c r="K27" s="125">
        <v>10</v>
      </c>
      <c r="O27" s="98"/>
    </row>
    <row r="28" spans="1:15" ht="26.25" customHeight="1">
      <c r="A28" s="117"/>
      <c r="B28" s="19" t="s">
        <v>31</v>
      </c>
      <c r="C28" s="98"/>
      <c r="D28" s="118">
        <v>51110</v>
      </c>
      <c r="E28" s="125">
        <v>6</v>
      </c>
      <c r="F28" s="120">
        <v>2415</v>
      </c>
      <c r="G28" s="126">
        <v>4</v>
      </c>
      <c r="H28" s="127">
        <v>2410</v>
      </c>
      <c r="I28" s="125">
        <v>4</v>
      </c>
      <c r="J28" s="1113">
        <v>62910</v>
      </c>
      <c r="K28" s="125">
        <v>5</v>
      </c>
      <c r="O28" s="98"/>
    </row>
    <row r="29" spans="1:15" ht="26.25" customHeight="1">
      <c r="A29" s="117"/>
      <c r="B29" s="19" t="s">
        <v>32</v>
      </c>
      <c r="C29" s="98"/>
      <c r="D29" s="118">
        <v>14597</v>
      </c>
      <c r="E29" s="125">
        <v>27</v>
      </c>
      <c r="F29" s="120">
        <v>568</v>
      </c>
      <c r="G29" s="126">
        <v>24</v>
      </c>
      <c r="H29" s="127">
        <v>567</v>
      </c>
      <c r="I29" s="125">
        <v>24</v>
      </c>
      <c r="J29" s="1113">
        <v>15151</v>
      </c>
      <c r="K29" s="125">
        <v>25</v>
      </c>
      <c r="O29" s="98"/>
    </row>
    <row r="30" spans="1:15" ht="26.25" customHeight="1">
      <c r="A30" s="117"/>
      <c r="B30" s="19" t="s">
        <v>33</v>
      </c>
      <c r="C30" s="98"/>
      <c r="D30" s="118">
        <v>10487</v>
      </c>
      <c r="E30" s="125">
        <v>38</v>
      </c>
      <c r="F30" s="120">
        <v>471</v>
      </c>
      <c r="G30" s="126">
        <v>31</v>
      </c>
      <c r="H30" s="127">
        <v>471</v>
      </c>
      <c r="I30" s="125">
        <v>31</v>
      </c>
      <c r="J30" s="1113">
        <v>12788</v>
      </c>
      <c r="K30" s="125">
        <v>34</v>
      </c>
      <c r="O30" s="98"/>
    </row>
    <row r="31" spans="1:15" ht="45" customHeight="1">
      <c r="A31" s="117"/>
      <c r="B31" s="19" t="s">
        <v>34</v>
      </c>
      <c r="C31" s="98"/>
      <c r="D31" s="118">
        <v>23689</v>
      </c>
      <c r="E31" s="125">
        <v>14</v>
      </c>
      <c r="F31" s="120">
        <v>1003</v>
      </c>
      <c r="G31" s="126">
        <v>12</v>
      </c>
      <c r="H31" s="127">
        <v>1000</v>
      </c>
      <c r="I31" s="125">
        <v>12</v>
      </c>
      <c r="J31" s="1113">
        <v>27325</v>
      </c>
      <c r="K31" s="125">
        <v>12</v>
      </c>
      <c r="O31" s="98"/>
    </row>
    <row r="32" spans="1:15" ht="26.25" customHeight="1">
      <c r="A32" s="117"/>
      <c r="B32" s="19" t="s">
        <v>35</v>
      </c>
      <c r="C32" s="98"/>
      <c r="D32" s="118">
        <v>81176</v>
      </c>
      <c r="E32" s="125">
        <v>2</v>
      </c>
      <c r="F32" s="120">
        <v>3450</v>
      </c>
      <c r="G32" s="126">
        <v>2</v>
      </c>
      <c r="H32" s="127">
        <v>3446</v>
      </c>
      <c r="I32" s="125">
        <v>2</v>
      </c>
      <c r="J32" s="1113">
        <v>80821</v>
      </c>
      <c r="K32" s="125">
        <v>2</v>
      </c>
      <c r="O32" s="98"/>
    </row>
    <row r="33" spans="1:15" ht="26.25" customHeight="1">
      <c r="A33" s="117"/>
      <c r="B33" s="19" t="s">
        <v>36</v>
      </c>
      <c r="C33" s="98"/>
      <c r="D33" s="118">
        <v>49160</v>
      </c>
      <c r="E33" s="125">
        <v>8</v>
      </c>
      <c r="F33" s="120">
        <v>1988</v>
      </c>
      <c r="G33" s="126">
        <v>7</v>
      </c>
      <c r="H33" s="127">
        <v>1985</v>
      </c>
      <c r="I33" s="125">
        <v>7</v>
      </c>
      <c r="J33" s="1113">
        <v>50015</v>
      </c>
      <c r="K33" s="125">
        <v>9</v>
      </c>
      <c r="O33" s="98"/>
    </row>
    <row r="34" spans="1:15" ht="26.25" customHeight="1">
      <c r="A34" s="117"/>
      <c r="B34" s="19" t="s">
        <v>37</v>
      </c>
      <c r="C34" s="98"/>
      <c r="D34" s="118">
        <v>12087</v>
      </c>
      <c r="E34" s="125">
        <v>33</v>
      </c>
      <c r="F34" s="120">
        <v>498</v>
      </c>
      <c r="G34" s="126">
        <v>30</v>
      </c>
      <c r="H34" s="127">
        <v>495</v>
      </c>
      <c r="I34" s="125">
        <v>30</v>
      </c>
      <c r="J34" s="1113">
        <v>14379</v>
      </c>
      <c r="K34" s="125">
        <v>27</v>
      </c>
      <c r="O34" s="98"/>
    </row>
    <row r="35" spans="1:15" ht="26.25" customHeight="1">
      <c r="A35" s="117"/>
      <c r="B35" s="19" t="s">
        <v>38</v>
      </c>
      <c r="C35" s="98"/>
      <c r="D35" s="118">
        <v>9071</v>
      </c>
      <c r="E35" s="125">
        <v>43</v>
      </c>
      <c r="F35" s="120">
        <v>357</v>
      </c>
      <c r="G35" s="126">
        <v>40</v>
      </c>
      <c r="H35" s="127">
        <v>356</v>
      </c>
      <c r="I35" s="125">
        <v>40</v>
      </c>
      <c r="J35" s="1113">
        <v>10690</v>
      </c>
      <c r="K35" s="125">
        <v>40</v>
      </c>
      <c r="O35" s="98"/>
    </row>
    <row r="36" spans="1:15" ht="45" customHeight="1">
      <c r="A36" s="117"/>
      <c r="B36" s="19" t="s">
        <v>39</v>
      </c>
      <c r="C36" s="98"/>
      <c r="D36" s="118">
        <v>6252</v>
      </c>
      <c r="E36" s="125">
        <v>47</v>
      </c>
      <c r="F36" s="120">
        <v>240</v>
      </c>
      <c r="G36" s="126">
        <v>47</v>
      </c>
      <c r="H36" s="127">
        <v>239</v>
      </c>
      <c r="I36" s="125">
        <v>47</v>
      </c>
      <c r="J36" s="1113">
        <v>6012</v>
      </c>
      <c r="K36" s="125">
        <v>47</v>
      </c>
      <c r="O36" s="98"/>
    </row>
    <row r="37" spans="1:15" ht="26.25" customHeight="1">
      <c r="A37" s="117"/>
      <c r="B37" s="19" t="s">
        <v>40</v>
      </c>
      <c r="C37" s="98"/>
      <c r="D37" s="118">
        <v>7443</v>
      </c>
      <c r="E37" s="125">
        <v>46</v>
      </c>
      <c r="F37" s="120">
        <v>288</v>
      </c>
      <c r="G37" s="126">
        <v>45</v>
      </c>
      <c r="H37" s="127">
        <v>288</v>
      </c>
      <c r="I37" s="125">
        <v>45</v>
      </c>
      <c r="J37" s="1113">
        <v>6855</v>
      </c>
      <c r="K37" s="125">
        <v>46</v>
      </c>
      <c r="O37" s="98"/>
    </row>
    <row r="38" spans="1:15" ht="26.25" customHeight="1">
      <c r="A38" s="117"/>
      <c r="B38" s="19" t="s">
        <v>41</v>
      </c>
      <c r="C38" s="98"/>
      <c r="D38" s="118">
        <v>19360</v>
      </c>
      <c r="E38" s="125">
        <v>17</v>
      </c>
      <c r="F38" s="120">
        <v>773</v>
      </c>
      <c r="G38" s="126">
        <v>16</v>
      </c>
      <c r="H38" s="127">
        <v>773</v>
      </c>
      <c r="I38" s="125">
        <v>15</v>
      </c>
      <c r="J38" s="1113">
        <v>23430</v>
      </c>
      <c r="K38" s="125">
        <v>15</v>
      </c>
      <c r="O38" s="98"/>
    </row>
    <row r="39" spans="1:15" ht="26.25" customHeight="1">
      <c r="A39" s="117"/>
      <c r="B39" s="19" t="s">
        <v>42</v>
      </c>
      <c r="C39" s="98"/>
      <c r="D39" s="118">
        <v>29250</v>
      </c>
      <c r="E39" s="125">
        <v>10</v>
      </c>
      <c r="F39" s="120">
        <v>1037</v>
      </c>
      <c r="G39" s="126">
        <v>11</v>
      </c>
      <c r="H39" s="127">
        <v>1036</v>
      </c>
      <c r="I39" s="125">
        <v>11</v>
      </c>
      <c r="J39" s="1113">
        <v>27496</v>
      </c>
      <c r="K39" s="125">
        <v>11</v>
      </c>
      <c r="O39" s="98"/>
    </row>
    <row r="40" spans="1:15" ht="26.25" customHeight="1">
      <c r="A40" s="117"/>
      <c r="B40" s="19" t="s">
        <v>43</v>
      </c>
      <c r="C40" s="98"/>
      <c r="D40" s="118">
        <v>19179</v>
      </c>
      <c r="E40" s="125">
        <v>19</v>
      </c>
      <c r="F40" s="120">
        <v>549</v>
      </c>
      <c r="G40" s="126">
        <v>26</v>
      </c>
      <c r="H40" s="127">
        <v>549</v>
      </c>
      <c r="I40" s="125">
        <v>26</v>
      </c>
      <c r="J40" s="1113">
        <v>13721</v>
      </c>
      <c r="K40" s="125">
        <v>29</v>
      </c>
      <c r="O40" s="98"/>
    </row>
    <row r="41" spans="1:15" ht="45" customHeight="1">
      <c r="A41" s="117"/>
      <c r="B41" s="19" t="s">
        <v>44</v>
      </c>
      <c r="C41" s="98"/>
      <c r="D41" s="118">
        <v>10300</v>
      </c>
      <c r="E41" s="125">
        <v>40</v>
      </c>
      <c r="F41" s="120">
        <v>302</v>
      </c>
      <c r="G41" s="126">
        <v>43</v>
      </c>
      <c r="H41" s="127">
        <v>302</v>
      </c>
      <c r="I41" s="125">
        <v>43</v>
      </c>
      <c r="J41" s="1113">
        <v>10348</v>
      </c>
      <c r="K41" s="125">
        <v>42</v>
      </c>
      <c r="O41" s="98"/>
    </row>
    <row r="42" spans="1:15" ht="26.25" customHeight="1">
      <c r="A42" s="117"/>
      <c r="B42" s="19" t="s">
        <v>45</v>
      </c>
      <c r="C42" s="98"/>
      <c r="D42" s="118">
        <v>10122</v>
      </c>
      <c r="E42" s="125">
        <v>42</v>
      </c>
      <c r="F42" s="120">
        <v>379</v>
      </c>
      <c r="G42" s="126">
        <v>38</v>
      </c>
      <c r="H42" s="127">
        <v>379</v>
      </c>
      <c r="I42" s="125">
        <v>38</v>
      </c>
      <c r="J42" s="1113">
        <v>12844</v>
      </c>
      <c r="K42" s="125">
        <v>33</v>
      </c>
      <c r="O42" s="98"/>
    </row>
    <row r="43" spans="1:15" ht="26.25" customHeight="1">
      <c r="A43" s="117"/>
      <c r="B43" s="19" t="s">
        <v>46</v>
      </c>
      <c r="C43" s="98"/>
      <c r="D43" s="118">
        <v>14418</v>
      </c>
      <c r="E43" s="125">
        <v>28</v>
      </c>
      <c r="F43" s="120">
        <v>529</v>
      </c>
      <c r="G43" s="126">
        <v>28</v>
      </c>
      <c r="H43" s="127">
        <v>529</v>
      </c>
      <c r="I43" s="125">
        <v>28</v>
      </c>
      <c r="J43" s="1113">
        <v>16896</v>
      </c>
      <c r="K43" s="125">
        <v>24</v>
      </c>
      <c r="O43" s="98"/>
    </row>
    <row r="44" spans="1:15" ht="26.25" customHeight="1">
      <c r="A44" s="117"/>
      <c r="B44" s="19" t="s">
        <v>47</v>
      </c>
      <c r="C44" s="98"/>
      <c r="D44" s="118">
        <v>12175</v>
      </c>
      <c r="E44" s="125">
        <v>32</v>
      </c>
      <c r="F44" s="120">
        <v>318</v>
      </c>
      <c r="G44" s="126">
        <v>41</v>
      </c>
      <c r="H44" s="127">
        <v>318</v>
      </c>
      <c r="I44" s="125">
        <v>41</v>
      </c>
      <c r="J44" s="1113">
        <v>10902</v>
      </c>
      <c r="K44" s="125">
        <v>38</v>
      </c>
      <c r="O44" s="98"/>
    </row>
    <row r="45" spans="1:15" ht="26.25" customHeight="1">
      <c r="A45" s="117"/>
      <c r="B45" s="19" t="s">
        <v>48</v>
      </c>
      <c r="C45" s="98"/>
      <c r="D45" s="118">
        <v>64977</v>
      </c>
      <c r="E45" s="125">
        <v>4</v>
      </c>
      <c r="F45" s="120">
        <v>2130</v>
      </c>
      <c r="G45" s="126">
        <v>6</v>
      </c>
      <c r="H45" s="127">
        <v>2128</v>
      </c>
      <c r="I45" s="125">
        <v>6</v>
      </c>
      <c r="J45" s="1113">
        <v>51053</v>
      </c>
      <c r="K45" s="125">
        <v>8</v>
      </c>
      <c r="O45" s="98"/>
    </row>
    <row r="46" spans="1:15" ht="45" customHeight="1">
      <c r="A46" s="117"/>
      <c r="B46" s="19" t="s">
        <v>49</v>
      </c>
      <c r="C46" s="98"/>
      <c r="D46" s="118">
        <v>11552</v>
      </c>
      <c r="E46" s="125">
        <v>36</v>
      </c>
      <c r="F46" s="120">
        <v>314</v>
      </c>
      <c r="G46" s="126">
        <v>42</v>
      </c>
      <c r="H46" s="127">
        <v>314</v>
      </c>
      <c r="I46" s="125">
        <v>42</v>
      </c>
      <c r="J46" s="1113">
        <v>9210</v>
      </c>
      <c r="K46" s="125">
        <v>44</v>
      </c>
      <c r="O46" s="98"/>
    </row>
    <row r="47" spans="1:15" ht="26.25" customHeight="1">
      <c r="A47" s="117"/>
      <c r="B47" s="19" t="s">
        <v>50</v>
      </c>
      <c r="C47" s="98"/>
      <c r="D47" s="118">
        <v>19271</v>
      </c>
      <c r="E47" s="125">
        <v>18</v>
      </c>
      <c r="F47" s="120">
        <v>562</v>
      </c>
      <c r="G47" s="126">
        <v>25</v>
      </c>
      <c r="H47" s="127">
        <v>562</v>
      </c>
      <c r="I47" s="125">
        <v>25</v>
      </c>
      <c r="J47" s="1113">
        <v>14556</v>
      </c>
      <c r="K47" s="125">
        <v>26</v>
      </c>
      <c r="O47" s="98"/>
    </row>
    <row r="48" spans="1:15" ht="26.25" customHeight="1">
      <c r="A48" s="117"/>
      <c r="B48" s="19" t="s">
        <v>51</v>
      </c>
      <c r="C48" s="98"/>
      <c r="D48" s="118">
        <v>25302</v>
      </c>
      <c r="E48" s="125">
        <v>12</v>
      </c>
      <c r="F48" s="120">
        <v>732</v>
      </c>
      <c r="G48" s="126">
        <v>17</v>
      </c>
      <c r="H48" s="127">
        <v>729</v>
      </c>
      <c r="I48" s="125">
        <v>17</v>
      </c>
      <c r="J48" s="1113">
        <v>18415</v>
      </c>
      <c r="K48" s="125">
        <v>20</v>
      </c>
      <c r="O48" s="98"/>
    </row>
    <row r="49" spans="1:15" ht="26.25" customHeight="1">
      <c r="A49" s="117"/>
      <c r="B49" s="19" t="s">
        <v>52</v>
      </c>
      <c r="C49" s="98"/>
      <c r="D49" s="118">
        <v>15408</v>
      </c>
      <c r="E49" s="125">
        <v>25</v>
      </c>
      <c r="F49" s="120">
        <v>529</v>
      </c>
      <c r="G49" s="126">
        <v>28</v>
      </c>
      <c r="H49" s="127">
        <v>529</v>
      </c>
      <c r="I49" s="125">
        <v>28</v>
      </c>
      <c r="J49" s="1113">
        <v>14233</v>
      </c>
      <c r="K49" s="125">
        <v>28</v>
      </c>
      <c r="O49" s="98"/>
    </row>
    <row r="50" spans="1:15" ht="26.25" customHeight="1">
      <c r="A50" s="117"/>
      <c r="B50" s="19" t="s">
        <v>53</v>
      </c>
      <c r="C50" s="98"/>
      <c r="D50" s="118">
        <v>13033</v>
      </c>
      <c r="E50" s="125">
        <v>30</v>
      </c>
      <c r="F50" s="120">
        <v>404</v>
      </c>
      <c r="G50" s="126">
        <v>34</v>
      </c>
      <c r="H50" s="127">
        <v>406</v>
      </c>
      <c r="I50" s="125">
        <v>34</v>
      </c>
      <c r="J50" s="1113">
        <v>11753</v>
      </c>
      <c r="K50" s="125">
        <v>36</v>
      </c>
      <c r="O50" s="98"/>
    </row>
    <row r="51" spans="1:15" ht="45" customHeight="1">
      <c r="A51" s="117"/>
      <c r="B51" s="19" t="s">
        <v>54</v>
      </c>
      <c r="C51" s="98"/>
      <c r="D51" s="118">
        <v>24565</v>
      </c>
      <c r="E51" s="125">
        <v>13</v>
      </c>
      <c r="F51" s="120">
        <v>679</v>
      </c>
      <c r="G51" s="126">
        <v>20</v>
      </c>
      <c r="H51" s="127">
        <v>678</v>
      </c>
      <c r="I51" s="125">
        <v>20</v>
      </c>
      <c r="J51" s="1113">
        <v>19089</v>
      </c>
      <c r="K51" s="125">
        <v>19</v>
      </c>
      <c r="O51" s="98"/>
    </row>
    <row r="52" spans="1:15" ht="26.25" customHeight="1">
      <c r="A52" s="139"/>
      <c r="B52" s="34" t="s">
        <v>55</v>
      </c>
      <c r="C52" s="140"/>
      <c r="D52" s="141">
        <v>15025</v>
      </c>
      <c r="E52" s="142">
        <v>26</v>
      </c>
      <c r="F52" s="143">
        <v>549</v>
      </c>
      <c r="G52" s="144">
        <v>26</v>
      </c>
      <c r="H52" s="145">
        <v>549</v>
      </c>
      <c r="I52" s="142">
        <v>26</v>
      </c>
      <c r="J52" s="1115">
        <v>13405</v>
      </c>
      <c r="K52" s="142">
        <v>30</v>
      </c>
      <c r="O52" s="98"/>
    </row>
    <row r="53" spans="1:15" ht="19.5" customHeight="1">
      <c r="B53" s="146" t="s">
        <v>65</v>
      </c>
      <c r="K53" s="101" t="s">
        <v>74</v>
      </c>
      <c r="O53" s="98"/>
    </row>
    <row r="54" spans="1:15" ht="19.5" customHeight="1">
      <c r="B54" s="147"/>
      <c r="K54" s="101"/>
      <c r="O54" s="98"/>
    </row>
  </sheetData>
  <mergeCells count="1">
    <mergeCell ref="J3:K3"/>
  </mergeCells>
  <phoneticPr fontId="3"/>
  <pageMargins left="1.1811023622047245" right="0.78740157480314965" top="0.98425196850393704" bottom="0.98425196850393704" header="0.51181102362204722" footer="0.51181102362204722"/>
  <pageSetup paperSize="9" scale="48"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A8969-13C2-4B03-9B01-662483F9B9E8}">
  <sheetPr>
    <pageSetUpPr fitToPage="1"/>
  </sheetPr>
  <dimension ref="A1:U54"/>
  <sheetViews>
    <sheetView view="pageBreakPreview" zoomScale="70" zoomScaleNormal="80" zoomScaleSheetLayoutView="70" workbookViewId="0">
      <pane xSplit="3" ySplit="4" topLeftCell="D5" activePane="bottomRight" state="frozen"/>
      <selection activeCell="AG118" sqref="AG118"/>
      <selection pane="topRight" activeCell="AG118" sqref="AG118"/>
      <selection pane="bottomLeft" activeCell="AG118" sqref="AG118"/>
      <selection pane="bottomRight"/>
    </sheetView>
  </sheetViews>
  <sheetFormatPr defaultColWidth="9" defaultRowHeight="19.5" customHeight="1"/>
  <cols>
    <col min="1" max="1" width="1.36328125" style="96" customWidth="1"/>
    <col min="2" max="2" width="16.453125" style="96" customWidth="1"/>
    <col min="3" max="3" width="1.36328125" style="96" customWidth="1"/>
    <col min="4" max="4" width="15.6328125" style="149" customWidth="1"/>
    <col min="5" max="5" width="13.6328125" style="96" customWidth="1"/>
    <col min="6" max="6" width="15.6328125" style="96" customWidth="1"/>
    <col min="7" max="7" width="13.6328125" style="96" customWidth="1"/>
    <col min="8" max="8" width="15.6328125" style="96" customWidth="1"/>
    <col min="9" max="9" width="13.6328125" style="96" customWidth="1"/>
    <col min="10" max="10" width="15.6328125" style="96" customWidth="1"/>
    <col min="11" max="12" width="13.6328125" style="96" customWidth="1"/>
    <col min="13" max="13" width="9" style="96"/>
    <col min="14" max="21" width="10.36328125" style="96" customWidth="1"/>
    <col min="22" max="16384" width="9" style="96"/>
  </cols>
  <sheetData>
    <row r="1" spans="1:21" ht="19.5" customHeight="1">
      <c r="D1" s="148" t="s">
        <v>75</v>
      </c>
    </row>
    <row r="2" spans="1:21" ht="19.5" customHeight="1">
      <c r="B2" s="99"/>
      <c r="C2" s="99"/>
      <c r="J2" s="101"/>
      <c r="K2" s="102" t="s">
        <v>69</v>
      </c>
    </row>
    <row r="3" spans="1:21" ht="19.5" customHeight="1">
      <c r="A3" s="103"/>
      <c r="B3" s="104"/>
      <c r="C3" s="105"/>
      <c r="D3" s="150" t="s">
        <v>70</v>
      </c>
      <c r="E3" s="107"/>
      <c r="F3" s="108" t="s">
        <v>71</v>
      </c>
      <c r="G3" s="109"/>
      <c r="H3" s="108" t="s">
        <v>72</v>
      </c>
      <c r="I3" s="109"/>
      <c r="J3" s="1121" t="s">
        <v>73</v>
      </c>
      <c r="K3" s="1122"/>
    </row>
    <row r="4" spans="1:21" ht="19.5" customHeight="1">
      <c r="A4" s="110"/>
      <c r="B4" s="111"/>
      <c r="C4" s="111"/>
      <c r="D4" s="151"/>
      <c r="E4" s="113" t="s">
        <v>5</v>
      </c>
      <c r="F4" s="115"/>
      <c r="G4" s="113" t="s">
        <v>5</v>
      </c>
      <c r="H4" s="115"/>
      <c r="I4" s="113" t="s">
        <v>5</v>
      </c>
      <c r="J4" s="152"/>
      <c r="K4" s="113" t="s">
        <v>5</v>
      </c>
      <c r="N4" s="99"/>
      <c r="O4" s="99"/>
      <c r="P4" s="99"/>
      <c r="Q4" s="99"/>
      <c r="R4" s="99"/>
      <c r="S4" s="99"/>
      <c r="T4" s="99"/>
      <c r="U4" s="99"/>
    </row>
    <row r="5" spans="1:21" ht="26.25" customHeight="1">
      <c r="A5" s="117"/>
      <c r="B5" s="19" t="s">
        <v>8</v>
      </c>
      <c r="C5" s="105"/>
      <c r="D5" s="153">
        <v>915.3</v>
      </c>
      <c r="E5" s="121"/>
      <c r="F5" s="154">
        <v>35.700000000000003</v>
      </c>
      <c r="G5" s="123"/>
      <c r="H5" s="155">
        <v>35.700000000000003</v>
      </c>
      <c r="I5" s="119"/>
      <c r="J5" s="156">
        <v>979.2</v>
      </c>
      <c r="K5" s="124"/>
    </row>
    <row r="6" spans="1:21" ht="48.75" customHeight="1">
      <c r="A6" s="117"/>
      <c r="B6" s="19" t="s">
        <v>9</v>
      </c>
      <c r="C6" s="98"/>
      <c r="D6" s="153">
        <v>1331.3</v>
      </c>
      <c r="E6" s="126">
        <f>RANK(D6,$D$6:$D$52,0)</f>
        <v>9</v>
      </c>
      <c r="F6" s="157">
        <v>45.8</v>
      </c>
      <c r="G6" s="125">
        <f>RANK(F6,$F$6:$F$52,0)</f>
        <v>3</v>
      </c>
      <c r="H6" s="155">
        <v>45.8</v>
      </c>
      <c r="I6" s="125">
        <f>RANK(H6,$H$6:$H$52,0)</f>
        <v>3</v>
      </c>
      <c r="J6" s="156">
        <v>1312.9</v>
      </c>
      <c r="K6" s="125">
        <f>RANK(J6,$J$6:$J$52,0)</f>
        <v>6</v>
      </c>
    </row>
    <row r="7" spans="1:21" s="130" customFormat="1" ht="26.25" customHeight="1">
      <c r="A7" s="128"/>
      <c r="B7" s="19" t="s">
        <v>10</v>
      </c>
      <c r="C7" s="98"/>
      <c r="D7" s="153">
        <v>1004.6</v>
      </c>
      <c r="E7" s="126">
        <f t="shared" ref="E7:E52" si="0">RANK(D7,$D$6:$D$52,0)</f>
        <v>25</v>
      </c>
      <c r="F7" s="157">
        <v>34.4</v>
      </c>
      <c r="G7" s="125">
        <f t="shared" ref="G7:G52" si="1">RANK(F7,$F$6:$F$52,0)</f>
        <v>33</v>
      </c>
      <c r="H7" s="155">
        <v>34.299999999999997</v>
      </c>
      <c r="I7" s="125">
        <f t="shared" ref="I7:I52" si="2">RANK(H7,$H$6:$H$52,0)</f>
        <v>34</v>
      </c>
      <c r="J7" s="156">
        <v>1082</v>
      </c>
      <c r="K7" s="125">
        <f t="shared" ref="K7:K52" si="3">RANK(J7,$J$6:$J$52,0)</f>
        <v>23</v>
      </c>
      <c r="L7" s="96"/>
      <c r="M7" s="96"/>
      <c r="N7" s="96"/>
      <c r="O7" s="96"/>
      <c r="P7" s="96"/>
      <c r="Q7" s="96"/>
      <c r="R7" s="96"/>
      <c r="S7" s="96"/>
      <c r="T7" s="96"/>
      <c r="U7" s="96"/>
    </row>
    <row r="8" spans="1:21" s="130" customFormat="1" ht="26.25" customHeight="1">
      <c r="A8" s="128"/>
      <c r="B8" s="19" t="s">
        <v>11</v>
      </c>
      <c r="C8" s="98"/>
      <c r="D8" s="153">
        <v>985.8</v>
      </c>
      <c r="E8" s="126">
        <f t="shared" si="0"/>
        <v>26</v>
      </c>
      <c r="F8" s="157">
        <v>34.1</v>
      </c>
      <c r="G8" s="125">
        <f t="shared" si="1"/>
        <v>35</v>
      </c>
      <c r="H8" s="155">
        <v>34</v>
      </c>
      <c r="I8" s="125">
        <f t="shared" si="2"/>
        <v>35</v>
      </c>
      <c r="J8" s="156">
        <v>962.2</v>
      </c>
      <c r="K8" s="125">
        <f t="shared" si="3"/>
        <v>34</v>
      </c>
      <c r="L8" s="96"/>
      <c r="M8" s="96"/>
      <c r="N8" s="96"/>
      <c r="O8" s="96"/>
      <c r="P8" s="96"/>
      <c r="Q8" s="96"/>
      <c r="R8" s="96"/>
      <c r="S8" s="96"/>
      <c r="T8" s="96"/>
      <c r="U8" s="96"/>
    </row>
    <row r="9" spans="1:21" ht="26.25" customHeight="1">
      <c r="A9" s="117"/>
      <c r="B9" s="19" t="s">
        <v>12</v>
      </c>
      <c r="C9" s="98"/>
      <c r="D9" s="153">
        <v>813.2</v>
      </c>
      <c r="E9" s="126">
        <f t="shared" si="0"/>
        <v>38</v>
      </c>
      <c r="F9" s="157">
        <v>35.299999999999997</v>
      </c>
      <c r="G9" s="125">
        <f t="shared" si="1"/>
        <v>31</v>
      </c>
      <c r="H9" s="155">
        <v>35.299999999999997</v>
      </c>
      <c r="I9" s="125">
        <f t="shared" si="2"/>
        <v>31</v>
      </c>
      <c r="J9" s="156">
        <v>856.8</v>
      </c>
      <c r="K9" s="125">
        <f t="shared" si="3"/>
        <v>43</v>
      </c>
    </row>
    <row r="10" spans="1:21" ht="26.25" customHeight="1">
      <c r="A10" s="117"/>
      <c r="B10" s="19" t="s">
        <v>13</v>
      </c>
      <c r="C10" s="98"/>
      <c r="D10" s="153">
        <v>1141.5999999999999</v>
      </c>
      <c r="E10" s="126">
        <f t="shared" si="0"/>
        <v>15</v>
      </c>
      <c r="F10" s="157">
        <v>40</v>
      </c>
      <c r="G10" s="125">
        <f t="shared" si="1"/>
        <v>18</v>
      </c>
      <c r="H10" s="155">
        <v>40</v>
      </c>
      <c r="I10" s="125">
        <f t="shared" si="2"/>
        <v>18</v>
      </c>
      <c r="J10" s="156">
        <v>1159.4000000000001</v>
      </c>
      <c r="K10" s="125">
        <f t="shared" si="3"/>
        <v>16</v>
      </c>
    </row>
    <row r="11" spans="1:21" ht="48.75" customHeight="1">
      <c r="A11" s="117"/>
      <c r="B11" s="19" t="s">
        <v>14</v>
      </c>
      <c r="C11" s="98"/>
      <c r="D11" s="153">
        <v>1036.3</v>
      </c>
      <c r="E11" s="126">
        <f t="shared" si="0"/>
        <v>21</v>
      </c>
      <c r="F11" s="157">
        <v>38.4</v>
      </c>
      <c r="G11" s="125">
        <f t="shared" si="1"/>
        <v>26</v>
      </c>
      <c r="H11" s="155">
        <v>38.4</v>
      </c>
      <c r="I11" s="125">
        <f t="shared" si="2"/>
        <v>26</v>
      </c>
      <c r="J11" s="156">
        <v>1060.4000000000001</v>
      </c>
      <c r="K11" s="125">
        <f t="shared" si="3"/>
        <v>26</v>
      </c>
    </row>
    <row r="12" spans="1:21" ht="26.25" customHeight="1">
      <c r="A12" s="117"/>
      <c r="B12" s="19" t="s">
        <v>15</v>
      </c>
      <c r="C12" s="98"/>
      <c r="D12" s="153">
        <v>901</v>
      </c>
      <c r="E12" s="126">
        <f t="shared" si="0"/>
        <v>34</v>
      </c>
      <c r="F12" s="157">
        <v>35.1</v>
      </c>
      <c r="G12" s="125">
        <f t="shared" si="1"/>
        <v>32</v>
      </c>
      <c r="H12" s="155">
        <v>35.1</v>
      </c>
      <c r="I12" s="125">
        <f t="shared" si="2"/>
        <v>32</v>
      </c>
      <c r="J12" s="156">
        <v>1013.2</v>
      </c>
      <c r="K12" s="125">
        <f t="shared" si="3"/>
        <v>28</v>
      </c>
    </row>
    <row r="13" spans="1:21" ht="26.25" customHeight="1">
      <c r="A13" s="117"/>
      <c r="B13" s="19" t="s">
        <v>16</v>
      </c>
      <c r="C13" s="98"/>
      <c r="D13" s="153">
        <v>769.5</v>
      </c>
      <c r="E13" s="126">
        <f t="shared" si="0"/>
        <v>40</v>
      </c>
      <c r="F13" s="157">
        <v>30.8</v>
      </c>
      <c r="G13" s="125">
        <f t="shared" si="1"/>
        <v>44</v>
      </c>
      <c r="H13" s="155">
        <v>30.8</v>
      </c>
      <c r="I13" s="125">
        <f t="shared" si="2"/>
        <v>44</v>
      </c>
      <c r="J13" s="156">
        <v>973.4</v>
      </c>
      <c r="K13" s="125">
        <f t="shared" si="3"/>
        <v>32</v>
      </c>
    </row>
    <row r="14" spans="1:21" ht="26.25" customHeight="1">
      <c r="A14" s="117"/>
      <c r="B14" s="19" t="s">
        <v>17</v>
      </c>
      <c r="C14" s="98"/>
      <c r="D14" s="153">
        <v>835.3</v>
      </c>
      <c r="E14" s="126">
        <f t="shared" si="0"/>
        <v>37</v>
      </c>
      <c r="F14" s="157">
        <v>32.200000000000003</v>
      </c>
      <c r="G14" s="125">
        <f t="shared" si="1"/>
        <v>41</v>
      </c>
      <c r="H14" s="155">
        <v>32.200000000000003</v>
      </c>
      <c r="I14" s="125">
        <f t="shared" si="2"/>
        <v>41</v>
      </c>
      <c r="J14" s="156">
        <v>1013.8</v>
      </c>
      <c r="K14" s="125">
        <f t="shared" si="3"/>
        <v>27</v>
      </c>
    </row>
    <row r="15" spans="1:21" ht="26.25" customHeight="1">
      <c r="A15" s="117"/>
      <c r="B15" s="19" t="s">
        <v>18</v>
      </c>
      <c r="C15" s="98"/>
      <c r="D15" s="153">
        <v>964.2</v>
      </c>
      <c r="E15" s="126">
        <f t="shared" si="0"/>
        <v>27</v>
      </c>
      <c r="F15" s="157">
        <v>36.700000000000003</v>
      </c>
      <c r="G15" s="125">
        <f t="shared" si="1"/>
        <v>30</v>
      </c>
      <c r="H15" s="155">
        <v>36.700000000000003</v>
      </c>
      <c r="I15" s="125">
        <f t="shared" si="2"/>
        <v>30</v>
      </c>
      <c r="J15" s="156">
        <v>965.5</v>
      </c>
      <c r="K15" s="125">
        <f t="shared" si="3"/>
        <v>33</v>
      </c>
    </row>
    <row r="16" spans="1:21" ht="48.75" customHeight="1">
      <c r="A16" s="117"/>
      <c r="B16" s="28" t="s">
        <v>19</v>
      </c>
      <c r="C16" s="98"/>
      <c r="D16" s="158">
        <v>672.2</v>
      </c>
      <c r="E16" s="136">
        <f t="shared" si="0"/>
        <v>45</v>
      </c>
      <c r="F16" s="159">
        <v>26</v>
      </c>
      <c r="G16" s="134">
        <f t="shared" si="1"/>
        <v>47</v>
      </c>
      <c r="H16" s="160">
        <v>25.9</v>
      </c>
      <c r="I16" s="134">
        <f t="shared" si="2"/>
        <v>47</v>
      </c>
      <c r="J16" s="161">
        <v>815.1</v>
      </c>
      <c r="K16" s="134">
        <f t="shared" si="3"/>
        <v>46</v>
      </c>
      <c r="N16" s="138"/>
      <c r="O16" s="138"/>
      <c r="P16" s="138"/>
      <c r="Q16" s="138"/>
      <c r="R16" s="138"/>
      <c r="S16" s="138"/>
      <c r="T16" s="138"/>
      <c r="U16" s="138"/>
    </row>
    <row r="17" spans="1:11" ht="26.25" customHeight="1">
      <c r="A17" s="117"/>
      <c r="B17" s="19" t="s">
        <v>20</v>
      </c>
      <c r="C17" s="98"/>
      <c r="D17" s="153">
        <v>725.4</v>
      </c>
      <c r="E17" s="126">
        <f t="shared" si="0"/>
        <v>42</v>
      </c>
      <c r="F17" s="157">
        <v>29.7</v>
      </c>
      <c r="G17" s="125">
        <f t="shared" si="1"/>
        <v>46</v>
      </c>
      <c r="H17" s="155">
        <v>29.7</v>
      </c>
      <c r="I17" s="125">
        <f t="shared" si="2"/>
        <v>45</v>
      </c>
      <c r="J17" s="156">
        <v>905</v>
      </c>
      <c r="K17" s="125">
        <f t="shared" si="3"/>
        <v>40</v>
      </c>
    </row>
    <row r="18" spans="1:11" ht="26.25" customHeight="1">
      <c r="A18" s="117"/>
      <c r="B18" s="19" t="s">
        <v>21</v>
      </c>
      <c r="C18" s="98"/>
      <c r="D18" s="153">
        <v>661.7</v>
      </c>
      <c r="E18" s="126">
        <f t="shared" si="0"/>
        <v>46</v>
      </c>
      <c r="F18" s="157">
        <v>32.6</v>
      </c>
      <c r="G18" s="125">
        <f t="shared" si="1"/>
        <v>39</v>
      </c>
      <c r="H18" s="155">
        <v>32.5</v>
      </c>
      <c r="I18" s="125">
        <f t="shared" si="2"/>
        <v>39</v>
      </c>
      <c r="J18" s="156">
        <v>870.7</v>
      </c>
      <c r="K18" s="125">
        <f t="shared" si="3"/>
        <v>42</v>
      </c>
    </row>
    <row r="19" spans="1:11" ht="26.25" customHeight="1">
      <c r="A19" s="117"/>
      <c r="B19" s="19" t="s">
        <v>22</v>
      </c>
      <c r="C19" s="98"/>
      <c r="D19" s="153">
        <v>631.1</v>
      </c>
      <c r="E19" s="126">
        <f t="shared" si="0"/>
        <v>47</v>
      </c>
      <c r="F19" s="157">
        <v>29.8</v>
      </c>
      <c r="G19" s="125">
        <f t="shared" si="1"/>
        <v>45</v>
      </c>
      <c r="H19" s="155">
        <v>29.7</v>
      </c>
      <c r="I19" s="125">
        <f t="shared" si="2"/>
        <v>45</v>
      </c>
      <c r="J19" s="156">
        <v>739.7</v>
      </c>
      <c r="K19" s="125">
        <f t="shared" si="3"/>
        <v>47</v>
      </c>
    </row>
    <row r="20" spans="1:11" ht="26.25" customHeight="1">
      <c r="A20" s="117"/>
      <c r="B20" s="19" t="s">
        <v>23</v>
      </c>
      <c r="C20" s="98"/>
      <c r="D20" s="153">
        <v>923.6</v>
      </c>
      <c r="E20" s="126">
        <f t="shared" si="0"/>
        <v>32</v>
      </c>
      <c r="F20" s="157">
        <v>33.6</v>
      </c>
      <c r="G20" s="125">
        <f t="shared" si="1"/>
        <v>36</v>
      </c>
      <c r="H20" s="155">
        <v>33.6</v>
      </c>
      <c r="I20" s="125">
        <f t="shared" si="2"/>
        <v>36</v>
      </c>
      <c r="J20" s="156">
        <v>999.9</v>
      </c>
      <c r="K20" s="125">
        <f t="shared" si="3"/>
        <v>31</v>
      </c>
    </row>
    <row r="21" spans="1:11" ht="48.75" customHeight="1">
      <c r="A21" s="117"/>
      <c r="B21" s="19" t="s">
        <v>24</v>
      </c>
      <c r="C21" s="98"/>
      <c r="D21" s="153">
        <v>1159.5</v>
      </c>
      <c r="E21" s="126">
        <f t="shared" si="0"/>
        <v>13</v>
      </c>
      <c r="F21" s="157">
        <v>41.4</v>
      </c>
      <c r="G21" s="125">
        <f t="shared" si="1"/>
        <v>13</v>
      </c>
      <c r="H21" s="155">
        <v>41.4</v>
      </c>
      <c r="I21" s="125">
        <f t="shared" si="2"/>
        <v>13</v>
      </c>
      <c r="J21" s="156">
        <v>1288.9000000000001</v>
      </c>
      <c r="K21" s="125">
        <f t="shared" si="3"/>
        <v>8</v>
      </c>
    </row>
    <row r="22" spans="1:11" ht="26.25" customHeight="1">
      <c r="A22" s="117"/>
      <c r="B22" s="19" t="s">
        <v>25</v>
      </c>
      <c r="C22" s="98"/>
      <c r="D22" s="153">
        <v>1134.9000000000001</v>
      </c>
      <c r="E22" s="126">
        <f t="shared" si="0"/>
        <v>16</v>
      </c>
      <c r="F22" s="157">
        <v>39.4</v>
      </c>
      <c r="G22" s="125">
        <f t="shared" si="1"/>
        <v>21</v>
      </c>
      <c r="H22" s="155">
        <v>39.4</v>
      </c>
      <c r="I22" s="125">
        <f t="shared" si="2"/>
        <v>21</v>
      </c>
      <c r="J22" s="156">
        <v>1199.7</v>
      </c>
      <c r="K22" s="125">
        <f t="shared" si="3"/>
        <v>13</v>
      </c>
    </row>
    <row r="23" spans="1:11" ht="26.25" customHeight="1">
      <c r="A23" s="117"/>
      <c r="B23" s="19" t="s">
        <v>26</v>
      </c>
      <c r="C23" s="98"/>
      <c r="D23" s="153">
        <v>1035.0999999999999</v>
      </c>
      <c r="E23" s="126">
        <f t="shared" si="0"/>
        <v>22</v>
      </c>
      <c r="F23" s="157">
        <v>40.5</v>
      </c>
      <c r="G23" s="125">
        <f t="shared" si="1"/>
        <v>16</v>
      </c>
      <c r="H23" s="155">
        <v>40.5</v>
      </c>
      <c r="I23" s="125">
        <f t="shared" si="2"/>
        <v>16</v>
      </c>
      <c r="J23" s="156">
        <v>1336</v>
      </c>
      <c r="K23" s="125">
        <f t="shared" si="3"/>
        <v>4</v>
      </c>
    </row>
    <row r="24" spans="1:11" ht="26.25" customHeight="1">
      <c r="A24" s="117"/>
      <c r="B24" s="19" t="s">
        <v>27</v>
      </c>
      <c r="C24" s="98"/>
      <c r="D24" s="153">
        <v>961.2</v>
      </c>
      <c r="E24" s="126">
        <f t="shared" si="0"/>
        <v>28</v>
      </c>
      <c r="F24" s="157">
        <v>34.4</v>
      </c>
      <c r="G24" s="125">
        <f t="shared" si="1"/>
        <v>33</v>
      </c>
      <c r="H24" s="155">
        <v>34.4</v>
      </c>
      <c r="I24" s="125">
        <f t="shared" si="2"/>
        <v>33</v>
      </c>
      <c r="J24" s="156">
        <v>1110.0999999999999</v>
      </c>
      <c r="K24" s="125">
        <f t="shared" si="3"/>
        <v>20</v>
      </c>
    </row>
    <row r="25" spans="1:11" ht="26.25" customHeight="1">
      <c r="A25" s="117"/>
      <c r="B25" s="19" t="s">
        <v>28</v>
      </c>
      <c r="C25" s="98"/>
      <c r="D25" s="153">
        <v>869.6</v>
      </c>
      <c r="E25" s="126">
        <f t="shared" si="0"/>
        <v>35</v>
      </c>
      <c r="F25" s="157">
        <v>38.9</v>
      </c>
      <c r="G25" s="125">
        <f t="shared" si="1"/>
        <v>24</v>
      </c>
      <c r="H25" s="155">
        <v>38.9</v>
      </c>
      <c r="I25" s="125">
        <f t="shared" si="2"/>
        <v>24</v>
      </c>
      <c r="J25" s="156">
        <v>1205.5999999999999</v>
      </c>
      <c r="K25" s="125">
        <f t="shared" si="3"/>
        <v>12</v>
      </c>
    </row>
    <row r="26" spans="1:11" ht="48.75" customHeight="1">
      <c r="A26" s="117"/>
      <c r="B26" s="19" t="s">
        <v>29</v>
      </c>
      <c r="C26" s="98"/>
      <c r="D26" s="153">
        <v>713.5</v>
      </c>
      <c r="E26" s="126">
        <f t="shared" si="0"/>
        <v>43</v>
      </c>
      <c r="F26" s="157">
        <v>31.3</v>
      </c>
      <c r="G26" s="125">
        <f t="shared" si="1"/>
        <v>42</v>
      </c>
      <c r="H26" s="155">
        <v>31.3</v>
      </c>
      <c r="I26" s="125">
        <f t="shared" si="2"/>
        <v>42</v>
      </c>
      <c r="J26" s="156">
        <v>947.3</v>
      </c>
      <c r="K26" s="125">
        <f t="shared" si="3"/>
        <v>35</v>
      </c>
    </row>
    <row r="27" spans="1:11" ht="26.25" customHeight="1">
      <c r="A27" s="117"/>
      <c r="B27" s="19" t="s">
        <v>30</v>
      </c>
      <c r="C27" s="98"/>
      <c r="D27" s="153">
        <v>780.1</v>
      </c>
      <c r="E27" s="126">
        <f t="shared" si="0"/>
        <v>39</v>
      </c>
      <c r="F27" s="157">
        <v>31.2</v>
      </c>
      <c r="G27" s="125">
        <f t="shared" si="1"/>
        <v>43</v>
      </c>
      <c r="H27" s="155">
        <v>31.2</v>
      </c>
      <c r="I27" s="125">
        <f t="shared" si="2"/>
        <v>43</v>
      </c>
      <c r="J27" s="156">
        <v>839.6</v>
      </c>
      <c r="K27" s="125">
        <f t="shared" si="3"/>
        <v>45</v>
      </c>
    </row>
    <row r="28" spans="1:11" ht="26.25" customHeight="1">
      <c r="A28" s="117"/>
      <c r="B28" s="19" t="s">
        <v>31</v>
      </c>
      <c r="C28" s="98"/>
      <c r="D28" s="153">
        <v>685.1</v>
      </c>
      <c r="E28" s="126">
        <f t="shared" si="0"/>
        <v>44</v>
      </c>
      <c r="F28" s="157">
        <v>32.4</v>
      </c>
      <c r="G28" s="125">
        <f t="shared" si="1"/>
        <v>40</v>
      </c>
      <c r="H28" s="155">
        <v>32.299999999999997</v>
      </c>
      <c r="I28" s="125">
        <f t="shared" si="2"/>
        <v>40</v>
      </c>
      <c r="J28" s="156">
        <v>843.3</v>
      </c>
      <c r="K28" s="125">
        <f t="shared" si="3"/>
        <v>44</v>
      </c>
    </row>
    <row r="29" spans="1:11" ht="26.25" customHeight="1">
      <c r="A29" s="117"/>
      <c r="B29" s="19" t="s">
        <v>32</v>
      </c>
      <c r="C29" s="98"/>
      <c r="D29" s="153">
        <v>853.1</v>
      </c>
      <c r="E29" s="126">
        <f t="shared" si="0"/>
        <v>36</v>
      </c>
      <c r="F29" s="157">
        <v>33.200000000000003</v>
      </c>
      <c r="G29" s="125">
        <f t="shared" si="1"/>
        <v>38</v>
      </c>
      <c r="H29" s="155">
        <v>33.1</v>
      </c>
      <c r="I29" s="125">
        <f t="shared" si="2"/>
        <v>38</v>
      </c>
      <c r="J29" s="156">
        <v>885.5</v>
      </c>
      <c r="K29" s="125">
        <f t="shared" si="3"/>
        <v>41</v>
      </c>
    </row>
    <row r="30" spans="1:11" ht="26.25" customHeight="1">
      <c r="A30" s="117"/>
      <c r="B30" s="19" t="s">
        <v>33</v>
      </c>
      <c r="C30" s="98"/>
      <c r="D30" s="153">
        <v>748</v>
      </c>
      <c r="E30" s="126">
        <f t="shared" si="0"/>
        <v>41</v>
      </c>
      <c r="F30" s="157">
        <v>33.6</v>
      </c>
      <c r="G30" s="125">
        <f t="shared" si="1"/>
        <v>36</v>
      </c>
      <c r="H30" s="155">
        <v>33.6</v>
      </c>
      <c r="I30" s="125">
        <f t="shared" si="2"/>
        <v>36</v>
      </c>
      <c r="J30" s="156">
        <v>912.1</v>
      </c>
      <c r="K30" s="125">
        <f t="shared" si="3"/>
        <v>39</v>
      </c>
    </row>
    <row r="31" spans="1:11" ht="48.75" customHeight="1">
      <c r="A31" s="117"/>
      <c r="B31" s="19" t="s">
        <v>34</v>
      </c>
      <c r="C31" s="98"/>
      <c r="D31" s="153">
        <v>940.1</v>
      </c>
      <c r="E31" s="126">
        <f t="shared" si="0"/>
        <v>30</v>
      </c>
      <c r="F31" s="157">
        <v>39.799999999999997</v>
      </c>
      <c r="G31" s="125">
        <f t="shared" si="1"/>
        <v>20</v>
      </c>
      <c r="H31" s="155">
        <v>39.700000000000003</v>
      </c>
      <c r="I31" s="125">
        <f t="shared" si="2"/>
        <v>20</v>
      </c>
      <c r="J31" s="156">
        <v>1084.3</v>
      </c>
      <c r="K31" s="125">
        <f t="shared" si="3"/>
        <v>22</v>
      </c>
    </row>
    <row r="32" spans="1:11" ht="26.25" customHeight="1">
      <c r="A32" s="117"/>
      <c r="B32" s="19" t="s">
        <v>35</v>
      </c>
      <c r="C32" s="98"/>
      <c r="D32" s="153">
        <v>927</v>
      </c>
      <c r="E32" s="126">
        <f t="shared" si="0"/>
        <v>31</v>
      </c>
      <c r="F32" s="157">
        <v>39.4</v>
      </c>
      <c r="G32" s="125">
        <f t="shared" si="1"/>
        <v>21</v>
      </c>
      <c r="H32" s="155">
        <v>39.4</v>
      </c>
      <c r="I32" s="125">
        <f t="shared" si="2"/>
        <v>21</v>
      </c>
      <c r="J32" s="156">
        <v>922.9</v>
      </c>
      <c r="K32" s="125">
        <f t="shared" si="3"/>
        <v>37</v>
      </c>
    </row>
    <row r="33" spans="1:11" ht="26.25" customHeight="1">
      <c r="A33" s="117"/>
      <c r="B33" s="19" t="s">
        <v>36</v>
      </c>
      <c r="C33" s="98"/>
      <c r="D33" s="153">
        <v>921.1</v>
      </c>
      <c r="E33" s="126">
        <f t="shared" si="0"/>
        <v>33</v>
      </c>
      <c r="F33" s="157">
        <v>37.200000000000003</v>
      </c>
      <c r="G33" s="125">
        <f t="shared" si="1"/>
        <v>29</v>
      </c>
      <c r="H33" s="155">
        <v>37.200000000000003</v>
      </c>
      <c r="I33" s="125">
        <f t="shared" si="2"/>
        <v>29</v>
      </c>
      <c r="J33" s="156">
        <v>937.1</v>
      </c>
      <c r="K33" s="125">
        <f t="shared" si="3"/>
        <v>36</v>
      </c>
    </row>
    <row r="34" spans="1:11" ht="26.25" customHeight="1">
      <c r="A34" s="117"/>
      <c r="B34" s="19" t="s">
        <v>37</v>
      </c>
      <c r="C34" s="98"/>
      <c r="D34" s="153">
        <v>940.6</v>
      </c>
      <c r="E34" s="126">
        <f t="shared" si="0"/>
        <v>29</v>
      </c>
      <c r="F34" s="157">
        <v>38.700000000000003</v>
      </c>
      <c r="G34" s="125">
        <f t="shared" si="1"/>
        <v>25</v>
      </c>
      <c r="H34" s="155">
        <v>38.5</v>
      </c>
      <c r="I34" s="125">
        <f t="shared" si="2"/>
        <v>25</v>
      </c>
      <c r="J34" s="156">
        <v>1119</v>
      </c>
      <c r="K34" s="125">
        <f t="shared" si="3"/>
        <v>19</v>
      </c>
    </row>
    <row r="35" spans="1:11" ht="26.25" customHeight="1">
      <c r="A35" s="117"/>
      <c r="B35" s="19" t="s">
        <v>38</v>
      </c>
      <c r="C35" s="98"/>
      <c r="D35" s="153">
        <v>1030.7</v>
      </c>
      <c r="E35" s="126">
        <f t="shared" si="0"/>
        <v>23</v>
      </c>
      <c r="F35" s="157">
        <v>40.5</v>
      </c>
      <c r="G35" s="125">
        <f t="shared" si="1"/>
        <v>16</v>
      </c>
      <c r="H35" s="155">
        <v>40.5</v>
      </c>
      <c r="I35" s="125">
        <f t="shared" si="2"/>
        <v>16</v>
      </c>
      <c r="J35" s="156">
        <v>1214.7</v>
      </c>
      <c r="K35" s="125">
        <f t="shared" si="3"/>
        <v>11</v>
      </c>
    </row>
    <row r="36" spans="1:11" ht="48.75" customHeight="1">
      <c r="A36" s="117"/>
      <c r="B36" s="19" t="s">
        <v>39</v>
      </c>
      <c r="C36" s="98"/>
      <c r="D36" s="153">
        <v>1177.4000000000001</v>
      </c>
      <c r="E36" s="126">
        <f t="shared" si="0"/>
        <v>12</v>
      </c>
      <c r="F36" s="157">
        <v>45.2</v>
      </c>
      <c r="G36" s="125">
        <f t="shared" si="1"/>
        <v>4</v>
      </c>
      <c r="H36" s="155">
        <v>45.1</v>
      </c>
      <c r="I36" s="125">
        <f t="shared" si="2"/>
        <v>4</v>
      </c>
      <c r="J36" s="156">
        <v>1132.3</v>
      </c>
      <c r="K36" s="125">
        <f t="shared" si="3"/>
        <v>18</v>
      </c>
    </row>
    <row r="37" spans="1:11" ht="26.25" customHeight="1">
      <c r="A37" s="117"/>
      <c r="B37" s="19" t="s">
        <v>40</v>
      </c>
      <c r="C37" s="98"/>
      <c r="D37" s="153">
        <v>1159.4000000000001</v>
      </c>
      <c r="E37" s="126">
        <f t="shared" si="0"/>
        <v>14</v>
      </c>
      <c r="F37" s="157">
        <v>44.8</v>
      </c>
      <c r="G37" s="125">
        <f t="shared" si="1"/>
        <v>6</v>
      </c>
      <c r="H37" s="155">
        <v>44.8</v>
      </c>
      <c r="I37" s="125">
        <f t="shared" si="2"/>
        <v>6</v>
      </c>
      <c r="J37" s="156">
        <v>1067.7</v>
      </c>
      <c r="K37" s="125">
        <f t="shared" si="3"/>
        <v>25</v>
      </c>
    </row>
    <row r="38" spans="1:11" ht="26.25" customHeight="1">
      <c r="A38" s="117"/>
      <c r="B38" s="19" t="s">
        <v>41</v>
      </c>
      <c r="C38" s="98"/>
      <c r="D38" s="153">
        <v>1057.3</v>
      </c>
      <c r="E38" s="126">
        <f t="shared" si="0"/>
        <v>20</v>
      </c>
      <c r="F38" s="157">
        <v>42.2</v>
      </c>
      <c r="G38" s="125">
        <f t="shared" si="1"/>
        <v>11</v>
      </c>
      <c r="H38" s="155">
        <v>42.2</v>
      </c>
      <c r="I38" s="125">
        <f t="shared" si="2"/>
        <v>11</v>
      </c>
      <c r="J38" s="156">
        <v>1279.5999999999999</v>
      </c>
      <c r="K38" s="125">
        <f t="shared" si="3"/>
        <v>9</v>
      </c>
    </row>
    <row r="39" spans="1:11" ht="26.25" customHeight="1">
      <c r="A39" s="117"/>
      <c r="B39" s="19" t="s">
        <v>42</v>
      </c>
      <c r="C39" s="98"/>
      <c r="D39" s="153">
        <v>1077.8</v>
      </c>
      <c r="E39" s="126">
        <f t="shared" si="0"/>
        <v>19</v>
      </c>
      <c r="F39" s="157">
        <v>38.200000000000003</v>
      </c>
      <c r="G39" s="125">
        <f t="shared" si="1"/>
        <v>27</v>
      </c>
      <c r="H39" s="155">
        <v>38.200000000000003</v>
      </c>
      <c r="I39" s="125">
        <f t="shared" si="2"/>
        <v>27</v>
      </c>
      <c r="J39" s="156">
        <v>1013.1</v>
      </c>
      <c r="K39" s="125">
        <f t="shared" si="3"/>
        <v>29</v>
      </c>
    </row>
    <row r="40" spans="1:11" ht="26.25" customHeight="1">
      <c r="A40" s="117"/>
      <c r="B40" s="19" t="s">
        <v>43</v>
      </c>
      <c r="C40" s="98"/>
      <c r="D40" s="153">
        <v>1497.2</v>
      </c>
      <c r="E40" s="126">
        <f t="shared" si="0"/>
        <v>5</v>
      </c>
      <c r="F40" s="157">
        <v>42.9</v>
      </c>
      <c r="G40" s="125">
        <f t="shared" si="1"/>
        <v>10</v>
      </c>
      <c r="H40" s="155">
        <v>42.8</v>
      </c>
      <c r="I40" s="125">
        <f t="shared" si="2"/>
        <v>10</v>
      </c>
      <c r="J40" s="156">
        <v>1071.0999999999999</v>
      </c>
      <c r="K40" s="125">
        <f t="shared" si="3"/>
        <v>24</v>
      </c>
    </row>
    <row r="41" spans="1:11" ht="48.75" customHeight="1">
      <c r="A41" s="117"/>
      <c r="B41" s="19" t="s">
        <v>44</v>
      </c>
      <c r="C41" s="98"/>
      <c r="D41" s="153">
        <v>1503.7</v>
      </c>
      <c r="E41" s="126">
        <f t="shared" si="0"/>
        <v>4</v>
      </c>
      <c r="F41" s="157">
        <v>44.1</v>
      </c>
      <c r="G41" s="125">
        <f t="shared" si="1"/>
        <v>8</v>
      </c>
      <c r="H41" s="155">
        <v>44.1</v>
      </c>
      <c r="I41" s="125">
        <f t="shared" si="2"/>
        <v>8</v>
      </c>
      <c r="J41" s="156">
        <v>1510.6</v>
      </c>
      <c r="K41" s="125">
        <f t="shared" si="3"/>
        <v>2</v>
      </c>
    </row>
    <row r="42" spans="1:11" ht="26.25" customHeight="1">
      <c r="A42" s="117"/>
      <c r="B42" s="19" t="s">
        <v>45</v>
      </c>
      <c r="C42" s="98"/>
      <c r="D42" s="153">
        <v>1103.8</v>
      </c>
      <c r="E42" s="126">
        <f t="shared" si="0"/>
        <v>18</v>
      </c>
      <c r="F42" s="157">
        <v>41.3</v>
      </c>
      <c r="G42" s="125">
        <f t="shared" si="1"/>
        <v>15</v>
      </c>
      <c r="H42" s="155">
        <v>41.4</v>
      </c>
      <c r="I42" s="125">
        <f t="shared" si="2"/>
        <v>13</v>
      </c>
      <c r="J42" s="156">
        <v>1400.6</v>
      </c>
      <c r="K42" s="125">
        <f t="shared" si="3"/>
        <v>3</v>
      </c>
    </row>
    <row r="43" spans="1:11" ht="26.25" customHeight="1">
      <c r="A43" s="117"/>
      <c r="B43" s="19" t="s">
        <v>46</v>
      </c>
      <c r="C43" s="98"/>
      <c r="D43" s="153">
        <v>1130</v>
      </c>
      <c r="E43" s="126">
        <f t="shared" si="0"/>
        <v>17</v>
      </c>
      <c r="F43" s="157">
        <v>41.4</v>
      </c>
      <c r="G43" s="125">
        <f t="shared" si="1"/>
        <v>13</v>
      </c>
      <c r="H43" s="155">
        <v>41.4</v>
      </c>
      <c r="I43" s="125">
        <f t="shared" si="2"/>
        <v>13</v>
      </c>
      <c r="J43" s="156">
        <v>1324.1</v>
      </c>
      <c r="K43" s="125">
        <f t="shared" si="3"/>
        <v>5</v>
      </c>
    </row>
    <row r="44" spans="1:11" ht="26.25" customHeight="1">
      <c r="A44" s="117"/>
      <c r="B44" s="19" t="s">
        <v>47</v>
      </c>
      <c r="C44" s="98"/>
      <c r="D44" s="153">
        <v>1855.9</v>
      </c>
      <c r="E44" s="126">
        <f t="shared" si="0"/>
        <v>1</v>
      </c>
      <c r="F44" s="157">
        <v>48.5</v>
      </c>
      <c r="G44" s="125">
        <f t="shared" si="1"/>
        <v>2</v>
      </c>
      <c r="H44" s="155">
        <v>48.5</v>
      </c>
      <c r="I44" s="125">
        <f t="shared" si="2"/>
        <v>2</v>
      </c>
      <c r="J44" s="156">
        <v>1661.9</v>
      </c>
      <c r="K44" s="125">
        <f t="shared" si="3"/>
        <v>1</v>
      </c>
    </row>
    <row r="45" spans="1:11" ht="26.25" customHeight="1">
      <c r="A45" s="117"/>
      <c r="B45" s="19" t="s">
        <v>48</v>
      </c>
      <c r="C45" s="98"/>
      <c r="D45" s="153">
        <v>1276.0999999999999</v>
      </c>
      <c r="E45" s="126">
        <f t="shared" si="0"/>
        <v>10</v>
      </c>
      <c r="F45" s="157">
        <v>41.8</v>
      </c>
      <c r="G45" s="125">
        <f t="shared" si="1"/>
        <v>12</v>
      </c>
      <c r="H45" s="155">
        <v>41.8</v>
      </c>
      <c r="I45" s="125">
        <f t="shared" si="2"/>
        <v>12</v>
      </c>
      <c r="J45" s="156">
        <v>1002.6</v>
      </c>
      <c r="K45" s="125">
        <f t="shared" si="3"/>
        <v>30</v>
      </c>
    </row>
    <row r="46" spans="1:11" ht="48.75" customHeight="1">
      <c r="A46" s="117"/>
      <c r="B46" s="19" t="s">
        <v>49</v>
      </c>
      <c r="C46" s="98"/>
      <c r="D46" s="153">
        <v>1466</v>
      </c>
      <c r="E46" s="126">
        <f t="shared" si="0"/>
        <v>7</v>
      </c>
      <c r="F46" s="157">
        <v>39.9</v>
      </c>
      <c r="G46" s="125">
        <f t="shared" si="1"/>
        <v>19</v>
      </c>
      <c r="H46" s="155">
        <v>39.9</v>
      </c>
      <c r="I46" s="125">
        <f t="shared" si="2"/>
        <v>19</v>
      </c>
      <c r="J46" s="156">
        <v>1168.8</v>
      </c>
      <c r="K46" s="125">
        <f t="shared" si="3"/>
        <v>14</v>
      </c>
    </row>
    <row r="47" spans="1:11" ht="26.25" customHeight="1">
      <c r="A47" s="117"/>
      <c r="B47" s="19" t="s">
        <v>50</v>
      </c>
      <c r="C47" s="98"/>
      <c r="D47" s="153">
        <v>1539.3</v>
      </c>
      <c r="E47" s="126">
        <f t="shared" si="0"/>
        <v>3</v>
      </c>
      <c r="F47" s="157">
        <v>44.9</v>
      </c>
      <c r="G47" s="125">
        <f t="shared" si="1"/>
        <v>5</v>
      </c>
      <c r="H47" s="155">
        <v>44.9</v>
      </c>
      <c r="I47" s="125">
        <f t="shared" si="2"/>
        <v>5</v>
      </c>
      <c r="J47" s="156">
        <v>1162.7</v>
      </c>
      <c r="K47" s="125">
        <f t="shared" si="3"/>
        <v>15</v>
      </c>
    </row>
    <row r="48" spans="1:11" ht="26.25" customHeight="1">
      <c r="A48" s="117"/>
      <c r="B48" s="19" t="s">
        <v>51</v>
      </c>
      <c r="C48" s="98"/>
      <c r="D48" s="153">
        <v>1491</v>
      </c>
      <c r="E48" s="126">
        <f t="shared" si="0"/>
        <v>6</v>
      </c>
      <c r="F48" s="157">
        <v>43.1</v>
      </c>
      <c r="G48" s="125">
        <f t="shared" si="1"/>
        <v>9</v>
      </c>
      <c r="H48" s="155">
        <v>42.9</v>
      </c>
      <c r="I48" s="125">
        <f t="shared" si="2"/>
        <v>9</v>
      </c>
      <c r="J48" s="156">
        <v>1085.0999999999999</v>
      </c>
      <c r="K48" s="125">
        <f t="shared" si="3"/>
        <v>21</v>
      </c>
    </row>
    <row r="49" spans="1:11" ht="26.25" customHeight="1">
      <c r="A49" s="117"/>
      <c r="B49" s="19" t="s">
        <v>52</v>
      </c>
      <c r="C49" s="98"/>
      <c r="D49" s="153">
        <v>1420.1</v>
      </c>
      <c r="E49" s="126">
        <f t="shared" si="0"/>
        <v>8</v>
      </c>
      <c r="F49" s="157">
        <v>48.8</v>
      </c>
      <c r="G49" s="125">
        <f t="shared" si="1"/>
        <v>1</v>
      </c>
      <c r="H49" s="155">
        <v>48.8</v>
      </c>
      <c r="I49" s="125">
        <f t="shared" si="2"/>
        <v>1</v>
      </c>
      <c r="J49" s="156">
        <v>1311.8</v>
      </c>
      <c r="K49" s="125">
        <f t="shared" si="3"/>
        <v>7</v>
      </c>
    </row>
    <row r="50" spans="1:11" ht="26.25" customHeight="1">
      <c r="A50" s="117"/>
      <c r="B50" s="19" t="s">
        <v>53</v>
      </c>
      <c r="C50" s="98"/>
      <c r="D50" s="153">
        <v>1261.7</v>
      </c>
      <c r="E50" s="126">
        <f t="shared" si="0"/>
        <v>11</v>
      </c>
      <c r="F50" s="157">
        <v>39.200000000000003</v>
      </c>
      <c r="G50" s="125">
        <f t="shared" si="1"/>
        <v>23</v>
      </c>
      <c r="H50" s="155">
        <v>39.299999999999997</v>
      </c>
      <c r="I50" s="125">
        <f t="shared" si="2"/>
        <v>23</v>
      </c>
      <c r="J50" s="156">
        <v>1137.8</v>
      </c>
      <c r="K50" s="125">
        <f t="shared" si="3"/>
        <v>17</v>
      </c>
    </row>
    <row r="51" spans="1:11" ht="48.75" customHeight="1">
      <c r="A51" s="117"/>
      <c r="B51" s="19" t="s">
        <v>54</v>
      </c>
      <c r="C51" s="98"/>
      <c r="D51" s="153">
        <v>1603.5</v>
      </c>
      <c r="E51" s="126">
        <f t="shared" si="0"/>
        <v>2</v>
      </c>
      <c r="F51" s="157">
        <v>44.3</v>
      </c>
      <c r="G51" s="125">
        <f t="shared" si="1"/>
        <v>7</v>
      </c>
      <c r="H51" s="155">
        <v>44.2</v>
      </c>
      <c r="I51" s="125">
        <f t="shared" si="2"/>
        <v>7</v>
      </c>
      <c r="J51" s="156">
        <v>1246</v>
      </c>
      <c r="K51" s="125">
        <f t="shared" si="3"/>
        <v>10</v>
      </c>
    </row>
    <row r="52" spans="1:11" ht="26.25" customHeight="1">
      <c r="A52" s="139"/>
      <c r="B52" s="34" t="s">
        <v>55</v>
      </c>
      <c r="C52" s="140"/>
      <c r="D52" s="162">
        <v>1024.9000000000001</v>
      </c>
      <c r="E52" s="142">
        <f t="shared" si="0"/>
        <v>24</v>
      </c>
      <c r="F52" s="163">
        <v>37.4</v>
      </c>
      <c r="G52" s="142">
        <f t="shared" si="1"/>
        <v>28</v>
      </c>
      <c r="H52" s="164">
        <v>37.5</v>
      </c>
      <c r="I52" s="142">
        <f t="shared" si="2"/>
        <v>28</v>
      </c>
      <c r="J52" s="165">
        <v>914.4</v>
      </c>
      <c r="K52" s="142">
        <f t="shared" si="3"/>
        <v>38</v>
      </c>
    </row>
    <row r="53" spans="1:11" ht="19.5" customHeight="1">
      <c r="A53" s="104"/>
      <c r="B53" s="146" t="s">
        <v>65</v>
      </c>
    </row>
    <row r="54" spans="1:11" ht="19.5" customHeight="1">
      <c r="K54" s="101" t="s">
        <v>74</v>
      </c>
    </row>
  </sheetData>
  <mergeCells count="1">
    <mergeCell ref="J3:K3"/>
  </mergeCells>
  <phoneticPr fontId="3"/>
  <pageMargins left="1.1811023622047245" right="0.78740157480314965" top="0.98425196850393704" bottom="0.98425196850393704" header="0.51181102362204722" footer="0.51181102362204722"/>
  <pageSetup paperSize="9" scale="46" orientation="portrait" r:id="rId1"/>
  <headerFooter alignWithMargins="0"/>
  <colBreaks count="1" manualBreakCount="1">
    <brk id="12"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6BC8D-3BB3-4BC0-BFF5-D745E755142E}">
  <sheetPr>
    <pageSetUpPr fitToPage="1"/>
  </sheetPr>
  <dimension ref="A1:P55"/>
  <sheetViews>
    <sheetView view="pageBreakPreview" zoomScale="70" zoomScaleNormal="70" zoomScaleSheetLayoutView="70" workbookViewId="0">
      <pane xSplit="15" ySplit="4" topLeftCell="P5" activePane="bottomRight" state="frozen"/>
      <selection activeCell="AG118" sqref="AG118"/>
      <selection pane="topRight" activeCell="AG118" sqref="AG118"/>
      <selection pane="bottomLeft" activeCell="AG118" sqref="AG118"/>
      <selection pane="bottomRight"/>
    </sheetView>
  </sheetViews>
  <sheetFormatPr defaultColWidth="9" defaultRowHeight="19.5" customHeight="1"/>
  <cols>
    <col min="1" max="1" width="1.36328125" style="96" customWidth="1"/>
    <col min="2" max="2" width="16.453125" style="96" customWidth="1"/>
    <col min="3" max="3" width="1.36328125" style="96" customWidth="1"/>
    <col min="4" max="4" width="13.6328125" style="96" customWidth="1"/>
    <col min="5" max="5" width="9" style="96"/>
    <col min="6" max="6" width="13.6328125" style="96" customWidth="1"/>
    <col min="7" max="7" width="9" style="96"/>
    <col min="8" max="8" width="13.6328125" style="96" customWidth="1"/>
    <col min="9" max="9" width="10.90625" style="166" bestFit="1" customWidth="1"/>
    <col min="10" max="10" width="13.6328125" style="96" customWidth="1"/>
    <col min="11" max="11" width="9" style="96" customWidth="1"/>
    <col min="12" max="12" width="13.6328125" style="96" customWidth="1"/>
    <col min="13" max="13" width="9" style="167"/>
    <col min="14" max="14" width="13.6328125" style="167" customWidth="1"/>
    <col min="15" max="15" width="9" style="167"/>
    <col min="16" max="16384" width="9" style="96"/>
  </cols>
  <sheetData>
    <row r="1" spans="1:15" ht="19.5" customHeight="1">
      <c r="D1" s="58" t="s">
        <v>76</v>
      </c>
    </row>
    <row r="2" spans="1:15" ht="19.5" customHeight="1">
      <c r="A2" s="168"/>
      <c r="B2" s="99"/>
      <c r="C2" s="99"/>
      <c r="J2" s="101"/>
      <c r="K2" s="102"/>
      <c r="M2" s="169"/>
      <c r="O2" s="169" t="s">
        <v>69</v>
      </c>
    </row>
    <row r="3" spans="1:15" ht="19.5" customHeight="1">
      <c r="A3" s="103"/>
      <c r="B3" s="104"/>
      <c r="C3" s="105"/>
      <c r="D3" s="108" t="s">
        <v>77</v>
      </c>
      <c r="E3" s="107"/>
      <c r="F3" s="108" t="s">
        <v>78</v>
      </c>
      <c r="G3" s="109"/>
      <c r="H3" s="108" t="s">
        <v>79</v>
      </c>
      <c r="I3" s="170"/>
      <c r="J3" s="1121" t="s">
        <v>80</v>
      </c>
      <c r="K3" s="1122"/>
      <c r="L3" s="1121" t="s">
        <v>81</v>
      </c>
      <c r="M3" s="1122"/>
      <c r="N3" s="1123" t="s">
        <v>82</v>
      </c>
      <c r="O3" s="1124"/>
    </row>
    <row r="4" spans="1:15" ht="19.5" customHeight="1">
      <c r="A4" s="110"/>
      <c r="B4" s="111"/>
      <c r="C4" s="111"/>
      <c r="D4" s="110"/>
      <c r="E4" s="113" t="s">
        <v>5</v>
      </c>
      <c r="F4" s="114"/>
      <c r="G4" s="113" t="s">
        <v>5</v>
      </c>
      <c r="H4" s="115"/>
      <c r="I4" s="171" t="s">
        <v>5</v>
      </c>
      <c r="J4" s="116"/>
      <c r="K4" s="113" t="s">
        <v>5</v>
      </c>
      <c r="L4" s="116"/>
      <c r="M4" s="172" t="s">
        <v>5</v>
      </c>
      <c r="N4" s="173"/>
      <c r="O4" s="172" t="s">
        <v>5</v>
      </c>
    </row>
    <row r="5" spans="1:15" ht="26.25" customHeight="1">
      <c r="A5" s="117"/>
      <c r="B5" s="19" t="s">
        <v>8</v>
      </c>
      <c r="C5" s="105"/>
      <c r="D5" s="121">
        <v>77</v>
      </c>
      <c r="E5" s="119"/>
      <c r="F5" s="121">
        <v>81.400000000000006</v>
      </c>
      <c r="G5" s="123"/>
      <c r="H5" s="121">
        <v>13.1</v>
      </c>
      <c r="I5" s="174"/>
      <c r="J5" s="175">
        <v>26.6</v>
      </c>
      <c r="K5" s="124"/>
      <c r="L5" s="176">
        <v>85</v>
      </c>
      <c r="M5" s="124"/>
      <c r="N5" s="180">
        <v>73.3</v>
      </c>
      <c r="O5" s="177"/>
    </row>
    <row r="6" spans="1:15" ht="48.75" customHeight="1">
      <c r="A6" s="117"/>
      <c r="B6" s="19" t="s">
        <v>9</v>
      </c>
      <c r="C6" s="98"/>
      <c r="D6" s="121">
        <v>75.599999999999994</v>
      </c>
      <c r="E6" s="125">
        <f>RANK(D6,$D$6:$D$52,0)</f>
        <v>32</v>
      </c>
      <c r="F6" s="121">
        <v>82.3</v>
      </c>
      <c r="G6" s="125">
        <f>RANK(F6,$F$6:$F$52,0)</f>
        <v>22</v>
      </c>
      <c r="H6" s="178">
        <v>3.9</v>
      </c>
      <c r="I6" s="125">
        <f>RANK(H6,$H$6:$H$52,0)</f>
        <v>38</v>
      </c>
      <c r="J6" s="179">
        <v>16.399999999999999</v>
      </c>
      <c r="K6" s="125">
        <f>RANK(J6,$J$6:$J$52,0)</f>
        <v>29</v>
      </c>
      <c r="L6" s="180">
        <v>84.6</v>
      </c>
      <c r="M6" s="125">
        <f t="shared" ref="M6:M52" si="0">RANK(L6,$L$6:$L$52,0)</f>
        <v>27</v>
      </c>
      <c r="N6" s="180">
        <v>70.2</v>
      </c>
      <c r="O6" s="125">
        <f>RANK(N6,$N$6:$N$52,0)</f>
        <v>38</v>
      </c>
    </row>
    <row r="7" spans="1:15" s="130" customFormat="1" ht="26.25" customHeight="1">
      <c r="A7" s="128"/>
      <c r="B7" s="19" t="s">
        <v>10</v>
      </c>
      <c r="C7" s="98"/>
      <c r="D7" s="121">
        <v>74</v>
      </c>
      <c r="E7" s="125">
        <f t="shared" ref="E7:E52" si="1">RANK(D7,$D$6:$D$52,0)</f>
        <v>37</v>
      </c>
      <c r="F7" s="121">
        <v>80.099999999999994</v>
      </c>
      <c r="G7" s="125">
        <f t="shared" ref="G7:G52" si="2">RANK(F7,$F$6:$F$52,0)</f>
        <v>31</v>
      </c>
      <c r="H7" s="178">
        <v>4</v>
      </c>
      <c r="I7" s="125">
        <f t="shared" ref="I7:I52" si="3">RANK(H7,$H$6:$H$52,0)</f>
        <v>36</v>
      </c>
      <c r="J7" s="179">
        <v>17.600000000000001</v>
      </c>
      <c r="K7" s="125">
        <f t="shared" ref="K7:K52" si="4">RANK(J7,$J$6:$J$52,0)</f>
        <v>28</v>
      </c>
      <c r="L7" s="180">
        <v>85</v>
      </c>
      <c r="M7" s="125">
        <f t="shared" si="0"/>
        <v>23</v>
      </c>
      <c r="N7" s="180">
        <v>69.099999999999994</v>
      </c>
      <c r="O7" s="125">
        <f t="shared" ref="O7:O52" si="5">RANK(N7,$N$6:$N$52,0)</f>
        <v>41</v>
      </c>
    </row>
    <row r="8" spans="1:15" s="130" customFormat="1" ht="26.25" customHeight="1">
      <c r="A8" s="128"/>
      <c r="B8" s="19" t="s">
        <v>11</v>
      </c>
      <c r="C8" s="98"/>
      <c r="D8" s="121">
        <v>71.900000000000006</v>
      </c>
      <c r="E8" s="125">
        <f t="shared" si="1"/>
        <v>44</v>
      </c>
      <c r="F8" s="121">
        <v>77.3</v>
      </c>
      <c r="G8" s="125">
        <f t="shared" si="2"/>
        <v>40</v>
      </c>
      <c r="H8" s="178">
        <v>4</v>
      </c>
      <c r="I8" s="125">
        <f t="shared" si="3"/>
        <v>36</v>
      </c>
      <c r="J8" s="179">
        <v>10.1</v>
      </c>
      <c r="K8" s="125">
        <f t="shared" si="4"/>
        <v>39</v>
      </c>
      <c r="L8" s="180">
        <v>78.7</v>
      </c>
      <c r="M8" s="125">
        <f t="shared" si="0"/>
        <v>44</v>
      </c>
      <c r="N8" s="180">
        <v>69.2</v>
      </c>
      <c r="O8" s="125">
        <f t="shared" si="5"/>
        <v>39</v>
      </c>
    </row>
    <row r="9" spans="1:15" ht="26.25" customHeight="1">
      <c r="A9" s="117"/>
      <c r="B9" s="19" t="s">
        <v>12</v>
      </c>
      <c r="C9" s="98"/>
      <c r="D9" s="121">
        <v>75</v>
      </c>
      <c r="E9" s="125">
        <f t="shared" si="1"/>
        <v>35</v>
      </c>
      <c r="F9" s="121">
        <v>79</v>
      </c>
      <c r="G9" s="125">
        <f t="shared" si="2"/>
        <v>33</v>
      </c>
      <c r="H9" s="178">
        <v>19.5</v>
      </c>
      <c r="I9" s="125">
        <f t="shared" si="3"/>
        <v>10</v>
      </c>
      <c r="J9" s="179">
        <v>19.399999999999999</v>
      </c>
      <c r="K9" s="125">
        <f t="shared" si="4"/>
        <v>26</v>
      </c>
      <c r="L9" s="180">
        <v>84.3</v>
      </c>
      <c r="M9" s="125">
        <f t="shared" si="0"/>
        <v>29</v>
      </c>
      <c r="N9" s="180">
        <v>71.7</v>
      </c>
      <c r="O9" s="125">
        <f t="shared" si="5"/>
        <v>33</v>
      </c>
    </row>
    <row r="10" spans="1:15" ht="26.25" customHeight="1">
      <c r="A10" s="117"/>
      <c r="B10" s="19" t="s">
        <v>13</v>
      </c>
      <c r="C10" s="98"/>
      <c r="D10" s="121">
        <v>75.599999999999994</v>
      </c>
      <c r="E10" s="125">
        <f t="shared" si="1"/>
        <v>32</v>
      </c>
      <c r="F10" s="121">
        <v>82.8</v>
      </c>
      <c r="G10" s="125">
        <f t="shared" si="2"/>
        <v>19</v>
      </c>
      <c r="H10" s="178">
        <v>9.4</v>
      </c>
      <c r="I10" s="125">
        <f t="shared" si="3"/>
        <v>21</v>
      </c>
      <c r="J10" s="179">
        <v>23.9</v>
      </c>
      <c r="K10" s="125">
        <f t="shared" si="4"/>
        <v>20</v>
      </c>
      <c r="L10" s="180">
        <v>85</v>
      </c>
      <c r="M10" s="125">
        <f t="shared" si="0"/>
        <v>23</v>
      </c>
      <c r="N10" s="180">
        <v>70.5</v>
      </c>
      <c r="O10" s="125">
        <f t="shared" si="5"/>
        <v>35</v>
      </c>
    </row>
    <row r="11" spans="1:15" ht="48.75" customHeight="1">
      <c r="A11" s="117"/>
      <c r="B11" s="19" t="s">
        <v>14</v>
      </c>
      <c r="C11" s="98"/>
      <c r="D11" s="121">
        <v>76.900000000000006</v>
      </c>
      <c r="E11" s="125">
        <f t="shared" si="1"/>
        <v>24</v>
      </c>
      <c r="F11" s="121">
        <v>85.7</v>
      </c>
      <c r="G11" s="125">
        <f t="shared" si="2"/>
        <v>4</v>
      </c>
      <c r="H11" s="178">
        <v>6.5</v>
      </c>
      <c r="I11" s="125">
        <f t="shared" si="3"/>
        <v>31</v>
      </c>
      <c r="J11" s="181" t="s">
        <v>84</v>
      </c>
      <c r="K11" s="182">
        <v>0</v>
      </c>
      <c r="L11" s="180">
        <v>88.3</v>
      </c>
      <c r="M11" s="125">
        <f t="shared" si="0"/>
        <v>2</v>
      </c>
      <c r="N11" s="180">
        <v>70.5</v>
      </c>
      <c r="O11" s="125">
        <f t="shared" si="5"/>
        <v>35</v>
      </c>
    </row>
    <row r="12" spans="1:15" ht="26.25" customHeight="1">
      <c r="A12" s="117"/>
      <c r="B12" s="19" t="s">
        <v>15</v>
      </c>
      <c r="C12" s="98"/>
      <c r="D12" s="121">
        <v>66.400000000000006</v>
      </c>
      <c r="E12" s="125">
        <f t="shared" si="1"/>
        <v>47</v>
      </c>
      <c r="F12" s="121">
        <v>66.5</v>
      </c>
      <c r="G12" s="125">
        <f t="shared" si="2"/>
        <v>47</v>
      </c>
      <c r="H12" s="178">
        <v>3.5</v>
      </c>
      <c r="I12" s="125">
        <f t="shared" si="3"/>
        <v>39</v>
      </c>
      <c r="J12" s="179">
        <v>9.1999999999999993</v>
      </c>
      <c r="K12" s="125">
        <f t="shared" si="4"/>
        <v>43</v>
      </c>
      <c r="L12" s="180">
        <v>81.7</v>
      </c>
      <c r="M12" s="125">
        <f t="shared" si="0"/>
        <v>39</v>
      </c>
      <c r="N12" s="180">
        <v>63.7</v>
      </c>
      <c r="O12" s="125">
        <f t="shared" si="5"/>
        <v>47</v>
      </c>
    </row>
    <row r="13" spans="1:15" ht="26.25" customHeight="1">
      <c r="A13" s="117"/>
      <c r="B13" s="19" t="s">
        <v>16</v>
      </c>
      <c r="C13" s="98"/>
      <c r="D13" s="121">
        <v>71.8</v>
      </c>
      <c r="E13" s="125">
        <f t="shared" si="1"/>
        <v>45</v>
      </c>
      <c r="F13" s="121">
        <v>74.099999999999994</v>
      </c>
      <c r="G13" s="125">
        <f t="shared" si="2"/>
        <v>44</v>
      </c>
      <c r="H13" s="178">
        <v>9.4</v>
      </c>
      <c r="I13" s="125">
        <f t="shared" si="3"/>
        <v>21</v>
      </c>
      <c r="J13" s="179">
        <v>23.8</v>
      </c>
      <c r="K13" s="125">
        <f t="shared" si="4"/>
        <v>21</v>
      </c>
      <c r="L13" s="180">
        <v>78.8</v>
      </c>
      <c r="M13" s="125">
        <f t="shared" si="0"/>
        <v>43</v>
      </c>
      <c r="N13" s="180">
        <v>69.2</v>
      </c>
      <c r="O13" s="125">
        <f t="shared" si="5"/>
        <v>39</v>
      </c>
    </row>
    <row r="14" spans="1:15" ht="26.25" customHeight="1">
      <c r="A14" s="117"/>
      <c r="B14" s="19" t="s">
        <v>17</v>
      </c>
      <c r="C14" s="98"/>
      <c r="D14" s="121">
        <v>76.099999999999994</v>
      </c>
      <c r="E14" s="125">
        <f t="shared" si="1"/>
        <v>30</v>
      </c>
      <c r="F14" s="121">
        <v>76.8</v>
      </c>
      <c r="G14" s="125">
        <f t="shared" si="2"/>
        <v>41</v>
      </c>
      <c r="H14" s="178">
        <v>17.3</v>
      </c>
      <c r="I14" s="125">
        <f t="shared" si="3"/>
        <v>13</v>
      </c>
      <c r="J14" s="179">
        <v>38.799999999999997</v>
      </c>
      <c r="K14" s="125">
        <f t="shared" si="4"/>
        <v>10</v>
      </c>
      <c r="L14" s="180">
        <v>83.2</v>
      </c>
      <c r="M14" s="125">
        <f t="shared" si="0"/>
        <v>37</v>
      </c>
      <c r="N14" s="180">
        <v>73.8</v>
      </c>
      <c r="O14" s="125">
        <f t="shared" si="5"/>
        <v>20</v>
      </c>
    </row>
    <row r="15" spans="1:15" ht="26.25" customHeight="1">
      <c r="A15" s="117"/>
      <c r="B15" s="19" t="s">
        <v>18</v>
      </c>
      <c r="C15" s="98"/>
      <c r="D15" s="121">
        <v>79.099999999999994</v>
      </c>
      <c r="E15" s="125">
        <f t="shared" si="1"/>
        <v>10</v>
      </c>
      <c r="F15" s="121">
        <v>87.6</v>
      </c>
      <c r="G15" s="125">
        <f t="shared" si="2"/>
        <v>2</v>
      </c>
      <c r="H15" s="178">
        <v>31</v>
      </c>
      <c r="I15" s="125">
        <f t="shared" si="3"/>
        <v>3</v>
      </c>
      <c r="J15" s="179">
        <v>30.9</v>
      </c>
      <c r="K15" s="125">
        <f t="shared" si="4"/>
        <v>14</v>
      </c>
      <c r="L15" s="180">
        <v>84.1</v>
      </c>
      <c r="M15" s="125">
        <f t="shared" si="0"/>
        <v>31</v>
      </c>
      <c r="N15" s="180">
        <v>75.099999999999994</v>
      </c>
      <c r="O15" s="125">
        <f t="shared" si="5"/>
        <v>14</v>
      </c>
    </row>
    <row r="16" spans="1:15" s="138" customFormat="1" ht="48.75" customHeight="1">
      <c r="A16" s="131"/>
      <c r="B16" s="28" t="s">
        <v>19</v>
      </c>
      <c r="C16" s="132"/>
      <c r="D16" s="183">
        <v>78.3</v>
      </c>
      <c r="E16" s="134">
        <f t="shared" si="1"/>
        <v>16</v>
      </c>
      <c r="F16" s="183">
        <v>85.3</v>
      </c>
      <c r="G16" s="134">
        <f t="shared" si="2"/>
        <v>7</v>
      </c>
      <c r="H16" s="184">
        <v>9</v>
      </c>
      <c r="I16" s="125">
        <f t="shared" si="3"/>
        <v>24</v>
      </c>
      <c r="J16" s="185">
        <v>22.8</v>
      </c>
      <c r="K16" s="134">
        <f t="shared" si="4"/>
        <v>22</v>
      </c>
      <c r="L16" s="186">
        <v>86.9</v>
      </c>
      <c r="M16" s="134">
        <f t="shared" si="0"/>
        <v>7</v>
      </c>
      <c r="N16" s="186">
        <v>73.8</v>
      </c>
      <c r="O16" s="134">
        <f t="shared" si="5"/>
        <v>20</v>
      </c>
    </row>
    <row r="17" spans="1:15" ht="26.25" customHeight="1">
      <c r="A17" s="117"/>
      <c r="B17" s="19" t="s">
        <v>20</v>
      </c>
      <c r="C17" s="98"/>
      <c r="D17" s="121">
        <v>76.2</v>
      </c>
      <c r="E17" s="125">
        <f t="shared" si="1"/>
        <v>29</v>
      </c>
      <c r="F17" s="121">
        <v>76.7</v>
      </c>
      <c r="G17" s="125">
        <f t="shared" si="2"/>
        <v>42</v>
      </c>
      <c r="H17" s="178">
        <v>13.3</v>
      </c>
      <c r="I17" s="125">
        <f t="shared" si="3"/>
        <v>15</v>
      </c>
      <c r="J17" s="179">
        <v>25.4</v>
      </c>
      <c r="K17" s="125">
        <f t="shared" si="4"/>
        <v>18</v>
      </c>
      <c r="L17" s="180">
        <v>85.4</v>
      </c>
      <c r="M17" s="125">
        <f t="shared" si="0"/>
        <v>21</v>
      </c>
      <c r="N17" s="1284">
        <v>73.400000000000006</v>
      </c>
      <c r="O17" s="125">
        <f t="shared" si="5"/>
        <v>24</v>
      </c>
    </row>
    <row r="18" spans="1:15" ht="26.25" customHeight="1">
      <c r="A18" s="117"/>
      <c r="B18" s="19" t="s">
        <v>21</v>
      </c>
      <c r="C18" s="98"/>
      <c r="D18" s="121">
        <v>75.2</v>
      </c>
      <c r="E18" s="125">
        <f t="shared" si="1"/>
        <v>34</v>
      </c>
      <c r="F18" s="121">
        <v>83.6</v>
      </c>
      <c r="G18" s="125">
        <f t="shared" si="2"/>
        <v>15</v>
      </c>
      <c r="H18" s="178">
        <v>28.1</v>
      </c>
      <c r="I18" s="125">
        <f t="shared" si="3"/>
        <v>5</v>
      </c>
      <c r="J18" s="179">
        <v>34.6</v>
      </c>
      <c r="K18" s="125">
        <f t="shared" si="4"/>
        <v>13</v>
      </c>
      <c r="L18" s="180">
        <v>87</v>
      </c>
      <c r="M18" s="125">
        <f t="shared" si="0"/>
        <v>6</v>
      </c>
      <c r="N18" s="180">
        <v>70.3</v>
      </c>
      <c r="O18" s="125">
        <f t="shared" si="5"/>
        <v>37</v>
      </c>
    </row>
    <row r="19" spans="1:15" ht="26.25" customHeight="1">
      <c r="A19" s="117"/>
      <c r="B19" s="19" t="s">
        <v>22</v>
      </c>
      <c r="C19" s="98"/>
      <c r="D19" s="121">
        <v>79.900000000000006</v>
      </c>
      <c r="E19" s="125">
        <f t="shared" si="1"/>
        <v>5</v>
      </c>
      <c r="F19" s="121">
        <v>82.6</v>
      </c>
      <c r="G19" s="125">
        <f t="shared" si="2"/>
        <v>20</v>
      </c>
      <c r="H19" s="178">
        <v>36.299999999999997</v>
      </c>
      <c r="I19" s="125">
        <f t="shared" si="3"/>
        <v>1</v>
      </c>
      <c r="J19" s="179">
        <v>30.8</v>
      </c>
      <c r="K19" s="125">
        <f t="shared" si="4"/>
        <v>15</v>
      </c>
      <c r="L19" s="180">
        <v>86.7</v>
      </c>
      <c r="M19" s="125">
        <f t="shared" si="0"/>
        <v>9</v>
      </c>
      <c r="N19" s="180">
        <v>77.400000000000006</v>
      </c>
      <c r="O19" s="125">
        <f t="shared" si="5"/>
        <v>4</v>
      </c>
    </row>
    <row r="20" spans="1:15" ht="26.25" customHeight="1">
      <c r="A20" s="117"/>
      <c r="B20" s="19" t="s">
        <v>23</v>
      </c>
      <c r="C20" s="98"/>
      <c r="D20" s="121">
        <v>77.3</v>
      </c>
      <c r="E20" s="125">
        <f t="shared" si="1"/>
        <v>22</v>
      </c>
      <c r="F20" s="121">
        <v>84.9</v>
      </c>
      <c r="G20" s="125">
        <f t="shared" si="2"/>
        <v>10</v>
      </c>
      <c r="H20" s="178">
        <v>6.2</v>
      </c>
      <c r="I20" s="125">
        <f t="shared" si="3"/>
        <v>32</v>
      </c>
      <c r="J20" s="179">
        <v>22.8</v>
      </c>
      <c r="K20" s="125">
        <f t="shared" si="4"/>
        <v>22</v>
      </c>
      <c r="L20" s="180">
        <v>86.3</v>
      </c>
      <c r="M20" s="125">
        <f t="shared" si="0"/>
        <v>12</v>
      </c>
      <c r="N20" s="180">
        <v>73</v>
      </c>
      <c r="O20" s="125">
        <f t="shared" si="5"/>
        <v>26</v>
      </c>
    </row>
    <row r="21" spans="1:15" ht="48.75" customHeight="1">
      <c r="A21" s="117"/>
      <c r="B21" s="19" t="s">
        <v>24</v>
      </c>
      <c r="C21" s="98"/>
      <c r="D21" s="121">
        <v>80.2</v>
      </c>
      <c r="E21" s="125">
        <f t="shared" si="1"/>
        <v>4</v>
      </c>
      <c r="F21" s="121">
        <v>89.2</v>
      </c>
      <c r="G21" s="125">
        <f t="shared" si="2"/>
        <v>1</v>
      </c>
      <c r="H21" s="178">
        <v>15.2</v>
      </c>
      <c r="I21" s="125">
        <f t="shared" si="3"/>
        <v>14</v>
      </c>
      <c r="J21" s="179">
        <v>11.9</v>
      </c>
      <c r="K21" s="125">
        <f t="shared" si="4"/>
        <v>36</v>
      </c>
      <c r="L21" s="180">
        <v>90.7</v>
      </c>
      <c r="M21" s="125">
        <f t="shared" si="0"/>
        <v>1</v>
      </c>
      <c r="N21" s="180">
        <v>72.7</v>
      </c>
      <c r="O21" s="125">
        <f t="shared" si="5"/>
        <v>29</v>
      </c>
    </row>
    <row r="22" spans="1:15" ht="26.25" customHeight="1">
      <c r="A22" s="117"/>
      <c r="B22" s="19" t="s">
        <v>25</v>
      </c>
      <c r="C22" s="98"/>
      <c r="D22" s="121">
        <v>76.5</v>
      </c>
      <c r="E22" s="125">
        <f t="shared" si="1"/>
        <v>27</v>
      </c>
      <c r="F22" s="121">
        <v>84.4</v>
      </c>
      <c r="G22" s="125">
        <f t="shared" si="2"/>
        <v>11</v>
      </c>
      <c r="H22" s="178" t="s">
        <v>85</v>
      </c>
      <c r="I22" s="178" t="s">
        <v>85</v>
      </c>
      <c r="J22" s="179">
        <v>7.4</v>
      </c>
      <c r="K22" s="125">
        <f t="shared" si="4"/>
        <v>46</v>
      </c>
      <c r="L22" s="180">
        <v>84.3</v>
      </c>
      <c r="M22" s="125">
        <f t="shared" si="0"/>
        <v>29</v>
      </c>
      <c r="N22" s="180">
        <v>71.900000000000006</v>
      </c>
      <c r="O22" s="125">
        <f t="shared" si="5"/>
        <v>31</v>
      </c>
    </row>
    <row r="23" spans="1:15" ht="26.25" customHeight="1">
      <c r="A23" s="117"/>
      <c r="B23" s="19" t="s">
        <v>26</v>
      </c>
      <c r="C23" s="98"/>
      <c r="D23" s="121">
        <v>76.7</v>
      </c>
      <c r="E23" s="125">
        <f t="shared" si="1"/>
        <v>26</v>
      </c>
      <c r="F23" s="121">
        <v>78.400000000000006</v>
      </c>
      <c r="G23" s="125">
        <f t="shared" si="2"/>
        <v>35</v>
      </c>
      <c r="H23" s="178">
        <v>18.600000000000001</v>
      </c>
      <c r="I23" s="125">
        <f t="shared" si="3"/>
        <v>11</v>
      </c>
      <c r="J23" s="179">
        <v>11.5</v>
      </c>
      <c r="K23" s="125">
        <f t="shared" si="4"/>
        <v>37</v>
      </c>
      <c r="L23" s="180">
        <v>86.8</v>
      </c>
      <c r="M23" s="125">
        <f t="shared" si="0"/>
        <v>8</v>
      </c>
      <c r="N23" s="180">
        <v>74</v>
      </c>
      <c r="O23" s="125">
        <f t="shared" si="5"/>
        <v>19</v>
      </c>
    </row>
    <row r="24" spans="1:15" ht="26.25" customHeight="1">
      <c r="A24" s="117"/>
      <c r="B24" s="19" t="s">
        <v>27</v>
      </c>
      <c r="C24" s="98"/>
      <c r="D24" s="121">
        <v>72.900000000000006</v>
      </c>
      <c r="E24" s="125">
        <f t="shared" si="1"/>
        <v>41</v>
      </c>
      <c r="F24" s="121">
        <v>77.599999999999994</v>
      </c>
      <c r="G24" s="125">
        <f t="shared" si="2"/>
        <v>37</v>
      </c>
      <c r="H24" s="178">
        <v>2</v>
      </c>
      <c r="I24" s="125">
        <f t="shared" si="3"/>
        <v>41</v>
      </c>
      <c r="J24" s="179">
        <v>8.9</v>
      </c>
      <c r="K24" s="125">
        <f t="shared" si="4"/>
        <v>44</v>
      </c>
      <c r="L24" s="180">
        <v>85.9</v>
      </c>
      <c r="M24" s="125">
        <f t="shared" si="0"/>
        <v>15</v>
      </c>
      <c r="N24" s="180">
        <v>67.8</v>
      </c>
      <c r="O24" s="125">
        <f t="shared" si="5"/>
        <v>45</v>
      </c>
    </row>
    <row r="25" spans="1:15" ht="26.25" customHeight="1">
      <c r="A25" s="117"/>
      <c r="B25" s="19" t="s">
        <v>28</v>
      </c>
      <c r="C25" s="98"/>
      <c r="D25" s="121">
        <v>77.900000000000006</v>
      </c>
      <c r="E25" s="125">
        <f t="shared" si="1"/>
        <v>18</v>
      </c>
      <c r="F25" s="121">
        <v>82.6</v>
      </c>
      <c r="G25" s="125">
        <f t="shared" si="2"/>
        <v>20</v>
      </c>
      <c r="H25" s="178">
        <v>25.9</v>
      </c>
      <c r="I25" s="125">
        <f t="shared" si="3"/>
        <v>6</v>
      </c>
      <c r="J25" s="179">
        <v>27.8</v>
      </c>
      <c r="K25" s="125">
        <f t="shared" si="4"/>
        <v>17</v>
      </c>
      <c r="L25" s="180">
        <v>85.7</v>
      </c>
      <c r="M25" s="125">
        <f t="shared" si="0"/>
        <v>17</v>
      </c>
      <c r="N25" s="180">
        <v>75.3</v>
      </c>
      <c r="O25" s="125">
        <f t="shared" si="5"/>
        <v>12</v>
      </c>
    </row>
    <row r="26" spans="1:15" ht="48.75" customHeight="1">
      <c r="A26" s="117"/>
      <c r="B26" s="19" t="s">
        <v>29</v>
      </c>
      <c r="C26" s="98"/>
      <c r="D26" s="121">
        <v>71.400000000000006</v>
      </c>
      <c r="E26" s="125">
        <f t="shared" si="1"/>
        <v>46</v>
      </c>
      <c r="F26" s="121">
        <v>85.7</v>
      </c>
      <c r="G26" s="125">
        <f t="shared" si="2"/>
        <v>4</v>
      </c>
      <c r="H26" s="178">
        <v>0.5</v>
      </c>
      <c r="I26" s="125">
        <f t="shared" si="3"/>
        <v>43</v>
      </c>
      <c r="J26" s="179">
        <v>13</v>
      </c>
      <c r="K26" s="125">
        <f t="shared" si="4"/>
        <v>35</v>
      </c>
      <c r="L26" s="188">
        <v>73.3</v>
      </c>
      <c r="M26" s="125">
        <f t="shared" si="0"/>
        <v>46</v>
      </c>
      <c r="N26" s="180">
        <v>67.3</v>
      </c>
      <c r="O26" s="125">
        <f t="shared" si="5"/>
        <v>46</v>
      </c>
    </row>
    <row r="27" spans="1:15" ht="26.25" customHeight="1">
      <c r="A27" s="117"/>
      <c r="B27" s="19" t="s">
        <v>30</v>
      </c>
      <c r="C27" s="98"/>
      <c r="D27" s="121">
        <v>76.8</v>
      </c>
      <c r="E27" s="125">
        <f t="shared" si="1"/>
        <v>25</v>
      </c>
      <c r="F27" s="121">
        <v>81.099999999999994</v>
      </c>
      <c r="G27" s="125">
        <f t="shared" si="2"/>
        <v>26</v>
      </c>
      <c r="H27" s="178">
        <v>3</v>
      </c>
      <c r="I27" s="125">
        <f t="shared" si="3"/>
        <v>40</v>
      </c>
      <c r="J27" s="179">
        <v>14.7</v>
      </c>
      <c r="K27" s="125">
        <f t="shared" si="4"/>
        <v>33</v>
      </c>
      <c r="L27" s="180">
        <v>86</v>
      </c>
      <c r="M27" s="125">
        <f t="shared" si="0"/>
        <v>13</v>
      </c>
      <c r="N27" s="180">
        <v>72.2</v>
      </c>
      <c r="O27" s="125">
        <f t="shared" si="5"/>
        <v>30</v>
      </c>
    </row>
    <row r="28" spans="1:15" ht="26.25" customHeight="1">
      <c r="A28" s="117"/>
      <c r="B28" s="19" t="s">
        <v>31</v>
      </c>
      <c r="C28" s="98"/>
      <c r="D28" s="121">
        <v>79</v>
      </c>
      <c r="E28" s="125">
        <f t="shared" si="1"/>
        <v>11</v>
      </c>
      <c r="F28" s="121">
        <v>85</v>
      </c>
      <c r="G28" s="125">
        <f t="shared" si="2"/>
        <v>8</v>
      </c>
      <c r="H28" s="178">
        <v>11.8</v>
      </c>
      <c r="I28" s="125">
        <f t="shared" si="3"/>
        <v>17</v>
      </c>
      <c r="J28" s="179">
        <v>41.1</v>
      </c>
      <c r="K28" s="125">
        <f t="shared" si="4"/>
        <v>8</v>
      </c>
      <c r="L28" s="180">
        <v>85.6</v>
      </c>
      <c r="M28" s="125">
        <f t="shared" si="0"/>
        <v>18</v>
      </c>
      <c r="N28" s="180">
        <v>75.2</v>
      </c>
      <c r="O28" s="125">
        <f t="shared" si="5"/>
        <v>13</v>
      </c>
    </row>
    <row r="29" spans="1:15" ht="26.25" customHeight="1">
      <c r="A29" s="117"/>
      <c r="B29" s="19" t="s">
        <v>32</v>
      </c>
      <c r="C29" s="98"/>
      <c r="D29" s="121">
        <v>77</v>
      </c>
      <c r="E29" s="125">
        <f t="shared" si="1"/>
        <v>23</v>
      </c>
      <c r="F29" s="121">
        <v>84.1</v>
      </c>
      <c r="G29" s="125">
        <f t="shared" si="2"/>
        <v>13</v>
      </c>
      <c r="H29" s="178">
        <v>18.100000000000001</v>
      </c>
      <c r="I29" s="125">
        <f t="shared" si="3"/>
        <v>12</v>
      </c>
      <c r="J29" s="179">
        <v>54.8</v>
      </c>
      <c r="K29" s="125">
        <f t="shared" si="4"/>
        <v>2</v>
      </c>
      <c r="L29" s="180">
        <v>84.7</v>
      </c>
      <c r="M29" s="125">
        <f t="shared" si="0"/>
        <v>26</v>
      </c>
      <c r="N29" s="180">
        <v>71.8</v>
      </c>
      <c r="O29" s="125">
        <f t="shared" si="5"/>
        <v>32</v>
      </c>
    </row>
    <row r="30" spans="1:15" ht="26.25" customHeight="1">
      <c r="A30" s="117"/>
      <c r="B30" s="19" t="s">
        <v>33</v>
      </c>
      <c r="C30" s="98"/>
      <c r="D30" s="121">
        <v>76.400000000000006</v>
      </c>
      <c r="E30" s="125">
        <f t="shared" si="1"/>
        <v>28</v>
      </c>
      <c r="F30" s="121">
        <v>78.599999999999994</v>
      </c>
      <c r="G30" s="125">
        <f t="shared" si="2"/>
        <v>34</v>
      </c>
      <c r="H30" s="178">
        <v>7.4</v>
      </c>
      <c r="I30" s="125">
        <f t="shared" si="3"/>
        <v>30</v>
      </c>
      <c r="J30" s="179">
        <v>9.3000000000000007</v>
      </c>
      <c r="K30" s="125">
        <f t="shared" si="4"/>
        <v>42</v>
      </c>
      <c r="L30" s="180">
        <v>85.1</v>
      </c>
      <c r="M30" s="125">
        <f t="shared" si="0"/>
        <v>22</v>
      </c>
      <c r="N30" s="180">
        <v>74.2</v>
      </c>
      <c r="O30" s="125">
        <f t="shared" si="5"/>
        <v>17</v>
      </c>
    </row>
    <row r="31" spans="1:15" ht="48.75" customHeight="1">
      <c r="A31" s="117"/>
      <c r="B31" s="19" t="s">
        <v>34</v>
      </c>
      <c r="C31" s="98"/>
      <c r="D31" s="121">
        <v>74.7</v>
      </c>
      <c r="E31" s="125">
        <f t="shared" si="1"/>
        <v>36</v>
      </c>
      <c r="F31" s="121">
        <v>77.599999999999994</v>
      </c>
      <c r="G31" s="125">
        <f t="shared" si="2"/>
        <v>37</v>
      </c>
      <c r="H31" s="178">
        <v>6.1</v>
      </c>
      <c r="I31" s="125">
        <f t="shared" si="3"/>
        <v>33</v>
      </c>
      <c r="J31" s="179">
        <v>10.8</v>
      </c>
      <c r="K31" s="125">
        <f t="shared" si="4"/>
        <v>38</v>
      </c>
      <c r="L31" s="180">
        <v>87.1</v>
      </c>
      <c r="M31" s="125">
        <f t="shared" si="0"/>
        <v>5</v>
      </c>
      <c r="N31" s="180">
        <v>72.8</v>
      </c>
      <c r="O31" s="125">
        <f t="shared" si="5"/>
        <v>28</v>
      </c>
    </row>
    <row r="32" spans="1:15" ht="26.25" customHeight="1">
      <c r="A32" s="117"/>
      <c r="B32" s="19" t="s">
        <v>35</v>
      </c>
      <c r="C32" s="98"/>
      <c r="D32" s="121">
        <v>78.8</v>
      </c>
      <c r="E32" s="125">
        <f t="shared" si="1"/>
        <v>12</v>
      </c>
      <c r="F32" s="121">
        <v>80.2</v>
      </c>
      <c r="G32" s="125">
        <f t="shared" si="2"/>
        <v>30</v>
      </c>
      <c r="H32" s="178">
        <v>10.5</v>
      </c>
      <c r="I32" s="125">
        <f t="shared" si="3"/>
        <v>19</v>
      </c>
      <c r="J32" s="179">
        <v>51</v>
      </c>
      <c r="K32" s="125">
        <f t="shared" si="4"/>
        <v>4</v>
      </c>
      <c r="L32" s="180">
        <v>87.7</v>
      </c>
      <c r="M32" s="125">
        <f t="shared" si="0"/>
        <v>4</v>
      </c>
      <c r="N32" s="180">
        <v>75.900000000000006</v>
      </c>
      <c r="O32" s="125">
        <f t="shared" si="5"/>
        <v>8</v>
      </c>
    </row>
    <row r="33" spans="1:15" ht="26.25" customHeight="1">
      <c r="A33" s="117"/>
      <c r="B33" s="19" t="s">
        <v>36</v>
      </c>
      <c r="C33" s="98"/>
      <c r="D33" s="121">
        <v>77.5</v>
      </c>
      <c r="E33" s="125">
        <f t="shared" si="1"/>
        <v>21</v>
      </c>
      <c r="F33" s="121">
        <v>79.2</v>
      </c>
      <c r="G33" s="125">
        <f t="shared" si="2"/>
        <v>32</v>
      </c>
      <c r="H33" s="178">
        <v>12.9</v>
      </c>
      <c r="I33" s="125">
        <f t="shared" si="3"/>
        <v>16</v>
      </c>
      <c r="J33" s="179">
        <v>46.3</v>
      </c>
      <c r="K33" s="125">
        <f t="shared" si="4"/>
        <v>5</v>
      </c>
      <c r="L33" s="180">
        <v>86.7</v>
      </c>
      <c r="M33" s="125">
        <f t="shared" si="0"/>
        <v>9</v>
      </c>
      <c r="N33" s="180">
        <v>74.3</v>
      </c>
      <c r="O33" s="125">
        <f t="shared" si="5"/>
        <v>16</v>
      </c>
    </row>
    <row r="34" spans="1:15" ht="26.25" customHeight="1">
      <c r="A34" s="117"/>
      <c r="B34" s="19" t="s">
        <v>37</v>
      </c>
      <c r="C34" s="98"/>
      <c r="D34" s="121">
        <v>76</v>
      </c>
      <c r="E34" s="125">
        <f t="shared" si="1"/>
        <v>31</v>
      </c>
      <c r="F34" s="121">
        <v>81</v>
      </c>
      <c r="G34" s="125">
        <f t="shared" si="2"/>
        <v>27</v>
      </c>
      <c r="H34" s="178">
        <v>21.3</v>
      </c>
      <c r="I34" s="125">
        <f t="shared" si="3"/>
        <v>8</v>
      </c>
      <c r="J34" s="179">
        <v>52.9</v>
      </c>
      <c r="K34" s="125">
        <f t="shared" si="4"/>
        <v>3</v>
      </c>
      <c r="L34" s="180">
        <v>83.9</v>
      </c>
      <c r="M34" s="125">
        <f t="shared" si="0"/>
        <v>34</v>
      </c>
      <c r="N34" s="180">
        <v>72.900000000000006</v>
      </c>
      <c r="O34" s="125">
        <f t="shared" si="5"/>
        <v>27</v>
      </c>
    </row>
    <row r="35" spans="1:15" ht="26.25" customHeight="1">
      <c r="A35" s="117"/>
      <c r="B35" s="19" t="s">
        <v>38</v>
      </c>
      <c r="C35" s="98"/>
      <c r="D35" s="121">
        <v>73.3</v>
      </c>
      <c r="E35" s="125">
        <f t="shared" si="1"/>
        <v>39</v>
      </c>
      <c r="F35" s="121">
        <v>68.099999999999994</v>
      </c>
      <c r="G35" s="125">
        <f t="shared" si="2"/>
        <v>46</v>
      </c>
      <c r="H35" s="178">
        <v>7.9</v>
      </c>
      <c r="I35" s="125">
        <f t="shared" si="3"/>
        <v>28</v>
      </c>
      <c r="J35" s="179">
        <v>35</v>
      </c>
      <c r="K35" s="125">
        <f t="shared" si="4"/>
        <v>12</v>
      </c>
      <c r="L35" s="180">
        <v>78.900000000000006</v>
      </c>
      <c r="M35" s="125">
        <f t="shared" si="0"/>
        <v>42</v>
      </c>
      <c r="N35" s="180">
        <v>73.599999999999994</v>
      </c>
      <c r="O35" s="125">
        <f t="shared" si="5"/>
        <v>22</v>
      </c>
    </row>
    <row r="36" spans="1:15" ht="48.75" customHeight="1">
      <c r="A36" s="117"/>
      <c r="B36" s="19" t="s">
        <v>39</v>
      </c>
      <c r="C36" s="98"/>
      <c r="D36" s="121">
        <v>78.3</v>
      </c>
      <c r="E36" s="125">
        <f t="shared" si="1"/>
        <v>16</v>
      </c>
      <c r="F36" s="121">
        <v>81.7</v>
      </c>
      <c r="G36" s="125">
        <f t="shared" si="2"/>
        <v>25</v>
      </c>
      <c r="H36" s="178">
        <v>4.9000000000000004</v>
      </c>
      <c r="I36" s="125">
        <f t="shared" si="3"/>
        <v>34</v>
      </c>
      <c r="J36" s="179">
        <v>15.2</v>
      </c>
      <c r="K36" s="125">
        <f t="shared" si="4"/>
        <v>32</v>
      </c>
      <c r="L36" s="180">
        <v>80.8</v>
      </c>
      <c r="M36" s="125">
        <f t="shared" si="0"/>
        <v>40</v>
      </c>
      <c r="N36" s="180">
        <v>76.8</v>
      </c>
      <c r="O36" s="125">
        <f t="shared" si="5"/>
        <v>5</v>
      </c>
    </row>
    <row r="37" spans="1:15" ht="26.25" customHeight="1">
      <c r="A37" s="117"/>
      <c r="B37" s="19" t="s">
        <v>40</v>
      </c>
      <c r="C37" s="98"/>
      <c r="D37" s="121">
        <v>77.599999999999994</v>
      </c>
      <c r="E37" s="125">
        <f t="shared" si="1"/>
        <v>20</v>
      </c>
      <c r="F37" s="121">
        <v>77.400000000000006</v>
      </c>
      <c r="G37" s="125">
        <f t="shared" si="2"/>
        <v>39</v>
      </c>
      <c r="H37" s="178">
        <v>8.4</v>
      </c>
      <c r="I37" s="125">
        <f t="shared" si="3"/>
        <v>25</v>
      </c>
      <c r="J37" s="179">
        <v>19.2</v>
      </c>
      <c r="K37" s="125">
        <f t="shared" si="4"/>
        <v>27</v>
      </c>
      <c r="L37" s="180">
        <v>85</v>
      </c>
      <c r="M37" s="125">
        <f t="shared" si="0"/>
        <v>23</v>
      </c>
      <c r="N37" s="180">
        <v>75.900000000000006</v>
      </c>
      <c r="O37" s="125">
        <f t="shared" si="5"/>
        <v>8</v>
      </c>
    </row>
    <row r="38" spans="1:15" ht="26.25" customHeight="1">
      <c r="A38" s="117"/>
      <c r="B38" s="19" t="s">
        <v>41</v>
      </c>
      <c r="C38" s="98"/>
      <c r="D38" s="121">
        <v>73.2</v>
      </c>
      <c r="E38" s="125">
        <f t="shared" si="1"/>
        <v>40</v>
      </c>
      <c r="F38" s="121">
        <v>74.599999999999994</v>
      </c>
      <c r="G38" s="125">
        <f t="shared" si="2"/>
        <v>43</v>
      </c>
      <c r="H38" s="178">
        <v>29.1</v>
      </c>
      <c r="I38" s="125">
        <f t="shared" si="3"/>
        <v>4</v>
      </c>
      <c r="J38" s="179">
        <v>30.4</v>
      </c>
      <c r="K38" s="125">
        <f t="shared" si="4"/>
        <v>16</v>
      </c>
      <c r="L38" s="180">
        <v>84</v>
      </c>
      <c r="M38" s="125">
        <f t="shared" si="0"/>
        <v>32</v>
      </c>
      <c r="N38" s="180">
        <v>70.900000000000006</v>
      </c>
      <c r="O38" s="125">
        <f t="shared" si="5"/>
        <v>34</v>
      </c>
    </row>
    <row r="39" spans="1:15" ht="26.25" customHeight="1">
      <c r="A39" s="117"/>
      <c r="B39" s="19" t="s">
        <v>42</v>
      </c>
      <c r="C39" s="98"/>
      <c r="D39" s="121">
        <v>79.8</v>
      </c>
      <c r="E39" s="125">
        <f t="shared" si="1"/>
        <v>6</v>
      </c>
      <c r="F39" s="121">
        <v>86.4</v>
      </c>
      <c r="G39" s="125">
        <f t="shared" si="2"/>
        <v>3</v>
      </c>
      <c r="H39" s="178">
        <v>4.8</v>
      </c>
      <c r="I39" s="125">
        <f t="shared" si="3"/>
        <v>35</v>
      </c>
      <c r="J39" s="179">
        <v>20.9</v>
      </c>
      <c r="K39" s="125">
        <f t="shared" si="4"/>
        <v>24</v>
      </c>
      <c r="L39" s="180">
        <v>84</v>
      </c>
      <c r="M39" s="125">
        <f t="shared" si="0"/>
        <v>32</v>
      </c>
      <c r="N39" s="180">
        <v>76</v>
      </c>
      <c r="O39" s="125">
        <f t="shared" si="5"/>
        <v>7</v>
      </c>
    </row>
    <row r="40" spans="1:15" ht="26.25" customHeight="1">
      <c r="A40" s="117"/>
      <c r="B40" s="19" t="s">
        <v>43</v>
      </c>
      <c r="C40" s="98"/>
      <c r="D40" s="121">
        <v>80.5</v>
      </c>
      <c r="E40" s="125">
        <f t="shared" si="1"/>
        <v>3</v>
      </c>
      <c r="F40" s="121">
        <v>84.3</v>
      </c>
      <c r="G40" s="125">
        <f t="shared" si="2"/>
        <v>12</v>
      </c>
      <c r="H40" s="178" t="s">
        <v>85</v>
      </c>
      <c r="I40" s="178" t="s">
        <v>85</v>
      </c>
      <c r="J40" s="179">
        <v>9.8000000000000007</v>
      </c>
      <c r="K40" s="125">
        <f t="shared" si="4"/>
        <v>41</v>
      </c>
      <c r="L40" s="180">
        <v>85.6</v>
      </c>
      <c r="M40" s="125">
        <f t="shared" si="0"/>
        <v>18</v>
      </c>
      <c r="N40" s="180">
        <v>75.900000000000006</v>
      </c>
      <c r="O40" s="125">
        <f t="shared" si="5"/>
        <v>8</v>
      </c>
    </row>
    <row r="41" spans="1:15" ht="48.75" customHeight="1">
      <c r="A41" s="117"/>
      <c r="B41" s="19" t="s">
        <v>44</v>
      </c>
      <c r="C41" s="98"/>
      <c r="D41" s="121">
        <v>78.599999999999994</v>
      </c>
      <c r="E41" s="125">
        <f t="shared" si="1"/>
        <v>13</v>
      </c>
      <c r="F41" s="121">
        <v>82.9</v>
      </c>
      <c r="G41" s="125">
        <f t="shared" si="2"/>
        <v>18</v>
      </c>
      <c r="H41" s="178">
        <v>32.9</v>
      </c>
      <c r="I41" s="125">
        <f t="shared" si="3"/>
        <v>2</v>
      </c>
      <c r="J41" s="179">
        <v>39.1</v>
      </c>
      <c r="K41" s="125">
        <f t="shared" si="4"/>
        <v>9</v>
      </c>
      <c r="L41" s="188">
        <v>84.4</v>
      </c>
      <c r="M41" s="125">
        <f t="shared" si="0"/>
        <v>28</v>
      </c>
      <c r="N41" s="180">
        <v>73.599999999999994</v>
      </c>
      <c r="O41" s="125">
        <f t="shared" si="5"/>
        <v>22</v>
      </c>
    </row>
    <row r="42" spans="1:15" ht="26.25" customHeight="1">
      <c r="A42" s="117"/>
      <c r="B42" s="19" t="s">
        <v>45</v>
      </c>
      <c r="C42" s="98"/>
      <c r="D42" s="121">
        <v>72.7</v>
      </c>
      <c r="E42" s="125">
        <f t="shared" si="1"/>
        <v>42</v>
      </c>
      <c r="F42" s="121">
        <v>85.5</v>
      </c>
      <c r="G42" s="125">
        <f t="shared" si="2"/>
        <v>6</v>
      </c>
      <c r="H42" s="178">
        <v>24.6</v>
      </c>
      <c r="I42" s="125">
        <f t="shared" si="3"/>
        <v>7</v>
      </c>
      <c r="J42" s="179">
        <v>24.9</v>
      </c>
      <c r="K42" s="125">
        <f t="shared" si="4"/>
        <v>19</v>
      </c>
      <c r="L42" s="180">
        <v>70.7</v>
      </c>
      <c r="M42" s="125">
        <f t="shared" si="0"/>
        <v>47</v>
      </c>
      <c r="N42" s="180">
        <v>68.7</v>
      </c>
      <c r="O42" s="125">
        <f t="shared" si="5"/>
        <v>43</v>
      </c>
    </row>
    <row r="43" spans="1:15" ht="26.25" customHeight="1">
      <c r="A43" s="117"/>
      <c r="B43" s="19" t="s">
        <v>46</v>
      </c>
      <c r="C43" s="98"/>
      <c r="D43" s="121">
        <v>72</v>
      </c>
      <c r="E43" s="125">
        <f t="shared" si="1"/>
        <v>43</v>
      </c>
      <c r="F43" s="121">
        <v>73.3</v>
      </c>
      <c r="G43" s="125">
        <f t="shared" si="2"/>
        <v>45</v>
      </c>
      <c r="H43" s="178">
        <v>10.3</v>
      </c>
      <c r="I43" s="125">
        <f t="shared" si="3"/>
        <v>20</v>
      </c>
      <c r="J43" s="179">
        <v>20.8</v>
      </c>
      <c r="K43" s="125">
        <f t="shared" si="4"/>
        <v>25</v>
      </c>
      <c r="L43" s="180">
        <v>79.5</v>
      </c>
      <c r="M43" s="125">
        <f t="shared" si="0"/>
        <v>41</v>
      </c>
      <c r="N43" s="180">
        <v>69.099999999999994</v>
      </c>
      <c r="O43" s="125">
        <f t="shared" si="5"/>
        <v>41</v>
      </c>
    </row>
    <row r="44" spans="1:15" ht="26.25" customHeight="1">
      <c r="A44" s="117"/>
      <c r="B44" s="19" t="s">
        <v>47</v>
      </c>
      <c r="C44" s="98"/>
      <c r="D44" s="121">
        <v>78.400000000000006</v>
      </c>
      <c r="E44" s="125">
        <f t="shared" si="1"/>
        <v>15</v>
      </c>
      <c r="F44" s="121">
        <v>80.400000000000006</v>
      </c>
      <c r="G44" s="125">
        <f t="shared" si="2"/>
        <v>29</v>
      </c>
      <c r="H44" s="178" t="s">
        <v>85</v>
      </c>
      <c r="I44" s="178" t="s">
        <v>85</v>
      </c>
      <c r="J44" s="179">
        <v>10.1</v>
      </c>
      <c r="K44" s="125">
        <f t="shared" si="4"/>
        <v>39</v>
      </c>
      <c r="L44" s="180">
        <v>83.9</v>
      </c>
      <c r="M44" s="125">
        <f t="shared" si="0"/>
        <v>34</v>
      </c>
      <c r="N44" s="180">
        <v>75.099999999999994</v>
      </c>
      <c r="O44" s="125">
        <f t="shared" si="5"/>
        <v>14</v>
      </c>
    </row>
    <row r="45" spans="1:15" ht="26.25" customHeight="1">
      <c r="A45" s="117"/>
      <c r="B45" s="19" t="s">
        <v>48</v>
      </c>
      <c r="C45" s="98"/>
      <c r="D45" s="121">
        <v>80.599999999999994</v>
      </c>
      <c r="E45" s="125">
        <f t="shared" si="1"/>
        <v>2</v>
      </c>
      <c r="F45" s="121">
        <v>83.2</v>
      </c>
      <c r="G45" s="125">
        <f t="shared" si="2"/>
        <v>16</v>
      </c>
      <c r="H45" s="178">
        <v>7.7</v>
      </c>
      <c r="I45" s="125">
        <f t="shared" si="3"/>
        <v>29</v>
      </c>
      <c r="J45" s="179">
        <v>35.700000000000003</v>
      </c>
      <c r="K45" s="125">
        <f t="shared" si="4"/>
        <v>11</v>
      </c>
      <c r="L45" s="180">
        <v>83.5</v>
      </c>
      <c r="M45" s="125">
        <f t="shared" si="0"/>
        <v>36</v>
      </c>
      <c r="N45" s="180">
        <v>78.5</v>
      </c>
      <c r="O45" s="125">
        <f t="shared" si="5"/>
        <v>2</v>
      </c>
    </row>
    <row r="46" spans="1:15" ht="48.75" customHeight="1">
      <c r="A46" s="117"/>
      <c r="B46" s="19" t="s">
        <v>49</v>
      </c>
      <c r="C46" s="98"/>
      <c r="D46" s="121">
        <v>82.4</v>
      </c>
      <c r="E46" s="125">
        <f t="shared" si="1"/>
        <v>1</v>
      </c>
      <c r="F46" s="121">
        <v>85</v>
      </c>
      <c r="G46" s="125">
        <f t="shared" si="2"/>
        <v>8</v>
      </c>
      <c r="H46" s="178" t="s">
        <v>85</v>
      </c>
      <c r="I46" s="178" t="s">
        <v>85</v>
      </c>
      <c r="J46" s="179">
        <v>41.3</v>
      </c>
      <c r="K46" s="125">
        <f t="shared" si="4"/>
        <v>7</v>
      </c>
      <c r="L46" s="180">
        <v>86.6</v>
      </c>
      <c r="M46" s="125">
        <f t="shared" si="0"/>
        <v>11</v>
      </c>
      <c r="N46" s="180">
        <v>78.900000000000006</v>
      </c>
      <c r="O46" s="125">
        <f t="shared" si="5"/>
        <v>1</v>
      </c>
    </row>
    <row r="47" spans="1:15" ht="26.25" customHeight="1">
      <c r="A47" s="117"/>
      <c r="B47" s="19" t="s">
        <v>50</v>
      </c>
      <c r="C47" s="98"/>
      <c r="D47" s="121">
        <v>77.7</v>
      </c>
      <c r="E47" s="125">
        <f t="shared" si="1"/>
        <v>19</v>
      </c>
      <c r="F47" s="121">
        <v>78</v>
      </c>
      <c r="G47" s="125">
        <f t="shared" si="2"/>
        <v>36</v>
      </c>
      <c r="H47" s="178">
        <v>8.1999999999999993</v>
      </c>
      <c r="I47" s="125">
        <f t="shared" si="3"/>
        <v>26</v>
      </c>
      <c r="J47" s="179">
        <v>15.7</v>
      </c>
      <c r="K47" s="125">
        <f t="shared" si="4"/>
        <v>30</v>
      </c>
      <c r="L47" s="180">
        <v>86</v>
      </c>
      <c r="M47" s="125">
        <f t="shared" si="0"/>
        <v>13</v>
      </c>
      <c r="N47" s="180">
        <v>74.2</v>
      </c>
      <c r="O47" s="125">
        <f t="shared" si="5"/>
        <v>17</v>
      </c>
    </row>
    <row r="48" spans="1:15" ht="26.25" customHeight="1">
      <c r="A48" s="117"/>
      <c r="B48" s="19" t="s">
        <v>51</v>
      </c>
      <c r="C48" s="98"/>
      <c r="D48" s="121">
        <v>79.7</v>
      </c>
      <c r="E48" s="125">
        <f t="shared" si="1"/>
        <v>7</v>
      </c>
      <c r="F48" s="121">
        <v>81.900000000000006</v>
      </c>
      <c r="G48" s="125">
        <f t="shared" si="2"/>
        <v>24</v>
      </c>
      <c r="H48" s="178">
        <v>21.3</v>
      </c>
      <c r="I48" s="125">
        <f t="shared" si="3"/>
        <v>8</v>
      </c>
      <c r="J48" s="179">
        <v>15.6</v>
      </c>
      <c r="K48" s="125">
        <f t="shared" si="4"/>
        <v>31</v>
      </c>
      <c r="L48" s="180">
        <v>82.7</v>
      </c>
      <c r="M48" s="125">
        <f t="shared" si="0"/>
        <v>38</v>
      </c>
      <c r="N48" s="180">
        <v>77.8</v>
      </c>
      <c r="O48" s="125">
        <f t="shared" si="5"/>
        <v>3</v>
      </c>
    </row>
    <row r="49" spans="1:15" ht="26.25" customHeight="1">
      <c r="A49" s="117"/>
      <c r="B49" s="19" t="s">
        <v>52</v>
      </c>
      <c r="C49" s="98"/>
      <c r="D49" s="121">
        <v>79.400000000000006</v>
      </c>
      <c r="E49" s="125">
        <f t="shared" si="1"/>
        <v>9</v>
      </c>
      <c r="F49" s="121">
        <v>83.7</v>
      </c>
      <c r="G49" s="125">
        <f t="shared" si="2"/>
        <v>14</v>
      </c>
      <c r="H49" s="178">
        <v>8.1</v>
      </c>
      <c r="I49" s="125">
        <f t="shared" si="3"/>
        <v>27</v>
      </c>
      <c r="J49" s="179">
        <v>93</v>
      </c>
      <c r="K49" s="125">
        <f t="shared" si="4"/>
        <v>1</v>
      </c>
      <c r="L49" s="180">
        <v>85.9</v>
      </c>
      <c r="M49" s="125">
        <f t="shared" si="0"/>
        <v>15</v>
      </c>
      <c r="N49" s="180">
        <v>76.3</v>
      </c>
      <c r="O49" s="125">
        <f t="shared" si="5"/>
        <v>6</v>
      </c>
    </row>
    <row r="50" spans="1:15" ht="26.25" customHeight="1">
      <c r="A50" s="117"/>
      <c r="B50" s="19" t="s">
        <v>53</v>
      </c>
      <c r="C50" s="98"/>
      <c r="D50" s="121">
        <v>73.5</v>
      </c>
      <c r="E50" s="125">
        <f t="shared" si="1"/>
        <v>38</v>
      </c>
      <c r="F50" s="121">
        <v>80.8</v>
      </c>
      <c r="G50" s="125">
        <f t="shared" si="2"/>
        <v>28</v>
      </c>
      <c r="H50" s="178">
        <v>9.1</v>
      </c>
      <c r="I50" s="125">
        <f t="shared" si="3"/>
        <v>23</v>
      </c>
      <c r="J50" s="179">
        <v>7.8</v>
      </c>
      <c r="K50" s="125">
        <f t="shared" si="4"/>
        <v>45</v>
      </c>
      <c r="L50" s="180">
        <v>78.2</v>
      </c>
      <c r="M50" s="125">
        <f t="shared" si="0"/>
        <v>45</v>
      </c>
      <c r="N50" s="180">
        <v>67.900000000000006</v>
      </c>
      <c r="O50" s="125">
        <f t="shared" si="5"/>
        <v>44</v>
      </c>
    </row>
    <row r="51" spans="1:15" ht="48.75" customHeight="1">
      <c r="A51" s="117"/>
      <c r="B51" s="19" t="s">
        <v>54</v>
      </c>
      <c r="C51" s="98"/>
      <c r="D51" s="121">
        <v>78.599999999999994</v>
      </c>
      <c r="E51" s="125">
        <f t="shared" si="1"/>
        <v>13</v>
      </c>
      <c r="F51" s="121">
        <v>83.1</v>
      </c>
      <c r="G51" s="125">
        <f t="shared" si="2"/>
        <v>17</v>
      </c>
      <c r="H51" s="178">
        <v>11.5</v>
      </c>
      <c r="I51" s="125">
        <f t="shared" si="3"/>
        <v>18</v>
      </c>
      <c r="J51" s="179">
        <v>45.5</v>
      </c>
      <c r="K51" s="125">
        <f t="shared" si="4"/>
        <v>6</v>
      </c>
      <c r="L51" s="180">
        <v>85.6</v>
      </c>
      <c r="M51" s="125">
        <f t="shared" si="0"/>
        <v>18</v>
      </c>
      <c r="N51" s="180">
        <v>73.400000000000006</v>
      </c>
      <c r="O51" s="125">
        <f t="shared" si="5"/>
        <v>24</v>
      </c>
    </row>
    <row r="52" spans="1:15" ht="26.25" customHeight="1">
      <c r="A52" s="139"/>
      <c r="B52" s="34" t="s">
        <v>55</v>
      </c>
      <c r="C52" s="140"/>
      <c r="D52" s="189">
        <v>79.7</v>
      </c>
      <c r="E52" s="142">
        <f t="shared" si="1"/>
        <v>7</v>
      </c>
      <c r="F52" s="189">
        <v>82.3</v>
      </c>
      <c r="G52" s="142">
        <f t="shared" si="2"/>
        <v>22</v>
      </c>
      <c r="H52" s="190">
        <v>0.6</v>
      </c>
      <c r="I52" s="142">
        <f t="shared" si="3"/>
        <v>42</v>
      </c>
      <c r="J52" s="191">
        <v>14.6</v>
      </c>
      <c r="K52" s="142">
        <f t="shared" si="4"/>
        <v>34</v>
      </c>
      <c r="L52" s="192">
        <v>88.2</v>
      </c>
      <c r="M52" s="142">
        <f t="shared" si="0"/>
        <v>3</v>
      </c>
      <c r="N52" s="192">
        <v>75.7</v>
      </c>
      <c r="O52" s="142">
        <f t="shared" si="5"/>
        <v>11</v>
      </c>
    </row>
    <row r="53" spans="1:15" ht="19.5" customHeight="1">
      <c r="B53" s="96" t="s">
        <v>86</v>
      </c>
    </row>
    <row r="54" spans="1:15" ht="31.5" customHeight="1">
      <c r="B54" s="1125" t="s">
        <v>87</v>
      </c>
      <c r="C54" s="1125"/>
      <c r="D54" s="1125"/>
      <c r="E54" s="1125"/>
      <c r="F54" s="1125"/>
      <c r="G54" s="1125"/>
      <c r="K54" s="101"/>
      <c r="O54" s="193"/>
    </row>
    <row r="55" spans="1:15" ht="19.5" customHeight="1">
      <c r="N55" s="167" t="s">
        <v>733</v>
      </c>
    </row>
  </sheetData>
  <mergeCells count="4">
    <mergeCell ref="J3:K3"/>
    <mergeCell ref="L3:M3"/>
    <mergeCell ref="N3:O3"/>
    <mergeCell ref="B54:G54"/>
  </mergeCells>
  <phoneticPr fontId="3"/>
  <pageMargins left="0.78700000000000003" right="0.78700000000000003" top="0.98399999999999999" bottom="0.98399999999999999" header="0.51200000000000001" footer="0.51200000000000001"/>
  <pageSetup paperSize="9" scale="45"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228AB-170B-46AD-90A4-EE2B69101D15}">
  <sheetPr>
    <pageSetUpPr fitToPage="1"/>
  </sheetPr>
  <dimension ref="A1:P55"/>
  <sheetViews>
    <sheetView view="pageBreakPreview" zoomScale="70" zoomScaleNormal="80" zoomScaleSheetLayoutView="70" workbookViewId="0">
      <pane xSplit="15" ySplit="4" topLeftCell="P5" activePane="bottomRight" state="frozen"/>
      <selection activeCell="AG118" sqref="AG118"/>
      <selection pane="topRight" activeCell="AG118" sqref="AG118"/>
      <selection pane="bottomLeft" activeCell="AG118" sqref="AG118"/>
      <selection pane="bottomRight"/>
    </sheetView>
  </sheetViews>
  <sheetFormatPr defaultColWidth="9" defaultRowHeight="19.5" customHeight="1"/>
  <cols>
    <col min="1" max="1" width="1.36328125" style="96" customWidth="1"/>
    <col min="2" max="2" width="16.453125" style="96" customWidth="1"/>
    <col min="3" max="3" width="1.36328125" style="96" customWidth="1"/>
    <col min="4" max="4" width="13.6328125" style="96" customWidth="1"/>
    <col min="5" max="5" width="9" style="96"/>
    <col min="6" max="6" width="13.6328125" style="96" customWidth="1"/>
    <col min="7" max="7" width="9" style="96"/>
    <col min="8" max="8" width="13.6328125" style="96" customWidth="1"/>
    <col min="9" max="9" width="10.6328125" style="100" bestFit="1" customWidth="1"/>
    <col min="10" max="10" width="13.6328125" style="96" customWidth="1"/>
    <col min="11" max="11" width="9" style="96"/>
    <col min="12" max="12" width="13.6328125" style="167" customWidth="1"/>
    <col min="13" max="13" width="9" style="193"/>
    <col min="14" max="14" width="13.6328125" style="96" customWidth="1"/>
    <col min="15" max="15" width="9" style="167"/>
    <col min="16" max="16384" width="9" style="96"/>
  </cols>
  <sheetData>
    <row r="1" spans="1:15" ht="19.5" customHeight="1">
      <c r="D1" s="58" t="s">
        <v>88</v>
      </c>
    </row>
    <row r="2" spans="1:15" ht="19.5" customHeight="1">
      <c r="B2" s="99"/>
      <c r="C2" s="99"/>
      <c r="J2" s="101"/>
      <c r="K2" s="102"/>
      <c r="M2" s="169"/>
      <c r="O2" s="169" t="s">
        <v>69</v>
      </c>
    </row>
    <row r="3" spans="1:15" ht="19.5" customHeight="1">
      <c r="A3" s="103"/>
      <c r="B3" s="104"/>
      <c r="C3" s="105"/>
      <c r="D3" s="108" t="s">
        <v>89</v>
      </c>
      <c r="E3" s="107"/>
      <c r="F3" s="108" t="s">
        <v>90</v>
      </c>
      <c r="G3" s="109"/>
      <c r="H3" s="108" t="s">
        <v>91</v>
      </c>
      <c r="I3" s="194"/>
      <c r="J3" s="1121" t="s">
        <v>92</v>
      </c>
      <c r="K3" s="1122"/>
      <c r="L3" s="1121" t="s">
        <v>93</v>
      </c>
      <c r="M3" s="1122"/>
      <c r="N3" s="1121" t="s">
        <v>94</v>
      </c>
      <c r="O3" s="1122"/>
    </row>
    <row r="4" spans="1:15" ht="19.5" customHeight="1">
      <c r="A4" s="110"/>
      <c r="B4" s="111"/>
      <c r="C4" s="111"/>
      <c r="D4" s="110"/>
      <c r="E4" s="113" t="s">
        <v>5</v>
      </c>
      <c r="F4" s="115"/>
      <c r="G4" s="113" t="s">
        <v>5</v>
      </c>
      <c r="H4" s="115"/>
      <c r="I4" s="195" t="s">
        <v>5</v>
      </c>
      <c r="J4" s="116"/>
      <c r="K4" s="113" t="s">
        <v>5</v>
      </c>
      <c r="L4" s="173"/>
      <c r="M4" s="196" t="s">
        <v>5</v>
      </c>
      <c r="N4" s="116"/>
      <c r="O4" s="172" t="s">
        <v>5</v>
      </c>
    </row>
    <row r="5" spans="1:15" ht="26.25" customHeight="1">
      <c r="A5" s="117"/>
      <c r="B5" s="19" t="s">
        <v>8</v>
      </c>
      <c r="C5" s="105"/>
      <c r="D5" s="121">
        <v>25.6</v>
      </c>
      <c r="E5" s="123"/>
      <c r="F5" s="121">
        <v>255</v>
      </c>
      <c r="G5" s="123"/>
      <c r="H5" s="121">
        <v>9.1999999999999993</v>
      </c>
      <c r="I5" s="197"/>
      <c r="J5" s="175">
        <v>49.4</v>
      </c>
      <c r="K5" s="124"/>
      <c r="L5" s="176">
        <v>117.4</v>
      </c>
      <c r="M5" s="198"/>
      <c r="N5" s="180">
        <v>15.5</v>
      </c>
      <c r="O5" s="177"/>
    </row>
    <row r="6" spans="1:15" ht="48.75" customHeight="1">
      <c r="A6" s="117"/>
      <c r="B6" s="19" t="s">
        <v>9</v>
      </c>
      <c r="C6" s="98"/>
      <c r="D6" s="121">
        <v>29.1</v>
      </c>
      <c r="E6" s="125">
        <f>RANK(D6,$D$6:$D$53,0)</f>
        <v>11</v>
      </c>
      <c r="F6" s="121">
        <v>263.7</v>
      </c>
      <c r="G6" s="125">
        <f>RANK(F6,$F$6:$F$52,0)</f>
        <v>24</v>
      </c>
      <c r="H6" s="187">
        <v>6.3</v>
      </c>
      <c r="I6" s="125">
        <f>RANK(H6,$H$6:$H$52,0)</f>
        <v>37</v>
      </c>
      <c r="J6" s="179">
        <v>56.5</v>
      </c>
      <c r="K6" s="125">
        <f>RANK(J6,$J$6:$J$52,0)</f>
        <v>22</v>
      </c>
      <c r="L6" s="180">
        <v>154.80000000000001</v>
      </c>
      <c r="M6" s="125">
        <f t="shared" ref="M6:M52" si="0">RANK(L6,$L$6:$L$52,0)</f>
        <v>3</v>
      </c>
      <c r="N6" s="180">
        <v>16.5</v>
      </c>
      <c r="O6" s="125">
        <f>RANK(N6,$N$6:$N$52,0)</f>
        <v>20</v>
      </c>
    </row>
    <row r="7" spans="1:15" s="130" customFormat="1" ht="26.25" customHeight="1">
      <c r="A7" s="128"/>
      <c r="B7" s="19" t="s">
        <v>10</v>
      </c>
      <c r="C7" s="98"/>
      <c r="D7" s="121">
        <v>29.3</v>
      </c>
      <c r="E7" s="125">
        <f t="shared" ref="E7:E52" si="1">RANK(D7,$D$6:$D$53,0)</f>
        <v>10</v>
      </c>
      <c r="F7" s="121">
        <v>250</v>
      </c>
      <c r="G7" s="125">
        <f t="shared" ref="G7:G52" si="2">RANK(F7,$F$6:$F$52,0)</f>
        <v>28</v>
      </c>
      <c r="H7" s="187">
        <v>6.6</v>
      </c>
      <c r="I7" s="125">
        <f t="shared" ref="I7:I52" si="3">RANK(H7,$H$6:$H$52,0)</f>
        <v>33</v>
      </c>
      <c r="J7" s="179">
        <v>78.900000000000006</v>
      </c>
      <c r="K7" s="125">
        <f t="shared" ref="K7:K52" si="4">RANK(J7,$J$6:$J$52,0)</f>
        <v>10</v>
      </c>
      <c r="L7" s="180">
        <v>116.8</v>
      </c>
      <c r="M7" s="125">
        <f t="shared" si="0"/>
        <v>20</v>
      </c>
      <c r="N7" s="180">
        <v>17.2</v>
      </c>
      <c r="O7" s="125">
        <f t="shared" ref="O7:O52" si="5">RANK(N7,$N$6:$N$52,0)</f>
        <v>11</v>
      </c>
    </row>
    <row r="8" spans="1:15" s="130" customFormat="1" ht="26.25" customHeight="1">
      <c r="A8" s="128"/>
      <c r="B8" s="19" t="s">
        <v>11</v>
      </c>
      <c r="C8" s="98"/>
      <c r="D8" s="121">
        <v>29</v>
      </c>
      <c r="E8" s="125">
        <f t="shared" si="1"/>
        <v>13</v>
      </c>
      <c r="F8" s="121">
        <v>242.2</v>
      </c>
      <c r="G8" s="125">
        <f t="shared" si="2"/>
        <v>31</v>
      </c>
      <c r="H8" s="187">
        <v>15.6</v>
      </c>
      <c r="I8" s="125">
        <f t="shared" si="3"/>
        <v>3</v>
      </c>
      <c r="J8" s="179">
        <v>19.7</v>
      </c>
      <c r="K8" s="125">
        <f t="shared" si="4"/>
        <v>45</v>
      </c>
      <c r="L8" s="180">
        <v>125.5</v>
      </c>
      <c r="M8" s="125">
        <f t="shared" si="0"/>
        <v>13</v>
      </c>
      <c r="N8" s="180">
        <v>18.2</v>
      </c>
      <c r="O8" s="125">
        <f t="shared" si="5"/>
        <v>5</v>
      </c>
    </row>
    <row r="9" spans="1:15" ht="26.25" customHeight="1">
      <c r="A9" s="117"/>
      <c r="B9" s="19" t="s">
        <v>12</v>
      </c>
      <c r="C9" s="98"/>
      <c r="D9" s="121">
        <v>23</v>
      </c>
      <c r="E9" s="125">
        <f t="shared" si="1"/>
        <v>41</v>
      </c>
      <c r="F9" s="121">
        <v>283</v>
      </c>
      <c r="G9" s="125">
        <f t="shared" si="2"/>
        <v>18</v>
      </c>
      <c r="H9" s="187">
        <v>7.1</v>
      </c>
      <c r="I9" s="125">
        <f t="shared" si="3"/>
        <v>30</v>
      </c>
      <c r="J9" s="179">
        <v>47.4</v>
      </c>
      <c r="K9" s="125">
        <f t="shared" si="4"/>
        <v>30</v>
      </c>
      <c r="L9" s="180">
        <v>105.4</v>
      </c>
      <c r="M9" s="125">
        <f t="shared" si="0"/>
        <v>29</v>
      </c>
      <c r="N9" s="180">
        <v>14.3</v>
      </c>
      <c r="O9" s="125">
        <f t="shared" si="5"/>
        <v>44</v>
      </c>
    </row>
    <row r="10" spans="1:15" ht="26.25" customHeight="1">
      <c r="A10" s="117"/>
      <c r="B10" s="19" t="s">
        <v>13</v>
      </c>
      <c r="C10" s="98"/>
      <c r="D10" s="121">
        <v>28.5</v>
      </c>
      <c r="E10" s="125">
        <f t="shared" si="1"/>
        <v>15</v>
      </c>
      <c r="F10" s="121">
        <v>302.5</v>
      </c>
      <c r="G10" s="125">
        <f t="shared" si="2"/>
        <v>11</v>
      </c>
      <c r="H10" s="187">
        <v>11.1</v>
      </c>
      <c r="I10" s="125">
        <f t="shared" si="3"/>
        <v>10</v>
      </c>
      <c r="J10" s="179">
        <v>38</v>
      </c>
      <c r="K10" s="125">
        <f t="shared" si="4"/>
        <v>36</v>
      </c>
      <c r="L10" s="180">
        <v>111.9</v>
      </c>
      <c r="M10" s="125">
        <f t="shared" si="0"/>
        <v>22</v>
      </c>
      <c r="N10" s="180">
        <v>16.600000000000001</v>
      </c>
      <c r="O10" s="125">
        <f t="shared" si="5"/>
        <v>18</v>
      </c>
    </row>
    <row r="11" spans="1:15" ht="48.75" customHeight="1">
      <c r="A11" s="117"/>
      <c r="B11" s="19" t="s">
        <v>14</v>
      </c>
      <c r="C11" s="98"/>
      <c r="D11" s="121">
        <v>27</v>
      </c>
      <c r="E11" s="125">
        <f t="shared" si="1"/>
        <v>22</v>
      </c>
      <c r="F11" s="121">
        <v>245.7</v>
      </c>
      <c r="G11" s="125">
        <f t="shared" si="2"/>
        <v>29</v>
      </c>
      <c r="H11" s="187">
        <v>12.2</v>
      </c>
      <c r="I11" s="125">
        <f t="shared" si="3"/>
        <v>7</v>
      </c>
      <c r="J11" s="181" t="s">
        <v>84</v>
      </c>
      <c r="K11" s="182">
        <v>0</v>
      </c>
      <c r="L11" s="180">
        <v>90.4</v>
      </c>
      <c r="M11" s="125">
        <f t="shared" si="0"/>
        <v>41</v>
      </c>
      <c r="N11" s="180">
        <v>15.9</v>
      </c>
      <c r="O11" s="125">
        <f t="shared" si="5"/>
        <v>30</v>
      </c>
    </row>
    <row r="12" spans="1:15" ht="26.25" customHeight="1">
      <c r="A12" s="117"/>
      <c r="B12" s="19" t="s">
        <v>15</v>
      </c>
      <c r="C12" s="98"/>
      <c r="D12" s="121">
        <v>25.7</v>
      </c>
      <c r="E12" s="125">
        <f t="shared" si="1"/>
        <v>29</v>
      </c>
      <c r="F12" s="121">
        <v>294.10000000000002</v>
      </c>
      <c r="G12" s="125">
        <f t="shared" si="2"/>
        <v>12</v>
      </c>
      <c r="H12" s="187">
        <v>6.1</v>
      </c>
      <c r="I12" s="125">
        <f t="shared" si="3"/>
        <v>39</v>
      </c>
      <c r="J12" s="179">
        <v>85.2</v>
      </c>
      <c r="K12" s="125">
        <f t="shared" si="4"/>
        <v>6</v>
      </c>
      <c r="L12" s="180">
        <v>111.4</v>
      </c>
      <c r="M12" s="125">
        <f t="shared" si="0"/>
        <v>23</v>
      </c>
      <c r="N12" s="180">
        <v>16.100000000000001</v>
      </c>
      <c r="O12" s="125">
        <f t="shared" si="5"/>
        <v>28</v>
      </c>
    </row>
    <row r="13" spans="1:15" ht="26.25" customHeight="1">
      <c r="A13" s="117"/>
      <c r="B13" s="19" t="s">
        <v>16</v>
      </c>
      <c r="C13" s="98"/>
      <c r="D13" s="121">
        <v>25</v>
      </c>
      <c r="E13" s="125">
        <f t="shared" si="1"/>
        <v>34</v>
      </c>
      <c r="F13" s="121">
        <v>342</v>
      </c>
      <c r="G13" s="125">
        <f t="shared" si="2"/>
        <v>5</v>
      </c>
      <c r="H13" s="187">
        <v>8.6</v>
      </c>
      <c r="I13" s="125">
        <f t="shared" si="3"/>
        <v>20</v>
      </c>
      <c r="J13" s="179">
        <v>60</v>
      </c>
      <c r="K13" s="125">
        <f t="shared" si="4"/>
        <v>21</v>
      </c>
      <c r="L13" s="180">
        <v>110.1</v>
      </c>
      <c r="M13" s="125">
        <f t="shared" si="0"/>
        <v>26</v>
      </c>
      <c r="N13" s="180">
        <v>14.9</v>
      </c>
      <c r="O13" s="125">
        <f t="shared" si="5"/>
        <v>37</v>
      </c>
    </row>
    <row r="14" spans="1:15" ht="26.25" customHeight="1">
      <c r="A14" s="117"/>
      <c r="B14" s="19" t="s">
        <v>17</v>
      </c>
      <c r="C14" s="98"/>
      <c r="D14" s="121">
        <v>25.9</v>
      </c>
      <c r="E14" s="125">
        <f t="shared" si="1"/>
        <v>26</v>
      </c>
      <c r="F14" s="121">
        <v>277.60000000000002</v>
      </c>
      <c r="G14" s="125">
        <f t="shared" si="2"/>
        <v>19</v>
      </c>
      <c r="H14" s="187">
        <v>6.5</v>
      </c>
      <c r="I14" s="125">
        <f t="shared" si="3"/>
        <v>36</v>
      </c>
      <c r="J14" s="179">
        <v>68.099999999999994</v>
      </c>
      <c r="K14" s="125">
        <f t="shared" si="4"/>
        <v>15</v>
      </c>
      <c r="L14" s="180">
        <v>119.8</v>
      </c>
      <c r="M14" s="125">
        <f t="shared" si="0"/>
        <v>18</v>
      </c>
      <c r="N14" s="180">
        <v>15.4</v>
      </c>
      <c r="O14" s="125">
        <f t="shared" si="5"/>
        <v>33</v>
      </c>
    </row>
    <row r="15" spans="1:15" ht="26.25" customHeight="1">
      <c r="A15" s="117"/>
      <c r="B15" s="19" t="s">
        <v>18</v>
      </c>
      <c r="C15" s="98"/>
      <c r="D15" s="121">
        <v>26.3</v>
      </c>
      <c r="E15" s="125">
        <f t="shared" si="1"/>
        <v>24</v>
      </c>
      <c r="F15" s="121">
        <v>285.3</v>
      </c>
      <c r="G15" s="125">
        <f t="shared" si="2"/>
        <v>16</v>
      </c>
      <c r="H15" s="187">
        <v>7.2</v>
      </c>
      <c r="I15" s="125">
        <f t="shared" si="3"/>
        <v>27</v>
      </c>
      <c r="J15" s="179">
        <v>79</v>
      </c>
      <c r="K15" s="125">
        <f t="shared" si="4"/>
        <v>9</v>
      </c>
      <c r="L15" s="180">
        <v>104</v>
      </c>
      <c r="M15" s="125">
        <f t="shared" si="0"/>
        <v>31</v>
      </c>
      <c r="N15" s="180">
        <v>16.2</v>
      </c>
      <c r="O15" s="125">
        <f t="shared" si="5"/>
        <v>25</v>
      </c>
    </row>
    <row r="16" spans="1:15" s="138" customFormat="1" ht="48.75" customHeight="1">
      <c r="A16" s="131"/>
      <c r="B16" s="28" t="s">
        <v>19</v>
      </c>
      <c r="C16" s="132"/>
      <c r="D16" s="183">
        <v>25.9</v>
      </c>
      <c r="E16" s="134">
        <f t="shared" si="1"/>
        <v>26</v>
      </c>
      <c r="F16" s="183">
        <v>258.2</v>
      </c>
      <c r="G16" s="134">
        <f t="shared" si="2"/>
        <v>25</v>
      </c>
      <c r="H16" s="199">
        <v>17.899999999999999</v>
      </c>
      <c r="I16" s="125">
        <f t="shared" si="3"/>
        <v>2</v>
      </c>
      <c r="J16" s="185">
        <v>31.1</v>
      </c>
      <c r="K16" s="134">
        <f t="shared" si="4"/>
        <v>41</v>
      </c>
      <c r="L16" s="186">
        <v>138.5</v>
      </c>
      <c r="M16" s="134">
        <f t="shared" si="0"/>
        <v>6</v>
      </c>
      <c r="N16" s="186">
        <v>15.7</v>
      </c>
      <c r="O16" s="134">
        <f t="shared" si="5"/>
        <v>31</v>
      </c>
    </row>
    <row r="17" spans="1:15" ht="26.25" customHeight="1">
      <c r="A17" s="117"/>
      <c r="B17" s="19" t="s">
        <v>20</v>
      </c>
      <c r="C17" s="98"/>
      <c r="D17" s="121">
        <v>24.4</v>
      </c>
      <c r="E17" s="125">
        <f t="shared" si="1"/>
        <v>37</v>
      </c>
      <c r="F17" s="121">
        <v>302.8</v>
      </c>
      <c r="G17" s="125">
        <f t="shared" si="2"/>
        <v>10</v>
      </c>
      <c r="H17" s="187">
        <v>9.6</v>
      </c>
      <c r="I17" s="125">
        <f t="shared" si="3"/>
        <v>15</v>
      </c>
      <c r="J17" s="179">
        <v>70.5</v>
      </c>
      <c r="K17" s="125">
        <f t="shared" si="4"/>
        <v>13</v>
      </c>
      <c r="L17" s="180">
        <v>142.9</v>
      </c>
      <c r="M17" s="125">
        <f t="shared" si="0"/>
        <v>5</v>
      </c>
      <c r="N17" s="180">
        <v>15.1</v>
      </c>
      <c r="O17" s="125">
        <f t="shared" si="5"/>
        <v>35</v>
      </c>
    </row>
    <row r="18" spans="1:15" ht="26.25" customHeight="1">
      <c r="A18" s="117"/>
      <c r="B18" s="19" t="s">
        <v>21</v>
      </c>
      <c r="C18" s="98"/>
      <c r="D18" s="121">
        <v>20.3</v>
      </c>
      <c r="E18" s="125">
        <f t="shared" si="1"/>
        <v>47</v>
      </c>
      <c r="F18" s="179">
        <v>177.9</v>
      </c>
      <c r="G18" s="125">
        <f t="shared" si="2"/>
        <v>47</v>
      </c>
      <c r="H18" s="187">
        <v>11.2</v>
      </c>
      <c r="I18" s="125">
        <f t="shared" si="3"/>
        <v>8</v>
      </c>
      <c r="J18" s="179">
        <v>33.200000000000003</v>
      </c>
      <c r="K18" s="125">
        <f t="shared" si="4"/>
        <v>40</v>
      </c>
      <c r="L18" s="180">
        <v>122.2</v>
      </c>
      <c r="M18" s="125">
        <f t="shared" si="0"/>
        <v>15</v>
      </c>
      <c r="N18" s="180">
        <v>13.2</v>
      </c>
      <c r="O18" s="125">
        <f t="shared" si="5"/>
        <v>46</v>
      </c>
    </row>
    <row r="19" spans="1:15" ht="26.25" customHeight="1">
      <c r="A19" s="117"/>
      <c r="B19" s="19" t="s">
        <v>22</v>
      </c>
      <c r="C19" s="98"/>
      <c r="D19" s="121">
        <v>21.2</v>
      </c>
      <c r="E19" s="125">
        <f t="shared" si="1"/>
        <v>45</v>
      </c>
      <c r="F19" s="179">
        <v>219.8</v>
      </c>
      <c r="G19" s="125">
        <f t="shared" si="2"/>
        <v>41</v>
      </c>
      <c r="H19" s="187">
        <v>13.6</v>
      </c>
      <c r="I19" s="125">
        <f t="shared" si="3"/>
        <v>6</v>
      </c>
      <c r="J19" s="179">
        <v>41.9</v>
      </c>
      <c r="K19" s="125">
        <f t="shared" si="4"/>
        <v>34</v>
      </c>
      <c r="L19" s="180">
        <v>143.4</v>
      </c>
      <c r="M19" s="125">
        <f t="shared" si="0"/>
        <v>4</v>
      </c>
      <c r="N19" s="180">
        <v>13.7</v>
      </c>
      <c r="O19" s="125">
        <f t="shared" si="5"/>
        <v>45</v>
      </c>
    </row>
    <row r="20" spans="1:15" ht="26.25" customHeight="1">
      <c r="A20" s="117"/>
      <c r="B20" s="19" t="s">
        <v>23</v>
      </c>
      <c r="C20" s="98"/>
      <c r="D20" s="121">
        <v>27.5</v>
      </c>
      <c r="E20" s="125">
        <f t="shared" si="1"/>
        <v>19</v>
      </c>
      <c r="F20" s="179">
        <v>284.89999999999998</v>
      </c>
      <c r="G20" s="125">
        <f t="shared" si="2"/>
        <v>17</v>
      </c>
      <c r="H20" s="187">
        <v>10.9</v>
      </c>
      <c r="I20" s="125">
        <f t="shared" si="3"/>
        <v>11</v>
      </c>
      <c r="J20" s="179">
        <v>29.9</v>
      </c>
      <c r="K20" s="125">
        <f t="shared" si="4"/>
        <v>42</v>
      </c>
      <c r="L20" s="180">
        <v>106.3</v>
      </c>
      <c r="M20" s="125">
        <f t="shared" si="0"/>
        <v>28</v>
      </c>
      <c r="N20" s="180">
        <v>17.399999999999999</v>
      </c>
      <c r="O20" s="125">
        <f t="shared" si="5"/>
        <v>8</v>
      </c>
    </row>
    <row r="21" spans="1:15" ht="48.75" customHeight="1">
      <c r="A21" s="117"/>
      <c r="B21" s="19" t="s">
        <v>24</v>
      </c>
      <c r="C21" s="98"/>
      <c r="D21" s="121">
        <v>28</v>
      </c>
      <c r="E21" s="125">
        <f t="shared" si="1"/>
        <v>17</v>
      </c>
      <c r="F21" s="179">
        <v>343.3</v>
      </c>
      <c r="G21" s="125">
        <f t="shared" si="2"/>
        <v>4</v>
      </c>
      <c r="H21" s="187">
        <v>7.3</v>
      </c>
      <c r="I21" s="125">
        <f t="shared" si="3"/>
        <v>25</v>
      </c>
      <c r="J21" s="179">
        <v>14.2</v>
      </c>
      <c r="K21" s="125">
        <f t="shared" si="4"/>
        <v>46</v>
      </c>
      <c r="L21" s="180">
        <v>185.9</v>
      </c>
      <c r="M21" s="125">
        <f t="shared" si="0"/>
        <v>1</v>
      </c>
      <c r="N21" s="180">
        <v>14.7</v>
      </c>
      <c r="O21" s="125">
        <f t="shared" si="5"/>
        <v>40</v>
      </c>
    </row>
    <row r="22" spans="1:15" ht="26.25" customHeight="1">
      <c r="A22" s="117"/>
      <c r="B22" s="19" t="s">
        <v>25</v>
      </c>
      <c r="C22" s="98"/>
      <c r="D22" s="121">
        <v>28.8</v>
      </c>
      <c r="E22" s="125">
        <f t="shared" si="1"/>
        <v>14</v>
      </c>
      <c r="F22" s="179">
        <v>269</v>
      </c>
      <c r="G22" s="125">
        <f t="shared" si="2"/>
        <v>23</v>
      </c>
      <c r="H22" s="187" t="s">
        <v>85</v>
      </c>
      <c r="I22" s="187" t="s">
        <v>85</v>
      </c>
      <c r="J22" s="179">
        <v>78.400000000000006</v>
      </c>
      <c r="K22" s="125">
        <f t="shared" si="4"/>
        <v>11</v>
      </c>
      <c r="L22" s="180">
        <v>163.5</v>
      </c>
      <c r="M22" s="125">
        <f t="shared" si="0"/>
        <v>2</v>
      </c>
      <c r="N22" s="180">
        <v>17.100000000000001</v>
      </c>
      <c r="O22" s="125">
        <f t="shared" si="5"/>
        <v>13</v>
      </c>
    </row>
    <row r="23" spans="1:15" ht="26.25" customHeight="1">
      <c r="A23" s="117"/>
      <c r="B23" s="19" t="s">
        <v>26</v>
      </c>
      <c r="C23" s="98"/>
      <c r="D23" s="121">
        <v>25.6</v>
      </c>
      <c r="E23" s="125">
        <f t="shared" si="1"/>
        <v>31</v>
      </c>
      <c r="F23" s="179">
        <v>192</v>
      </c>
      <c r="G23" s="125">
        <f t="shared" si="2"/>
        <v>46</v>
      </c>
      <c r="H23" s="187">
        <v>5.0999999999999996</v>
      </c>
      <c r="I23" s="125">
        <f t="shared" si="3"/>
        <v>42</v>
      </c>
      <c r="J23" s="179">
        <v>35.4</v>
      </c>
      <c r="K23" s="125">
        <f t="shared" si="4"/>
        <v>37</v>
      </c>
      <c r="L23" s="180">
        <v>127.4</v>
      </c>
      <c r="M23" s="125">
        <f t="shared" si="0"/>
        <v>11</v>
      </c>
      <c r="N23" s="180">
        <v>16.3</v>
      </c>
      <c r="O23" s="125">
        <f t="shared" si="5"/>
        <v>23</v>
      </c>
    </row>
    <row r="24" spans="1:15" ht="26.25" customHeight="1">
      <c r="A24" s="117"/>
      <c r="B24" s="19" t="s">
        <v>27</v>
      </c>
      <c r="C24" s="98"/>
      <c r="D24" s="121">
        <v>27.9</v>
      </c>
      <c r="E24" s="125">
        <f t="shared" si="1"/>
        <v>18</v>
      </c>
      <c r="F24" s="179">
        <v>243</v>
      </c>
      <c r="G24" s="125">
        <f t="shared" si="2"/>
        <v>30</v>
      </c>
      <c r="H24" s="187">
        <v>6.6</v>
      </c>
      <c r="I24" s="125">
        <f t="shared" si="3"/>
        <v>33</v>
      </c>
      <c r="J24" s="179">
        <v>44.9</v>
      </c>
      <c r="K24" s="125">
        <f t="shared" si="4"/>
        <v>31</v>
      </c>
      <c r="L24" s="180">
        <v>120.8</v>
      </c>
      <c r="M24" s="125">
        <f t="shared" si="0"/>
        <v>17</v>
      </c>
      <c r="N24" s="180">
        <v>16.7</v>
      </c>
      <c r="O24" s="125">
        <f t="shared" si="5"/>
        <v>16</v>
      </c>
    </row>
    <row r="25" spans="1:15" ht="26.25" customHeight="1">
      <c r="A25" s="117"/>
      <c r="B25" s="19" t="s">
        <v>28</v>
      </c>
      <c r="C25" s="98"/>
      <c r="D25" s="121">
        <v>22.3</v>
      </c>
      <c r="E25" s="125">
        <f t="shared" si="1"/>
        <v>43</v>
      </c>
      <c r="F25" s="179">
        <v>232.6</v>
      </c>
      <c r="G25" s="125">
        <f t="shared" si="2"/>
        <v>34</v>
      </c>
      <c r="H25" s="187">
        <v>8.8000000000000007</v>
      </c>
      <c r="I25" s="125">
        <f t="shared" si="3"/>
        <v>19</v>
      </c>
      <c r="J25" s="179">
        <v>33.799999999999997</v>
      </c>
      <c r="K25" s="125">
        <f t="shared" si="4"/>
        <v>39</v>
      </c>
      <c r="L25" s="180">
        <v>89</v>
      </c>
      <c r="M25" s="125">
        <f t="shared" si="0"/>
        <v>45</v>
      </c>
      <c r="N25" s="180">
        <v>15.2</v>
      </c>
      <c r="O25" s="125">
        <f t="shared" si="5"/>
        <v>34</v>
      </c>
    </row>
    <row r="26" spans="1:15" ht="48.75" customHeight="1">
      <c r="A26" s="117"/>
      <c r="B26" s="19" t="s">
        <v>29</v>
      </c>
      <c r="C26" s="98"/>
      <c r="D26" s="121">
        <v>22.8</v>
      </c>
      <c r="E26" s="125">
        <f t="shared" si="1"/>
        <v>42</v>
      </c>
      <c r="F26" s="179">
        <v>242.1</v>
      </c>
      <c r="G26" s="125">
        <f t="shared" si="2"/>
        <v>32</v>
      </c>
      <c r="H26" s="187">
        <v>7.5</v>
      </c>
      <c r="I26" s="125">
        <f t="shared" si="3"/>
        <v>24</v>
      </c>
      <c r="J26" s="179">
        <v>50</v>
      </c>
      <c r="K26" s="125">
        <f t="shared" si="4"/>
        <v>29</v>
      </c>
      <c r="L26" s="188">
        <v>101.8</v>
      </c>
      <c r="M26" s="125">
        <f t="shared" si="0"/>
        <v>34</v>
      </c>
      <c r="N26" s="180">
        <v>14.9</v>
      </c>
      <c r="O26" s="125">
        <f t="shared" si="5"/>
        <v>37</v>
      </c>
    </row>
    <row r="27" spans="1:15" ht="26.25" customHeight="1">
      <c r="A27" s="117"/>
      <c r="B27" s="19" t="s">
        <v>30</v>
      </c>
      <c r="C27" s="98"/>
      <c r="D27" s="121">
        <v>25</v>
      </c>
      <c r="E27" s="125">
        <f t="shared" si="1"/>
        <v>34</v>
      </c>
      <c r="F27" s="179">
        <v>231.8</v>
      </c>
      <c r="G27" s="125">
        <f t="shared" si="2"/>
        <v>35</v>
      </c>
      <c r="H27" s="187">
        <v>5.6</v>
      </c>
      <c r="I27" s="125">
        <f t="shared" si="3"/>
        <v>40</v>
      </c>
      <c r="J27" s="179">
        <v>65.8</v>
      </c>
      <c r="K27" s="125">
        <f t="shared" si="4"/>
        <v>17</v>
      </c>
      <c r="L27" s="180">
        <v>119.3</v>
      </c>
      <c r="M27" s="125">
        <f t="shared" si="0"/>
        <v>19</v>
      </c>
      <c r="N27" s="180">
        <v>14.7</v>
      </c>
      <c r="O27" s="125">
        <f t="shared" si="5"/>
        <v>40</v>
      </c>
    </row>
    <row r="28" spans="1:15" ht="26.25" customHeight="1">
      <c r="A28" s="117"/>
      <c r="B28" s="19" t="s">
        <v>31</v>
      </c>
      <c r="C28" s="98"/>
      <c r="D28" s="121">
        <v>21.2</v>
      </c>
      <c r="E28" s="125">
        <f t="shared" si="1"/>
        <v>45</v>
      </c>
      <c r="F28" s="179">
        <v>214.2</v>
      </c>
      <c r="G28" s="125">
        <f t="shared" si="2"/>
        <v>42</v>
      </c>
      <c r="H28" s="187">
        <v>15.4</v>
      </c>
      <c r="I28" s="125">
        <f t="shared" si="3"/>
        <v>4</v>
      </c>
      <c r="J28" s="179">
        <v>60.1</v>
      </c>
      <c r="K28" s="125">
        <f t="shared" si="4"/>
        <v>20</v>
      </c>
      <c r="L28" s="180">
        <v>104.3</v>
      </c>
      <c r="M28" s="125">
        <f t="shared" si="0"/>
        <v>30</v>
      </c>
      <c r="N28" s="180">
        <v>13.1</v>
      </c>
      <c r="O28" s="125">
        <f t="shared" si="5"/>
        <v>47</v>
      </c>
    </row>
    <row r="29" spans="1:15" ht="26.25" customHeight="1">
      <c r="A29" s="117"/>
      <c r="B29" s="19" t="s">
        <v>32</v>
      </c>
      <c r="C29" s="98"/>
      <c r="D29" s="121">
        <v>25.7</v>
      </c>
      <c r="E29" s="125">
        <f t="shared" si="1"/>
        <v>29</v>
      </c>
      <c r="F29" s="179">
        <v>275.7</v>
      </c>
      <c r="G29" s="125">
        <f t="shared" si="2"/>
        <v>20</v>
      </c>
      <c r="H29" s="187">
        <v>7.3</v>
      </c>
      <c r="I29" s="125">
        <f t="shared" si="3"/>
        <v>25</v>
      </c>
      <c r="J29" s="179">
        <v>80.599999999999994</v>
      </c>
      <c r="K29" s="125">
        <f t="shared" si="4"/>
        <v>8</v>
      </c>
      <c r="L29" s="180">
        <v>95.7</v>
      </c>
      <c r="M29" s="125">
        <f t="shared" si="0"/>
        <v>36</v>
      </c>
      <c r="N29" s="180">
        <v>14.7</v>
      </c>
      <c r="O29" s="125">
        <f t="shared" si="5"/>
        <v>40</v>
      </c>
    </row>
    <row r="30" spans="1:15" ht="26.25" customHeight="1">
      <c r="A30" s="117"/>
      <c r="B30" s="19" t="s">
        <v>33</v>
      </c>
      <c r="C30" s="98"/>
      <c r="D30" s="121">
        <v>22.3</v>
      </c>
      <c r="E30" s="125">
        <f t="shared" si="1"/>
        <v>43</v>
      </c>
      <c r="F30" s="179">
        <v>207.6</v>
      </c>
      <c r="G30" s="125">
        <f t="shared" si="2"/>
        <v>43</v>
      </c>
      <c r="H30" s="187">
        <v>8</v>
      </c>
      <c r="I30" s="125">
        <f t="shared" si="3"/>
        <v>21</v>
      </c>
      <c r="J30" s="179">
        <v>68.3</v>
      </c>
      <c r="K30" s="125">
        <f t="shared" si="4"/>
        <v>14</v>
      </c>
      <c r="L30" s="180">
        <v>131.80000000000001</v>
      </c>
      <c r="M30" s="125">
        <f t="shared" si="0"/>
        <v>8</v>
      </c>
      <c r="N30" s="180">
        <v>14.8</v>
      </c>
      <c r="O30" s="125">
        <f t="shared" si="5"/>
        <v>39</v>
      </c>
    </row>
    <row r="31" spans="1:15" ht="48.75" customHeight="1">
      <c r="A31" s="117"/>
      <c r="B31" s="19" t="s">
        <v>34</v>
      </c>
      <c r="C31" s="98"/>
      <c r="D31" s="121">
        <v>23.7</v>
      </c>
      <c r="E31" s="125">
        <f t="shared" si="1"/>
        <v>39</v>
      </c>
      <c r="F31" s="179">
        <v>222.6</v>
      </c>
      <c r="G31" s="125">
        <f t="shared" si="2"/>
        <v>40</v>
      </c>
      <c r="H31" s="187">
        <v>15.3</v>
      </c>
      <c r="I31" s="125">
        <f t="shared" si="3"/>
        <v>5</v>
      </c>
      <c r="J31" s="179">
        <v>35.299999999999997</v>
      </c>
      <c r="K31" s="125">
        <f t="shared" si="4"/>
        <v>38</v>
      </c>
      <c r="L31" s="180">
        <v>121.7</v>
      </c>
      <c r="M31" s="125">
        <f t="shared" si="0"/>
        <v>16</v>
      </c>
      <c r="N31" s="180">
        <v>17.2</v>
      </c>
      <c r="O31" s="125">
        <f t="shared" si="5"/>
        <v>11</v>
      </c>
    </row>
    <row r="32" spans="1:15" ht="26.25" customHeight="1">
      <c r="A32" s="117"/>
      <c r="B32" s="19" t="s">
        <v>35</v>
      </c>
      <c r="C32" s="98"/>
      <c r="D32" s="121">
        <v>23.5</v>
      </c>
      <c r="E32" s="125">
        <f t="shared" si="1"/>
        <v>40</v>
      </c>
      <c r="F32" s="179">
        <v>206.5</v>
      </c>
      <c r="G32" s="125">
        <f t="shared" si="2"/>
        <v>44</v>
      </c>
      <c r="H32" s="187">
        <v>7</v>
      </c>
      <c r="I32" s="125">
        <f t="shared" si="3"/>
        <v>31</v>
      </c>
      <c r="J32" s="179">
        <v>67.2</v>
      </c>
      <c r="K32" s="125">
        <f t="shared" si="4"/>
        <v>16</v>
      </c>
      <c r="L32" s="180">
        <v>129.69999999999999</v>
      </c>
      <c r="M32" s="125">
        <f t="shared" si="0"/>
        <v>10</v>
      </c>
      <c r="N32" s="180">
        <v>15.1</v>
      </c>
      <c r="O32" s="125">
        <f t="shared" si="5"/>
        <v>35</v>
      </c>
    </row>
    <row r="33" spans="1:15" ht="26.25" customHeight="1">
      <c r="A33" s="117"/>
      <c r="B33" s="19" t="s">
        <v>36</v>
      </c>
      <c r="C33" s="98"/>
      <c r="D33" s="121">
        <v>24.7</v>
      </c>
      <c r="E33" s="125">
        <f t="shared" si="1"/>
        <v>36</v>
      </c>
      <c r="F33" s="179">
        <v>230.5</v>
      </c>
      <c r="G33" s="125">
        <f t="shared" si="2"/>
        <v>37</v>
      </c>
      <c r="H33" s="187">
        <v>7.2</v>
      </c>
      <c r="I33" s="125">
        <f t="shared" si="3"/>
        <v>27</v>
      </c>
      <c r="J33" s="179">
        <v>65.3</v>
      </c>
      <c r="K33" s="125">
        <f t="shared" si="4"/>
        <v>18</v>
      </c>
      <c r="L33" s="180">
        <v>125.6</v>
      </c>
      <c r="M33" s="125">
        <f t="shared" si="0"/>
        <v>12</v>
      </c>
      <c r="N33" s="180">
        <v>15.7</v>
      </c>
      <c r="O33" s="125">
        <f t="shared" si="5"/>
        <v>31</v>
      </c>
    </row>
    <row r="34" spans="1:15" ht="26.25" customHeight="1">
      <c r="A34" s="117"/>
      <c r="B34" s="19" t="s">
        <v>37</v>
      </c>
      <c r="C34" s="98"/>
      <c r="D34" s="121">
        <v>24.4</v>
      </c>
      <c r="E34" s="125">
        <f t="shared" si="1"/>
        <v>37</v>
      </c>
      <c r="F34" s="179">
        <v>230.7</v>
      </c>
      <c r="G34" s="125">
        <f t="shared" si="2"/>
        <v>36</v>
      </c>
      <c r="H34" s="187">
        <v>7.2</v>
      </c>
      <c r="I34" s="125">
        <f t="shared" si="3"/>
        <v>27</v>
      </c>
      <c r="J34" s="179">
        <v>75.400000000000006</v>
      </c>
      <c r="K34" s="125">
        <f t="shared" si="4"/>
        <v>12</v>
      </c>
      <c r="L34" s="180">
        <v>90.4</v>
      </c>
      <c r="M34" s="125">
        <f t="shared" si="0"/>
        <v>41</v>
      </c>
      <c r="N34" s="180">
        <v>16.2</v>
      </c>
      <c r="O34" s="125">
        <f t="shared" si="5"/>
        <v>25</v>
      </c>
    </row>
    <row r="35" spans="1:15" ht="26.25" customHeight="1">
      <c r="A35" s="117"/>
      <c r="B35" s="19" t="s">
        <v>38</v>
      </c>
      <c r="C35" s="98"/>
      <c r="D35" s="121">
        <v>25.4</v>
      </c>
      <c r="E35" s="125">
        <f t="shared" si="1"/>
        <v>32</v>
      </c>
      <c r="F35" s="179">
        <v>255.7</v>
      </c>
      <c r="G35" s="125">
        <f t="shared" si="2"/>
        <v>26</v>
      </c>
      <c r="H35" s="187">
        <v>9.1</v>
      </c>
      <c r="I35" s="125">
        <f t="shared" si="3"/>
        <v>16</v>
      </c>
      <c r="J35" s="179">
        <v>64.099999999999994</v>
      </c>
      <c r="K35" s="125">
        <f t="shared" si="4"/>
        <v>19</v>
      </c>
      <c r="L35" s="180">
        <v>87</v>
      </c>
      <c r="M35" s="125">
        <f t="shared" si="0"/>
        <v>46</v>
      </c>
      <c r="N35" s="180">
        <v>18.399999999999999</v>
      </c>
      <c r="O35" s="125">
        <f t="shared" si="5"/>
        <v>4</v>
      </c>
    </row>
    <row r="36" spans="1:15" ht="48.75" customHeight="1">
      <c r="A36" s="117"/>
      <c r="B36" s="19" t="s">
        <v>39</v>
      </c>
      <c r="C36" s="98"/>
      <c r="D36" s="121">
        <v>26.1</v>
      </c>
      <c r="E36" s="125">
        <f t="shared" si="1"/>
        <v>25</v>
      </c>
      <c r="F36" s="179">
        <v>228.6</v>
      </c>
      <c r="G36" s="125">
        <f t="shared" si="2"/>
        <v>39</v>
      </c>
      <c r="H36" s="187">
        <v>4.5</v>
      </c>
      <c r="I36" s="125">
        <f t="shared" si="3"/>
        <v>43</v>
      </c>
      <c r="J36" s="179">
        <v>50.8</v>
      </c>
      <c r="K36" s="125">
        <f t="shared" si="4"/>
        <v>28</v>
      </c>
      <c r="L36" s="180">
        <v>95.7</v>
      </c>
      <c r="M36" s="125">
        <f t="shared" si="0"/>
        <v>36</v>
      </c>
      <c r="N36" s="180">
        <v>16.600000000000001</v>
      </c>
      <c r="O36" s="125">
        <f t="shared" si="5"/>
        <v>18</v>
      </c>
    </row>
    <row r="37" spans="1:15" ht="26.25" customHeight="1">
      <c r="A37" s="117"/>
      <c r="B37" s="19" t="s">
        <v>40</v>
      </c>
      <c r="C37" s="98"/>
      <c r="D37" s="121">
        <v>25.9</v>
      </c>
      <c r="E37" s="125">
        <f t="shared" si="1"/>
        <v>26</v>
      </c>
      <c r="F37" s="179">
        <v>228.7</v>
      </c>
      <c r="G37" s="125">
        <f t="shared" si="2"/>
        <v>38</v>
      </c>
      <c r="H37" s="187">
        <v>10.5</v>
      </c>
      <c r="I37" s="125">
        <f t="shared" si="3"/>
        <v>14</v>
      </c>
      <c r="J37" s="179">
        <v>52</v>
      </c>
      <c r="K37" s="125">
        <f t="shared" si="4"/>
        <v>27</v>
      </c>
      <c r="L37" s="180">
        <v>102.6</v>
      </c>
      <c r="M37" s="125">
        <f t="shared" si="0"/>
        <v>33</v>
      </c>
      <c r="N37" s="180">
        <v>16</v>
      </c>
      <c r="O37" s="125">
        <f t="shared" si="5"/>
        <v>29</v>
      </c>
    </row>
    <row r="38" spans="1:15" ht="26.25" customHeight="1">
      <c r="A38" s="117"/>
      <c r="B38" s="19" t="s">
        <v>41</v>
      </c>
      <c r="C38" s="98"/>
      <c r="D38" s="121">
        <v>25.1</v>
      </c>
      <c r="E38" s="125">
        <f t="shared" si="1"/>
        <v>33</v>
      </c>
      <c r="F38" s="179">
        <v>201.7</v>
      </c>
      <c r="G38" s="125">
        <f t="shared" si="2"/>
        <v>45</v>
      </c>
      <c r="H38" s="187">
        <v>11.2</v>
      </c>
      <c r="I38" s="125">
        <f t="shared" si="3"/>
        <v>8</v>
      </c>
      <c r="J38" s="179">
        <v>96.5</v>
      </c>
      <c r="K38" s="125">
        <f t="shared" si="4"/>
        <v>2</v>
      </c>
      <c r="L38" s="180">
        <v>103.5</v>
      </c>
      <c r="M38" s="125">
        <f t="shared" si="0"/>
        <v>32</v>
      </c>
      <c r="N38" s="180">
        <v>16.899999999999999</v>
      </c>
      <c r="O38" s="125">
        <f t="shared" si="5"/>
        <v>15</v>
      </c>
    </row>
    <row r="39" spans="1:15" ht="26.25" customHeight="1">
      <c r="A39" s="117"/>
      <c r="B39" s="19" t="s">
        <v>42</v>
      </c>
      <c r="C39" s="98"/>
      <c r="D39" s="121">
        <v>28.2</v>
      </c>
      <c r="E39" s="125">
        <f t="shared" si="1"/>
        <v>16</v>
      </c>
      <c r="F39" s="179">
        <v>294.10000000000002</v>
      </c>
      <c r="G39" s="125">
        <f t="shared" si="2"/>
        <v>12</v>
      </c>
      <c r="H39" s="187">
        <v>40.799999999999997</v>
      </c>
      <c r="I39" s="125">
        <f t="shared" si="3"/>
        <v>1</v>
      </c>
      <c r="J39" s="179">
        <v>53.3</v>
      </c>
      <c r="K39" s="125">
        <f t="shared" si="4"/>
        <v>24</v>
      </c>
      <c r="L39" s="180">
        <v>108.7</v>
      </c>
      <c r="M39" s="125">
        <f t="shared" si="0"/>
        <v>27</v>
      </c>
      <c r="N39" s="180">
        <v>16.399999999999999</v>
      </c>
      <c r="O39" s="125">
        <f t="shared" si="5"/>
        <v>21</v>
      </c>
    </row>
    <row r="40" spans="1:15" ht="26.25" customHeight="1">
      <c r="A40" s="117"/>
      <c r="B40" s="19" t="s">
        <v>43</v>
      </c>
      <c r="C40" s="98"/>
      <c r="D40" s="121">
        <v>34.9</v>
      </c>
      <c r="E40" s="125">
        <f t="shared" si="1"/>
        <v>4</v>
      </c>
      <c r="F40" s="179">
        <v>418.1</v>
      </c>
      <c r="G40" s="125">
        <f t="shared" si="2"/>
        <v>2</v>
      </c>
      <c r="H40" s="187" t="s">
        <v>85</v>
      </c>
      <c r="I40" s="187" t="s">
        <v>85</v>
      </c>
      <c r="J40" s="179">
        <v>82.5</v>
      </c>
      <c r="K40" s="125">
        <f t="shared" si="4"/>
        <v>7</v>
      </c>
      <c r="L40" s="180">
        <v>124.5</v>
      </c>
      <c r="M40" s="125">
        <f t="shared" si="0"/>
        <v>14</v>
      </c>
      <c r="N40" s="180">
        <v>16.7</v>
      </c>
      <c r="O40" s="125">
        <f t="shared" si="5"/>
        <v>16</v>
      </c>
    </row>
    <row r="41" spans="1:15" ht="48.75" customHeight="1">
      <c r="A41" s="117"/>
      <c r="B41" s="19" t="s">
        <v>44</v>
      </c>
      <c r="C41" s="98"/>
      <c r="D41" s="121">
        <v>34.1</v>
      </c>
      <c r="E41" s="125">
        <f t="shared" si="1"/>
        <v>7</v>
      </c>
      <c r="F41" s="179">
        <v>326.10000000000002</v>
      </c>
      <c r="G41" s="125">
        <f t="shared" si="2"/>
        <v>8</v>
      </c>
      <c r="H41" s="187">
        <v>9.1</v>
      </c>
      <c r="I41" s="125">
        <f t="shared" si="3"/>
        <v>16</v>
      </c>
      <c r="J41" s="179">
        <v>55.8</v>
      </c>
      <c r="K41" s="125">
        <f t="shared" si="4"/>
        <v>23</v>
      </c>
      <c r="L41" s="188">
        <v>94.4</v>
      </c>
      <c r="M41" s="125">
        <f t="shared" si="0"/>
        <v>39</v>
      </c>
      <c r="N41" s="180">
        <v>17.399999999999999</v>
      </c>
      <c r="O41" s="125">
        <f t="shared" si="5"/>
        <v>8</v>
      </c>
    </row>
    <row r="42" spans="1:15" ht="26.25" customHeight="1">
      <c r="A42" s="117"/>
      <c r="B42" s="19" t="s">
        <v>45</v>
      </c>
      <c r="C42" s="98"/>
      <c r="D42" s="121">
        <v>26.7</v>
      </c>
      <c r="E42" s="125">
        <f t="shared" si="1"/>
        <v>23</v>
      </c>
      <c r="F42" s="179">
        <v>269.10000000000002</v>
      </c>
      <c r="G42" s="125">
        <f t="shared" si="2"/>
        <v>22</v>
      </c>
      <c r="H42" s="187">
        <v>8.9</v>
      </c>
      <c r="I42" s="125">
        <f t="shared" si="3"/>
        <v>18</v>
      </c>
      <c r="J42" s="179">
        <v>91</v>
      </c>
      <c r="K42" s="125">
        <f t="shared" si="4"/>
        <v>4</v>
      </c>
      <c r="L42" s="180">
        <v>134</v>
      </c>
      <c r="M42" s="125">
        <f t="shared" si="0"/>
        <v>7</v>
      </c>
      <c r="N42" s="180">
        <v>16.399999999999999</v>
      </c>
      <c r="O42" s="125">
        <f t="shared" si="5"/>
        <v>21</v>
      </c>
    </row>
    <row r="43" spans="1:15" ht="26.25" customHeight="1">
      <c r="A43" s="117"/>
      <c r="B43" s="19" t="s">
        <v>46</v>
      </c>
      <c r="C43" s="98"/>
      <c r="D43" s="121">
        <v>27.3</v>
      </c>
      <c r="E43" s="125">
        <f t="shared" si="1"/>
        <v>21</v>
      </c>
      <c r="F43" s="179">
        <v>306</v>
      </c>
      <c r="G43" s="125">
        <f t="shared" si="2"/>
        <v>9</v>
      </c>
      <c r="H43" s="187">
        <v>7.7</v>
      </c>
      <c r="I43" s="125">
        <f t="shared" si="3"/>
        <v>23</v>
      </c>
      <c r="J43" s="179">
        <v>44.5</v>
      </c>
      <c r="K43" s="125">
        <f t="shared" si="4"/>
        <v>33</v>
      </c>
      <c r="L43" s="180">
        <v>95.6</v>
      </c>
      <c r="M43" s="125">
        <f t="shared" si="0"/>
        <v>38</v>
      </c>
      <c r="N43" s="180">
        <v>16.3</v>
      </c>
      <c r="O43" s="125">
        <f t="shared" si="5"/>
        <v>23</v>
      </c>
    </row>
    <row r="44" spans="1:15" ht="26.25" customHeight="1">
      <c r="A44" s="117"/>
      <c r="B44" s="19" t="s">
        <v>47</v>
      </c>
      <c r="C44" s="98"/>
      <c r="D44" s="121">
        <v>38.299999999999997</v>
      </c>
      <c r="E44" s="125">
        <f t="shared" si="1"/>
        <v>1</v>
      </c>
      <c r="F44" s="179">
        <v>250.5</v>
      </c>
      <c r="G44" s="125">
        <f t="shared" si="2"/>
        <v>27</v>
      </c>
      <c r="H44" s="187" t="s">
        <v>85</v>
      </c>
      <c r="I44" s="187" t="s">
        <v>85</v>
      </c>
      <c r="J44" s="179">
        <v>25.5</v>
      </c>
      <c r="K44" s="125">
        <f t="shared" si="4"/>
        <v>43</v>
      </c>
      <c r="L44" s="180">
        <v>131.80000000000001</v>
      </c>
      <c r="M44" s="125">
        <f t="shared" si="0"/>
        <v>8</v>
      </c>
      <c r="N44" s="180">
        <v>20.2</v>
      </c>
      <c r="O44" s="125">
        <f t="shared" si="5"/>
        <v>1</v>
      </c>
    </row>
    <row r="45" spans="1:15" ht="26.25" customHeight="1">
      <c r="A45" s="117"/>
      <c r="B45" s="19" t="s">
        <v>48</v>
      </c>
      <c r="C45" s="98"/>
      <c r="D45" s="121">
        <v>30.5</v>
      </c>
      <c r="E45" s="125">
        <f t="shared" si="1"/>
        <v>9</v>
      </c>
      <c r="F45" s="179">
        <v>272.8</v>
      </c>
      <c r="G45" s="125">
        <f t="shared" si="2"/>
        <v>21</v>
      </c>
      <c r="H45" s="187">
        <v>6.9</v>
      </c>
      <c r="I45" s="125">
        <f t="shared" si="3"/>
        <v>32</v>
      </c>
      <c r="J45" s="179">
        <v>52.7</v>
      </c>
      <c r="K45" s="125">
        <f t="shared" si="4"/>
        <v>25</v>
      </c>
      <c r="L45" s="180">
        <v>110.5</v>
      </c>
      <c r="M45" s="125">
        <f t="shared" si="0"/>
        <v>25</v>
      </c>
      <c r="N45" s="180">
        <v>17.3</v>
      </c>
      <c r="O45" s="125">
        <f t="shared" si="5"/>
        <v>10</v>
      </c>
    </row>
    <row r="46" spans="1:15" ht="48.75" customHeight="1">
      <c r="A46" s="117"/>
      <c r="B46" s="19" t="s">
        <v>49</v>
      </c>
      <c r="C46" s="98"/>
      <c r="D46" s="121">
        <v>36.799999999999997</v>
      </c>
      <c r="E46" s="125">
        <f t="shared" si="1"/>
        <v>2</v>
      </c>
      <c r="F46" s="179">
        <v>292</v>
      </c>
      <c r="G46" s="125">
        <f t="shared" si="2"/>
        <v>14</v>
      </c>
      <c r="H46" s="187" t="s">
        <v>85</v>
      </c>
      <c r="I46" s="187" t="s">
        <v>85</v>
      </c>
      <c r="J46" s="179">
        <v>91.5</v>
      </c>
      <c r="K46" s="125">
        <f t="shared" si="4"/>
        <v>3</v>
      </c>
      <c r="L46" s="180">
        <v>99.4</v>
      </c>
      <c r="M46" s="125">
        <f t="shared" si="0"/>
        <v>35</v>
      </c>
      <c r="N46" s="180">
        <v>17.899999999999999</v>
      </c>
      <c r="O46" s="125">
        <f t="shared" si="5"/>
        <v>7</v>
      </c>
    </row>
    <row r="47" spans="1:15" ht="26.25" customHeight="1">
      <c r="A47" s="117"/>
      <c r="B47" s="19" t="s">
        <v>50</v>
      </c>
      <c r="C47" s="98"/>
      <c r="D47" s="121">
        <v>34.299999999999997</v>
      </c>
      <c r="E47" s="125">
        <f t="shared" si="1"/>
        <v>6</v>
      </c>
      <c r="F47" s="179">
        <v>368.6</v>
      </c>
      <c r="G47" s="125">
        <f t="shared" si="2"/>
        <v>3</v>
      </c>
      <c r="H47" s="187">
        <v>6.6</v>
      </c>
      <c r="I47" s="125">
        <f t="shared" si="3"/>
        <v>33</v>
      </c>
      <c r="J47" s="179">
        <v>22.1</v>
      </c>
      <c r="K47" s="125">
        <f t="shared" si="4"/>
        <v>44</v>
      </c>
      <c r="L47" s="180">
        <v>89.8</v>
      </c>
      <c r="M47" s="125">
        <f t="shared" si="0"/>
        <v>44</v>
      </c>
      <c r="N47" s="180">
        <v>17</v>
      </c>
      <c r="O47" s="125">
        <f t="shared" si="5"/>
        <v>14</v>
      </c>
    </row>
    <row r="48" spans="1:15" ht="26.25" customHeight="1">
      <c r="A48" s="117"/>
      <c r="B48" s="19" t="s">
        <v>51</v>
      </c>
      <c r="C48" s="98"/>
      <c r="D48" s="121">
        <v>34.6</v>
      </c>
      <c r="E48" s="125">
        <f t="shared" si="1"/>
        <v>5</v>
      </c>
      <c r="F48" s="179">
        <v>285.8</v>
      </c>
      <c r="G48" s="125">
        <f t="shared" si="2"/>
        <v>15</v>
      </c>
      <c r="H48" s="187">
        <v>10.6</v>
      </c>
      <c r="I48" s="125">
        <f t="shared" si="3"/>
        <v>13</v>
      </c>
      <c r="J48" s="179">
        <v>52.3</v>
      </c>
      <c r="K48" s="125">
        <f t="shared" si="4"/>
        <v>26</v>
      </c>
      <c r="L48" s="180">
        <v>111.1</v>
      </c>
      <c r="M48" s="125">
        <f t="shared" si="0"/>
        <v>24</v>
      </c>
      <c r="N48" s="180">
        <v>19</v>
      </c>
      <c r="O48" s="125">
        <f t="shared" si="5"/>
        <v>2</v>
      </c>
    </row>
    <row r="49" spans="1:15" ht="26.25" customHeight="1">
      <c r="A49" s="117"/>
      <c r="B49" s="19" t="s">
        <v>52</v>
      </c>
      <c r="C49" s="98"/>
      <c r="D49" s="121">
        <v>29.1</v>
      </c>
      <c r="E49" s="125">
        <f t="shared" si="1"/>
        <v>11</v>
      </c>
      <c r="F49" s="179">
        <v>427.2</v>
      </c>
      <c r="G49" s="125">
        <f t="shared" si="2"/>
        <v>1</v>
      </c>
      <c r="H49" s="187">
        <v>10.9</v>
      </c>
      <c r="I49" s="125">
        <f t="shared" si="3"/>
        <v>11</v>
      </c>
      <c r="J49" s="179">
        <v>89.3</v>
      </c>
      <c r="K49" s="125">
        <f t="shared" si="4"/>
        <v>5</v>
      </c>
      <c r="L49" s="180">
        <v>79.3</v>
      </c>
      <c r="M49" s="125">
        <f t="shared" si="0"/>
        <v>47</v>
      </c>
      <c r="N49" s="180">
        <v>18</v>
      </c>
      <c r="O49" s="125">
        <f t="shared" si="5"/>
        <v>6</v>
      </c>
    </row>
    <row r="50" spans="1:15" ht="26.25" customHeight="1">
      <c r="A50" s="117"/>
      <c r="B50" s="19" t="s">
        <v>53</v>
      </c>
      <c r="C50" s="98"/>
      <c r="D50" s="121">
        <v>32.200000000000003</v>
      </c>
      <c r="E50" s="125">
        <f t="shared" si="1"/>
        <v>8</v>
      </c>
      <c r="F50" s="179">
        <v>332.6</v>
      </c>
      <c r="G50" s="125">
        <f t="shared" si="2"/>
        <v>7</v>
      </c>
      <c r="H50" s="187">
        <v>6.3</v>
      </c>
      <c r="I50" s="125">
        <f t="shared" si="3"/>
        <v>37</v>
      </c>
      <c r="J50" s="179">
        <v>40.200000000000003</v>
      </c>
      <c r="K50" s="125">
        <f t="shared" si="4"/>
        <v>35</v>
      </c>
      <c r="L50" s="180">
        <v>90.3</v>
      </c>
      <c r="M50" s="125">
        <f t="shared" si="0"/>
        <v>43</v>
      </c>
      <c r="N50" s="180">
        <v>16.2</v>
      </c>
      <c r="O50" s="125">
        <f t="shared" si="5"/>
        <v>25</v>
      </c>
    </row>
    <row r="51" spans="1:15" ht="48.75" customHeight="1">
      <c r="A51" s="117"/>
      <c r="B51" s="19" t="s">
        <v>54</v>
      </c>
      <c r="C51" s="98"/>
      <c r="D51" s="121">
        <v>36.200000000000003</v>
      </c>
      <c r="E51" s="125">
        <f t="shared" si="1"/>
        <v>3</v>
      </c>
      <c r="F51" s="179">
        <v>335.1</v>
      </c>
      <c r="G51" s="125">
        <f t="shared" si="2"/>
        <v>6</v>
      </c>
      <c r="H51" s="187">
        <v>8</v>
      </c>
      <c r="I51" s="125">
        <f t="shared" si="3"/>
        <v>21</v>
      </c>
      <c r="J51" s="179">
        <v>131.6</v>
      </c>
      <c r="K51" s="125">
        <f t="shared" si="4"/>
        <v>1</v>
      </c>
      <c r="L51" s="180">
        <v>92.4</v>
      </c>
      <c r="M51" s="125">
        <f t="shared" si="0"/>
        <v>40</v>
      </c>
      <c r="N51" s="180">
        <v>18.5</v>
      </c>
      <c r="O51" s="125">
        <f t="shared" si="5"/>
        <v>3</v>
      </c>
    </row>
    <row r="52" spans="1:15" ht="26.25" customHeight="1">
      <c r="A52" s="139"/>
      <c r="B52" s="34" t="s">
        <v>55</v>
      </c>
      <c r="C52" s="140"/>
      <c r="D52" s="191">
        <v>27.4</v>
      </c>
      <c r="E52" s="142">
        <f t="shared" si="1"/>
        <v>20</v>
      </c>
      <c r="F52" s="191">
        <v>237.4</v>
      </c>
      <c r="G52" s="142">
        <f t="shared" si="2"/>
        <v>33</v>
      </c>
      <c r="H52" s="200">
        <v>5.6</v>
      </c>
      <c r="I52" s="142">
        <f t="shared" si="3"/>
        <v>40</v>
      </c>
      <c r="J52" s="191">
        <v>44.8</v>
      </c>
      <c r="K52" s="142">
        <f t="shared" si="4"/>
        <v>32</v>
      </c>
      <c r="L52" s="192">
        <v>115.1</v>
      </c>
      <c r="M52" s="142">
        <f t="shared" si="0"/>
        <v>21</v>
      </c>
      <c r="N52" s="192">
        <v>14.7</v>
      </c>
      <c r="O52" s="142">
        <f t="shared" si="5"/>
        <v>40</v>
      </c>
    </row>
    <row r="53" spans="1:15" ht="19.5" customHeight="1">
      <c r="B53" s="96" t="s">
        <v>86</v>
      </c>
      <c r="I53" s="166"/>
      <c r="L53" s="96"/>
      <c r="M53" s="167"/>
      <c r="N53" s="167"/>
    </row>
    <row r="54" spans="1:15" ht="36" customHeight="1">
      <c r="B54" s="1125" t="s">
        <v>87</v>
      </c>
      <c r="C54" s="1125"/>
      <c r="D54" s="1125"/>
      <c r="E54" s="1125"/>
      <c r="F54" s="1125"/>
      <c r="G54" s="1125"/>
      <c r="I54" s="166"/>
      <c r="K54" s="101"/>
      <c r="L54" s="96"/>
      <c r="M54" s="167"/>
      <c r="N54" s="167"/>
      <c r="O54" s="193"/>
    </row>
    <row r="55" spans="1:15" ht="19.5" customHeight="1">
      <c r="I55" s="166"/>
      <c r="L55" s="96"/>
      <c r="M55" s="167"/>
      <c r="N55" s="167" t="s">
        <v>733</v>
      </c>
    </row>
  </sheetData>
  <mergeCells count="4">
    <mergeCell ref="J3:K3"/>
    <mergeCell ref="L3:M3"/>
    <mergeCell ref="N3:O3"/>
    <mergeCell ref="B54:G54"/>
  </mergeCells>
  <phoneticPr fontId="3"/>
  <pageMargins left="0.78700000000000003" right="0.78700000000000003" top="0.98399999999999999" bottom="0.98399999999999999" header="0.51200000000000001" footer="0.51200000000000001"/>
  <pageSetup paperSize="9" scale="45"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E8666-DC90-4113-BF3D-EF293B38BFB0}">
  <sheetPr>
    <pageSetUpPr autoPageBreaks="0" fitToPage="1"/>
  </sheetPr>
  <dimension ref="A1:V55"/>
  <sheetViews>
    <sheetView view="pageBreakPreview" zoomScale="85" zoomScaleNormal="70" zoomScaleSheetLayoutView="85" workbookViewId="0">
      <pane xSplit="3" ySplit="5" topLeftCell="D6" activePane="bottomRight" state="frozen"/>
      <selection activeCell="AG118" sqref="AG118"/>
      <selection pane="topRight" activeCell="AG118" sqref="AG118"/>
      <selection pane="bottomLeft" activeCell="AG118" sqref="AG118"/>
      <selection pane="bottomRight"/>
    </sheetView>
  </sheetViews>
  <sheetFormatPr defaultColWidth="9" defaultRowHeight="19.5" customHeight="1"/>
  <cols>
    <col min="1" max="1" width="1.36328125" style="1" customWidth="1"/>
    <col min="2" max="2" width="14.08984375" style="1" customWidth="1"/>
    <col min="3" max="3" width="1.08984375" style="1" customWidth="1"/>
    <col min="4" max="17" width="11.6328125" style="1" customWidth="1"/>
    <col min="18" max="18" width="13.6328125" style="1" customWidth="1"/>
    <col min="19" max="19" width="11.6328125" style="1" customWidth="1"/>
    <col min="20" max="20" width="9.90625" style="1" customWidth="1"/>
    <col min="21" max="21" width="14" style="1" customWidth="1"/>
    <col min="22" max="16384" width="9" style="1"/>
  </cols>
  <sheetData>
    <row r="1" spans="1:21" ht="24" customHeight="1">
      <c r="B1" s="201" t="s">
        <v>95</v>
      </c>
      <c r="C1" s="201"/>
    </row>
    <row r="2" spans="1:21" ht="19.5" customHeight="1">
      <c r="O2" s="5"/>
      <c r="Q2" s="202" t="s">
        <v>96</v>
      </c>
    </row>
    <row r="3" spans="1:21" s="4" customFormat="1" ht="25" customHeight="1">
      <c r="A3" s="6"/>
      <c r="B3" s="7"/>
      <c r="C3" s="8"/>
      <c r="D3" s="1126" t="s">
        <v>97</v>
      </c>
      <c r="E3" s="1127"/>
      <c r="F3" s="1127"/>
      <c r="G3" s="1127"/>
      <c r="H3" s="1127"/>
      <c r="I3" s="1128"/>
      <c r="J3" s="1127" t="s">
        <v>98</v>
      </c>
      <c r="K3" s="1127"/>
      <c r="L3" s="1127"/>
      <c r="M3" s="1127"/>
      <c r="N3" s="1127"/>
      <c r="O3" s="1128"/>
      <c r="P3" s="1129" t="s">
        <v>99</v>
      </c>
      <c r="Q3" s="1130"/>
      <c r="S3" s="3"/>
    </row>
    <row r="4" spans="1:21" s="4" customFormat="1" ht="25" customHeight="1">
      <c r="A4" s="203"/>
      <c r="C4" s="204"/>
      <c r="D4" s="1126" t="s">
        <v>100</v>
      </c>
      <c r="E4" s="1127"/>
      <c r="F4" s="1128"/>
      <c r="G4" s="1126" t="s">
        <v>101</v>
      </c>
      <c r="H4" s="1127"/>
      <c r="I4" s="1128"/>
      <c r="J4" s="1127" t="s">
        <v>100</v>
      </c>
      <c r="K4" s="1127"/>
      <c r="L4" s="1128"/>
      <c r="M4" s="1126" t="s">
        <v>101</v>
      </c>
      <c r="N4" s="1127"/>
      <c r="O4" s="1128"/>
      <c r="P4" s="1131"/>
      <c r="Q4" s="1132"/>
    </row>
    <row r="5" spans="1:21" s="4" customFormat="1" ht="28">
      <c r="A5" s="12"/>
      <c r="B5" s="13"/>
      <c r="C5" s="14"/>
      <c r="D5" s="205" t="s">
        <v>102</v>
      </c>
      <c r="E5" s="205" t="s">
        <v>103</v>
      </c>
      <c r="F5" s="206" t="s">
        <v>104</v>
      </c>
      <c r="G5" s="205" t="s">
        <v>102</v>
      </c>
      <c r="H5" s="205" t="s">
        <v>103</v>
      </c>
      <c r="I5" s="207" t="s">
        <v>104</v>
      </c>
      <c r="J5" s="205" t="s">
        <v>102</v>
      </c>
      <c r="K5" s="205" t="s">
        <v>103</v>
      </c>
      <c r="L5" s="206" t="s">
        <v>104</v>
      </c>
      <c r="M5" s="205" t="s">
        <v>102</v>
      </c>
      <c r="N5" s="205" t="s">
        <v>103</v>
      </c>
      <c r="O5" s="206" t="s">
        <v>104</v>
      </c>
      <c r="P5" s="205" t="s">
        <v>102</v>
      </c>
      <c r="Q5" s="205" t="s">
        <v>103</v>
      </c>
      <c r="S5" s="208"/>
      <c r="T5" s="208"/>
    </row>
    <row r="6" spans="1:21" ht="30" customHeight="1">
      <c r="A6" s="209"/>
      <c r="B6" s="210" t="s">
        <v>105</v>
      </c>
      <c r="C6" s="211"/>
      <c r="D6" s="212">
        <v>3338</v>
      </c>
      <c r="E6" s="212">
        <v>3403</v>
      </c>
      <c r="F6" s="213">
        <v>-65</v>
      </c>
      <c r="G6" s="212">
        <v>268521</v>
      </c>
      <c r="H6" s="212">
        <v>273745</v>
      </c>
      <c r="I6" s="213">
        <v>-5224</v>
      </c>
      <c r="J6" s="212">
        <v>431</v>
      </c>
      <c r="K6" s="212">
        <v>506</v>
      </c>
      <c r="L6" s="214">
        <v>-75</v>
      </c>
      <c r="M6" s="215">
        <v>4088</v>
      </c>
      <c r="N6" s="216">
        <v>4906</v>
      </c>
      <c r="O6" s="213">
        <v>-818</v>
      </c>
      <c r="P6" s="217">
        <v>752.14932126696829</v>
      </c>
      <c r="Q6" s="218">
        <v>769.2016783525645</v>
      </c>
      <c r="U6" s="219"/>
    </row>
    <row r="7" spans="1:21" ht="48.75" customHeight="1">
      <c r="A7" s="209"/>
      <c r="B7" s="220" t="s">
        <v>106</v>
      </c>
      <c r="C7" s="221"/>
      <c r="D7" s="212">
        <v>214</v>
      </c>
      <c r="E7" s="212">
        <v>221</v>
      </c>
      <c r="F7" s="182">
        <v>-7</v>
      </c>
      <c r="G7" s="212">
        <v>18146</v>
      </c>
      <c r="H7" s="212">
        <v>18484</v>
      </c>
      <c r="I7" s="182">
        <v>-338</v>
      </c>
      <c r="J7" s="212">
        <v>21</v>
      </c>
      <c r="K7" s="212">
        <v>24</v>
      </c>
      <c r="L7" s="181">
        <v>-3</v>
      </c>
      <c r="M7" s="222">
        <v>217</v>
      </c>
      <c r="N7" s="212">
        <v>257</v>
      </c>
      <c r="O7" s="182">
        <v>-40</v>
      </c>
      <c r="P7" s="217">
        <v>1094.3384982121574</v>
      </c>
      <c r="Q7" s="223">
        <v>1114.2092746730084</v>
      </c>
      <c r="U7" s="219"/>
    </row>
    <row r="8" spans="1:21" ht="26.25" customHeight="1">
      <c r="A8" s="209"/>
      <c r="B8" s="220" t="s">
        <v>107</v>
      </c>
      <c r="C8" s="221"/>
      <c r="D8" s="212">
        <v>37</v>
      </c>
      <c r="E8" s="212">
        <v>36</v>
      </c>
      <c r="F8" s="182">
        <v>1</v>
      </c>
      <c r="G8" s="212">
        <v>2316</v>
      </c>
      <c r="H8" s="212">
        <v>2335</v>
      </c>
      <c r="I8" s="182">
        <v>-19</v>
      </c>
      <c r="J8" s="212">
        <v>4</v>
      </c>
      <c r="K8" s="212">
        <v>6</v>
      </c>
      <c r="L8" s="181">
        <v>-2</v>
      </c>
      <c r="M8" s="222">
        <v>31</v>
      </c>
      <c r="N8" s="212">
        <v>48</v>
      </c>
      <c r="O8" s="182">
        <v>-17</v>
      </c>
      <c r="P8" s="217">
        <v>564.18269230769238</v>
      </c>
      <c r="Q8" s="223">
        <v>571.46282973621101</v>
      </c>
      <c r="U8" s="219"/>
    </row>
    <row r="9" spans="1:21" ht="26.25" customHeight="1">
      <c r="A9" s="209"/>
      <c r="B9" s="220" t="s">
        <v>108</v>
      </c>
      <c r="C9" s="221"/>
      <c r="D9" s="212">
        <v>26</v>
      </c>
      <c r="E9" s="212">
        <v>28</v>
      </c>
      <c r="F9" s="182">
        <v>-2</v>
      </c>
      <c r="G9" s="212">
        <v>1963</v>
      </c>
      <c r="H9" s="212">
        <v>2001</v>
      </c>
      <c r="I9" s="182">
        <v>-38</v>
      </c>
      <c r="J9" s="212">
        <v>3</v>
      </c>
      <c r="K9" s="212">
        <v>5</v>
      </c>
      <c r="L9" s="181">
        <v>-2</v>
      </c>
      <c r="M9" s="222">
        <v>37</v>
      </c>
      <c r="N9" s="212">
        <v>55</v>
      </c>
      <c r="O9" s="182">
        <v>-18</v>
      </c>
      <c r="P9" s="217">
        <v>493.82716049382714</v>
      </c>
      <c r="Q9" s="223">
        <v>506.40394088669944</v>
      </c>
      <c r="U9" s="219"/>
    </row>
    <row r="10" spans="1:21" ht="26.25" customHeight="1">
      <c r="A10" s="209"/>
      <c r="B10" s="220" t="s">
        <v>109</v>
      </c>
      <c r="C10" s="221"/>
      <c r="D10" s="212">
        <v>47</v>
      </c>
      <c r="E10" s="212">
        <v>47</v>
      </c>
      <c r="F10" s="182" t="s">
        <v>85</v>
      </c>
      <c r="G10" s="212">
        <v>3107</v>
      </c>
      <c r="H10" s="212">
        <v>3113</v>
      </c>
      <c r="I10" s="182">
        <v>-6</v>
      </c>
      <c r="J10" s="212">
        <v>8</v>
      </c>
      <c r="K10" s="212">
        <v>8</v>
      </c>
      <c r="L10" s="181" t="s">
        <v>85</v>
      </c>
      <c r="M10" s="222">
        <v>66</v>
      </c>
      <c r="N10" s="212">
        <v>66</v>
      </c>
      <c r="O10" s="182" t="s">
        <v>85</v>
      </c>
      <c r="P10" s="217">
        <v>477.14285714285711</v>
      </c>
      <c r="Q10" s="223">
        <v>479.48717948717945</v>
      </c>
      <c r="U10" s="219"/>
    </row>
    <row r="11" spans="1:21" ht="26.25" customHeight="1">
      <c r="A11" s="209"/>
      <c r="B11" s="220" t="s">
        <v>110</v>
      </c>
      <c r="C11" s="221"/>
      <c r="D11" s="212">
        <v>21</v>
      </c>
      <c r="E11" s="212">
        <v>21</v>
      </c>
      <c r="F11" s="182" t="s">
        <v>85</v>
      </c>
      <c r="G11" s="212">
        <v>1728</v>
      </c>
      <c r="H11" s="212">
        <v>1742</v>
      </c>
      <c r="I11" s="182">
        <v>-14</v>
      </c>
      <c r="J11" s="212">
        <v>3</v>
      </c>
      <c r="K11" s="212">
        <v>3</v>
      </c>
      <c r="L11" s="181" t="s">
        <v>85</v>
      </c>
      <c r="M11" s="222">
        <v>31</v>
      </c>
      <c r="N11" s="212">
        <v>31</v>
      </c>
      <c r="O11" s="182" t="s">
        <v>85</v>
      </c>
      <c r="P11" s="217">
        <v>496.89265536723167</v>
      </c>
      <c r="Q11" s="223">
        <v>499.43661971830988</v>
      </c>
      <c r="U11" s="219"/>
    </row>
    <row r="12" spans="1:21" ht="48.75" customHeight="1">
      <c r="A12" s="209"/>
      <c r="B12" s="220" t="s">
        <v>111</v>
      </c>
      <c r="C12" s="221"/>
      <c r="D12" s="212">
        <v>22</v>
      </c>
      <c r="E12" s="212">
        <v>22</v>
      </c>
      <c r="F12" s="182" t="s">
        <v>85</v>
      </c>
      <c r="G12" s="212">
        <v>2039</v>
      </c>
      <c r="H12" s="212">
        <v>2117</v>
      </c>
      <c r="I12" s="182">
        <v>-78</v>
      </c>
      <c r="J12" s="212">
        <v>2</v>
      </c>
      <c r="K12" s="212">
        <v>2</v>
      </c>
      <c r="L12" s="181" t="s">
        <v>85</v>
      </c>
      <c r="M12" s="222">
        <v>21</v>
      </c>
      <c r="N12" s="212">
        <v>21</v>
      </c>
      <c r="O12" s="182" t="s">
        <v>85</v>
      </c>
      <c r="P12" s="217">
        <v>572.22222222222229</v>
      </c>
      <c r="Q12" s="223">
        <v>590.60773480662988</v>
      </c>
      <c r="U12" s="219"/>
    </row>
    <row r="13" spans="1:21" ht="26.25" customHeight="1">
      <c r="A13" s="209"/>
      <c r="B13" s="220" t="s">
        <v>112</v>
      </c>
      <c r="C13" s="221"/>
      <c r="D13" s="212">
        <v>45</v>
      </c>
      <c r="E13" s="212">
        <v>45</v>
      </c>
      <c r="F13" s="182" t="s">
        <v>85</v>
      </c>
      <c r="G13" s="212">
        <v>2889</v>
      </c>
      <c r="H13" s="212">
        <v>2953</v>
      </c>
      <c r="I13" s="182">
        <v>-64</v>
      </c>
      <c r="J13" s="212">
        <v>4</v>
      </c>
      <c r="K13" s="212">
        <v>4</v>
      </c>
      <c r="L13" s="181" t="s">
        <v>85</v>
      </c>
      <c r="M13" s="222">
        <v>27</v>
      </c>
      <c r="N13" s="212">
        <v>27</v>
      </c>
      <c r="O13" s="182" t="s">
        <v>85</v>
      </c>
      <c r="P13" s="217">
        <v>495.91836734693879</v>
      </c>
      <c r="Q13" s="223">
        <v>508.53242320819112</v>
      </c>
      <c r="U13" s="219"/>
    </row>
    <row r="14" spans="1:21" ht="26.25" customHeight="1">
      <c r="A14" s="209"/>
      <c r="B14" s="220" t="s">
        <v>113</v>
      </c>
      <c r="C14" s="221"/>
      <c r="D14" s="212">
        <v>70</v>
      </c>
      <c r="E14" s="212">
        <v>73</v>
      </c>
      <c r="F14" s="182">
        <v>-3</v>
      </c>
      <c r="G14" s="212">
        <v>5042</v>
      </c>
      <c r="H14" s="212">
        <v>5177</v>
      </c>
      <c r="I14" s="182">
        <v>-135</v>
      </c>
      <c r="J14" s="212">
        <v>8</v>
      </c>
      <c r="K14" s="212">
        <v>10</v>
      </c>
      <c r="L14" s="181">
        <v>-2</v>
      </c>
      <c r="M14" s="222">
        <v>52</v>
      </c>
      <c r="N14" s="212">
        <v>83</v>
      </c>
      <c r="O14" s="182">
        <v>-31</v>
      </c>
      <c r="P14" s="217">
        <v>587.54325259515565</v>
      </c>
      <c r="Q14" s="223">
        <v>608.09248554913302</v>
      </c>
      <c r="U14" s="219"/>
    </row>
    <row r="15" spans="1:21" ht="26.25" customHeight="1">
      <c r="A15" s="209"/>
      <c r="B15" s="220" t="s">
        <v>114</v>
      </c>
      <c r="C15" s="221"/>
      <c r="D15" s="212">
        <v>50</v>
      </c>
      <c r="E15" s="212">
        <v>53</v>
      </c>
      <c r="F15" s="182">
        <v>-3</v>
      </c>
      <c r="G15" s="212">
        <v>3650</v>
      </c>
      <c r="H15" s="212">
        <v>3822</v>
      </c>
      <c r="I15" s="182">
        <v>-172</v>
      </c>
      <c r="J15" s="212">
        <v>5</v>
      </c>
      <c r="K15" s="212">
        <v>5</v>
      </c>
      <c r="L15" s="181" t="s">
        <v>85</v>
      </c>
      <c r="M15" s="222">
        <v>32</v>
      </c>
      <c r="N15" s="212">
        <v>32</v>
      </c>
      <c r="O15" s="182" t="s">
        <v>85</v>
      </c>
      <c r="P15" s="217">
        <v>639.23611111111109</v>
      </c>
      <c r="Q15" s="223">
        <v>672.60034904013969</v>
      </c>
      <c r="U15" s="219"/>
    </row>
    <row r="16" spans="1:21" ht="26.25" customHeight="1">
      <c r="A16" s="209"/>
      <c r="B16" s="220" t="s">
        <v>115</v>
      </c>
      <c r="C16" s="221"/>
      <c r="D16" s="212">
        <v>58</v>
      </c>
      <c r="E16" s="212">
        <v>61</v>
      </c>
      <c r="F16" s="182">
        <v>-3</v>
      </c>
      <c r="G16" s="212">
        <v>3798</v>
      </c>
      <c r="H16" s="212">
        <v>3952</v>
      </c>
      <c r="I16" s="182">
        <v>-154</v>
      </c>
      <c r="J16" s="212">
        <v>1</v>
      </c>
      <c r="K16" s="212">
        <v>1</v>
      </c>
      <c r="L16" s="181" t="s">
        <v>85</v>
      </c>
      <c r="M16" s="222">
        <v>8</v>
      </c>
      <c r="N16" s="212">
        <v>8</v>
      </c>
      <c r="O16" s="182" t="s">
        <v>85</v>
      </c>
      <c r="P16" s="217">
        <v>646.17996604414259</v>
      </c>
      <c r="Q16" s="223">
        <v>672.32597623089987</v>
      </c>
      <c r="U16" s="219"/>
    </row>
    <row r="17" spans="1:22" s="233" customFormat="1" ht="48.75" customHeight="1">
      <c r="A17" s="224"/>
      <c r="B17" s="225" t="s">
        <v>116</v>
      </c>
      <c r="C17" s="226"/>
      <c r="D17" s="227">
        <v>120</v>
      </c>
      <c r="E17" s="227">
        <v>121</v>
      </c>
      <c r="F17" s="228">
        <v>-1</v>
      </c>
      <c r="G17" s="227">
        <v>10870</v>
      </c>
      <c r="H17" s="227">
        <v>11043</v>
      </c>
      <c r="I17" s="228">
        <v>-173</v>
      </c>
      <c r="J17" s="227">
        <v>2</v>
      </c>
      <c r="K17" s="227">
        <v>2</v>
      </c>
      <c r="L17" s="229" t="s">
        <v>85</v>
      </c>
      <c r="M17" s="230">
        <v>29</v>
      </c>
      <c r="N17" s="227">
        <v>29</v>
      </c>
      <c r="O17" s="228" t="s">
        <v>85</v>
      </c>
      <c r="P17" s="231">
        <v>540.3569657907783</v>
      </c>
      <c r="Q17" s="232">
        <v>550.29821073558651</v>
      </c>
      <c r="U17" s="234"/>
      <c r="V17" s="1"/>
    </row>
    <row r="18" spans="1:22" ht="26.25" customHeight="1">
      <c r="A18" s="209"/>
      <c r="B18" s="220" t="s">
        <v>117</v>
      </c>
      <c r="C18" s="221"/>
      <c r="D18" s="212">
        <v>118</v>
      </c>
      <c r="E18" s="212">
        <v>120</v>
      </c>
      <c r="F18" s="182">
        <v>-2</v>
      </c>
      <c r="G18" s="212">
        <v>10963</v>
      </c>
      <c r="H18" s="212">
        <v>11020</v>
      </c>
      <c r="I18" s="182">
        <v>-57</v>
      </c>
      <c r="J18" s="212">
        <v>4</v>
      </c>
      <c r="K18" s="212">
        <v>5</v>
      </c>
      <c r="L18" s="181">
        <v>-1</v>
      </c>
      <c r="M18" s="222">
        <v>28</v>
      </c>
      <c r="N18" s="212">
        <v>65</v>
      </c>
      <c r="O18" s="182">
        <v>-37</v>
      </c>
      <c r="P18" s="217">
        <v>624.84366117111995</v>
      </c>
      <c r="Q18" s="223">
        <v>631.26423690205013</v>
      </c>
      <c r="U18" s="219"/>
    </row>
    <row r="19" spans="1:22" ht="26.25" customHeight="1">
      <c r="A19" s="209"/>
      <c r="B19" s="220" t="s">
        <v>118</v>
      </c>
      <c r="C19" s="221"/>
      <c r="D19" s="212">
        <v>226</v>
      </c>
      <c r="E19" s="212">
        <v>230</v>
      </c>
      <c r="F19" s="182">
        <v>-4</v>
      </c>
      <c r="G19" s="212">
        <v>21460</v>
      </c>
      <c r="H19" s="212">
        <v>21864</v>
      </c>
      <c r="I19" s="182">
        <v>-404</v>
      </c>
      <c r="J19" s="212">
        <v>9</v>
      </c>
      <c r="K19" s="212">
        <v>9</v>
      </c>
      <c r="L19" s="181" t="s">
        <v>85</v>
      </c>
      <c r="M19" s="222">
        <v>115</v>
      </c>
      <c r="N19" s="212">
        <v>115</v>
      </c>
      <c r="O19" s="182" t="s">
        <v>85</v>
      </c>
      <c r="P19" s="217">
        <v>671.07309486780719</v>
      </c>
      <c r="Q19" s="223">
        <v>685.77223088923563</v>
      </c>
      <c r="U19" s="219"/>
    </row>
    <row r="20" spans="1:22" ht="26.25" customHeight="1">
      <c r="A20" s="209"/>
      <c r="B20" s="220" t="s">
        <v>22</v>
      </c>
      <c r="C20" s="221"/>
      <c r="D20" s="212">
        <v>124</v>
      </c>
      <c r="E20" s="212">
        <v>123</v>
      </c>
      <c r="F20" s="181">
        <v>1</v>
      </c>
      <c r="G20" s="222">
        <v>12882</v>
      </c>
      <c r="H20" s="212">
        <v>12762</v>
      </c>
      <c r="I20" s="182">
        <v>120</v>
      </c>
      <c r="J20" s="212">
        <v>8</v>
      </c>
      <c r="K20" s="212">
        <v>8</v>
      </c>
      <c r="L20" s="181" t="s">
        <v>85</v>
      </c>
      <c r="M20" s="222">
        <v>122</v>
      </c>
      <c r="N20" s="212">
        <v>122</v>
      </c>
      <c r="O20" s="182" t="s">
        <v>85</v>
      </c>
      <c r="P20" s="217">
        <v>541.83333333333326</v>
      </c>
      <c r="Q20" s="223">
        <v>538.85403596821413</v>
      </c>
      <c r="U20" s="219"/>
    </row>
    <row r="21" spans="1:22" ht="26.25" customHeight="1">
      <c r="A21" s="209"/>
      <c r="B21" s="220" t="s">
        <v>119</v>
      </c>
      <c r="C21" s="221"/>
      <c r="D21" s="212">
        <v>33</v>
      </c>
      <c r="E21" s="212">
        <v>37</v>
      </c>
      <c r="F21" s="181">
        <v>-4</v>
      </c>
      <c r="G21" s="222">
        <v>3002</v>
      </c>
      <c r="H21" s="212">
        <v>3276</v>
      </c>
      <c r="I21" s="182">
        <v>-274</v>
      </c>
      <c r="J21" s="212">
        <v>2</v>
      </c>
      <c r="K21" s="212">
        <v>2</v>
      </c>
      <c r="L21" s="181" t="s">
        <v>85</v>
      </c>
      <c r="M21" s="222">
        <v>38</v>
      </c>
      <c r="N21" s="212">
        <v>38</v>
      </c>
      <c r="O21" s="182" t="s">
        <v>85</v>
      </c>
      <c r="P21" s="217">
        <v>424.5810055865922</v>
      </c>
      <c r="Q21" s="223">
        <v>460.27777777777777</v>
      </c>
      <c r="U21" s="219"/>
    </row>
    <row r="22" spans="1:22" ht="48.75" customHeight="1">
      <c r="A22" s="209"/>
      <c r="B22" s="220" t="s">
        <v>120</v>
      </c>
      <c r="C22" s="221"/>
      <c r="D22" s="212">
        <v>49</v>
      </c>
      <c r="E22" s="212">
        <v>50</v>
      </c>
      <c r="F22" s="181">
        <v>-1</v>
      </c>
      <c r="G22" s="222">
        <v>3592</v>
      </c>
      <c r="H22" s="212">
        <v>3645</v>
      </c>
      <c r="I22" s="182">
        <v>-53</v>
      </c>
      <c r="J22" s="212" t="s">
        <v>85</v>
      </c>
      <c r="K22" s="212" t="s">
        <v>85</v>
      </c>
      <c r="L22" s="181" t="s">
        <v>85</v>
      </c>
      <c r="M22" s="222" t="s">
        <v>85</v>
      </c>
      <c r="N22" s="212" t="s">
        <v>85</v>
      </c>
      <c r="O22" s="182" t="s">
        <v>85</v>
      </c>
      <c r="P22" s="235" t="s">
        <v>83</v>
      </c>
      <c r="Q22" s="1112" t="s">
        <v>83</v>
      </c>
      <c r="U22" s="219"/>
    </row>
    <row r="23" spans="1:22" ht="26.25" customHeight="1">
      <c r="A23" s="209"/>
      <c r="B23" s="220" t="s">
        <v>121</v>
      </c>
      <c r="C23" s="221"/>
      <c r="D23" s="212">
        <v>34</v>
      </c>
      <c r="E23" s="212">
        <v>34</v>
      </c>
      <c r="F23" s="181" t="s">
        <v>85</v>
      </c>
      <c r="G23" s="222">
        <v>2932</v>
      </c>
      <c r="H23" s="212">
        <v>2912</v>
      </c>
      <c r="I23" s="182">
        <v>20</v>
      </c>
      <c r="J23" s="212">
        <v>2</v>
      </c>
      <c r="K23" s="212">
        <v>2</v>
      </c>
      <c r="L23" s="181" t="s">
        <v>85</v>
      </c>
      <c r="M23" s="222">
        <v>16</v>
      </c>
      <c r="N23" s="212">
        <v>16</v>
      </c>
      <c r="O23" s="182" t="s">
        <v>85</v>
      </c>
      <c r="P23" s="217">
        <v>874.77744807121667</v>
      </c>
      <c r="Q23" s="223">
        <v>868.84272997032645</v>
      </c>
      <c r="U23" s="219"/>
    </row>
    <row r="24" spans="1:22" ht="26.25" customHeight="1">
      <c r="A24" s="209"/>
      <c r="B24" s="220" t="s">
        <v>122</v>
      </c>
      <c r="C24" s="221"/>
      <c r="D24" s="212">
        <v>28</v>
      </c>
      <c r="E24" s="212">
        <v>28</v>
      </c>
      <c r="F24" s="181" t="s">
        <v>85</v>
      </c>
      <c r="G24" s="222">
        <v>1635</v>
      </c>
      <c r="H24" s="212">
        <v>1641</v>
      </c>
      <c r="I24" s="182">
        <v>-6</v>
      </c>
      <c r="J24" s="212">
        <v>4</v>
      </c>
      <c r="K24" s="212">
        <v>5</v>
      </c>
      <c r="L24" s="181">
        <v>-1</v>
      </c>
      <c r="M24" s="222">
        <v>53</v>
      </c>
      <c r="N24" s="212">
        <v>72</v>
      </c>
      <c r="O24" s="182">
        <v>-19</v>
      </c>
      <c r="P24" s="217">
        <v>718.29787234042556</v>
      </c>
      <c r="Q24" s="223">
        <v>732.05128205128199</v>
      </c>
      <c r="U24" s="219"/>
    </row>
    <row r="25" spans="1:22" ht="26.25" customHeight="1">
      <c r="A25" s="209"/>
      <c r="B25" s="220" t="s">
        <v>123</v>
      </c>
      <c r="C25" s="221"/>
      <c r="D25" s="212">
        <v>26</v>
      </c>
      <c r="E25" s="212">
        <v>27</v>
      </c>
      <c r="F25" s="181">
        <v>-1</v>
      </c>
      <c r="G25" s="222">
        <v>1873</v>
      </c>
      <c r="H25" s="212">
        <v>1999</v>
      </c>
      <c r="I25" s="182">
        <v>-126</v>
      </c>
      <c r="J25" s="212">
        <v>3</v>
      </c>
      <c r="K25" s="212">
        <v>3</v>
      </c>
      <c r="L25" s="181" t="s">
        <v>85</v>
      </c>
      <c r="M25" s="222">
        <v>18</v>
      </c>
      <c r="N25" s="212">
        <v>18</v>
      </c>
      <c r="O25" s="182" t="s">
        <v>85</v>
      </c>
      <c r="P25" s="217">
        <v>747.43083003952563</v>
      </c>
      <c r="Q25" s="223">
        <v>800.39682539682553</v>
      </c>
      <c r="U25" s="219"/>
    </row>
    <row r="26" spans="1:22" ht="26.25" customHeight="1">
      <c r="A26" s="209"/>
      <c r="B26" s="220" t="s">
        <v>124</v>
      </c>
      <c r="C26" s="221"/>
      <c r="D26" s="212">
        <v>47</v>
      </c>
      <c r="E26" s="212">
        <v>51</v>
      </c>
      <c r="F26" s="181">
        <v>-4</v>
      </c>
      <c r="G26" s="222">
        <v>2832</v>
      </c>
      <c r="H26" s="212">
        <v>3126</v>
      </c>
      <c r="I26" s="182">
        <v>-294</v>
      </c>
      <c r="J26" s="212">
        <v>6</v>
      </c>
      <c r="K26" s="212">
        <v>6</v>
      </c>
      <c r="L26" s="181" t="s">
        <v>85</v>
      </c>
      <c r="M26" s="222">
        <v>58</v>
      </c>
      <c r="N26" s="212">
        <v>58</v>
      </c>
      <c r="O26" s="182" t="s">
        <v>85</v>
      </c>
      <c r="P26" s="217">
        <v>442.57274119448698</v>
      </c>
      <c r="Q26" s="223">
        <v>486.10687022900765</v>
      </c>
      <c r="U26" s="219"/>
    </row>
    <row r="27" spans="1:22" ht="48.75" customHeight="1">
      <c r="A27" s="209"/>
      <c r="B27" s="220" t="s">
        <v>125</v>
      </c>
      <c r="C27" s="221"/>
      <c r="D27" s="212">
        <v>43</v>
      </c>
      <c r="E27" s="212">
        <v>43</v>
      </c>
      <c r="F27" s="181" t="s">
        <v>85</v>
      </c>
      <c r="G27" s="222">
        <v>2585</v>
      </c>
      <c r="H27" s="212">
        <v>2717</v>
      </c>
      <c r="I27" s="182">
        <v>-132</v>
      </c>
      <c r="J27" s="212">
        <v>12</v>
      </c>
      <c r="K27" s="212">
        <v>14</v>
      </c>
      <c r="L27" s="181">
        <v>-2</v>
      </c>
      <c r="M27" s="222">
        <v>141</v>
      </c>
      <c r="N27" s="212">
        <v>176</v>
      </c>
      <c r="O27" s="182">
        <v>-35</v>
      </c>
      <c r="P27" s="217">
        <v>453.57737104825293</v>
      </c>
      <c r="Q27" s="223">
        <v>479.76782752902159</v>
      </c>
      <c r="U27" s="219"/>
    </row>
    <row r="28" spans="1:22" ht="26.25" customHeight="1">
      <c r="A28" s="209"/>
      <c r="B28" s="220" t="s">
        <v>126</v>
      </c>
      <c r="C28" s="221"/>
      <c r="D28" s="212">
        <v>78</v>
      </c>
      <c r="E28" s="212">
        <v>78</v>
      </c>
      <c r="F28" s="181" t="s">
        <v>85</v>
      </c>
      <c r="G28" s="222">
        <v>8316</v>
      </c>
      <c r="H28" s="212">
        <v>8571</v>
      </c>
      <c r="I28" s="182">
        <v>-255</v>
      </c>
      <c r="J28" s="212">
        <v>2</v>
      </c>
      <c r="K28" s="212">
        <v>4</v>
      </c>
      <c r="L28" s="181">
        <v>-2</v>
      </c>
      <c r="M28" s="222">
        <v>27</v>
      </c>
      <c r="N28" s="212">
        <v>56</v>
      </c>
      <c r="O28" s="182">
        <v>-29</v>
      </c>
      <c r="P28" s="217">
        <v>757.76566757493185</v>
      </c>
      <c r="Q28" s="223">
        <v>784.27272727272725</v>
      </c>
      <c r="U28" s="219"/>
    </row>
    <row r="29" spans="1:22" ht="26.25" customHeight="1">
      <c r="A29" s="209"/>
      <c r="B29" s="220" t="s">
        <v>127</v>
      </c>
      <c r="C29" s="221"/>
      <c r="D29" s="212">
        <v>138</v>
      </c>
      <c r="E29" s="212">
        <v>144</v>
      </c>
      <c r="F29" s="181">
        <v>-6</v>
      </c>
      <c r="G29" s="222">
        <v>12613</v>
      </c>
      <c r="H29" s="212">
        <v>13085</v>
      </c>
      <c r="I29" s="182">
        <v>-472</v>
      </c>
      <c r="J29" s="212">
        <v>14</v>
      </c>
      <c r="K29" s="212">
        <v>16</v>
      </c>
      <c r="L29" s="181">
        <v>-2</v>
      </c>
      <c r="M29" s="222">
        <v>145</v>
      </c>
      <c r="N29" s="212">
        <v>163</v>
      </c>
      <c r="O29" s="182">
        <v>-18</v>
      </c>
      <c r="P29" s="217">
        <v>661.72199170124475</v>
      </c>
      <c r="Q29" s="223">
        <v>689.28199791883458</v>
      </c>
      <c r="U29" s="219"/>
    </row>
    <row r="30" spans="1:22" ht="26.25" customHeight="1">
      <c r="A30" s="209"/>
      <c r="B30" s="220" t="s">
        <v>128</v>
      </c>
      <c r="C30" s="221"/>
      <c r="D30" s="212">
        <v>46</v>
      </c>
      <c r="E30" s="212">
        <v>47</v>
      </c>
      <c r="F30" s="181">
        <v>-1</v>
      </c>
      <c r="G30" s="222">
        <v>3441</v>
      </c>
      <c r="H30" s="212">
        <v>3498</v>
      </c>
      <c r="I30" s="182">
        <v>-57</v>
      </c>
      <c r="J30" s="212">
        <v>10</v>
      </c>
      <c r="K30" s="212">
        <v>11</v>
      </c>
      <c r="L30" s="181">
        <v>-1</v>
      </c>
      <c r="M30" s="222">
        <v>126</v>
      </c>
      <c r="N30" s="212">
        <v>126</v>
      </c>
      <c r="O30" s="182" t="s">
        <v>85</v>
      </c>
      <c r="P30" s="217">
        <v>675.56818181818187</v>
      </c>
      <c r="Q30" s="223">
        <v>683.77358490566041</v>
      </c>
      <c r="U30" s="219"/>
    </row>
    <row r="31" spans="1:22" ht="26.25" customHeight="1">
      <c r="A31" s="209"/>
      <c r="B31" s="220" t="s">
        <v>129</v>
      </c>
      <c r="C31" s="221"/>
      <c r="D31" s="212">
        <v>29</v>
      </c>
      <c r="E31" s="212">
        <v>29</v>
      </c>
      <c r="F31" s="181" t="s">
        <v>85</v>
      </c>
      <c r="G31" s="222">
        <v>2426</v>
      </c>
      <c r="H31" s="212">
        <v>2426</v>
      </c>
      <c r="I31" s="182" t="s">
        <v>85</v>
      </c>
      <c r="J31" s="212" t="s">
        <v>85</v>
      </c>
      <c r="K31" s="212">
        <v>1</v>
      </c>
      <c r="L31" s="181">
        <v>-1</v>
      </c>
      <c r="M31" s="222" t="s">
        <v>85</v>
      </c>
      <c r="N31" s="212">
        <v>17</v>
      </c>
      <c r="O31" s="182">
        <v>-17</v>
      </c>
      <c r="P31" s="237" t="s">
        <v>85</v>
      </c>
      <c r="Q31" s="223">
        <v>641.20734908136478</v>
      </c>
      <c r="U31" s="219"/>
    </row>
    <row r="32" spans="1:22" ht="48.75" customHeight="1">
      <c r="A32" s="209"/>
      <c r="B32" s="220" t="s">
        <v>130</v>
      </c>
      <c r="C32" s="221"/>
      <c r="D32" s="212">
        <v>46</v>
      </c>
      <c r="E32" s="212">
        <v>48</v>
      </c>
      <c r="F32" s="181">
        <v>-2</v>
      </c>
      <c r="G32" s="222">
        <v>3340</v>
      </c>
      <c r="H32" s="212">
        <v>3492</v>
      </c>
      <c r="I32" s="182">
        <v>-152</v>
      </c>
      <c r="J32" s="212">
        <v>2</v>
      </c>
      <c r="K32" s="212">
        <v>2</v>
      </c>
      <c r="L32" s="181" t="s">
        <v>85</v>
      </c>
      <c r="M32" s="222">
        <v>25</v>
      </c>
      <c r="N32" s="212">
        <v>25</v>
      </c>
      <c r="O32" s="182" t="s">
        <v>85</v>
      </c>
      <c r="P32" s="217">
        <v>448.06924101198405</v>
      </c>
      <c r="Q32" s="223">
        <v>466.44562334217505</v>
      </c>
      <c r="U32" s="219"/>
    </row>
    <row r="33" spans="1:22" ht="26.25" customHeight="1">
      <c r="A33" s="209"/>
      <c r="B33" s="220" t="s">
        <v>131</v>
      </c>
      <c r="C33" s="221"/>
      <c r="D33" s="212">
        <v>205</v>
      </c>
      <c r="E33" s="212">
        <v>206</v>
      </c>
      <c r="F33" s="181">
        <v>-1</v>
      </c>
      <c r="G33" s="222">
        <v>19634</v>
      </c>
      <c r="H33" s="212">
        <v>19715</v>
      </c>
      <c r="I33" s="182">
        <v>-81</v>
      </c>
      <c r="J33" s="212">
        <v>3</v>
      </c>
      <c r="K33" s="212">
        <v>3</v>
      </c>
      <c r="L33" s="181" t="s">
        <v>85</v>
      </c>
      <c r="M33" s="222">
        <v>20</v>
      </c>
      <c r="N33" s="212">
        <v>20</v>
      </c>
      <c r="O33" s="182" t="s">
        <v>85</v>
      </c>
      <c r="P33" s="217">
        <v>812.82051282051282</v>
      </c>
      <c r="Q33" s="223">
        <v>814.15016501650166</v>
      </c>
      <c r="U33" s="219"/>
    </row>
    <row r="34" spans="1:22" ht="26.25" customHeight="1">
      <c r="A34" s="209"/>
      <c r="B34" s="220" t="s">
        <v>132</v>
      </c>
      <c r="C34" s="221"/>
      <c r="D34" s="212">
        <v>147</v>
      </c>
      <c r="E34" s="212">
        <v>147</v>
      </c>
      <c r="F34" s="181" t="s">
        <v>85</v>
      </c>
      <c r="G34" s="222">
        <v>12365</v>
      </c>
      <c r="H34" s="212">
        <v>12337</v>
      </c>
      <c r="I34" s="182">
        <v>28</v>
      </c>
      <c r="J34" s="212">
        <v>5</v>
      </c>
      <c r="K34" s="212">
        <v>9</v>
      </c>
      <c r="L34" s="181">
        <v>-4</v>
      </c>
      <c r="M34" s="222">
        <v>41</v>
      </c>
      <c r="N34" s="212">
        <v>82</v>
      </c>
      <c r="O34" s="182">
        <v>-41</v>
      </c>
      <c r="P34" s="217">
        <v>770.0806952203601</v>
      </c>
      <c r="Q34" s="223">
        <v>772.32587064676613</v>
      </c>
      <c r="U34" s="219"/>
    </row>
    <row r="35" spans="1:22" ht="26.25" customHeight="1">
      <c r="A35" s="209"/>
      <c r="B35" s="220" t="s">
        <v>133</v>
      </c>
      <c r="C35" s="221"/>
      <c r="D35" s="212">
        <v>31</v>
      </c>
      <c r="E35" s="212">
        <v>31</v>
      </c>
      <c r="F35" s="181" t="s">
        <v>85</v>
      </c>
      <c r="G35" s="222">
        <v>2574</v>
      </c>
      <c r="H35" s="212">
        <v>2576</v>
      </c>
      <c r="I35" s="182">
        <v>-2</v>
      </c>
      <c r="J35" s="212">
        <v>2</v>
      </c>
      <c r="K35" s="212">
        <v>2</v>
      </c>
      <c r="L35" s="181" t="s">
        <v>85</v>
      </c>
      <c r="M35" s="222">
        <v>18</v>
      </c>
      <c r="N35" s="212">
        <v>18</v>
      </c>
      <c r="O35" s="182" t="s">
        <v>85</v>
      </c>
      <c r="P35" s="217">
        <v>611.32075471698113</v>
      </c>
      <c r="Q35" s="223">
        <v>611.79245283018872</v>
      </c>
      <c r="U35" s="219"/>
    </row>
    <row r="36" spans="1:22" ht="26.25" customHeight="1">
      <c r="A36" s="209"/>
      <c r="B36" s="220" t="s">
        <v>38</v>
      </c>
      <c r="C36" s="221"/>
      <c r="D36" s="212">
        <v>33</v>
      </c>
      <c r="E36" s="212">
        <v>34</v>
      </c>
      <c r="F36" s="181">
        <v>-1</v>
      </c>
      <c r="G36" s="222">
        <v>1868</v>
      </c>
      <c r="H36" s="212">
        <v>1886</v>
      </c>
      <c r="I36" s="182">
        <v>-18</v>
      </c>
      <c r="J36" s="212">
        <v>8</v>
      </c>
      <c r="K36" s="212">
        <v>9</v>
      </c>
      <c r="L36" s="181">
        <v>-1</v>
      </c>
      <c r="M36" s="222">
        <v>76</v>
      </c>
      <c r="N36" s="212">
        <v>89</v>
      </c>
      <c r="O36" s="182">
        <v>-13</v>
      </c>
      <c r="P36" s="217">
        <v>639.47368421052624</v>
      </c>
      <c r="Q36" s="223">
        <v>647.54098360655746</v>
      </c>
      <c r="U36" s="219"/>
    </row>
    <row r="37" spans="1:22" ht="48.75" customHeight="1">
      <c r="A37" s="209"/>
      <c r="B37" s="220" t="s">
        <v>134</v>
      </c>
      <c r="C37" s="221"/>
      <c r="D37" s="212">
        <v>24</v>
      </c>
      <c r="E37" s="212">
        <v>24</v>
      </c>
      <c r="F37" s="181" t="s">
        <v>85</v>
      </c>
      <c r="G37" s="222">
        <v>1575</v>
      </c>
      <c r="H37" s="212">
        <v>1599</v>
      </c>
      <c r="I37" s="182">
        <v>-24</v>
      </c>
      <c r="J37" s="212">
        <v>2</v>
      </c>
      <c r="K37" s="212">
        <v>2</v>
      </c>
      <c r="L37" s="181" t="s">
        <v>85</v>
      </c>
      <c r="M37" s="222">
        <v>10</v>
      </c>
      <c r="N37" s="212">
        <v>10</v>
      </c>
      <c r="O37" s="182" t="s">
        <v>85</v>
      </c>
      <c r="P37" s="217">
        <v>885.47486033519556</v>
      </c>
      <c r="Q37" s="223">
        <v>898.88268156424579</v>
      </c>
      <c r="U37" s="219"/>
    </row>
    <row r="38" spans="1:22" ht="26.25" customHeight="1">
      <c r="A38" s="209"/>
      <c r="B38" s="220" t="s">
        <v>135</v>
      </c>
      <c r="C38" s="221"/>
      <c r="D38" s="212">
        <v>23</v>
      </c>
      <c r="E38" s="212">
        <v>24</v>
      </c>
      <c r="F38" s="181">
        <v>-1</v>
      </c>
      <c r="G38" s="222">
        <v>1666</v>
      </c>
      <c r="H38" s="212">
        <v>1735</v>
      </c>
      <c r="I38" s="182">
        <v>-69</v>
      </c>
      <c r="J38" s="212">
        <v>1</v>
      </c>
      <c r="K38" s="212">
        <v>2</v>
      </c>
      <c r="L38" s="181">
        <v>-1</v>
      </c>
      <c r="M38" s="222">
        <v>9</v>
      </c>
      <c r="N38" s="212">
        <v>10</v>
      </c>
      <c r="O38" s="182">
        <v>-1</v>
      </c>
      <c r="P38" s="217">
        <v>741.15044247787614</v>
      </c>
      <c r="Q38" s="223">
        <v>768.72246696035245</v>
      </c>
      <c r="U38" s="219"/>
    </row>
    <row r="39" spans="1:22" ht="26.25" customHeight="1">
      <c r="A39" s="209"/>
      <c r="B39" s="220" t="s">
        <v>136</v>
      </c>
      <c r="C39" s="221"/>
      <c r="D39" s="212">
        <v>66</v>
      </c>
      <c r="E39" s="212">
        <v>66</v>
      </c>
      <c r="F39" s="181" t="s">
        <v>85</v>
      </c>
      <c r="G39" s="222">
        <v>3679</v>
      </c>
      <c r="H39" s="212">
        <v>3841</v>
      </c>
      <c r="I39" s="182">
        <v>-162</v>
      </c>
      <c r="J39" s="212">
        <v>20</v>
      </c>
      <c r="K39" s="212">
        <v>20</v>
      </c>
      <c r="L39" s="181" t="s">
        <v>85</v>
      </c>
      <c r="M39" s="222">
        <v>222</v>
      </c>
      <c r="N39" s="212">
        <v>236</v>
      </c>
      <c r="O39" s="182">
        <v>-14</v>
      </c>
      <c r="P39" s="217">
        <v>681.99300699300704</v>
      </c>
      <c r="Q39" s="223">
        <v>711.51832460732987</v>
      </c>
      <c r="U39" s="219"/>
    </row>
    <row r="40" spans="1:22" ht="26.25" customHeight="1">
      <c r="A40" s="209"/>
      <c r="B40" s="220" t="s">
        <v>137</v>
      </c>
      <c r="C40" s="221"/>
      <c r="D40" s="212">
        <v>103</v>
      </c>
      <c r="E40" s="212">
        <v>106</v>
      </c>
      <c r="F40" s="181">
        <v>-3</v>
      </c>
      <c r="G40" s="222">
        <v>7184</v>
      </c>
      <c r="H40" s="212">
        <v>7381</v>
      </c>
      <c r="I40" s="182">
        <v>-197</v>
      </c>
      <c r="J40" s="212">
        <v>23</v>
      </c>
      <c r="K40" s="212">
        <v>28</v>
      </c>
      <c r="L40" s="181">
        <v>-5</v>
      </c>
      <c r="M40" s="222">
        <v>240</v>
      </c>
      <c r="N40" s="212">
        <v>276</v>
      </c>
      <c r="O40" s="182">
        <v>-36</v>
      </c>
      <c r="P40" s="217">
        <v>900.97087378640776</v>
      </c>
      <c r="Q40" s="223">
        <v>928.12121212121212</v>
      </c>
      <c r="U40" s="219"/>
    </row>
    <row r="41" spans="1:22" ht="26.25" customHeight="1">
      <c r="A41" s="209"/>
      <c r="B41" s="220" t="s">
        <v>138</v>
      </c>
      <c r="C41" s="221"/>
      <c r="D41" s="212">
        <v>72</v>
      </c>
      <c r="E41" s="212">
        <v>73</v>
      </c>
      <c r="F41" s="181">
        <v>-1</v>
      </c>
      <c r="G41" s="222">
        <v>6998</v>
      </c>
      <c r="H41" s="212">
        <v>7140</v>
      </c>
      <c r="I41" s="182">
        <v>-142</v>
      </c>
      <c r="J41" s="212">
        <v>6</v>
      </c>
      <c r="K41" s="212">
        <v>7</v>
      </c>
      <c r="L41" s="181">
        <v>-1</v>
      </c>
      <c r="M41" s="222">
        <v>54</v>
      </c>
      <c r="N41" s="212">
        <v>60</v>
      </c>
      <c r="O41" s="182">
        <v>-6</v>
      </c>
      <c r="P41" s="217">
        <v>1549.8901098901099</v>
      </c>
      <c r="Q41" s="223">
        <v>1568.627450980392</v>
      </c>
      <c r="U41" s="219"/>
    </row>
    <row r="42" spans="1:22" ht="48.75" customHeight="1">
      <c r="A42" s="209"/>
      <c r="B42" s="220" t="s">
        <v>139</v>
      </c>
      <c r="C42" s="221"/>
      <c r="D42" s="212">
        <v>53</v>
      </c>
      <c r="E42" s="212">
        <v>55</v>
      </c>
      <c r="F42" s="181">
        <v>-2</v>
      </c>
      <c r="G42" s="222">
        <v>3155</v>
      </c>
      <c r="H42" s="212">
        <v>3237</v>
      </c>
      <c r="I42" s="182">
        <v>-82</v>
      </c>
      <c r="J42" s="212">
        <v>10</v>
      </c>
      <c r="K42" s="212">
        <v>10</v>
      </c>
      <c r="L42" s="181" t="s">
        <v>85</v>
      </c>
      <c r="M42" s="222">
        <v>69</v>
      </c>
      <c r="N42" s="212">
        <v>69</v>
      </c>
      <c r="O42" s="182" t="s">
        <v>85</v>
      </c>
      <c r="P42" s="217">
        <v>1310.5691056910568</v>
      </c>
      <c r="Q42" s="223">
        <v>1343.9024390243903</v>
      </c>
      <c r="U42" s="219"/>
    </row>
    <row r="43" spans="1:22" ht="26.25" customHeight="1">
      <c r="A43" s="209"/>
      <c r="B43" s="220" t="s">
        <v>140</v>
      </c>
      <c r="C43" s="221"/>
      <c r="D43" s="212">
        <v>33</v>
      </c>
      <c r="E43" s="212">
        <v>34</v>
      </c>
      <c r="F43" s="181">
        <v>-1</v>
      </c>
      <c r="G43" s="222">
        <v>2001</v>
      </c>
      <c r="H43" s="212">
        <v>2054</v>
      </c>
      <c r="I43" s="182">
        <v>-53</v>
      </c>
      <c r="J43" s="212">
        <v>15</v>
      </c>
      <c r="K43" s="212">
        <v>17</v>
      </c>
      <c r="L43" s="181">
        <v>-2</v>
      </c>
      <c r="M43" s="222">
        <v>147</v>
      </c>
      <c r="N43" s="212">
        <v>167</v>
      </c>
      <c r="O43" s="182">
        <v>-20</v>
      </c>
      <c r="P43" s="217">
        <v>713.62126245847173</v>
      </c>
      <c r="Q43" s="223">
        <v>735.4304635761589</v>
      </c>
      <c r="U43" s="219"/>
    </row>
    <row r="44" spans="1:22" ht="26.25" customHeight="1">
      <c r="A44" s="209"/>
      <c r="B44" s="220" t="s">
        <v>141</v>
      </c>
      <c r="C44" s="221"/>
      <c r="D44" s="212">
        <v>67</v>
      </c>
      <c r="E44" s="212">
        <v>67</v>
      </c>
      <c r="F44" s="181" t="s">
        <v>85</v>
      </c>
      <c r="G44" s="222">
        <v>4215</v>
      </c>
      <c r="H44" s="212">
        <v>4216</v>
      </c>
      <c r="I44" s="182">
        <v>-1</v>
      </c>
      <c r="J44" s="212">
        <v>7</v>
      </c>
      <c r="K44" s="212">
        <v>8</v>
      </c>
      <c r="L44" s="181">
        <v>-1</v>
      </c>
      <c r="M44" s="222">
        <v>68</v>
      </c>
      <c r="N44" s="212">
        <v>102</v>
      </c>
      <c r="O44" s="182">
        <v>-34</v>
      </c>
      <c r="P44" s="217">
        <v>969.00452488687779</v>
      </c>
      <c r="Q44" s="223">
        <v>981.36363636363649</v>
      </c>
      <c r="U44" s="219"/>
    </row>
    <row r="45" spans="1:22" ht="26.25" customHeight="1">
      <c r="A45" s="209"/>
      <c r="B45" s="220" t="s">
        <v>142</v>
      </c>
      <c r="C45" s="221"/>
      <c r="D45" s="212">
        <v>68</v>
      </c>
      <c r="E45" s="212">
        <v>70</v>
      </c>
      <c r="F45" s="181">
        <v>-2</v>
      </c>
      <c r="G45" s="222">
        <v>4314</v>
      </c>
      <c r="H45" s="212">
        <v>4461</v>
      </c>
      <c r="I45" s="182">
        <v>-147</v>
      </c>
      <c r="J45" s="212" t="s">
        <v>85</v>
      </c>
      <c r="K45" s="212">
        <v>1</v>
      </c>
      <c r="L45" s="181">
        <v>-1</v>
      </c>
      <c r="M45" s="222" t="s">
        <v>85</v>
      </c>
      <c r="N45" s="212">
        <v>4</v>
      </c>
      <c r="O45" s="182">
        <v>-4</v>
      </c>
      <c r="P45" s="238" t="s">
        <v>85</v>
      </c>
      <c r="Q45" s="223">
        <v>1845.0413223140497</v>
      </c>
      <c r="U45" s="219"/>
    </row>
    <row r="46" spans="1:22" ht="26.25" customHeight="1">
      <c r="A46" s="209"/>
      <c r="B46" s="220" t="s">
        <v>143</v>
      </c>
      <c r="C46" s="221"/>
      <c r="D46" s="212">
        <v>200</v>
      </c>
      <c r="E46" s="212">
        <v>204</v>
      </c>
      <c r="F46" s="181">
        <v>-4</v>
      </c>
      <c r="G46" s="222">
        <v>16596</v>
      </c>
      <c r="H46" s="212">
        <v>17026</v>
      </c>
      <c r="I46" s="182">
        <v>-430</v>
      </c>
      <c r="J46" s="212">
        <v>58</v>
      </c>
      <c r="K46" s="212">
        <v>66</v>
      </c>
      <c r="L46" s="181">
        <v>-8</v>
      </c>
      <c r="M46" s="222">
        <v>474</v>
      </c>
      <c r="N46" s="212">
        <v>535</v>
      </c>
      <c r="O46" s="182">
        <v>-61</v>
      </c>
      <c r="P46" s="217">
        <v>1172.3901098901099</v>
      </c>
      <c r="Q46" s="223">
        <v>1210.2687801516195</v>
      </c>
      <c r="U46" s="219"/>
    </row>
    <row r="47" spans="1:22" s="240" customFormat="1" ht="48.75" customHeight="1">
      <c r="A47" s="239"/>
      <c r="B47" s="220" t="s">
        <v>144</v>
      </c>
      <c r="C47" s="221"/>
      <c r="D47" s="212">
        <v>49</v>
      </c>
      <c r="E47" s="212">
        <v>49</v>
      </c>
      <c r="F47" s="181" t="s">
        <v>85</v>
      </c>
      <c r="G47" s="222">
        <v>3650</v>
      </c>
      <c r="H47" s="212">
        <v>3621</v>
      </c>
      <c r="I47" s="182">
        <v>29</v>
      </c>
      <c r="J47" s="212">
        <v>25</v>
      </c>
      <c r="K47" s="212">
        <v>26</v>
      </c>
      <c r="L47" s="181">
        <v>-1</v>
      </c>
      <c r="M47" s="222">
        <v>217</v>
      </c>
      <c r="N47" s="212">
        <v>229</v>
      </c>
      <c r="O47" s="182">
        <v>-12</v>
      </c>
      <c r="P47" s="217">
        <v>1534.5238095238094</v>
      </c>
      <c r="Q47" s="223">
        <v>1527.7777777777778</v>
      </c>
      <c r="U47" s="241"/>
      <c r="V47" s="1"/>
    </row>
    <row r="48" spans="1:22" ht="26.25" customHeight="1">
      <c r="A48" s="209"/>
      <c r="B48" s="220" t="s">
        <v>145</v>
      </c>
      <c r="C48" s="221"/>
      <c r="D48" s="212">
        <v>65</v>
      </c>
      <c r="E48" s="212">
        <v>64</v>
      </c>
      <c r="F48" s="181">
        <v>1</v>
      </c>
      <c r="G48" s="222">
        <v>5639</v>
      </c>
      <c r="H48" s="212">
        <v>5719</v>
      </c>
      <c r="I48" s="182">
        <v>-80</v>
      </c>
      <c r="J48" s="212">
        <v>15</v>
      </c>
      <c r="K48" s="212">
        <v>22</v>
      </c>
      <c r="L48" s="181">
        <v>-7</v>
      </c>
      <c r="M48" s="222">
        <v>145</v>
      </c>
      <c r="N48" s="212">
        <v>210</v>
      </c>
      <c r="O48" s="182">
        <v>-65</v>
      </c>
      <c r="P48" s="217">
        <v>1335.796766743649</v>
      </c>
      <c r="Q48" s="223">
        <v>1359.8623853211009</v>
      </c>
      <c r="U48" s="219"/>
    </row>
    <row r="49" spans="1:22" ht="26.25" customHeight="1">
      <c r="A49" s="209"/>
      <c r="B49" s="220" t="s">
        <v>146</v>
      </c>
      <c r="C49" s="221"/>
      <c r="D49" s="212">
        <v>89</v>
      </c>
      <c r="E49" s="212">
        <v>90</v>
      </c>
      <c r="F49" s="181">
        <v>-1</v>
      </c>
      <c r="G49" s="222">
        <v>6682</v>
      </c>
      <c r="H49" s="212">
        <v>6928</v>
      </c>
      <c r="I49" s="182">
        <v>-246</v>
      </c>
      <c r="J49" s="212">
        <v>20</v>
      </c>
      <c r="K49" s="212">
        <v>26</v>
      </c>
      <c r="L49" s="181">
        <v>-6</v>
      </c>
      <c r="M49" s="222">
        <v>179</v>
      </c>
      <c r="N49" s="212">
        <v>242</v>
      </c>
      <c r="O49" s="182">
        <v>-63</v>
      </c>
      <c r="P49" s="217">
        <v>1242.9347826086957</v>
      </c>
      <c r="Q49" s="223">
        <v>1298.913043478261</v>
      </c>
      <c r="U49" s="219"/>
    </row>
    <row r="50" spans="1:22" ht="26.25" customHeight="1">
      <c r="A50" s="209"/>
      <c r="B50" s="220" t="s">
        <v>147</v>
      </c>
      <c r="C50" s="221"/>
      <c r="D50" s="212">
        <v>41</v>
      </c>
      <c r="E50" s="212">
        <v>43</v>
      </c>
      <c r="F50" s="181">
        <v>-2</v>
      </c>
      <c r="G50" s="222">
        <v>2318</v>
      </c>
      <c r="H50" s="212">
        <v>2323</v>
      </c>
      <c r="I50" s="182">
        <v>-5</v>
      </c>
      <c r="J50" s="212">
        <v>5</v>
      </c>
      <c r="K50" s="212">
        <v>12</v>
      </c>
      <c r="L50" s="181">
        <v>-7</v>
      </c>
      <c r="M50" s="222">
        <v>53</v>
      </c>
      <c r="N50" s="212">
        <v>113</v>
      </c>
      <c r="O50" s="182">
        <v>-60</v>
      </c>
      <c r="P50" s="217">
        <v>635.65683646112598</v>
      </c>
      <c r="Q50" s="223">
        <v>651.33689839572196</v>
      </c>
      <c r="U50" s="219"/>
    </row>
    <row r="51" spans="1:22" ht="26.25" customHeight="1">
      <c r="A51" s="209"/>
      <c r="B51" s="220" t="s">
        <v>148</v>
      </c>
      <c r="C51" s="221"/>
      <c r="D51" s="212">
        <v>51</v>
      </c>
      <c r="E51" s="212">
        <v>53</v>
      </c>
      <c r="F51" s="181">
        <v>-2</v>
      </c>
      <c r="G51" s="222">
        <v>2875</v>
      </c>
      <c r="H51" s="212">
        <v>2960</v>
      </c>
      <c r="I51" s="182">
        <v>-85</v>
      </c>
      <c r="J51" s="212">
        <v>16</v>
      </c>
      <c r="K51" s="212">
        <v>21</v>
      </c>
      <c r="L51" s="181">
        <v>-5</v>
      </c>
      <c r="M51" s="222">
        <v>132</v>
      </c>
      <c r="N51" s="212">
        <v>176</v>
      </c>
      <c r="O51" s="182">
        <v>-44</v>
      </c>
      <c r="P51" s="217">
        <v>854.26136363636363</v>
      </c>
      <c r="Q51" s="223">
        <v>893.44729344729342</v>
      </c>
      <c r="U51" s="219"/>
    </row>
    <row r="52" spans="1:22" s="240" customFormat="1" ht="48.75" customHeight="1">
      <c r="A52" s="239"/>
      <c r="B52" s="220" t="s">
        <v>54</v>
      </c>
      <c r="C52" s="221"/>
      <c r="D52" s="222">
        <v>106</v>
      </c>
      <c r="E52" s="212">
        <v>109</v>
      </c>
      <c r="F52" s="181">
        <v>-3</v>
      </c>
      <c r="G52" s="222">
        <v>6428</v>
      </c>
      <c r="H52" s="212">
        <v>6552</v>
      </c>
      <c r="I52" s="182">
        <v>-124</v>
      </c>
      <c r="J52" s="212">
        <v>47</v>
      </c>
      <c r="K52" s="212">
        <v>52</v>
      </c>
      <c r="L52" s="181">
        <v>-5</v>
      </c>
      <c r="M52" s="222">
        <v>413</v>
      </c>
      <c r="N52" s="212">
        <v>483</v>
      </c>
      <c r="O52" s="182">
        <v>-70</v>
      </c>
      <c r="P52" s="217">
        <v>1305.534351145038</v>
      </c>
      <c r="Q52" s="223">
        <v>1342.5572519083969</v>
      </c>
      <c r="U52" s="241"/>
      <c r="V52" s="1"/>
    </row>
    <row r="53" spans="1:22" ht="26.25" customHeight="1">
      <c r="A53" s="41"/>
      <c r="B53" s="220" t="s">
        <v>149</v>
      </c>
      <c r="C53" s="242"/>
      <c r="D53" s="243">
        <v>37</v>
      </c>
      <c r="E53" s="244">
        <v>37</v>
      </c>
      <c r="F53" s="245" t="s">
        <v>85</v>
      </c>
      <c r="G53" s="243">
        <v>3665</v>
      </c>
      <c r="H53" s="244">
        <v>3665</v>
      </c>
      <c r="I53" s="246" t="s">
        <v>85</v>
      </c>
      <c r="J53" s="244">
        <v>4</v>
      </c>
      <c r="K53" s="244">
        <v>5</v>
      </c>
      <c r="L53" s="245">
        <v>-1</v>
      </c>
      <c r="M53" s="243">
        <v>38</v>
      </c>
      <c r="N53" s="244">
        <v>51</v>
      </c>
      <c r="O53" s="246">
        <v>-13</v>
      </c>
      <c r="P53" s="247">
        <v>1040.1685393258426</v>
      </c>
      <c r="Q53" s="248">
        <v>1064.7564469914039</v>
      </c>
      <c r="U53" s="219"/>
    </row>
    <row r="54" spans="1:22" ht="20.25" customHeight="1">
      <c r="A54" s="9"/>
      <c r="B54" s="249"/>
      <c r="C54" s="240"/>
      <c r="D54" s="250"/>
      <c r="E54" s="250"/>
      <c r="F54" s="250"/>
      <c r="G54" s="250"/>
      <c r="H54" s="250"/>
      <c r="I54" s="250"/>
      <c r="J54" s="250"/>
      <c r="K54" s="250"/>
      <c r="L54" s="250"/>
      <c r="M54" s="250"/>
      <c r="N54" s="250"/>
      <c r="O54" s="236"/>
    </row>
    <row r="55" spans="1:22" ht="19.5" customHeight="1">
      <c r="B55" s="240"/>
      <c r="C55" s="240"/>
      <c r="D55" s="240"/>
      <c r="E55" s="240"/>
      <c r="F55" s="240"/>
      <c r="G55" s="240"/>
      <c r="H55" s="240"/>
      <c r="I55" s="240"/>
      <c r="J55" s="240"/>
      <c r="K55" s="240"/>
      <c r="L55" s="240"/>
      <c r="M55" s="240"/>
      <c r="N55" s="240"/>
      <c r="O55" s="236"/>
      <c r="Q55" s="236" t="s">
        <v>56</v>
      </c>
    </row>
  </sheetData>
  <mergeCells count="7">
    <mergeCell ref="D3:I3"/>
    <mergeCell ref="J3:O3"/>
    <mergeCell ref="P3:Q4"/>
    <mergeCell ref="D4:F4"/>
    <mergeCell ref="G4:I4"/>
    <mergeCell ref="J4:L4"/>
    <mergeCell ref="M4:O4"/>
  </mergeCells>
  <phoneticPr fontId="3"/>
  <printOptions horizontalCentered="1" verticalCentered="1"/>
  <pageMargins left="0.78740157480314965" right="0.78740157480314965" top="0.98425196850393704" bottom="0.98425196850393704" header="0.51181102362204722" footer="0.51181102362204722"/>
  <pageSetup paperSize="9" scale="44" orientation="portrait" r:id="rId1"/>
  <headerFooter alignWithMargins="0"/>
  <colBreaks count="1" manualBreakCount="1">
    <brk id="1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33</vt:i4>
      </vt:variant>
      <vt:variant>
        <vt:lpstr>名前付き一覧</vt:lpstr>
      </vt:variant>
      <vt:variant>
        <vt:i4>48</vt:i4>
      </vt:variant>
    </vt:vector>
  </HeadingPairs>
  <TitlesOfParts>
    <vt:vector size="81" baseType="lpstr">
      <vt:lpstr>2-1</vt:lpstr>
      <vt:lpstr>2-2</vt:lpstr>
      <vt:lpstr>2-3</vt:lpstr>
      <vt:lpstr>2-4</vt:lpstr>
      <vt:lpstr>2-5</vt:lpstr>
      <vt:lpstr>2-6</vt:lpstr>
      <vt:lpstr>2-7</vt:lpstr>
      <vt:lpstr>2-8</vt:lpstr>
      <vt:lpstr>2-9</vt:lpstr>
      <vt:lpstr>2-10</vt:lpstr>
      <vt:lpstr>2-11</vt:lpstr>
      <vt:lpstr>2-12</vt:lpstr>
      <vt:lpstr>2-13</vt:lpstr>
      <vt:lpstr>2-14</vt:lpstr>
      <vt:lpstr>2-15</vt:lpstr>
      <vt:lpstr>2-16</vt:lpstr>
      <vt:lpstr>2-17</vt:lpstr>
      <vt:lpstr>2-18 </vt:lpstr>
      <vt:lpstr>2-19</vt:lpstr>
      <vt:lpstr>2-20</vt:lpstr>
      <vt:lpstr>2-21</vt:lpstr>
      <vt:lpstr>2-22</vt:lpstr>
      <vt:lpstr>2-23</vt:lpstr>
      <vt:lpstr>2-24</vt:lpstr>
      <vt:lpstr>2-25</vt:lpstr>
      <vt:lpstr>2-26</vt:lpstr>
      <vt:lpstr>2-27</vt:lpstr>
      <vt:lpstr>2-28</vt:lpstr>
      <vt:lpstr>2-29</vt:lpstr>
      <vt:lpstr>2-30</vt:lpstr>
      <vt:lpstr>2-31</vt:lpstr>
      <vt:lpstr>2-32 </vt:lpstr>
      <vt:lpstr>2-33</vt:lpstr>
      <vt:lpstr>'2-17'!g</vt:lpstr>
      <vt:lpstr>'2-1'!Print_Area</vt:lpstr>
      <vt:lpstr>'2-10'!Print_Area</vt:lpstr>
      <vt:lpstr>'2-11'!Print_Area</vt:lpstr>
      <vt:lpstr>'2-12'!Print_Area</vt:lpstr>
      <vt:lpstr>'2-13'!Print_Area</vt:lpstr>
      <vt:lpstr>'2-14'!Print_Area</vt:lpstr>
      <vt:lpstr>'2-15'!Print_Area</vt:lpstr>
      <vt:lpstr>'2-16'!Print_Area</vt:lpstr>
      <vt:lpstr>'2-17'!Print_Area</vt:lpstr>
      <vt:lpstr>'2-18 '!Print_Area</vt:lpstr>
      <vt:lpstr>'2-19'!Print_Area</vt:lpstr>
      <vt:lpstr>'2-2'!Print_Area</vt:lpstr>
      <vt:lpstr>'2-20'!Print_Area</vt:lpstr>
      <vt:lpstr>'2-21'!Print_Area</vt:lpstr>
      <vt:lpstr>'2-22'!Print_Area</vt:lpstr>
      <vt:lpstr>'2-23'!Print_Area</vt:lpstr>
      <vt:lpstr>'2-24'!Print_Area</vt:lpstr>
      <vt:lpstr>'2-25'!Print_Area</vt:lpstr>
      <vt:lpstr>'2-26'!Print_Area</vt:lpstr>
      <vt:lpstr>'2-27'!Print_Area</vt:lpstr>
      <vt:lpstr>'2-28'!Print_Area</vt:lpstr>
      <vt:lpstr>'2-29'!Print_Area</vt:lpstr>
      <vt:lpstr>'2-3'!Print_Area</vt:lpstr>
      <vt:lpstr>'2-30'!Print_Area</vt:lpstr>
      <vt:lpstr>'2-31'!Print_Area</vt:lpstr>
      <vt:lpstr>'2-32 '!Print_Area</vt:lpstr>
      <vt:lpstr>'2-33'!Print_Area</vt:lpstr>
      <vt:lpstr>'2-4'!Print_Area</vt:lpstr>
      <vt:lpstr>'2-5'!Print_Area</vt:lpstr>
      <vt:lpstr>'2-6'!Print_Area</vt:lpstr>
      <vt:lpstr>'2-7'!Print_Area</vt:lpstr>
      <vt:lpstr>'2-8'!Print_Area</vt:lpstr>
      <vt:lpstr>'2-9'!Print_Area</vt:lpstr>
      <vt:lpstr>'2-11'!Print_Titles</vt:lpstr>
      <vt:lpstr>'2-13'!Print_Titles</vt:lpstr>
      <vt:lpstr>'2-14'!Print_Titles</vt:lpstr>
      <vt:lpstr>'2-19'!Print_Titles</vt:lpstr>
      <vt:lpstr>'2-20'!Print_Titles</vt:lpstr>
      <vt:lpstr>'2-22'!Print_Titles</vt:lpstr>
      <vt:lpstr>'2-23'!Print_Titles</vt:lpstr>
      <vt:lpstr>'2-24'!Print_Titles</vt:lpstr>
      <vt:lpstr>'2-25'!Print_Titles</vt:lpstr>
      <vt:lpstr>'2-27'!Print_Titles</vt:lpstr>
      <vt:lpstr>'2-30'!Print_Titles</vt:lpstr>
      <vt:lpstr>'2-31'!Print_Titles</vt:lpstr>
      <vt:lpstr>'2-32 '!Print_Titles</vt:lpstr>
      <vt:lpstr>'2-33'!Print_Titles</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内山 未久（保健医療政策課）</dc:creator>
  <cp:lastModifiedBy>山崎 良祐（保健医療政策課）</cp:lastModifiedBy>
  <cp:lastPrinted>2026-08-27T08:37:59Z</cp:lastPrinted>
  <dcterms:created xsi:type="dcterms:W3CDTF">2026-08-21T02:46:11Z</dcterms:created>
  <dcterms:modified xsi:type="dcterms:W3CDTF">2026-08-31T06:07:01Z</dcterms:modified>
</cp:coreProperties>
</file>