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566\Box\【02_課所共有】07_05_医療人材課\R08年度\01_看護・医療人材担当\★★★R8新規事業等★★★\HP掲載データ\0807公開版\要綱等データ\"/>
    </mc:Choice>
  </mc:AlternateContent>
  <xr:revisionPtr revIDLastSave="0" documentId="13_ncr:1_{E076D267-707E-4E39-9612-3A776D3D92C9}" xr6:coauthVersionLast="47" xr6:coauthVersionMax="47" xr10:uidLastSave="{00000000-0000-0000-0000-000000000000}"/>
  <bookViews>
    <workbookView xWindow="28690" yWindow="-110" windowWidth="29020" windowHeight="15700" xr2:uid="{5691D7C6-5131-4080-9B9B-3255550E4794}"/>
  </bookViews>
  <sheets>
    <sheet name="《奨学金》別紙２　支援対象者一覧 " sheetId="20" r:id="rId1"/>
    <sheet name="【記入例】《奨学金》別紙２　支援対象者一覧" sheetId="19" r:id="rId2"/>
  </sheets>
  <externalReferences>
    <externalReference r:id="rId3"/>
  </externalReferences>
  <definedNames>
    <definedName name="aaaa" localSheetId="0">#REF!</definedName>
    <definedName name="aaaa" localSheetId="1">#REF!</definedName>
    <definedName name="aaaa">#REF!</definedName>
    <definedName name="bbbb" localSheetId="0">#REF!</definedName>
    <definedName name="bbbb" localSheetId="1">#REF!</definedName>
    <definedName name="bbbb">#REF!</definedName>
    <definedName name="cccc" localSheetId="0">#REF!</definedName>
    <definedName name="cccc" localSheetId="1">#REF!</definedName>
    <definedName name="cccc">#REF!</definedName>
    <definedName name="_xlnm.Print_Area" localSheetId="0">'《奨学金》別紙２　支援対象者一覧 '!$A$1:$N$49</definedName>
    <definedName name="_xlnm.Print_Area" localSheetId="1">'【記入例】《奨学金》別紙２　支援対象者一覧'!$A$1:$N$49</definedName>
    <definedName name="事業分類">[1]事業分類・区分!$B$2:$H$2</definedName>
    <definedName name="保育所別民改費担当者一覧" localSheetId="0">#REF!</definedName>
    <definedName name="保育所別民改費担当者一覧" localSheetId="1">#REF!</definedName>
    <definedName name="保育所別民改費担当者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20" l="1"/>
  <c r="J39" i="20" s="1"/>
  <c r="L39" i="20" s="1"/>
  <c r="I34" i="20"/>
  <c r="J34" i="20" s="1"/>
  <c r="L34" i="20" s="1"/>
  <c r="I29" i="20"/>
  <c r="J29" i="20" s="1"/>
  <c r="L29" i="20" s="1"/>
  <c r="I24" i="20"/>
  <c r="J24" i="20" s="1"/>
  <c r="L24" i="20" s="1"/>
  <c r="I19" i="20"/>
  <c r="J19" i="20" s="1"/>
  <c r="G10" i="20"/>
  <c r="G10" i="19"/>
  <c r="I39" i="19"/>
  <c r="J39" i="19" s="1"/>
  <c r="L39" i="19" s="1"/>
  <c r="I34" i="19"/>
  <c r="J34" i="19" s="1"/>
  <c r="L34" i="19" s="1"/>
  <c r="I29" i="19"/>
  <c r="J29" i="19" s="1"/>
  <c r="L29" i="19" s="1"/>
  <c r="I24" i="19"/>
  <c r="I19" i="19"/>
  <c r="J19" i="19" s="1"/>
  <c r="J44" i="20" l="1"/>
  <c r="L19" i="20"/>
  <c r="L44" i="20" s="1"/>
  <c r="G12" i="20" s="1"/>
  <c r="I44" i="20"/>
  <c r="G11" i="20" s="1"/>
  <c r="I44" i="19"/>
  <c r="G11" i="19" s="1"/>
  <c r="L19" i="19"/>
  <c r="J24" i="19"/>
  <c r="L24" i="19" s="1"/>
  <c r="L44" i="19" l="1"/>
  <c r="G12" i="19" s="1"/>
  <c r="J44" i="19"/>
</calcChain>
</file>

<file path=xl/sharedStrings.xml><?xml version="1.0" encoding="utf-8"?>
<sst xmlns="http://schemas.openxmlformats.org/spreadsheetml/2006/main" count="140" uniqueCount="58">
  <si>
    <t>NO</t>
    <phoneticPr fontId="7"/>
  </si>
  <si>
    <t>合計</t>
    <rPh sb="0" eb="2">
      <t>ゴウケイ</t>
    </rPh>
    <phoneticPr fontId="7"/>
  </si>
  <si>
    <t>対象者氏名</t>
    <rPh sb="0" eb="3">
      <t>タイショウシャ</t>
    </rPh>
    <rPh sb="3" eb="5">
      <t>シメイ</t>
    </rPh>
    <phoneticPr fontId="7"/>
  </si>
  <si>
    <t>※ 必要に応じてセルを追加してください。</t>
    <rPh sb="2" eb="4">
      <t>ヒツヨウ</t>
    </rPh>
    <rPh sb="5" eb="6">
      <t>オウ</t>
    </rPh>
    <rPh sb="11" eb="13">
      <t>ツイカ</t>
    </rPh>
    <phoneticPr fontId="7"/>
  </si>
  <si>
    <t>対象経費</t>
    <rPh sb="0" eb="4">
      <t>タイショウケイヒ</t>
    </rPh>
    <phoneticPr fontId="1"/>
  </si>
  <si>
    <t>a</t>
    <phoneticPr fontId="1"/>
  </si>
  <si>
    <t>C</t>
    <phoneticPr fontId="1"/>
  </si>
  <si>
    <t>実支出額
（合計）</t>
    <rPh sb="0" eb="1">
      <t>ジツ</t>
    </rPh>
    <rPh sb="1" eb="3">
      <t>シシュツ</t>
    </rPh>
    <rPh sb="3" eb="4">
      <t>ガク</t>
    </rPh>
    <rPh sb="6" eb="8">
      <t>ゴウケイ</t>
    </rPh>
    <phoneticPr fontId="1"/>
  </si>
  <si>
    <t>交付申請額</t>
    <rPh sb="0" eb="5">
      <t>コウフシンセイガク</t>
    </rPh>
    <phoneticPr fontId="1"/>
  </si>
  <si>
    <t>施設名</t>
    <rPh sb="0" eb="3">
      <t>シセツメイ</t>
    </rPh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</si>
  <si>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</si>
  <si>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</si>
  <si>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メールアドレス</t>
    <phoneticPr fontId="1"/>
  </si>
  <si>
    <r>
      <t xml:space="preserve">県補助所要額
</t>
    </r>
    <r>
      <rPr>
        <sz val="8"/>
        <color theme="0"/>
        <rFont val="游ゴシック"/>
        <family val="3"/>
        <charset val="128"/>
        <scheme val="minor"/>
      </rPr>
      <t>※bとCで小さい方の額
※千円未満切り捨て</t>
    </r>
    <rPh sb="0" eb="3">
      <t>ケンホジョ</t>
    </rPh>
    <rPh sb="3" eb="6">
      <t>ショヨウガク</t>
    </rPh>
    <rPh sb="12" eb="13">
      <t>チイ</t>
    </rPh>
    <rPh sb="15" eb="16">
      <t>ホウ</t>
    </rPh>
    <rPh sb="17" eb="18">
      <t>ガク</t>
    </rPh>
    <rPh sb="20" eb="22">
      <t>センエン</t>
    </rPh>
    <rPh sb="22" eb="24">
      <t>ミマン</t>
    </rPh>
    <rPh sb="24" eb="25">
      <t>キ</t>
    </rPh>
    <rPh sb="26" eb="27">
      <t>ス</t>
    </rPh>
    <phoneticPr fontId="1"/>
  </si>
  <si>
    <r>
      <t>b</t>
    </r>
    <r>
      <rPr>
        <sz val="10"/>
        <color theme="0"/>
        <rFont val="游ゴシック"/>
        <family val="3"/>
        <charset val="128"/>
        <scheme val="minor"/>
      </rPr>
      <t>(a×1/2)</t>
    </r>
    <phoneticPr fontId="1"/>
  </si>
  <si>
    <t>対象者数(合計)</t>
    <rPh sb="0" eb="3">
      <t>タイショウシャ</t>
    </rPh>
    <rPh sb="3" eb="4">
      <t>スウ</t>
    </rPh>
    <rPh sb="5" eb="7">
      <t>ゴウケイ</t>
    </rPh>
    <phoneticPr fontId="1"/>
  </si>
  <si>
    <t>対象経費実支出額(合計)</t>
    <rPh sb="0" eb="4">
      <t>タイショウケイヒ</t>
    </rPh>
    <rPh sb="4" eb="8">
      <t>ジツシシュツガク</t>
    </rPh>
    <rPh sb="9" eb="11">
      <t>ゴウケイ</t>
    </rPh>
    <phoneticPr fontId="1"/>
  </si>
  <si>
    <t>法人名</t>
    <rPh sb="0" eb="2">
      <t>ホウジン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</si>
  <si>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</si>
  <si>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【　基本情報　】</t>
    <rPh sb="2" eb="4">
      <t>キホン</t>
    </rPh>
    <rPh sb="4" eb="6">
      <t>ジョウホウ</t>
    </rPh>
    <phoneticPr fontId="1"/>
  </si>
  <si>
    <t>【　申請内容　】</t>
    <rPh sb="2" eb="4">
      <t>シンセイ</t>
    </rPh>
    <rPh sb="4" eb="6">
      <t>ナイヨウ</t>
    </rPh>
    <phoneticPr fontId="1"/>
  </si>
  <si>
    <t>【　支援対象者詳細　】</t>
    <rPh sb="2" eb="4">
      <t>シエン</t>
    </rPh>
    <rPh sb="4" eb="7">
      <t>タイショウシャ</t>
    </rPh>
    <rPh sb="7" eb="9">
      <t>ショウサイ</t>
    </rPh>
    <phoneticPr fontId="1"/>
  </si>
  <si>
    <t>※黄色セル内は【支援対象者詳細】を入力すると自動表示されますので、入力不要です。</t>
    <rPh sb="1" eb="3">
      <t>キイロ</t>
    </rPh>
    <rPh sb="5" eb="6">
      <t>ナイ</t>
    </rPh>
    <rPh sb="8" eb="13">
      <t>シエンタイショウシャ</t>
    </rPh>
    <rPh sb="13" eb="15">
      <t>ショウサイ</t>
    </rPh>
    <rPh sb="17" eb="19">
      <t>ニュウリョク</t>
    </rPh>
    <rPh sb="22" eb="24">
      <t>ジドウ</t>
    </rPh>
    <rPh sb="24" eb="26">
      <t>ヒョウジ</t>
    </rPh>
    <rPh sb="33" eb="35">
      <t>ニュウリョク</t>
    </rPh>
    <rPh sb="35" eb="37">
      <t>フヨウ</t>
    </rPh>
    <phoneticPr fontId="1"/>
  </si>
  <si>
    <t>埼玉　太郎</t>
    <phoneticPr fontId="1"/>
  </si>
  <si>
    <t>こば　とん次郎</t>
    <phoneticPr fontId="1"/>
  </si>
  <si>
    <t>さいたま　花子</t>
    <phoneticPr fontId="1"/>
  </si>
  <si>
    <t>備考</t>
    <rPh sb="0" eb="2">
      <t>ビコウ</t>
    </rPh>
    <phoneticPr fontId="1"/>
  </si>
  <si>
    <t>補助基準額</t>
    <rPh sb="0" eb="2">
      <t>ホジョ</t>
    </rPh>
    <rPh sb="2" eb="5">
      <t>キジュンガク</t>
    </rPh>
    <phoneticPr fontId="7"/>
  </si>
  <si>
    <r>
      <t xml:space="preserve">郵便番号
</t>
    </r>
    <r>
      <rPr>
        <b/>
        <sz val="6"/>
        <color theme="0"/>
        <rFont val="游ゴシック"/>
        <family val="3"/>
        <charset val="128"/>
        <scheme val="minor"/>
      </rPr>
      <t>(ハイフンなし)</t>
    </r>
    <rPh sb="0" eb="4">
      <t>ユウビンバンゴウ</t>
    </rPh>
    <phoneticPr fontId="1"/>
  </si>
  <si>
    <r>
      <t xml:space="preserve">電話番号
</t>
    </r>
    <r>
      <rPr>
        <b/>
        <sz val="6"/>
        <color theme="0"/>
        <rFont val="游ゴシック"/>
        <family val="3"/>
        <charset val="128"/>
        <scheme val="minor"/>
      </rPr>
      <t>(ハイフンあり)</t>
    </r>
    <rPh sb="0" eb="4">
      <t>デンワバンゴウ</t>
    </rPh>
    <phoneticPr fontId="1"/>
  </si>
  <si>
    <t>登録済通知番号</t>
    <rPh sb="0" eb="3">
      <t>トウロクズ</t>
    </rPh>
    <rPh sb="3" eb="5">
      <t>ツウチ</t>
    </rPh>
    <rPh sb="5" eb="7">
      <t>バンゴウ</t>
    </rPh>
    <phoneticPr fontId="1"/>
  </si>
  <si>
    <t>補助事業名</t>
    <rPh sb="0" eb="4">
      <t>ホジョジギョウ</t>
    </rPh>
    <rPh sb="4" eb="5">
      <t>メイ</t>
    </rPh>
    <phoneticPr fontId="1"/>
  </si>
  <si>
    <t>奨学金返還支援事業</t>
    <rPh sb="0" eb="9">
      <t>ショウガクキンヘンカンシエンジギョウ</t>
    </rPh>
    <phoneticPr fontId="1"/>
  </si>
  <si>
    <t>手当等支給内容</t>
    <rPh sb="0" eb="7">
      <t>テアテトウシキュウナイヨウ</t>
    </rPh>
    <phoneticPr fontId="1"/>
  </si>
  <si>
    <t>支給方法</t>
    <rPh sb="0" eb="4">
      <t>シキュウホウホウ</t>
    </rPh>
    <phoneticPr fontId="1"/>
  </si>
  <si>
    <t>支給回数(年)</t>
  </si>
  <si>
    <t>手当支給</t>
  </si>
  <si>
    <t>支給額(回/円)</t>
  </si>
  <si>
    <t>代理返還</t>
  </si>
  <si>
    <t>補助上限額
（年額）</t>
    <rPh sb="0" eb="2">
      <t>ホジョ</t>
    </rPh>
    <rPh sb="2" eb="4">
      <t>ジョウゲン</t>
    </rPh>
    <rPh sb="4" eb="5">
      <t>ガク</t>
    </rPh>
    <rPh sb="7" eb="9">
      <t>ネンガク</t>
    </rPh>
    <phoneticPr fontId="1"/>
  </si>
  <si>
    <t>看護師等養成所
卒業年月日</t>
    <rPh sb="0" eb="3">
      <t>カンゴシ</t>
    </rPh>
    <rPh sb="3" eb="4">
      <t>トウ</t>
    </rPh>
    <rPh sb="4" eb="7">
      <t>ヨウセイジョ</t>
    </rPh>
    <rPh sb="8" eb="10">
      <t>ソツギョウ</t>
    </rPh>
    <rPh sb="10" eb="13">
      <t>ネンガッピ</t>
    </rPh>
    <phoneticPr fontId="1"/>
  </si>
  <si>
    <t>申請年度３月末
時点における
支援経過月数</t>
    <rPh sb="0" eb="4">
      <t>シンセイネンド</t>
    </rPh>
    <rPh sb="5" eb="7">
      <t>ツキマツ</t>
    </rPh>
    <rPh sb="8" eb="10">
      <t>ジテン</t>
    </rPh>
    <rPh sb="15" eb="17">
      <t>シエン</t>
    </rPh>
    <rPh sb="17" eb="21">
      <t>ケイカゲッスウ</t>
    </rPh>
    <phoneticPr fontId="1"/>
  </si>
  <si>
    <t>か月</t>
    <rPh sb="1" eb="2">
      <t>ゲツ</t>
    </rPh>
    <phoneticPr fontId="1"/>
  </si>
  <si>
    <t>24</t>
    <phoneticPr fontId="1"/>
  </si>
  <si>
    <t>6</t>
    <phoneticPr fontId="1"/>
  </si>
  <si>
    <r>
      <t xml:space="preserve">その他の支給
</t>
    </r>
    <r>
      <rPr>
        <sz val="6"/>
        <rFont val="游ゴシック"/>
        <family val="3"/>
        <charset val="128"/>
        <scheme val="minor"/>
      </rPr>
      <t>※賞与時手当支給等</t>
    </r>
    <rPh sb="2" eb="3">
      <t>タ</t>
    </rPh>
    <rPh sb="4" eb="6">
      <t>シキュウ</t>
    </rPh>
    <rPh sb="8" eb="10">
      <t>ショウヨ</t>
    </rPh>
    <rPh sb="10" eb="11">
      <t>ジ</t>
    </rPh>
    <rPh sb="11" eb="13">
      <t>テアテ</t>
    </rPh>
    <rPh sb="13" eb="15">
      <t>シキュウ</t>
    </rPh>
    <rPh sb="15" eb="16">
      <t>トウ</t>
    </rPh>
    <phoneticPr fontId="1"/>
  </si>
  <si>
    <t>別紙２　支援対象者一覧</t>
    <rPh sb="0" eb="2">
      <t>ベッシ</t>
    </rPh>
    <phoneticPr fontId="3"/>
  </si>
  <si>
    <t>〇〇法人□□会</t>
    <rPh sb="2" eb="4">
      <t>ホウジン</t>
    </rPh>
    <rPh sb="6" eb="7">
      <t>カイ</t>
    </rPh>
    <phoneticPr fontId="1"/>
  </si>
  <si>
    <t>知事　大野元裕</t>
    <rPh sb="0" eb="2">
      <t>チジ</t>
    </rPh>
    <rPh sb="3" eb="7">
      <t>オオノモトヒロ</t>
    </rPh>
    <phoneticPr fontId="1"/>
  </si>
  <si>
    <t>埼玉県庁病院</t>
    <rPh sb="0" eb="4">
      <t>サイタマケンチョウ</t>
    </rPh>
    <rPh sb="4" eb="6">
      <t>ビョウイン</t>
    </rPh>
    <phoneticPr fontId="1"/>
  </si>
  <si>
    <t>埼玉県さいたま市浦和区高砂</t>
    <rPh sb="0" eb="3">
      <t>サイタマケン</t>
    </rPh>
    <rPh sb="7" eb="8">
      <t>シ</t>
    </rPh>
    <rPh sb="8" eb="11">
      <t>ウラワク</t>
    </rPh>
    <rPh sb="11" eb="13">
      <t>タカサゴ</t>
    </rPh>
    <phoneticPr fontId="1"/>
  </si>
  <si>
    <t>０４８－８３０－３５４３</t>
    <phoneticPr fontId="1"/>
  </si>
  <si>
    <t>宇田</t>
    <rPh sb="0" eb="2">
      <t>ウダ</t>
    </rPh>
    <phoneticPr fontId="1"/>
  </si>
  <si>
    <t>a3560-01@pref.saitama.lg.jp</t>
    <phoneticPr fontId="1"/>
  </si>
  <si>
    <t>返還奨学金の名称</t>
    <rPh sb="0" eb="2">
      <t>ヘンカン</t>
    </rPh>
    <rPh sb="2" eb="5">
      <t>ショウガクキン</t>
    </rPh>
    <rPh sb="6" eb="8">
      <t>メイショウ</t>
    </rPh>
    <phoneticPr fontId="1"/>
  </si>
  <si>
    <t>埼玉県看護師等育英奨学金</t>
    <rPh sb="0" eb="3">
      <t>サイタマケン</t>
    </rPh>
    <rPh sb="3" eb="6">
      <t>カンゴシ</t>
    </rPh>
    <rPh sb="6" eb="7">
      <t>トウ</t>
    </rPh>
    <rPh sb="7" eb="9">
      <t>イクエイ</t>
    </rPh>
    <rPh sb="9" eb="12">
      <t>ショウガクキン</t>
    </rPh>
    <phoneticPr fontId="1"/>
  </si>
  <si>
    <t>日本学生支援機構第一種奨学金</t>
    <phoneticPr fontId="1"/>
  </si>
  <si>
    <t>○○貸与奨学金</t>
    <rPh sb="2" eb="7">
      <t>タイヨショウガクキン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</si>
</sst>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000"/>
    <numFmt numFmtId="179" formatCode="&quot;¥&quot;#,##0_);[Red]\(&quot;¥&quot;#,##0\)"/>
    <numFmt numFmtId="180" formatCode="[$-411]ge&quot;年&quot;m&quot;月&quot;d&quot;日&quot;"/>
  </numFmts>
  <fonts count="36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6"/>
      <color theme="0"/>
      <name val="游ゴシック"/>
      <family val="3"/>
      <charset val="128"/>
      <scheme val="minor"/>
    </font>
    <font>
      <sz val="8"/>
      <color theme="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8"/>
      <color theme="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b/>
      <sz val="8"/>
      <color theme="0"/>
      <name val="ＭＳ 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ＭＳ Ｐゴシック"/>
      <family val="2"/>
      <charset val="128"/>
    </font>
    <font>
      <sz val="1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4" fillId="0" borderId="0" xfId="3" applyFont="1" applyAlignment="1">
      <alignment vertical="center"/>
    </xf>
    <xf numFmtId="0" fontId="6" fillId="0" borderId="0" xfId="4" applyFont="1">
      <alignment vertical="center"/>
    </xf>
    <xf numFmtId="0" fontId="8" fillId="0" borderId="0" xfId="4" applyFont="1">
      <alignment vertical="center"/>
    </xf>
    <xf numFmtId="0" fontId="10" fillId="0" borderId="0" xfId="4" applyFont="1">
      <alignment vertical="center"/>
    </xf>
    <xf numFmtId="3" fontId="10" fillId="0" borderId="0" xfId="4" applyNumberFormat="1" applyFont="1">
      <alignment vertical="center"/>
    </xf>
    <xf numFmtId="0" fontId="9" fillId="0" borderId="0" xfId="4" applyFont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0" fontId="13" fillId="0" borderId="0" xfId="4" applyFont="1">
      <alignment vertical="center"/>
    </xf>
    <xf numFmtId="0" fontId="14" fillId="0" borderId="0" xfId="4" applyFont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23" fillId="6" borderId="9" xfId="4" applyFont="1" applyFill="1" applyBorder="1" applyAlignment="1">
      <alignment horizontal="center" vertical="center" wrapText="1"/>
    </xf>
    <xf numFmtId="0" fontId="23" fillId="7" borderId="9" xfId="4" applyFont="1" applyFill="1" applyBorder="1" applyAlignment="1">
      <alignment horizontal="center" vertical="center" wrapText="1"/>
    </xf>
    <xf numFmtId="0" fontId="24" fillId="0" borderId="0" xfId="4" applyFont="1">
      <alignment vertical="center"/>
    </xf>
    <xf numFmtId="0" fontId="25" fillId="0" borderId="0" xfId="3" applyFont="1" applyAlignment="1">
      <alignment vertical="center"/>
    </xf>
    <xf numFmtId="0" fontId="26" fillId="0" borderId="0" xfId="4" applyFont="1" applyAlignment="1">
      <alignment horizontal="left" vertical="center" wrapText="1"/>
    </xf>
    <xf numFmtId="0" fontId="16" fillId="0" borderId="0" xfId="4" applyFont="1">
      <alignment vertical="center"/>
    </xf>
    <xf numFmtId="0" fontId="15" fillId="0" borderId="0" xfId="4" applyFont="1" applyAlignment="1">
      <alignment horizontal="center" vertical="center"/>
    </xf>
    <xf numFmtId="177" fontId="13" fillId="0" borderId="0" xfId="4" applyNumberFormat="1" applyFont="1">
      <alignment vertical="center"/>
    </xf>
    <xf numFmtId="0" fontId="23" fillId="2" borderId="19" xfId="4" applyFont="1" applyFill="1" applyBorder="1" applyAlignment="1">
      <alignment horizontal="center" vertical="center"/>
    </xf>
    <xf numFmtId="0" fontId="23" fillId="2" borderId="6" xfId="4" applyFont="1" applyFill="1" applyBorder="1" applyAlignment="1">
      <alignment horizontal="center" vertical="center"/>
    </xf>
    <xf numFmtId="0" fontId="23" fillId="2" borderId="7" xfId="4" applyFont="1" applyFill="1" applyBorder="1" applyAlignment="1">
      <alignment horizontal="center" vertical="center"/>
    </xf>
    <xf numFmtId="0" fontId="22" fillId="0" borderId="0" xfId="4" applyFont="1">
      <alignment vertical="center"/>
    </xf>
    <xf numFmtId="0" fontId="18" fillId="8" borderId="21" xfId="4" applyFont="1" applyFill="1" applyBorder="1" applyAlignment="1">
      <alignment horizontal="center" vertical="center"/>
    </xf>
    <xf numFmtId="0" fontId="30" fillId="0" borderId="0" xfId="4" applyFont="1">
      <alignment vertical="center"/>
    </xf>
    <xf numFmtId="0" fontId="27" fillId="0" borderId="0" xfId="4" applyFont="1" applyAlignment="1">
      <alignment horizontal="center" vertical="center"/>
    </xf>
    <xf numFmtId="177" fontId="16" fillId="0" borderId="0" xfId="4" applyNumberFormat="1" applyFont="1" applyAlignment="1">
      <alignment horizontal="center" vertical="center"/>
    </xf>
    <xf numFmtId="0" fontId="27" fillId="5" borderId="21" xfId="4" applyFont="1" applyFill="1" applyBorder="1" applyAlignment="1">
      <alignment horizontal="center" vertical="center"/>
    </xf>
    <xf numFmtId="0" fontId="29" fillId="5" borderId="21" xfId="4" applyFont="1" applyFill="1" applyBorder="1" applyAlignment="1">
      <alignment horizontal="center" vertical="center"/>
    </xf>
    <xf numFmtId="177" fontId="31" fillId="0" borderId="0" xfId="4" applyNumberFormat="1" applyFont="1" applyAlignment="1">
      <alignment horizontal="left" vertical="top"/>
    </xf>
    <xf numFmtId="0" fontId="17" fillId="4" borderId="1" xfId="4" applyFont="1" applyFill="1" applyBorder="1" applyAlignment="1">
      <alignment horizontal="center" vertical="center" wrapText="1"/>
    </xf>
    <xf numFmtId="0" fontId="23" fillId="6" borderId="8" xfId="4" applyFont="1" applyFill="1" applyBorder="1" applyAlignment="1">
      <alignment horizontal="center" vertical="center" wrapText="1"/>
    </xf>
    <xf numFmtId="0" fontId="23" fillId="7" borderId="8" xfId="4" applyFont="1" applyFill="1" applyBorder="1" applyAlignment="1">
      <alignment horizontal="center" vertical="center" wrapText="1"/>
    </xf>
    <xf numFmtId="0" fontId="18" fillId="8" borderId="21" xfId="4" applyFont="1" applyFill="1" applyBorder="1" applyAlignment="1">
      <alignment horizontal="center" vertical="center" wrapText="1"/>
    </xf>
    <xf numFmtId="177" fontId="23" fillId="6" borderId="8" xfId="4" applyNumberFormat="1" applyFont="1" applyFill="1" applyBorder="1" applyAlignment="1">
      <alignment horizontal="center" vertical="center" wrapText="1"/>
    </xf>
    <xf numFmtId="177" fontId="23" fillId="6" borderId="9" xfId="4" applyNumberFormat="1" applyFont="1" applyFill="1" applyBorder="1" applyAlignment="1">
      <alignment horizontal="center" vertical="center" wrapText="1"/>
    </xf>
    <xf numFmtId="177" fontId="23" fillId="6" borderId="14" xfId="4" applyNumberFormat="1" applyFont="1" applyFill="1" applyBorder="1" applyAlignment="1">
      <alignment horizontal="center" vertical="center" wrapText="1"/>
    </xf>
    <xf numFmtId="177" fontId="23" fillId="6" borderId="10" xfId="4" applyNumberFormat="1" applyFont="1" applyFill="1" applyBorder="1" applyAlignment="1">
      <alignment horizontal="center" vertical="center" wrapText="1"/>
    </xf>
    <xf numFmtId="177" fontId="23" fillId="7" borderId="8" xfId="4" applyNumberFormat="1" applyFont="1" applyFill="1" applyBorder="1" applyAlignment="1">
      <alignment horizontal="center" vertical="center" wrapText="1"/>
    </xf>
    <xf numFmtId="177" fontId="23" fillId="7" borderId="9" xfId="4" applyNumberFormat="1" applyFont="1" applyFill="1" applyBorder="1" applyAlignment="1">
      <alignment horizontal="center" vertical="center" wrapText="1"/>
    </xf>
    <xf numFmtId="177" fontId="23" fillId="7" borderId="14" xfId="4" applyNumberFormat="1" applyFont="1" applyFill="1" applyBorder="1" applyAlignment="1">
      <alignment horizontal="center" vertical="center" wrapText="1"/>
    </xf>
    <xf numFmtId="177" fontId="23" fillId="7" borderId="10" xfId="4" applyNumberFormat="1" applyFont="1" applyFill="1" applyBorder="1" applyAlignment="1">
      <alignment horizontal="center" vertical="center" wrapText="1"/>
    </xf>
    <xf numFmtId="180" fontId="23" fillId="6" borderId="6" xfId="4" applyNumberFormat="1" applyFont="1" applyFill="1" applyBorder="1" applyAlignment="1">
      <alignment horizontal="right" vertical="center" wrapText="1"/>
    </xf>
    <xf numFmtId="180" fontId="23" fillId="7" borderId="6" xfId="4" applyNumberFormat="1" applyFont="1" applyFill="1" applyBorder="1" applyAlignment="1">
      <alignment horizontal="right" vertical="center" wrapText="1"/>
    </xf>
    <xf numFmtId="0" fontId="18" fillId="8" borderId="21" xfId="4" applyFont="1" applyFill="1" applyBorder="1" applyAlignment="1">
      <alignment horizontal="center" vertical="center"/>
    </xf>
    <xf numFmtId="49" fontId="13" fillId="0" borderId="21" xfId="4" applyNumberFormat="1" applyFont="1" applyBorder="1" applyAlignment="1">
      <alignment horizontal="center" vertical="center"/>
    </xf>
    <xf numFmtId="179" fontId="13" fillId="3" borderId="21" xfId="4" applyNumberFormat="1" applyFont="1" applyFill="1" applyBorder="1" applyAlignment="1">
      <alignment horizontal="center" vertical="center"/>
    </xf>
    <xf numFmtId="0" fontId="18" fillId="4" borderId="5" xfId="4" applyFont="1" applyFill="1" applyBorder="1" applyAlignment="1">
      <alignment horizontal="center" vertical="center"/>
    </xf>
    <xf numFmtId="0" fontId="18" fillId="4" borderId="6" xfId="4" applyFont="1" applyFill="1" applyBorder="1" applyAlignment="1">
      <alignment horizontal="center" vertical="center"/>
    </xf>
    <xf numFmtId="0" fontId="18" fillId="4" borderId="7" xfId="4" applyFont="1" applyFill="1" applyBorder="1" applyAlignment="1">
      <alignment horizontal="center" vertical="center"/>
    </xf>
    <xf numFmtId="0" fontId="17" fillId="4" borderId="5" xfId="4" applyFont="1" applyFill="1" applyBorder="1" applyAlignment="1">
      <alignment horizontal="center" vertical="center" wrapText="1"/>
    </xf>
    <xf numFmtId="0" fontId="17" fillId="4" borderId="6" xfId="4" applyFont="1" applyFill="1" applyBorder="1" applyAlignment="1">
      <alignment horizontal="center" vertical="center" wrapText="1"/>
    </xf>
    <xf numFmtId="0" fontId="17" fillId="4" borderId="7" xfId="4" applyFont="1" applyFill="1" applyBorder="1" applyAlignment="1">
      <alignment horizontal="center" vertical="center" wrapText="1"/>
    </xf>
    <xf numFmtId="49" fontId="13" fillId="0" borderId="20" xfId="4" applyNumberFormat="1" applyFont="1" applyBorder="1" applyAlignment="1">
      <alignment horizontal="center" vertical="center"/>
    </xf>
    <xf numFmtId="49" fontId="13" fillId="0" borderId="22" xfId="4" applyNumberFormat="1" applyFont="1" applyBorder="1" applyAlignment="1">
      <alignment horizontal="center" vertical="center"/>
    </xf>
    <xf numFmtId="0" fontId="18" fillId="8" borderId="21" xfId="4" applyFont="1" applyFill="1" applyBorder="1" applyAlignment="1">
      <alignment horizontal="center" vertical="center" wrapText="1"/>
    </xf>
    <xf numFmtId="0" fontId="18" fillId="8" borderId="20" xfId="4" applyFont="1" applyFill="1" applyBorder="1" applyAlignment="1">
      <alignment horizontal="center" vertical="center" wrapText="1"/>
    </xf>
    <xf numFmtId="0" fontId="18" fillId="8" borderId="22" xfId="4" applyFont="1" applyFill="1" applyBorder="1" applyAlignment="1">
      <alignment horizontal="center" vertical="center"/>
    </xf>
    <xf numFmtId="0" fontId="13" fillId="3" borderId="21" xfId="4" applyFont="1" applyFill="1" applyBorder="1" applyAlignment="1">
      <alignment horizontal="center" vertical="center"/>
    </xf>
    <xf numFmtId="0" fontId="17" fillId="8" borderId="21" xfId="4" applyFont="1" applyFill="1" applyBorder="1" applyAlignment="1">
      <alignment horizontal="center" vertical="center"/>
    </xf>
    <xf numFmtId="0" fontId="32" fillId="8" borderId="21" xfId="4" applyFont="1" applyFill="1" applyBorder="1" applyAlignment="1">
      <alignment horizontal="center" vertical="center"/>
    </xf>
    <xf numFmtId="178" fontId="28" fillId="0" borderId="21" xfId="4" applyNumberFormat="1" applyFont="1" applyBorder="1" applyAlignment="1">
      <alignment horizontal="center" vertical="top"/>
    </xf>
    <xf numFmtId="176" fontId="13" fillId="3" borderId="21" xfId="4" applyNumberFormat="1" applyFont="1" applyFill="1" applyBorder="1" applyAlignment="1">
      <alignment horizontal="center" vertical="center"/>
    </xf>
    <xf numFmtId="0" fontId="6" fillId="7" borderId="1" xfId="4" applyFont="1" applyFill="1" applyBorder="1" applyAlignment="1">
      <alignment horizontal="center" vertical="center"/>
    </xf>
    <xf numFmtId="180" fontId="23" fillId="6" borderId="5" xfId="4" applyNumberFormat="1" applyFont="1" applyFill="1" applyBorder="1" applyAlignment="1">
      <alignment horizontal="center" vertical="center"/>
    </xf>
    <xf numFmtId="180" fontId="23" fillId="6" borderId="6" xfId="4" applyNumberFormat="1" applyFont="1" applyFill="1" applyBorder="1" applyAlignment="1">
      <alignment horizontal="center" vertical="center"/>
    </xf>
    <xf numFmtId="180" fontId="23" fillId="6" borderId="7" xfId="4" applyNumberFormat="1" applyFont="1" applyFill="1" applyBorder="1" applyAlignment="1">
      <alignment horizontal="center" vertical="center"/>
    </xf>
    <xf numFmtId="0" fontId="17" fillId="4" borderId="13" xfId="4" applyFont="1" applyFill="1" applyBorder="1" applyAlignment="1">
      <alignment horizontal="center" vertical="center" wrapText="1"/>
    </xf>
    <xf numFmtId="0" fontId="17" fillId="4" borderId="11" xfId="4" applyFont="1" applyFill="1" applyBorder="1" applyAlignment="1">
      <alignment horizontal="center" vertical="center" wrapText="1"/>
    </xf>
    <xf numFmtId="0" fontId="17" fillId="4" borderId="17" xfId="4" applyFont="1" applyFill="1" applyBorder="1" applyAlignment="1">
      <alignment horizontal="center" vertical="center" wrapText="1"/>
    </xf>
    <xf numFmtId="0" fontId="18" fillId="4" borderId="2" xfId="4" applyFont="1" applyFill="1" applyBorder="1" applyAlignment="1">
      <alignment horizontal="center" vertical="center"/>
    </xf>
    <xf numFmtId="0" fontId="18" fillId="4" borderId="3" xfId="4" applyFont="1" applyFill="1" applyBorder="1" applyAlignment="1">
      <alignment horizontal="center" vertical="center"/>
    </xf>
    <xf numFmtId="0" fontId="18" fillId="4" borderId="4" xfId="4" applyFont="1" applyFill="1" applyBorder="1" applyAlignment="1">
      <alignment horizontal="center" vertical="center"/>
    </xf>
    <xf numFmtId="0" fontId="17" fillId="4" borderId="1" xfId="4" applyFont="1" applyFill="1" applyBorder="1" applyAlignment="1">
      <alignment horizontal="center" vertical="center"/>
    </xf>
    <xf numFmtId="0" fontId="32" fillId="4" borderId="1" xfId="4" applyFont="1" applyFill="1" applyBorder="1" applyAlignment="1">
      <alignment horizontal="center" vertical="center"/>
    </xf>
    <xf numFmtId="0" fontId="17" fillId="4" borderId="15" xfId="4" applyFont="1" applyFill="1" applyBorder="1" applyAlignment="1">
      <alignment horizontal="center" vertical="center" wrapText="1"/>
    </xf>
    <xf numFmtId="0" fontId="17" fillId="4" borderId="16" xfId="4" applyFont="1" applyFill="1" applyBorder="1" applyAlignment="1">
      <alignment horizontal="center" vertical="center" wrapText="1"/>
    </xf>
    <xf numFmtId="0" fontId="17" fillId="4" borderId="18" xfId="4" applyFont="1" applyFill="1" applyBorder="1" applyAlignment="1">
      <alignment horizontal="center" vertical="center" wrapText="1"/>
    </xf>
    <xf numFmtId="0" fontId="23" fillId="7" borderId="14" xfId="4" applyFont="1" applyFill="1" applyBorder="1" applyAlignment="1">
      <alignment horizontal="center" vertical="center" wrapText="1"/>
    </xf>
    <xf numFmtId="0" fontId="23" fillId="7" borderId="7" xfId="4" applyFont="1" applyFill="1" applyBorder="1" applyAlignment="1">
      <alignment horizontal="center" vertical="center" wrapText="1"/>
    </xf>
    <xf numFmtId="0" fontId="6" fillId="6" borderId="1" xfId="4" applyFont="1" applyFill="1" applyBorder="1" applyAlignment="1">
      <alignment horizontal="center" vertical="center"/>
    </xf>
    <xf numFmtId="0" fontId="23" fillId="6" borderId="14" xfId="4" applyFont="1" applyFill="1" applyBorder="1" applyAlignment="1">
      <alignment horizontal="center" vertical="center" wrapText="1"/>
    </xf>
    <xf numFmtId="0" fontId="23" fillId="6" borderId="7" xfId="4" applyFont="1" applyFill="1" applyBorder="1" applyAlignment="1">
      <alignment horizontal="center" vertical="center" wrapText="1"/>
    </xf>
    <xf numFmtId="177" fontId="23" fillId="6" borderId="5" xfId="4" applyNumberFormat="1" applyFont="1" applyFill="1" applyBorder="1" applyAlignment="1">
      <alignment horizontal="center" vertical="center" wrapText="1"/>
    </xf>
    <xf numFmtId="177" fontId="23" fillId="6" borderId="6" xfId="4" applyNumberFormat="1" applyFont="1" applyFill="1" applyBorder="1" applyAlignment="1">
      <alignment horizontal="center" vertical="center" wrapText="1"/>
    </xf>
    <xf numFmtId="177" fontId="23" fillId="6" borderId="7" xfId="4" applyNumberFormat="1" applyFont="1" applyFill="1" applyBorder="1" applyAlignment="1">
      <alignment horizontal="center" vertical="center" wrapText="1"/>
    </xf>
    <xf numFmtId="0" fontId="22" fillId="6" borderId="5" xfId="4" applyFont="1" applyFill="1" applyBorder="1" applyAlignment="1">
      <alignment horizontal="center" vertical="center"/>
    </xf>
    <xf numFmtId="0" fontId="22" fillId="6" borderId="6" xfId="4" applyFont="1" applyFill="1" applyBorder="1" applyAlignment="1">
      <alignment horizontal="center" vertical="center"/>
    </xf>
    <xf numFmtId="0" fontId="22" fillId="6" borderId="7" xfId="4" applyFont="1" applyFill="1" applyBorder="1" applyAlignment="1">
      <alignment horizontal="center" vertical="center"/>
    </xf>
    <xf numFmtId="177" fontId="23" fillId="7" borderId="5" xfId="4" applyNumberFormat="1" applyFont="1" applyFill="1" applyBorder="1" applyAlignment="1">
      <alignment horizontal="center" vertical="center" wrapText="1"/>
    </xf>
    <xf numFmtId="177" fontId="23" fillId="7" borderId="6" xfId="4" applyNumberFormat="1" applyFont="1" applyFill="1" applyBorder="1" applyAlignment="1">
      <alignment horizontal="center" vertical="center" wrapText="1"/>
    </xf>
    <xf numFmtId="177" fontId="23" fillId="7" borderId="7" xfId="4" applyNumberFormat="1" applyFont="1" applyFill="1" applyBorder="1" applyAlignment="1">
      <alignment horizontal="center" vertical="center" wrapText="1"/>
    </xf>
    <xf numFmtId="0" fontId="22" fillId="7" borderId="5" xfId="4" applyFont="1" applyFill="1" applyBorder="1" applyAlignment="1">
      <alignment horizontal="center" vertical="center"/>
    </xf>
    <xf numFmtId="0" fontId="22" fillId="7" borderId="6" xfId="4" applyFont="1" applyFill="1" applyBorder="1" applyAlignment="1">
      <alignment horizontal="center" vertical="center"/>
    </xf>
    <xf numFmtId="0" fontId="22" fillId="7" borderId="7" xfId="4" applyFont="1" applyFill="1" applyBorder="1" applyAlignment="1">
      <alignment horizontal="center" vertical="center"/>
    </xf>
    <xf numFmtId="180" fontId="23" fillId="7" borderId="5" xfId="4" applyNumberFormat="1" applyFont="1" applyFill="1" applyBorder="1" applyAlignment="1">
      <alignment horizontal="center" vertical="center"/>
    </xf>
    <xf numFmtId="180" fontId="23" fillId="7" borderId="6" xfId="4" applyNumberFormat="1" applyFont="1" applyFill="1" applyBorder="1" applyAlignment="1">
      <alignment horizontal="center" vertical="center"/>
    </xf>
    <xf numFmtId="180" fontId="23" fillId="7" borderId="7" xfId="4" applyNumberFormat="1" applyFont="1" applyFill="1" applyBorder="1" applyAlignment="1">
      <alignment horizontal="center" vertical="center"/>
    </xf>
    <xf numFmtId="49" fontId="23" fillId="7" borderId="5" xfId="4" applyNumberFormat="1" applyFont="1" applyFill="1" applyBorder="1" applyAlignment="1">
      <alignment horizontal="center" vertical="center" wrapText="1"/>
    </xf>
    <xf numFmtId="49" fontId="23" fillId="7" borderId="6" xfId="4" applyNumberFormat="1" applyFont="1" applyFill="1" applyBorder="1" applyAlignment="1">
      <alignment horizontal="center" vertical="center" wrapText="1"/>
    </xf>
    <xf numFmtId="49" fontId="23" fillId="6" borderId="5" xfId="4" applyNumberFormat="1" applyFont="1" applyFill="1" applyBorder="1" applyAlignment="1">
      <alignment horizontal="center" vertical="center" wrapText="1"/>
    </xf>
    <xf numFmtId="49" fontId="23" fillId="6" borderId="6" xfId="4" applyNumberFormat="1" applyFont="1" applyFill="1" applyBorder="1" applyAlignment="1">
      <alignment horizontal="center" vertical="center" wrapText="1"/>
    </xf>
    <xf numFmtId="0" fontId="11" fillId="6" borderId="1" xfId="4" applyFont="1" applyFill="1" applyBorder="1" applyAlignment="1">
      <alignment horizontal="left" vertical="center" wrapText="1"/>
    </xf>
    <xf numFmtId="177" fontId="23" fillId="3" borderId="19" xfId="4" applyNumberFormat="1" applyFont="1" applyFill="1" applyBorder="1" applyAlignment="1">
      <alignment horizontal="center" vertical="center" wrapText="1"/>
    </xf>
    <xf numFmtId="177" fontId="23" fillId="3" borderId="6" xfId="4" applyNumberFormat="1" applyFont="1" applyFill="1" applyBorder="1" applyAlignment="1">
      <alignment horizontal="center" vertical="center" wrapText="1"/>
    </xf>
    <xf numFmtId="177" fontId="23" fillId="3" borderId="7" xfId="4" applyNumberFormat="1" applyFont="1" applyFill="1" applyBorder="1" applyAlignment="1">
      <alignment horizontal="center" vertical="center" wrapText="1"/>
    </xf>
    <xf numFmtId="0" fontId="6" fillId="2" borderId="23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180" fontId="23" fillId="6" borderId="12" xfId="4" applyNumberFormat="1" applyFont="1" applyFill="1" applyBorder="1" applyAlignment="1">
      <alignment horizontal="center" vertical="center"/>
    </xf>
    <xf numFmtId="0" fontId="6" fillId="6" borderId="5" xfId="4" applyFont="1" applyFill="1" applyBorder="1" applyAlignment="1">
      <alignment horizontal="center" vertical="center"/>
    </xf>
    <xf numFmtId="0" fontId="23" fillId="2" borderId="19" xfId="4" applyFont="1" applyFill="1" applyBorder="1" applyAlignment="1">
      <alignment horizontal="center" vertical="center"/>
    </xf>
    <xf numFmtId="0" fontId="23" fillId="2" borderId="6" xfId="4" applyFont="1" applyFill="1" applyBorder="1" applyAlignment="1">
      <alignment horizontal="center" vertical="center"/>
    </xf>
    <xf numFmtId="0" fontId="23" fillId="2" borderId="7" xfId="4" applyFont="1" applyFill="1" applyBorder="1" applyAlignment="1">
      <alignment horizontal="center" vertical="center"/>
    </xf>
    <xf numFmtId="176" fontId="23" fillId="2" borderId="19" xfId="4" applyNumberFormat="1" applyFont="1" applyFill="1" applyBorder="1" applyAlignment="1">
      <alignment horizontal="center" vertical="center" wrapText="1"/>
    </xf>
    <xf numFmtId="176" fontId="23" fillId="2" borderId="6" xfId="4" applyNumberFormat="1" applyFont="1" applyFill="1" applyBorder="1" applyAlignment="1">
      <alignment horizontal="center" vertical="center" wrapText="1"/>
    </xf>
    <xf numFmtId="176" fontId="23" fillId="2" borderId="7" xfId="4" applyNumberFormat="1" applyFont="1" applyFill="1" applyBorder="1" applyAlignment="1">
      <alignment horizontal="center" vertical="center" wrapText="1"/>
    </xf>
    <xf numFmtId="177" fontId="23" fillId="2" borderId="19" xfId="4" applyNumberFormat="1" applyFont="1" applyFill="1" applyBorder="1" applyAlignment="1">
      <alignment horizontal="center" vertical="center" wrapText="1"/>
    </xf>
    <xf numFmtId="177" fontId="23" fillId="2" borderId="6" xfId="4" applyNumberFormat="1" applyFont="1" applyFill="1" applyBorder="1" applyAlignment="1">
      <alignment horizontal="center" vertical="center" wrapText="1"/>
    </xf>
    <xf numFmtId="177" fontId="23" fillId="2" borderId="7" xfId="4" applyNumberFormat="1" applyFont="1" applyFill="1" applyBorder="1" applyAlignment="1">
      <alignment horizontal="center" vertical="center" wrapText="1"/>
    </xf>
    <xf numFmtId="176" fontId="23" fillId="3" borderId="19" xfId="4" applyNumberFormat="1" applyFont="1" applyFill="1" applyBorder="1" applyAlignment="1">
      <alignment horizontal="center" vertical="center" wrapText="1"/>
    </xf>
    <xf numFmtId="176" fontId="23" fillId="3" borderId="6" xfId="4" applyNumberFormat="1" applyFont="1" applyFill="1" applyBorder="1" applyAlignment="1">
      <alignment horizontal="center" vertical="center" wrapText="1"/>
    </xf>
    <xf numFmtId="176" fontId="23" fillId="3" borderId="7" xfId="4" applyNumberFormat="1" applyFont="1" applyFill="1" applyBorder="1" applyAlignment="1">
      <alignment horizontal="center" vertical="center" wrapText="1"/>
    </xf>
    <xf numFmtId="0" fontId="23" fillId="6" borderId="13" xfId="4" applyFont="1" applyFill="1" applyBorder="1" applyAlignment="1">
      <alignment horizontal="center" vertical="center"/>
    </xf>
    <xf numFmtId="0" fontId="23" fillId="6" borderId="11" xfId="4" applyFont="1" applyFill="1" applyBorder="1" applyAlignment="1">
      <alignment horizontal="center" vertical="center"/>
    </xf>
    <xf numFmtId="0" fontId="23" fillId="6" borderId="24" xfId="4" applyFont="1" applyFill="1" applyBorder="1" applyAlignment="1">
      <alignment horizontal="center" vertical="center"/>
    </xf>
    <xf numFmtId="0" fontId="23" fillId="7" borderId="13" xfId="4" applyFont="1" applyFill="1" applyBorder="1" applyAlignment="1">
      <alignment horizontal="center" vertical="center"/>
    </xf>
    <xf numFmtId="0" fontId="23" fillId="7" borderId="11" xfId="4" applyFont="1" applyFill="1" applyBorder="1" applyAlignment="1">
      <alignment horizontal="center" vertical="center"/>
    </xf>
    <xf numFmtId="0" fontId="23" fillId="7" borderId="17" xfId="4" applyFont="1" applyFill="1" applyBorder="1" applyAlignment="1">
      <alignment horizontal="center" vertical="center"/>
    </xf>
    <xf numFmtId="0" fontId="23" fillId="6" borderId="17" xfId="4" applyFont="1" applyFill="1" applyBorder="1" applyAlignment="1">
      <alignment horizontal="center" vertical="center"/>
    </xf>
    <xf numFmtId="0" fontId="23" fillId="6" borderId="5" xfId="4" applyFont="1" applyFill="1" applyBorder="1" applyAlignment="1">
      <alignment horizontal="center" vertical="center"/>
    </xf>
    <xf numFmtId="0" fontId="23" fillId="6" borderId="6" xfId="4" applyFont="1" applyFill="1" applyBorder="1" applyAlignment="1">
      <alignment horizontal="center" vertical="center"/>
    </xf>
    <xf numFmtId="0" fontId="23" fillId="6" borderId="12" xfId="4" applyFont="1" applyFill="1" applyBorder="1" applyAlignment="1">
      <alignment horizontal="center" vertical="center"/>
    </xf>
    <xf numFmtId="0" fontId="23" fillId="7" borderId="5" xfId="4" applyFont="1" applyFill="1" applyBorder="1" applyAlignment="1">
      <alignment horizontal="center" vertical="center"/>
    </xf>
    <xf numFmtId="0" fontId="23" fillId="7" borderId="6" xfId="4" applyFont="1" applyFill="1" applyBorder="1" applyAlignment="1">
      <alignment horizontal="center" vertical="center"/>
    </xf>
    <xf numFmtId="0" fontId="23" fillId="7" borderId="7" xfId="4" applyFont="1" applyFill="1" applyBorder="1" applyAlignment="1">
      <alignment horizontal="center" vertical="center"/>
    </xf>
    <xf numFmtId="0" fontId="23" fillId="6" borderId="7" xfId="4" applyFont="1" applyFill="1" applyBorder="1" applyAlignment="1">
      <alignment horizontal="center" vertical="center"/>
    </xf>
    <xf numFmtId="0" fontId="17" fillId="9" borderId="19" xfId="4" applyFont="1" applyFill="1" applyBorder="1" applyAlignment="1">
      <alignment horizontal="center" vertical="center"/>
    </xf>
    <xf numFmtId="0" fontId="17" fillId="9" borderId="6" xfId="4" applyFont="1" applyFill="1" applyBorder="1" applyAlignment="1">
      <alignment horizontal="center" vertical="center"/>
    </xf>
    <xf numFmtId="0" fontId="17" fillId="9" borderId="7" xfId="4" applyFont="1" applyFill="1" applyBorder="1" applyAlignment="1">
      <alignment horizontal="center" vertical="center"/>
    </xf>
    <xf numFmtId="49" fontId="34" fillId="0" borderId="20" xfId="5" applyNumberFormat="1" applyBorder="1" applyAlignment="1">
      <alignment horizontal="center" vertical="center"/>
    </xf>
    <xf numFmtId="178" fontId="35" fillId="0" borderId="21" xfId="4" applyNumberFormat="1" applyFont="1" applyBorder="1" applyAlignment="1">
      <alignment horizontal="center" vertical="center"/>
    </xf>
    <xf numFmtId="0" fontId="23" fillId="6" borderId="5" xfId="4" applyFont="1" applyFill="1" applyBorder="1" applyAlignment="1">
      <alignment horizontal="center" vertical="center" wrapText="1"/>
    </xf>
    <xf numFmtId="0" fontId="23" fillId="6" borderId="6" xfId="4" applyFont="1" applyFill="1" applyBorder="1" applyAlignment="1">
      <alignment horizontal="center" vertical="center" wrapText="1"/>
    </xf>
    <xf numFmtId="0" fontId="23" fillId="6" borderId="12" xfId="4" applyFont="1" applyFill="1" applyBorder="1" applyAlignment="1">
      <alignment horizontal="center" vertical="center" wrapText="1"/>
    </xf>
    <xf numFmtId="0" fontId="23" fillId="7" borderId="5" xfId="4" applyFont="1" applyFill="1" applyBorder="1" applyAlignment="1">
      <alignment horizontal="center" vertical="center" wrapText="1"/>
    </xf>
    <xf numFmtId="0" fontId="23" fillId="7" borderId="6" xfId="4" applyFont="1" applyFill="1" applyBorder="1" applyAlignment="1">
      <alignment horizontal="center" vertical="center" wrapText="1"/>
    </xf>
  </cellXfs>
  <cellStyles count="6">
    <cellStyle name="ハイパーリンク" xfId="5" builtinId="8"/>
    <cellStyle name="桁区切り 2" xfId="2" xr:uid="{DAF68C30-CA67-40F5-84B3-615652684D18}"/>
    <cellStyle name="標準" xfId="0" builtinId="0"/>
    <cellStyle name="標準 2" xfId="1" xr:uid="{8C355F99-0672-4057-AD91-19B0D3B553D3}"/>
    <cellStyle name="標準 2 2 3" xfId="3" xr:uid="{400BA2BC-E75D-4636-9BDD-13BE7800D3BC}"/>
    <cellStyle name="標準 3" xfId="4" xr:uid="{6024BE0A-47A2-4BC5-A0EC-C4F7ACF735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補助率 "/>
      <sheetName val="事業リスト（ＢＤ１）"/>
      <sheetName val="プルダウン"/>
      <sheetName val="第1号様式別紙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3560-01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E5F3-A519-4810-A9B6-8F926E64B069}">
  <sheetPr>
    <tabColor rgb="FFFFC000"/>
    <pageSetUpPr fitToPage="1"/>
  </sheetPr>
  <dimension ref="B1:AB51"/>
  <sheetViews>
    <sheetView showZeros="0" tabSelected="1" view="pageBreakPreview" zoomScaleNormal="100" zoomScaleSheetLayoutView="100" workbookViewId="0">
      <selection activeCell="D15" sqref="D15:D18"/>
    </sheetView>
  </sheetViews>
  <sheetFormatPr defaultColWidth="9" defaultRowHeight="13"/>
  <cols>
    <col min="1" max="1" width="3.08984375" style="2" customWidth="1"/>
    <col min="2" max="2" width="3.453125" style="2" customWidth="1"/>
    <col min="3" max="3" width="14.453125" style="2" customWidth="1"/>
    <col min="4" max="4" width="14.90625" style="2" customWidth="1"/>
    <col min="5" max="5" width="15.36328125" style="2" customWidth="1"/>
    <col min="6" max="6" width="14.26953125" style="2" customWidth="1"/>
    <col min="7" max="7" width="17" style="2" customWidth="1"/>
    <col min="8" max="8" width="14" style="2" customWidth="1"/>
    <col min="9" max="9" width="16.6328125" style="2" customWidth="1"/>
    <col min="10" max="10" width="15.90625" style="2" customWidth="1"/>
    <col min="11" max="11" width="13.453125" style="2" customWidth="1"/>
    <col min="12" max="12" width="17.26953125" style="2" customWidth="1"/>
    <col min="13" max="13" width="16.6328125" style="2" customWidth="1"/>
    <col min="14" max="14" width="2.90625" style="2" customWidth="1"/>
    <col min="15" max="15" width="16.90625" style="2" customWidth="1"/>
    <col min="16" max="16" width="16.6328125" style="2" customWidth="1"/>
    <col min="17" max="17" width="17.6328125" style="2" customWidth="1"/>
    <col min="18" max="18" width="3.6328125" style="2" customWidth="1"/>
    <col min="19" max="19" width="12.6328125" style="2" customWidth="1"/>
    <col min="20" max="20" width="16.6328125" style="2" customWidth="1"/>
    <col min="21" max="21" width="5.90625" style="2" customWidth="1"/>
    <col min="22" max="22" width="16.6328125" style="2" customWidth="1"/>
    <col min="23" max="23" width="20.6328125" style="2" customWidth="1"/>
    <col min="24" max="24" width="17.6328125" style="2" customWidth="1"/>
    <col min="25" max="25" width="22.7265625" style="2" customWidth="1"/>
    <col min="26" max="16384" width="9" style="2"/>
  </cols>
  <sheetData>
    <row r="1" spans="2:25" ht="26.5" customHeight="1">
      <c r="B1" s="15" t="s">
        <v>46</v>
      </c>
      <c r="C1" s="8"/>
      <c r="D1" s="7"/>
      <c r="E1" s="7"/>
      <c r="F1" s="7"/>
      <c r="G1" s="7"/>
      <c r="H1" s="7"/>
      <c r="I1" s="7"/>
      <c r="J1" s="8"/>
      <c r="K1" s="8"/>
      <c r="L1" s="8"/>
      <c r="M1" s="8"/>
      <c r="N1" s="8"/>
      <c r="O1" s="8"/>
      <c r="P1" s="8"/>
      <c r="Q1" s="1"/>
      <c r="R1" s="1"/>
      <c r="S1" s="1"/>
      <c r="T1" s="1"/>
      <c r="U1" s="1"/>
      <c r="V1" s="1"/>
      <c r="W1" s="1"/>
      <c r="X1" s="1"/>
    </row>
    <row r="2" spans="2:25" ht="14.5" customHeight="1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6"/>
      <c r="R2" s="6"/>
      <c r="S2" s="6"/>
      <c r="T2" s="6"/>
      <c r="U2" s="6"/>
      <c r="V2" s="6"/>
      <c r="W2" s="6"/>
      <c r="X2" s="6"/>
      <c r="Y2" s="3"/>
    </row>
    <row r="3" spans="2:25" ht="21" customHeight="1" thickBot="1">
      <c r="B3" s="23" t="s">
        <v>19</v>
      </c>
      <c r="C3" s="18"/>
      <c r="D3" s="11"/>
      <c r="E3" s="11"/>
      <c r="J3" s="17"/>
      <c r="K3" s="10"/>
      <c r="O3" s="6"/>
      <c r="P3" s="6"/>
      <c r="Q3" s="6"/>
      <c r="R3" s="6"/>
      <c r="S3" s="6"/>
      <c r="T3" s="6"/>
      <c r="U3" s="6"/>
      <c r="V3" s="6"/>
      <c r="W3" s="3"/>
    </row>
    <row r="4" spans="2:25" ht="27" customHeight="1" thickBot="1">
      <c r="B4" s="45" t="s">
        <v>17</v>
      </c>
      <c r="C4" s="45"/>
      <c r="D4" s="46"/>
      <c r="E4" s="46"/>
      <c r="F4" s="24" t="s">
        <v>10</v>
      </c>
      <c r="G4" s="46"/>
      <c r="H4" s="46"/>
      <c r="I4" s="10"/>
      <c r="M4" s="6"/>
      <c r="N4" s="6"/>
      <c r="O4" s="6"/>
      <c r="P4" s="6"/>
      <c r="Q4" s="3"/>
    </row>
    <row r="5" spans="2:25" ht="27" customHeight="1" thickBot="1">
      <c r="B5" s="45" t="s">
        <v>18</v>
      </c>
      <c r="C5" s="45"/>
      <c r="D5" s="46"/>
      <c r="E5" s="46"/>
      <c r="F5" s="34" t="s">
        <v>29</v>
      </c>
      <c r="G5" s="46"/>
      <c r="H5" s="46"/>
      <c r="I5" s="10"/>
      <c r="M5" s="6"/>
      <c r="N5" s="6"/>
      <c r="O5" s="6"/>
      <c r="P5" s="6"/>
      <c r="Q5" s="3"/>
    </row>
    <row r="6" spans="2:25" ht="27" customHeight="1" thickBot="1">
      <c r="B6" s="45" t="s">
        <v>9</v>
      </c>
      <c r="C6" s="45"/>
      <c r="D6" s="46"/>
      <c r="E6" s="46"/>
      <c r="F6" s="24" t="s">
        <v>11</v>
      </c>
      <c r="G6" s="54"/>
      <c r="H6" s="55"/>
      <c r="I6" s="10"/>
      <c r="M6" s="6"/>
      <c r="N6" s="6"/>
      <c r="O6" s="6"/>
      <c r="P6" s="6"/>
      <c r="Q6" s="3"/>
    </row>
    <row r="7" spans="2:25" ht="27" customHeight="1" thickBot="1">
      <c r="B7" s="56" t="s">
        <v>28</v>
      </c>
      <c r="C7" s="45"/>
      <c r="D7" s="46"/>
      <c r="E7" s="46"/>
      <c r="F7" s="24" t="s">
        <v>12</v>
      </c>
      <c r="G7" s="54"/>
      <c r="H7" s="55"/>
      <c r="I7" s="10"/>
      <c r="J7" s="10"/>
      <c r="K7" s="10"/>
      <c r="L7" s="10"/>
      <c r="M7" s="10"/>
      <c r="N7" s="6"/>
      <c r="O7" s="6"/>
      <c r="P7" s="6"/>
      <c r="Q7" s="6"/>
      <c r="R7" s="6"/>
      <c r="S7" s="6"/>
      <c r="T7" s="6"/>
      <c r="U7" s="6"/>
      <c r="V7" s="3"/>
    </row>
    <row r="8" spans="2:25" ht="21" customHeight="1">
      <c r="G8" s="10"/>
      <c r="K8" s="10"/>
      <c r="L8" s="10"/>
      <c r="M8" s="6"/>
      <c r="N8" s="6"/>
      <c r="O8" s="6"/>
      <c r="P8" s="6"/>
      <c r="Q8" s="6"/>
      <c r="R8" s="6"/>
      <c r="S8" s="6"/>
      <c r="T8" s="6"/>
      <c r="U8" s="3"/>
    </row>
    <row r="9" spans="2:25" ht="21" customHeight="1" thickBot="1">
      <c r="B9" s="23" t="s">
        <v>20</v>
      </c>
      <c r="C9" s="18"/>
      <c r="D9" s="11"/>
      <c r="E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6"/>
      <c r="R9" s="6"/>
      <c r="S9" s="6"/>
      <c r="T9" s="6"/>
      <c r="U9" s="6"/>
      <c r="V9" s="6"/>
      <c r="W9" s="6"/>
      <c r="X9" s="6"/>
      <c r="Y9" s="3"/>
    </row>
    <row r="10" spans="2:25" ht="27" customHeight="1" thickBot="1">
      <c r="B10" s="57" t="s">
        <v>31</v>
      </c>
      <c r="C10" s="58"/>
      <c r="D10" s="54" t="s">
        <v>32</v>
      </c>
      <c r="E10" s="55"/>
      <c r="F10" s="29" t="s">
        <v>15</v>
      </c>
      <c r="G10" s="59">
        <f>COUNTA(C19:D43)</f>
        <v>0</v>
      </c>
      <c r="H10" s="59"/>
      <c r="J10" s="10"/>
      <c r="K10" s="10"/>
      <c r="L10" s="10"/>
      <c r="M10" s="10"/>
      <c r="N10" s="10"/>
      <c r="O10" s="10"/>
      <c r="P10" s="6"/>
      <c r="Q10" s="6"/>
      <c r="R10" s="6"/>
      <c r="S10" s="6"/>
      <c r="T10" s="6"/>
      <c r="U10" s="6"/>
      <c r="V10" s="6"/>
      <c r="W10" s="6"/>
      <c r="X10" s="3"/>
    </row>
    <row r="11" spans="2:25" ht="27" customHeight="1" thickBot="1">
      <c r="B11" s="60" t="s">
        <v>30</v>
      </c>
      <c r="C11" s="61"/>
      <c r="D11" s="62"/>
      <c r="E11" s="62"/>
      <c r="F11" s="28" t="s">
        <v>16</v>
      </c>
      <c r="G11" s="63">
        <f>I44</f>
        <v>0</v>
      </c>
      <c r="H11" s="63"/>
      <c r="I11" s="16"/>
      <c r="J11" s="10"/>
      <c r="K11" s="10"/>
      <c r="L11" s="10"/>
      <c r="M11" s="10"/>
      <c r="N11" s="10"/>
      <c r="O11" s="10"/>
      <c r="P11" s="6"/>
      <c r="Q11" s="6"/>
      <c r="R11" s="6"/>
      <c r="S11" s="6"/>
      <c r="T11" s="6"/>
      <c r="U11" s="6"/>
      <c r="V11" s="6"/>
      <c r="W11" s="6"/>
      <c r="X11" s="3"/>
    </row>
    <row r="12" spans="2:25" ht="27" customHeight="1" thickBot="1">
      <c r="B12" s="18"/>
      <c r="C12" s="18"/>
      <c r="D12" s="11"/>
      <c r="E12" s="11"/>
      <c r="F12" s="28" t="s">
        <v>8</v>
      </c>
      <c r="G12" s="47">
        <f>L44</f>
        <v>0</v>
      </c>
      <c r="H12" s="47"/>
      <c r="I12" s="11"/>
      <c r="J12" s="10"/>
      <c r="K12" s="10"/>
      <c r="L12" s="10"/>
      <c r="M12" s="10"/>
      <c r="N12" s="10"/>
      <c r="O12" s="10"/>
      <c r="P12" s="6"/>
      <c r="Q12" s="6"/>
      <c r="R12" s="6"/>
      <c r="S12" s="6"/>
      <c r="T12" s="6"/>
      <c r="U12" s="6"/>
      <c r="V12" s="6"/>
      <c r="W12" s="6"/>
      <c r="X12" s="3"/>
    </row>
    <row r="13" spans="2:25" ht="21" customHeight="1">
      <c r="B13" s="18"/>
      <c r="C13" s="18"/>
      <c r="D13" s="11"/>
      <c r="E13" s="11"/>
      <c r="F13" s="26"/>
      <c r="G13" s="30" t="s">
        <v>22</v>
      </c>
      <c r="I13" s="27"/>
      <c r="J13" s="11"/>
      <c r="K13" s="10"/>
      <c r="L13" s="10"/>
      <c r="M13" s="10"/>
      <c r="N13" s="10"/>
      <c r="O13" s="10"/>
      <c r="P13" s="10"/>
      <c r="Q13" s="6"/>
      <c r="R13" s="6"/>
      <c r="S13" s="6"/>
      <c r="T13" s="6"/>
      <c r="U13" s="6"/>
      <c r="V13" s="6"/>
      <c r="W13" s="6"/>
      <c r="X13" s="6"/>
      <c r="Y13" s="3"/>
    </row>
    <row r="14" spans="2:25" ht="17.5" customHeight="1">
      <c r="B14" s="25" t="s">
        <v>21</v>
      </c>
      <c r="C14" s="18"/>
      <c r="D14" s="18"/>
      <c r="E14" s="1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6"/>
      <c r="R14" s="6"/>
      <c r="S14" s="6"/>
      <c r="T14" s="6"/>
      <c r="U14" s="6"/>
      <c r="V14" s="6"/>
      <c r="W14" s="6"/>
      <c r="X14" s="6"/>
      <c r="Y14" s="3"/>
    </row>
    <row r="15" spans="2:25" ht="17.149999999999999" customHeight="1">
      <c r="B15" s="48" t="s">
        <v>0</v>
      </c>
      <c r="C15" s="68" t="s">
        <v>2</v>
      </c>
      <c r="D15" s="51" t="s">
        <v>54</v>
      </c>
      <c r="E15" s="51" t="s">
        <v>40</v>
      </c>
      <c r="F15" s="68" t="s">
        <v>41</v>
      </c>
      <c r="G15" s="71" t="s">
        <v>4</v>
      </c>
      <c r="H15" s="72"/>
      <c r="I15" s="73"/>
      <c r="J15" s="51" t="s">
        <v>27</v>
      </c>
      <c r="K15" s="51" t="s">
        <v>39</v>
      </c>
      <c r="L15" s="51" t="s">
        <v>13</v>
      </c>
      <c r="M15" s="74" t="s">
        <v>26</v>
      </c>
    </row>
    <row r="16" spans="2:25" ht="13.5" customHeight="1">
      <c r="B16" s="49"/>
      <c r="C16" s="69"/>
      <c r="D16" s="52"/>
      <c r="E16" s="52"/>
      <c r="F16" s="69"/>
      <c r="G16" s="68" t="s">
        <v>33</v>
      </c>
      <c r="H16" s="76"/>
      <c r="I16" s="51" t="s">
        <v>7</v>
      </c>
      <c r="J16" s="52"/>
      <c r="K16" s="52"/>
      <c r="L16" s="52"/>
      <c r="M16" s="75"/>
      <c r="O16" s="5"/>
    </row>
    <row r="17" spans="2:15" ht="26.5" customHeight="1">
      <c r="B17" s="49"/>
      <c r="C17" s="69"/>
      <c r="D17" s="52"/>
      <c r="E17" s="52"/>
      <c r="F17" s="69"/>
      <c r="G17" s="69"/>
      <c r="H17" s="77"/>
      <c r="I17" s="53"/>
      <c r="J17" s="53"/>
      <c r="K17" s="53"/>
      <c r="L17" s="52"/>
      <c r="M17" s="75"/>
      <c r="O17" s="5"/>
    </row>
    <row r="18" spans="2:15" ht="12.65" customHeight="1">
      <c r="B18" s="50"/>
      <c r="C18" s="70"/>
      <c r="D18" s="53"/>
      <c r="E18" s="53"/>
      <c r="F18" s="70"/>
      <c r="G18" s="70"/>
      <c r="H18" s="78"/>
      <c r="I18" s="31" t="s">
        <v>5</v>
      </c>
      <c r="J18" s="31" t="s">
        <v>14</v>
      </c>
      <c r="K18" s="31" t="s">
        <v>6</v>
      </c>
      <c r="L18" s="53"/>
      <c r="M18" s="75"/>
      <c r="O18" s="5"/>
    </row>
    <row r="19" spans="2:15" ht="15" customHeight="1">
      <c r="B19" s="87">
        <v>1</v>
      </c>
      <c r="C19" s="123"/>
      <c r="D19" s="130"/>
      <c r="E19" s="65"/>
      <c r="F19" s="101"/>
      <c r="G19" s="32" t="s">
        <v>34</v>
      </c>
      <c r="H19" s="35"/>
      <c r="I19" s="84">
        <f>(H20*H21)+H22+H23</f>
        <v>0</v>
      </c>
      <c r="J19" s="84">
        <f>I19/2</f>
        <v>0</v>
      </c>
      <c r="K19" s="84">
        <v>90000</v>
      </c>
      <c r="L19" s="84">
        <f>ROUNDDOWN(MIN(J19,K19),-3)</f>
        <v>0</v>
      </c>
      <c r="M19" s="81"/>
      <c r="O19" s="4"/>
    </row>
    <row r="20" spans="2:15" ht="15" customHeight="1">
      <c r="B20" s="88"/>
      <c r="C20" s="124"/>
      <c r="D20" s="131"/>
      <c r="E20" s="66"/>
      <c r="F20" s="102"/>
      <c r="G20" s="12" t="s">
        <v>35</v>
      </c>
      <c r="H20" s="36"/>
      <c r="I20" s="85"/>
      <c r="J20" s="85"/>
      <c r="K20" s="85"/>
      <c r="L20" s="85"/>
      <c r="M20" s="81"/>
      <c r="O20" s="4"/>
    </row>
    <row r="21" spans="2:15" ht="15" customHeight="1">
      <c r="B21" s="88"/>
      <c r="C21" s="124"/>
      <c r="D21" s="131"/>
      <c r="E21" s="66"/>
      <c r="F21" s="102"/>
      <c r="G21" s="12" t="s">
        <v>37</v>
      </c>
      <c r="H21" s="37"/>
      <c r="I21" s="85"/>
      <c r="J21" s="85"/>
      <c r="K21" s="85"/>
      <c r="L21" s="85"/>
      <c r="M21" s="81"/>
      <c r="O21" s="4"/>
    </row>
    <row r="22" spans="2:15" ht="15" customHeight="1">
      <c r="B22" s="88"/>
      <c r="C22" s="124"/>
      <c r="D22" s="131"/>
      <c r="E22" s="66"/>
      <c r="F22" s="102"/>
      <c r="G22" s="82" t="s">
        <v>45</v>
      </c>
      <c r="H22" s="37"/>
      <c r="I22" s="85"/>
      <c r="J22" s="85"/>
      <c r="K22" s="85"/>
      <c r="L22" s="85"/>
      <c r="M22" s="81"/>
      <c r="O22" s="4"/>
    </row>
    <row r="23" spans="2:15" ht="15" customHeight="1">
      <c r="B23" s="89"/>
      <c r="C23" s="129"/>
      <c r="D23" s="136"/>
      <c r="E23" s="67"/>
      <c r="F23" s="43" t="s">
        <v>42</v>
      </c>
      <c r="G23" s="83"/>
      <c r="H23" s="38"/>
      <c r="I23" s="86"/>
      <c r="J23" s="86"/>
      <c r="K23" s="86"/>
      <c r="L23" s="86"/>
      <c r="M23" s="81"/>
      <c r="O23" s="4"/>
    </row>
    <row r="24" spans="2:15" ht="15" customHeight="1">
      <c r="B24" s="93">
        <v>2</v>
      </c>
      <c r="C24" s="126"/>
      <c r="D24" s="133"/>
      <c r="E24" s="96"/>
      <c r="F24" s="99"/>
      <c r="G24" s="33" t="s">
        <v>34</v>
      </c>
      <c r="H24" s="39"/>
      <c r="I24" s="90">
        <f t="shared" ref="I24" si="0">(H25*H26)+H27+H28</f>
        <v>0</v>
      </c>
      <c r="J24" s="90">
        <f>I24/2</f>
        <v>0</v>
      </c>
      <c r="K24" s="90">
        <v>90000</v>
      </c>
      <c r="L24" s="90">
        <f t="shared" ref="L24" si="1">ROUNDDOWN(MIN(J24,K24),-3)</f>
        <v>0</v>
      </c>
      <c r="M24" s="64"/>
      <c r="O24" s="4"/>
    </row>
    <row r="25" spans="2:15" ht="15" customHeight="1">
      <c r="B25" s="94"/>
      <c r="C25" s="127"/>
      <c r="D25" s="134"/>
      <c r="E25" s="97"/>
      <c r="F25" s="100"/>
      <c r="G25" s="13" t="s">
        <v>35</v>
      </c>
      <c r="H25" s="40"/>
      <c r="I25" s="91"/>
      <c r="J25" s="91"/>
      <c r="K25" s="91"/>
      <c r="L25" s="91"/>
      <c r="M25" s="64"/>
      <c r="O25" s="4"/>
    </row>
    <row r="26" spans="2:15" ht="15" customHeight="1">
      <c r="B26" s="94"/>
      <c r="C26" s="127"/>
      <c r="D26" s="134"/>
      <c r="E26" s="97"/>
      <c r="F26" s="100"/>
      <c r="G26" s="13" t="s">
        <v>37</v>
      </c>
      <c r="H26" s="41"/>
      <c r="I26" s="91"/>
      <c r="J26" s="91"/>
      <c r="K26" s="91"/>
      <c r="L26" s="91"/>
      <c r="M26" s="64"/>
      <c r="O26" s="4"/>
    </row>
    <row r="27" spans="2:15" ht="15" customHeight="1">
      <c r="B27" s="94"/>
      <c r="C27" s="127"/>
      <c r="D27" s="134"/>
      <c r="E27" s="97"/>
      <c r="F27" s="100"/>
      <c r="G27" s="79" t="s">
        <v>45</v>
      </c>
      <c r="H27" s="41"/>
      <c r="I27" s="91"/>
      <c r="J27" s="91"/>
      <c r="K27" s="91"/>
      <c r="L27" s="91"/>
      <c r="M27" s="64"/>
      <c r="O27" s="4"/>
    </row>
    <row r="28" spans="2:15" ht="15" customHeight="1">
      <c r="B28" s="95"/>
      <c r="C28" s="128"/>
      <c r="D28" s="135"/>
      <c r="E28" s="98"/>
      <c r="F28" s="44" t="s">
        <v>42</v>
      </c>
      <c r="G28" s="80"/>
      <c r="H28" s="42"/>
      <c r="I28" s="92"/>
      <c r="J28" s="92"/>
      <c r="K28" s="92"/>
      <c r="L28" s="92"/>
      <c r="M28" s="64"/>
      <c r="O28" s="4"/>
    </row>
    <row r="29" spans="2:15" ht="15" customHeight="1">
      <c r="B29" s="87">
        <v>3</v>
      </c>
      <c r="C29" s="123"/>
      <c r="D29" s="130"/>
      <c r="E29" s="65"/>
      <c r="F29" s="101"/>
      <c r="G29" s="32" t="s">
        <v>34</v>
      </c>
      <c r="H29" s="35"/>
      <c r="I29" s="84">
        <f t="shared" ref="I29" si="2">(H30*H31)+H32+H33</f>
        <v>0</v>
      </c>
      <c r="J29" s="84">
        <f>I29/2</f>
        <v>0</v>
      </c>
      <c r="K29" s="84">
        <v>90000</v>
      </c>
      <c r="L29" s="84">
        <f t="shared" ref="L29" si="3">ROUNDDOWN(MIN(J29,K29),-3)</f>
        <v>0</v>
      </c>
      <c r="M29" s="103"/>
      <c r="O29" s="4"/>
    </row>
    <row r="30" spans="2:15" ht="15" customHeight="1">
      <c r="B30" s="88"/>
      <c r="C30" s="124"/>
      <c r="D30" s="131"/>
      <c r="E30" s="66"/>
      <c r="F30" s="102"/>
      <c r="G30" s="12" t="s">
        <v>35</v>
      </c>
      <c r="H30" s="36"/>
      <c r="I30" s="85"/>
      <c r="J30" s="85"/>
      <c r="K30" s="85"/>
      <c r="L30" s="85"/>
      <c r="M30" s="103"/>
      <c r="O30" s="4"/>
    </row>
    <row r="31" spans="2:15" ht="15" customHeight="1">
      <c r="B31" s="88"/>
      <c r="C31" s="124"/>
      <c r="D31" s="131"/>
      <c r="E31" s="66"/>
      <c r="F31" s="102"/>
      <c r="G31" s="12" t="s">
        <v>37</v>
      </c>
      <c r="H31" s="37"/>
      <c r="I31" s="85"/>
      <c r="J31" s="85"/>
      <c r="K31" s="85"/>
      <c r="L31" s="85"/>
      <c r="M31" s="103"/>
      <c r="O31" s="4"/>
    </row>
    <row r="32" spans="2:15" ht="15" customHeight="1">
      <c r="B32" s="88"/>
      <c r="C32" s="124"/>
      <c r="D32" s="131"/>
      <c r="E32" s="66"/>
      <c r="F32" s="102"/>
      <c r="G32" s="82" t="s">
        <v>45</v>
      </c>
      <c r="H32" s="37"/>
      <c r="I32" s="85"/>
      <c r="J32" s="85"/>
      <c r="K32" s="85"/>
      <c r="L32" s="85"/>
      <c r="M32" s="103"/>
      <c r="O32" s="4"/>
    </row>
    <row r="33" spans="2:28" ht="15" customHeight="1">
      <c r="B33" s="89"/>
      <c r="C33" s="129"/>
      <c r="D33" s="136"/>
      <c r="E33" s="67"/>
      <c r="F33" s="43" t="s">
        <v>42</v>
      </c>
      <c r="G33" s="83"/>
      <c r="H33" s="38"/>
      <c r="I33" s="86"/>
      <c r="J33" s="86"/>
      <c r="K33" s="86"/>
      <c r="L33" s="86"/>
      <c r="M33" s="103"/>
    </row>
    <row r="34" spans="2:28" ht="15" customHeight="1">
      <c r="B34" s="93">
        <v>4</v>
      </c>
      <c r="C34" s="126"/>
      <c r="D34" s="133"/>
      <c r="E34" s="96"/>
      <c r="F34" s="99"/>
      <c r="G34" s="33" t="s">
        <v>34</v>
      </c>
      <c r="H34" s="39"/>
      <c r="I34" s="90">
        <f t="shared" ref="I34" si="4">(H35*H36)+H37+H38</f>
        <v>0</v>
      </c>
      <c r="J34" s="90">
        <f>I34/2</f>
        <v>0</v>
      </c>
      <c r="K34" s="90">
        <v>90000</v>
      </c>
      <c r="L34" s="90">
        <f t="shared" ref="L34" si="5">ROUNDDOWN(MIN(J34,K34),-3)</f>
        <v>0</v>
      </c>
      <c r="M34" s="64"/>
    </row>
    <row r="35" spans="2:28" ht="15" customHeight="1">
      <c r="B35" s="94"/>
      <c r="C35" s="127"/>
      <c r="D35" s="134"/>
      <c r="E35" s="97"/>
      <c r="F35" s="100"/>
      <c r="G35" s="13" t="s">
        <v>35</v>
      </c>
      <c r="H35" s="40"/>
      <c r="I35" s="91"/>
      <c r="J35" s="91"/>
      <c r="K35" s="91"/>
      <c r="L35" s="91"/>
      <c r="M35" s="64"/>
    </row>
    <row r="36" spans="2:28" ht="15" customHeight="1">
      <c r="B36" s="94"/>
      <c r="C36" s="127"/>
      <c r="D36" s="134"/>
      <c r="E36" s="97"/>
      <c r="F36" s="100"/>
      <c r="G36" s="13" t="s">
        <v>37</v>
      </c>
      <c r="H36" s="41"/>
      <c r="I36" s="91"/>
      <c r="J36" s="91"/>
      <c r="K36" s="91"/>
      <c r="L36" s="91"/>
      <c r="M36" s="64"/>
    </row>
    <row r="37" spans="2:28" ht="15" customHeight="1">
      <c r="B37" s="94"/>
      <c r="C37" s="127"/>
      <c r="D37" s="134"/>
      <c r="E37" s="97"/>
      <c r="F37" s="100"/>
      <c r="G37" s="79" t="s">
        <v>45</v>
      </c>
      <c r="H37" s="41"/>
      <c r="I37" s="91"/>
      <c r="J37" s="91"/>
      <c r="K37" s="91"/>
      <c r="L37" s="91"/>
      <c r="M37" s="64"/>
    </row>
    <row r="38" spans="2:28" ht="15" customHeight="1">
      <c r="B38" s="95"/>
      <c r="C38" s="128"/>
      <c r="D38" s="135"/>
      <c r="E38" s="98"/>
      <c r="F38" s="44" t="s">
        <v>42</v>
      </c>
      <c r="G38" s="80"/>
      <c r="H38" s="42"/>
      <c r="I38" s="92"/>
      <c r="J38" s="92"/>
      <c r="K38" s="92"/>
      <c r="L38" s="92"/>
      <c r="M38" s="64"/>
    </row>
    <row r="39" spans="2:28" ht="15" customHeight="1">
      <c r="B39" s="87">
        <v>5</v>
      </c>
      <c r="C39" s="123"/>
      <c r="D39" s="130"/>
      <c r="E39" s="65"/>
      <c r="F39" s="101"/>
      <c r="G39" s="32" t="s">
        <v>34</v>
      </c>
      <c r="H39" s="35"/>
      <c r="I39" s="84">
        <f t="shared" ref="I39" si="6">(H40*H41)+H42+H43</f>
        <v>0</v>
      </c>
      <c r="J39" s="84">
        <f>I39/2</f>
        <v>0</v>
      </c>
      <c r="K39" s="84">
        <v>90000</v>
      </c>
      <c r="L39" s="84">
        <f t="shared" ref="L39" si="7">ROUNDDOWN(MIN(J39,K39),-3)</f>
        <v>0</v>
      </c>
      <c r="M39" s="81"/>
    </row>
    <row r="40" spans="2:28" ht="15" customHeight="1">
      <c r="B40" s="88"/>
      <c r="C40" s="124"/>
      <c r="D40" s="131"/>
      <c r="E40" s="66"/>
      <c r="F40" s="102"/>
      <c r="G40" s="12" t="s">
        <v>35</v>
      </c>
      <c r="H40" s="36"/>
      <c r="I40" s="85"/>
      <c r="J40" s="85"/>
      <c r="K40" s="85"/>
      <c r="L40" s="85"/>
      <c r="M40" s="81"/>
    </row>
    <row r="41" spans="2:28" ht="15" customHeight="1">
      <c r="B41" s="88"/>
      <c r="C41" s="124"/>
      <c r="D41" s="131"/>
      <c r="E41" s="66"/>
      <c r="F41" s="102"/>
      <c r="G41" s="12" t="s">
        <v>37</v>
      </c>
      <c r="H41" s="37"/>
      <c r="I41" s="85"/>
      <c r="J41" s="85"/>
      <c r="K41" s="85"/>
      <c r="L41" s="85"/>
      <c r="M41" s="81"/>
    </row>
    <row r="42" spans="2:28" ht="15" customHeight="1">
      <c r="B42" s="88"/>
      <c r="C42" s="124"/>
      <c r="D42" s="131"/>
      <c r="E42" s="66"/>
      <c r="F42" s="102"/>
      <c r="G42" s="82" t="s">
        <v>45</v>
      </c>
      <c r="H42" s="37"/>
      <c r="I42" s="85"/>
      <c r="J42" s="85"/>
      <c r="K42" s="85"/>
      <c r="L42" s="85"/>
      <c r="M42" s="81"/>
    </row>
    <row r="43" spans="2:28" ht="15" customHeight="1" thickBot="1">
      <c r="B43" s="89"/>
      <c r="C43" s="125"/>
      <c r="D43" s="132"/>
      <c r="E43" s="109"/>
      <c r="F43" s="43" t="s">
        <v>42</v>
      </c>
      <c r="G43" s="83"/>
      <c r="H43" s="38"/>
      <c r="I43" s="86"/>
      <c r="J43" s="86"/>
      <c r="K43" s="86"/>
      <c r="L43" s="86"/>
      <c r="M43" s="110"/>
    </row>
    <row r="44" spans="2:28" ht="13.5" customHeight="1" thickTop="1">
      <c r="B44" s="137" t="s">
        <v>1</v>
      </c>
      <c r="C44" s="137"/>
      <c r="D44" s="137"/>
      <c r="E44" s="111"/>
      <c r="F44" s="111"/>
      <c r="G44" s="111"/>
      <c r="H44" s="114"/>
      <c r="I44" s="120">
        <f>SUM(I19:I43)</f>
        <v>0</v>
      </c>
      <c r="J44" s="120">
        <f>SUM(J19:J43)</f>
        <v>0</v>
      </c>
      <c r="K44" s="117"/>
      <c r="L44" s="104">
        <f>SUM(L19:L43)</f>
        <v>0</v>
      </c>
      <c r="M44" s="107"/>
    </row>
    <row r="45" spans="2:28" ht="13.5" customHeight="1">
      <c r="B45" s="138"/>
      <c r="C45" s="138"/>
      <c r="D45" s="138"/>
      <c r="E45" s="112"/>
      <c r="F45" s="112"/>
      <c r="G45" s="112"/>
      <c r="H45" s="115"/>
      <c r="I45" s="121"/>
      <c r="J45" s="121"/>
      <c r="K45" s="118"/>
      <c r="L45" s="105"/>
      <c r="M45" s="108"/>
    </row>
    <row r="46" spans="2:28" ht="13.5" customHeight="1">
      <c r="B46" s="139"/>
      <c r="C46" s="139"/>
      <c r="D46" s="139"/>
      <c r="E46" s="113"/>
      <c r="F46" s="113"/>
      <c r="G46" s="113"/>
      <c r="H46" s="116"/>
      <c r="I46" s="122"/>
      <c r="J46" s="122"/>
      <c r="K46" s="119"/>
      <c r="L46" s="106"/>
      <c r="M46" s="108"/>
    </row>
    <row r="47" spans="2:28" ht="10" customHeight="1">
      <c r="B47" s="9"/>
      <c r="D47" s="14"/>
      <c r="E47" s="14"/>
      <c r="F47" s="14"/>
      <c r="G47" s="14"/>
      <c r="H47" s="14"/>
      <c r="I47" s="14"/>
      <c r="J47" s="9"/>
      <c r="K47" s="9"/>
      <c r="L47" s="9"/>
      <c r="M47" s="9"/>
      <c r="N47" s="9"/>
      <c r="O47" s="9"/>
      <c r="P47" s="9"/>
    </row>
    <row r="48" spans="2:28" ht="13" customHeight="1">
      <c r="B48" s="9"/>
      <c r="C48" s="14" t="s">
        <v>3</v>
      </c>
      <c r="D48" s="14"/>
      <c r="E48" s="14"/>
      <c r="F48" s="14"/>
      <c r="G48" s="14"/>
      <c r="H48" s="14"/>
      <c r="I48" s="14"/>
      <c r="J48" s="9"/>
      <c r="K48" s="9"/>
      <c r="L48" s="9"/>
      <c r="M48" s="9"/>
      <c r="N48" s="9"/>
      <c r="O48" s="9"/>
      <c r="P48" s="9"/>
      <c r="AB48" s="5"/>
    </row>
    <row r="49" spans="2:28" ht="11.15" customHeight="1">
      <c r="B49" s="9"/>
      <c r="C49" s="14"/>
      <c r="D49" s="14"/>
      <c r="E49" s="14"/>
      <c r="F49" s="14"/>
      <c r="G49" s="14"/>
      <c r="H49" s="14"/>
      <c r="I49" s="14"/>
      <c r="J49" s="9"/>
      <c r="K49" s="9"/>
      <c r="L49" s="9"/>
      <c r="M49" s="9"/>
      <c r="N49" s="9"/>
      <c r="O49" s="9"/>
      <c r="P49" s="9"/>
      <c r="AB49" s="4"/>
    </row>
    <row r="50" spans="2:28" ht="18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2:28" ht="18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</sheetData>
  <mergeCells count="96">
    <mergeCell ref="D15:D18"/>
    <mergeCell ref="D39:D43"/>
    <mergeCell ref="D34:D38"/>
    <mergeCell ref="D29:D33"/>
    <mergeCell ref="D24:D28"/>
    <mergeCell ref="D19:D23"/>
    <mergeCell ref="C15:C18"/>
    <mergeCell ref="C39:C43"/>
    <mergeCell ref="C34:C38"/>
    <mergeCell ref="C29:C33"/>
    <mergeCell ref="C24:C28"/>
    <mergeCell ref="C19:C23"/>
    <mergeCell ref="F44:F46"/>
    <mergeCell ref="G44:G46"/>
    <mergeCell ref="H44:H46"/>
    <mergeCell ref="K44:K46"/>
    <mergeCell ref="B39:B43"/>
    <mergeCell ref="I44:I46"/>
    <mergeCell ref="J44:J46"/>
    <mergeCell ref="B44:D46"/>
    <mergeCell ref="L44:L46"/>
    <mergeCell ref="M44:M46"/>
    <mergeCell ref="E39:E43"/>
    <mergeCell ref="I34:I38"/>
    <mergeCell ref="J34:J38"/>
    <mergeCell ref="K34:K38"/>
    <mergeCell ref="L34:L38"/>
    <mergeCell ref="G37:G38"/>
    <mergeCell ref="M39:M43"/>
    <mergeCell ref="G42:G43"/>
    <mergeCell ref="F39:F42"/>
    <mergeCell ref="I39:I43"/>
    <mergeCell ref="J39:J43"/>
    <mergeCell ref="K39:K43"/>
    <mergeCell ref="L39:L43"/>
    <mergeCell ref="E44:E46"/>
    <mergeCell ref="K24:K28"/>
    <mergeCell ref="L24:L28"/>
    <mergeCell ref="M29:M33"/>
    <mergeCell ref="G32:G33"/>
    <mergeCell ref="B34:B38"/>
    <mergeCell ref="E34:E38"/>
    <mergeCell ref="F34:F37"/>
    <mergeCell ref="F29:F32"/>
    <mergeCell ref="I29:I33"/>
    <mergeCell ref="J29:J33"/>
    <mergeCell ref="K29:K33"/>
    <mergeCell ref="L29:L33"/>
    <mergeCell ref="B29:B33"/>
    <mergeCell ref="E29:E33"/>
    <mergeCell ref="M34:M38"/>
    <mergeCell ref="B19:B23"/>
    <mergeCell ref="I24:I28"/>
    <mergeCell ref="J24:J28"/>
    <mergeCell ref="B24:B28"/>
    <mergeCell ref="E24:E28"/>
    <mergeCell ref="F24:F27"/>
    <mergeCell ref="F19:F22"/>
    <mergeCell ref="M24:M28"/>
    <mergeCell ref="E19:E23"/>
    <mergeCell ref="F15:F18"/>
    <mergeCell ref="G15:I15"/>
    <mergeCell ref="J15:J17"/>
    <mergeCell ref="K15:K17"/>
    <mergeCell ref="M15:M18"/>
    <mergeCell ref="G16:H18"/>
    <mergeCell ref="I16:I17"/>
    <mergeCell ref="G27:G28"/>
    <mergeCell ref="M19:M23"/>
    <mergeCell ref="G22:G23"/>
    <mergeCell ref="I19:I23"/>
    <mergeCell ref="J19:J23"/>
    <mergeCell ref="K19:K23"/>
    <mergeCell ref="L19:L23"/>
    <mergeCell ref="G12:H12"/>
    <mergeCell ref="B15:B18"/>
    <mergeCell ref="E15:E18"/>
    <mergeCell ref="L15:L18"/>
    <mergeCell ref="B6:C6"/>
    <mergeCell ref="D6:E6"/>
    <mergeCell ref="G6:H6"/>
    <mergeCell ref="B7:C7"/>
    <mergeCell ref="D7:E7"/>
    <mergeCell ref="G7:H7"/>
    <mergeCell ref="B10:C10"/>
    <mergeCell ref="D10:E10"/>
    <mergeCell ref="G10:H10"/>
    <mergeCell ref="B11:C11"/>
    <mergeCell ref="D11:E11"/>
    <mergeCell ref="G11:H11"/>
    <mergeCell ref="B4:C4"/>
    <mergeCell ref="D4:E4"/>
    <mergeCell ref="G4:H4"/>
    <mergeCell ref="B5:C5"/>
    <mergeCell ref="D5:E5"/>
    <mergeCell ref="G5:H5"/>
  </mergeCells>
  <phoneticPr fontId="1"/>
  <dataValidations count="1">
    <dataValidation type="list" allowBlank="1" showInputMessage="1" showErrorMessage="1" sqref="H19 H24 H29 H34 H39" xr:uid="{861F90A0-C69E-42E6-8668-6A0F94DB7E98}">
      <formula1>"手当支給,代理返還"</formula1>
    </dataValidation>
  </dataValidations>
  <printOptions horizontalCentered="1"/>
  <pageMargins left="0.51181102362204722" right="0.51181102362204722" top="0.55118110236220474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FBC5-C155-48C4-AC4B-09378D7FF1BF}">
  <sheetPr>
    <tabColor rgb="FFFFC000"/>
    <pageSetUpPr fitToPage="1"/>
  </sheetPr>
  <dimension ref="B1:AB51"/>
  <sheetViews>
    <sheetView showZeros="0" view="pageBreakPreview" topLeftCell="A4" zoomScale="85" zoomScaleNormal="100" zoomScaleSheetLayoutView="85" workbookViewId="0">
      <selection activeCell="J11" sqref="J11"/>
    </sheetView>
  </sheetViews>
  <sheetFormatPr defaultColWidth="9" defaultRowHeight="13"/>
  <cols>
    <col min="1" max="1" width="3.08984375" style="2" customWidth="1"/>
    <col min="2" max="2" width="3.453125" style="2" customWidth="1"/>
    <col min="3" max="3" width="14.453125" style="2" customWidth="1"/>
    <col min="4" max="4" width="14.90625" style="2" customWidth="1"/>
    <col min="5" max="6" width="14.26953125" style="2" customWidth="1"/>
    <col min="7" max="7" width="17" style="2" customWidth="1"/>
    <col min="8" max="8" width="14" style="2" customWidth="1"/>
    <col min="9" max="9" width="16.6328125" style="2" customWidth="1"/>
    <col min="10" max="10" width="15.90625" style="2" customWidth="1"/>
    <col min="11" max="11" width="13.453125" style="2" customWidth="1"/>
    <col min="12" max="12" width="15.90625" style="2" customWidth="1"/>
    <col min="13" max="13" width="12.7265625" style="2" customWidth="1"/>
    <col min="14" max="14" width="2.7265625" style="2" customWidth="1"/>
    <col min="15" max="15" width="12.7265625" style="2" customWidth="1"/>
    <col min="16" max="16" width="18.453125" style="2" customWidth="1"/>
    <col min="17" max="17" width="17.6328125" style="2" customWidth="1"/>
    <col min="18" max="18" width="3.6328125" style="2" customWidth="1"/>
    <col min="19" max="19" width="12.6328125" style="2" customWidth="1"/>
    <col min="20" max="20" width="16.6328125" style="2" customWidth="1"/>
    <col min="21" max="21" width="5.90625" style="2" customWidth="1"/>
    <col min="22" max="22" width="16.6328125" style="2" customWidth="1"/>
    <col min="23" max="23" width="20.6328125" style="2" customWidth="1"/>
    <col min="24" max="24" width="17.6328125" style="2" customWidth="1"/>
    <col min="25" max="25" width="22.7265625" style="2" customWidth="1"/>
    <col min="26" max="16384" width="9" style="2"/>
  </cols>
  <sheetData>
    <row r="1" spans="2:25" ht="26.5" customHeight="1">
      <c r="B1" s="15" t="s">
        <v>46</v>
      </c>
      <c r="C1" s="8"/>
      <c r="D1" s="7"/>
      <c r="E1" s="7"/>
      <c r="F1" s="7"/>
      <c r="G1" s="7"/>
      <c r="H1" s="7"/>
      <c r="I1" s="7"/>
      <c r="J1" s="8"/>
      <c r="K1" s="8"/>
      <c r="L1" s="8"/>
      <c r="M1" s="8"/>
      <c r="N1" s="8"/>
      <c r="O1" s="8"/>
      <c r="P1" s="8"/>
      <c r="Q1" s="1"/>
      <c r="R1" s="1"/>
      <c r="S1" s="1"/>
      <c r="T1" s="1"/>
      <c r="U1" s="1"/>
      <c r="V1" s="1"/>
      <c r="W1" s="1"/>
      <c r="X1" s="1"/>
    </row>
    <row r="2" spans="2:25" ht="14.5" customHeight="1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6"/>
      <c r="R2" s="6"/>
      <c r="S2" s="6"/>
      <c r="T2" s="6"/>
      <c r="U2" s="6"/>
      <c r="V2" s="6"/>
      <c r="W2" s="6"/>
      <c r="X2" s="6"/>
      <c r="Y2" s="3"/>
    </row>
    <row r="3" spans="2:25" ht="21" customHeight="1" thickBot="1">
      <c r="B3" s="23" t="s">
        <v>19</v>
      </c>
      <c r="C3" s="18"/>
      <c r="D3" s="11"/>
      <c r="E3" s="11"/>
      <c r="J3" s="17"/>
      <c r="K3" s="10"/>
      <c r="O3" s="6"/>
      <c r="P3" s="6"/>
      <c r="Q3" s="6"/>
      <c r="R3" s="6"/>
      <c r="S3" s="6"/>
      <c r="T3" s="6"/>
      <c r="U3" s="6"/>
      <c r="V3" s="6"/>
      <c r="W3" s="3"/>
    </row>
    <row r="4" spans="2:25" ht="27" customHeight="1" thickBot="1">
      <c r="B4" s="45" t="s">
        <v>17</v>
      </c>
      <c r="C4" s="45"/>
      <c r="D4" s="46" t="s">
        <v>47</v>
      </c>
      <c r="E4" s="46"/>
      <c r="F4" s="24" t="s">
        <v>10</v>
      </c>
      <c r="G4" s="46" t="s">
        <v>50</v>
      </c>
      <c r="H4" s="46"/>
      <c r="I4" s="10"/>
      <c r="M4" s="6"/>
      <c r="N4" s="6"/>
      <c r="O4" s="6"/>
      <c r="P4" s="6"/>
      <c r="Q4" s="3"/>
    </row>
    <row r="5" spans="2:25" ht="27" customHeight="1" thickBot="1">
      <c r="B5" s="45" t="s">
        <v>18</v>
      </c>
      <c r="C5" s="45"/>
      <c r="D5" s="46" t="s">
        <v>48</v>
      </c>
      <c r="E5" s="46"/>
      <c r="F5" s="34" t="s">
        <v>29</v>
      </c>
      <c r="G5" s="46" t="s">
        <v>51</v>
      </c>
      <c r="H5" s="46"/>
      <c r="I5" s="10"/>
      <c r="M5" s="6"/>
      <c r="N5" s="6"/>
      <c r="O5" s="6"/>
      <c r="P5" s="6"/>
      <c r="Q5" s="3"/>
    </row>
    <row r="6" spans="2:25" ht="27" customHeight="1" thickBot="1">
      <c r="B6" s="45" t="s">
        <v>9</v>
      </c>
      <c r="C6" s="45"/>
      <c r="D6" s="46" t="s">
        <v>49</v>
      </c>
      <c r="E6" s="46"/>
      <c r="F6" s="24" t="s">
        <v>11</v>
      </c>
      <c r="G6" s="54" t="s">
        <v>52</v>
      </c>
      <c r="H6" s="55"/>
      <c r="I6" s="10"/>
      <c r="M6" s="6"/>
      <c r="N6" s="6"/>
      <c r="O6" s="6"/>
      <c r="P6" s="6"/>
      <c r="Q6" s="3"/>
    </row>
    <row r="7" spans="2:25" ht="27" customHeight="1" thickBot="1">
      <c r="B7" s="56" t="s">
        <v>28</v>
      </c>
      <c r="C7" s="45"/>
      <c r="D7" s="46">
        <v>3309301</v>
      </c>
      <c r="E7" s="46"/>
      <c r="F7" s="24" t="s">
        <v>12</v>
      </c>
      <c r="G7" s="140" t="s">
        <v>53</v>
      </c>
      <c r="H7" s="55"/>
      <c r="I7" s="10"/>
      <c r="J7" s="10"/>
      <c r="K7" s="10"/>
      <c r="L7" s="10"/>
      <c r="M7" s="10"/>
      <c r="N7" s="6"/>
      <c r="O7" s="6"/>
      <c r="P7" s="6"/>
      <c r="Q7" s="6"/>
      <c r="R7" s="6"/>
      <c r="S7" s="6"/>
      <c r="T7" s="6"/>
      <c r="U7" s="6"/>
      <c r="V7" s="3"/>
    </row>
    <row r="8" spans="2:25" ht="21" customHeight="1">
      <c r="G8" s="10"/>
      <c r="K8" s="10"/>
      <c r="L8" s="10"/>
      <c r="M8" s="6"/>
      <c r="N8" s="6"/>
      <c r="O8" s="6"/>
      <c r="P8" s="6"/>
      <c r="Q8" s="6"/>
      <c r="R8" s="6"/>
      <c r="S8" s="6"/>
      <c r="T8" s="6"/>
      <c r="U8" s="3"/>
    </row>
    <row r="9" spans="2:25" ht="21" customHeight="1" thickBot="1">
      <c r="B9" s="23" t="s">
        <v>20</v>
      </c>
      <c r="C9" s="18"/>
      <c r="D9" s="11"/>
      <c r="E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6"/>
      <c r="R9" s="6"/>
      <c r="S9" s="6"/>
      <c r="T9" s="6"/>
      <c r="U9" s="6"/>
      <c r="V9" s="6"/>
      <c r="W9" s="6"/>
      <c r="X9" s="6"/>
      <c r="Y9" s="3"/>
    </row>
    <row r="10" spans="2:25" ht="27" customHeight="1" thickBot="1">
      <c r="B10" s="57" t="s">
        <v>31</v>
      </c>
      <c r="C10" s="58"/>
      <c r="D10" s="54" t="s">
        <v>32</v>
      </c>
      <c r="E10" s="55"/>
      <c r="F10" s="29" t="s">
        <v>15</v>
      </c>
      <c r="G10" s="59">
        <f>COUNTA(C19:D43)</f>
        <v>6</v>
      </c>
      <c r="H10" s="59"/>
      <c r="J10" s="10"/>
      <c r="K10" s="10"/>
      <c r="L10" s="10"/>
      <c r="M10" s="10"/>
      <c r="N10" s="10"/>
      <c r="O10" s="10"/>
      <c r="P10" s="6"/>
      <c r="Q10" s="6"/>
      <c r="R10" s="6"/>
      <c r="S10" s="6"/>
      <c r="T10" s="6"/>
      <c r="U10" s="6"/>
      <c r="V10" s="6"/>
      <c r="W10" s="6"/>
      <c r="X10" s="3"/>
    </row>
    <row r="11" spans="2:25" ht="27" customHeight="1" thickBot="1">
      <c r="B11" s="60" t="s">
        <v>30</v>
      </c>
      <c r="C11" s="61"/>
      <c r="D11" s="141">
        <v>3</v>
      </c>
      <c r="E11" s="141"/>
      <c r="F11" s="28" t="s">
        <v>16</v>
      </c>
      <c r="G11" s="63">
        <f>I44</f>
        <v>674000</v>
      </c>
      <c r="H11" s="63"/>
      <c r="I11" s="16"/>
      <c r="J11" s="10"/>
      <c r="K11" s="10"/>
      <c r="L11" s="10"/>
      <c r="M11" s="10"/>
      <c r="N11" s="10"/>
      <c r="O11" s="10"/>
      <c r="P11" s="6"/>
      <c r="Q11" s="6"/>
      <c r="R11" s="6"/>
      <c r="S11" s="6"/>
      <c r="T11" s="6"/>
      <c r="U11" s="6"/>
      <c r="V11" s="6"/>
      <c r="W11" s="6"/>
      <c r="X11" s="3"/>
    </row>
    <row r="12" spans="2:25" ht="27" customHeight="1" thickBot="1">
      <c r="B12" s="18"/>
      <c r="C12" s="18"/>
      <c r="D12" s="11"/>
      <c r="E12" s="11"/>
      <c r="F12" s="28" t="s">
        <v>8</v>
      </c>
      <c r="G12" s="47">
        <f>L44</f>
        <v>252000</v>
      </c>
      <c r="H12" s="47"/>
      <c r="I12" s="11"/>
      <c r="J12" s="10"/>
      <c r="K12" s="10"/>
      <c r="L12" s="10"/>
      <c r="M12" s="10"/>
      <c r="N12" s="10"/>
      <c r="O12" s="10"/>
      <c r="P12" s="6"/>
      <c r="Q12" s="6"/>
      <c r="R12" s="6"/>
      <c r="S12" s="6"/>
      <c r="T12" s="6"/>
      <c r="U12" s="6"/>
      <c r="V12" s="6"/>
      <c r="W12" s="6"/>
      <c r="X12" s="3"/>
    </row>
    <row r="13" spans="2:25" ht="21" customHeight="1">
      <c r="B13" s="18"/>
      <c r="C13" s="18"/>
      <c r="D13" s="11"/>
      <c r="E13" s="11"/>
      <c r="F13" s="26"/>
      <c r="G13" s="30" t="s">
        <v>22</v>
      </c>
      <c r="I13" s="27"/>
      <c r="J13" s="11"/>
      <c r="K13" s="10"/>
      <c r="L13" s="10"/>
      <c r="M13" s="10"/>
      <c r="N13" s="10"/>
      <c r="O13" s="10"/>
      <c r="P13" s="10"/>
      <c r="Q13" s="6"/>
      <c r="R13" s="6"/>
      <c r="S13" s="6"/>
      <c r="T13" s="6"/>
      <c r="U13" s="6"/>
      <c r="V13" s="6"/>
      <c r="W13" s="6"/>
      <c r="X13" s="6"/>
      <c r="Y13" s="3"/>
    </row>
    <row r="14" spans="2:25" ht="17.5" customHeight="1">
      <c r="B14" s="25" t="s">
        <v>21</v>
      </c>
      <c r="C14" s="18"/>
      <c r="D14" s="18"/>
      <c r="E14" s="1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6"/>
      <c r="R14" s="6"/>
      <c r="S14" s="6"/>
      <c r="T14" s="6"/>
      <c r="U14" s="6"/>
      <c r="V14" s="6"/>
      <c r="W14" s="6"/>
      <c r="X14" s="6"/>
      <c r="Y14" s="3"/>
    </row>
    <row r="15" spans="2:25" ht="17.149999999999999" customHeight="1">
      <c r="B15" s="48" t="s">
        <v>0</v>
      </c>
      <c r="C15" s="68" t="s">
        <v>2</v>
      </c>
      <c r="D15" s="51" t="s">
        <v>54</v>
      </c>
      <c r="E15" s="51" t="s">
        <v>40</v>
      </c>
      <c r="F15" s="68" t="s">
        <v>41</v>
      </c>
      <c r="G15" s="71" t="s">
        <v>4</v>
      </c>
      <c r="H15" s="72"/>
      <c r="I15" s="73"/>
      <c r="J15" s="51" t="s">
        <v>27</v>
      </c>
      <c r="K15" s="51" t="s">
        <v>39</v>
      </c>
      <c r="L15" s="51" t="s">
        <v>13</v>
      </c>
      <c r="M15" s="74" t="s">
        <v>26</v>
      </c>
    </row>
    <row r="16" spans="2:25" ht="13.5" customHeight="1">
      <c r="B16" s="49"/>
      <c r="C16" s="69"/>
      <c r="D16" s="52"/>
      <c r="E16" s="52"/>
      <c r="F16" s="69"/>
      <c r="G16" s="68" t="s">
        <v>33</v>
      </c>
      <c r="H16" s="76"/>
      <c r="I16" s="51" t="s">
        <v>7</v>
      </c>
      <c r="J16" s="52"/>
      <c r="K16" s="52"/>
      <c r="L16" s="52"/>
      <c r="M16" s="75"/>
      <c r="O16" s="5"/>
    </row>
    <row r="17" spans="2:15" ht="28.5" customHeight="1">
      <c r="B17" s="49"/>
      <c r="C17" s="69"/>
      <c r="D17" s="52"/>
      <c r="E17" s="52"/>
      <c r="F17" s="69"/>
      <c r="G17" s="69"/>
      <c r="H17" s="77"/>
      <c r="I17" s="53"/>
      <c r="J17" s="53"/>
      <c r="K17" s="53"/>
      <c r="L17" s="52"/>
      <c r="M17" s="75"/>
      <c r="O17" s="5"/>
    </row>
    <row r="18" spans="2:15" ht="12.65" customHeight="1">
      <c r="B18" s="50"/>
      <c r="C18" s="70"/>
      <c r="D18" s="53"/>
      <c r="E18" s="53"/>
      <c r="F18" s="70"/>
      <c r="G18" s="70"/>
      <c r="H18" s="78"/>
      <c r="I18" s="31" t="s">
        <v>5</v>
      </c>
      <c r="J18" s="31" t="s">
        <v>14</v>
      </c>
      <c r="K18" s="31" t="s">
        <v>6</v>
      </c>
      <c r="L18" s="53"/>
      <c r="M18" s="75"/>
      <c r="O18" s="5"/>
    </row>
    <row r="19" spans="2:15" ht="15" customHeight="1">
      <c r="B19" s="87">
        <v>1</v>
      </c>
      <c r="C19" s="123" t="s">
        <v>23</v>
      </c>
      <c r="D19" s="142" t="s">
        <v>55</v>
      </c>
      <c r="E19" s="65">
        <v>46112</v>
      </c>
      <c r="F19" s="101">
        <v>12</v>
      </c>
      <c r="G19" s="32" t="s">
        <v>34</v>
      </c>
      <c r="H19" s="35" t="s">
        <v>36</v>
      </c>
      <c r="I19" s="84">
        <f>(H20*H21)+H22+H23</f>
        <v>180000</v>
      </c>
      <c r="J19" s="84">
        <f>I19/2</f>
        <v>90000</v>
      </c>
      <c r="K19" s="84">
        <v>90000</v>
      </c>
      <c r="L19" s="84">
        <f>ROUNDDOWN(MIN(J19,K19),-3)</f>
        <v>90000</v>
      </c>
      <c r="M19" s="81"/>
      <c r="O19" s="4"/>
    </row>
    <row r="20" spans="2:15" ht="15" customHeight="1">
      <c r="B20" s="88"/>
      <c r="C20" s="124"/>
      <c r="D20" s="143"/>
      <c r="E20" s="66"/>
      <c r="F20" s="102"/>
      <c r="G20" s="12" t="s">
        <v>35</v>
      </c>
      <c r="H20" s="36">
        <v>12</v>
      </c>
      <c r="I20" s="85"/>
      <c r="J20" s="85"/>
      <c r="K20" s="85"/>
      <c r="L20" s="85"/>
      <c r="M20" s="81"/>
      <c r="O20" s="4"/>
    </row>
    <row r="21" spans="2:15" ht="15" customHeight="1">
      <c r="B21" s="88"/>
      <c r="C21" s="124"/>
      <c r="D21" s="143"/>
      <c r="E21" s="66"/>
      <c r="F21" s="102"/>
      <c r="G21" s="12" t="s">
        <v>37</v>
      </c>
      <c r="H21" s="37">
        <v>10000</v>
      </c>
      <c r="I21" s="85"/>
      <c r="J21" s="85"/>
      <c r="K21" s="85"/>
      <c r="L21" s="85"/>
      <c r="M21" s="81"/>
      <c r="O21" s="4"/>
    </row>
    <row r="22" spans="2:15" ht="15" customHeight="1">
      <c r="B22" s="88"/>
      <c r="C22" s="124"/>
      <c r="D22" s="143"/>
      <c r="E22" s="66"/>
      <c r="F22" s="102"/>
      <c r="G22" s="82" t="s">
        <v>45</v>
      </c>
      <c r="H22" s="37">
        <v>30000</v>
      </c>
      <c r="I22" s="85"/>
      <c r="J22" s="85"/>
      <c r="K22" s="85"/>
      <c r="L22" s="85"/>
      <c r="M22" s="81"/>
      <c r="O22" s="4"/>
    </row>
    <row r="23" spans="2:15" ht="15" customHeight="1">
      <c r="B23" s="89"/>
      <c r="C23" s="129"/>
      <c r="D23" s="83"/>
      <c r="E23" s="67"/>
      <c r="F23" s="43" t="s">
        <v>42</v>
      </c>
      <c r="G23" s="83"/>
      <c r="H23" s="38">
        <v>30000</v>
      </c>
      <c r="I23" s="86"/>
      <c r="J23" s="86"/>
      <c r="K23" s="86"/>
      <c r="L23" s="86"/>
      <c r="M23" s="81"/>
      <c r="O23" s="4"/>
    </row>
    <row r="24" spans="2:15" ht="15" customHeight="1">
      <c r="B24" s="93">
        <v>2</v>
      </c>
      <c r="C24" s="126" t="s">
        <v>24</v>
      </c>
      <c r="D24" s="145" t="s">
        <v>56</v>
      </c>
      <c r="E24" s="96">
        <v>45747</v>
      </c>
      <c r="F24" s="99" t="s">
        <v>43</v>
      </c>
      <c r="G24" s="33" t="s">
        <v>34</v>
      </c>
      <c r="H24" s="39" t="s">
        <v>38</v>
      </c>
      <c r="I24" s="90">
        <f t="shared" ref="I24" si="0">(H25*H26)+H27+H28</f>
        <v>144000</v>
      </c>
      <c r="J24" s="90">
        <f>I24/2</f>
        <v>72000</v>
      </c>
      <c r="K24" s="90">
        <v>90000</v>
      </c>
      <c r="L24" s="90">
        <f t="shared" ref="L24" si="1">ROUNDDOWN(MIN(J24,K24),-3)</f>
        <v>72000</v>
      </c>
      <c r="M24" s="64"/>
      <c r="O24" s="4"/>
    </row>
    <row r="25" spans="2:15" ht="15" customHeight="1">
      <c r="B25" s="94"/>
      <c r="C25" s="127"/>
      <c r="D25" s="146"/>
      <c r="E25" s="97"/>
      <c r="F25" s="100"/>
      <c r="G25" s="13" t="s">
        <v>35</v>
      </c>
      <c r="H25" s="40">
        <v>12</v>
      </c>
      <c r="I25" s="91"/>
      <c r="J25" s="91"/>
      <c r="K25" s="91"/>
      <c r="L25" s="91"/>
      <c r="M25" s="64"/>
      <c r="O25" s="4"/>
    </row>
    <row r="26" spans="2:15" ht="15" customHeight="1">
      <c r="B26" s="94"/>
      <c r="C26" s="127"/>
      <c r="D26" s="146"/>
      <c r="E26" s="97"/>
      <c r="F26" s="100"/>
      <c r="G26" s="13" t="s">
        <v>37</v>
      </c>
      <c r="H26" s="41">
        <v>12000</v>
      </c>
      <c r="I26" s="91"/>
      <c r="J26" s="91"/>
      <c r="K26" s="91"/>
      <c r="L26" s="91"/>
      <c r="M26" s="64"/>
      <c r="O26" s="4"/>
    </row>
    <row r="27" spans="2:15" ht="15" customHeight="1">
      <c r="B27" s="94"/>
      <c r="C27" s="127"/>
      <c r="D27" s="146"/>
      <c r="E27" s="97"/>
      <c r="F27" s="100"/>
      <c r="G27" s="79" t="s">
        <v>45</v>
      </c>
      <c r="H27" s="41"/>
      <c r="I27" s="91"/>
      <c r="J27" s="91"/>
      <c r="K27" s="91"/>
      <c r="L27" s="91"/>
      <c r="M27" s="64"/>
      <c r="O27" s="4"/>
    </row>
    <row r="28" spans="2:15" ht="15" customHeight="1">
      <c r="B28" s="95"/>
      <c r="C28" s="128"/>
      <c r="D28" s="80"/>
      <c r="E28" s="98"/>
      <c r="F28" s="44" t="s">
        <v>42</v>
      </c>
      <c r="G28" s="80"/>
      <c r="H28" s="42"/>
      <c r="I28" s="92"/>
      <c r="J28" s="92"/>
      <c r="K28" s="92"/>
      <c r="L28" s="92"/>
      <c r="M28" s="64"/>
      <c r="O28" s="4"/>
    </row>
    <row r="29" spans="2:15" ht="15" customHeight="1">
      <c r="B29" s="87">
        <v>3</v>
      </c>
      <c r="C29" s="123" t="s">
        <v>25</v>
      </c>
      <c r="D29" s="142" t="s">
        <v>57</v>
      </c>
      <c r="E29" s="65">
        <v>45382</v>
      </c>
      <c r="F29" s="101" t="s">
        <v>44</v>
      </c>
      <c r="G29" s="32" t="s">
        <v>34</v>
      </c>
      <c r="H29" s="35" t="s">
        <v>36</v>
      </c>
      <c r="I29" s="84">
        <f t="shared" ref="I29" si="2">(H30*H31)+H32+H33</f>
        <v>350000</v>
      </c>
      <c r="J29" s="84">
        <f>I29/2</f>
        <v>175000</v>
      </c>
      <c r="K29" s="84">
        <v>90000</v>
      </c>
      <c r="L29" s="84">
        <f t="shared" ref="L29" si="3">ROUNDDOWN(MIN(J29,K29),-3)</f>
        <v>90000</v>
      </c>
      <c r="M29" s="103"/>
      <c r="O29" s="4"/>
    </row>
    <row r="30" spans="2:15" ht="15" customHeight="1">
      <c r="B30" s="88"/>
      <c r="C30" s="124"/>
      <c r="D30" s="143"/>
      <c r="E30" s="66"/>
      <c r="F30" s="102"/>
      <c r="G30" s="12" t="s">
        <v>35</v>
      </c>
      <c r="H30" s="36">
        <v>6</v>
      </c>
      <c r="I30" s="85"/>
      <c r="J30" s="85"/>
      <c r="K30" s="85"/>
      <c r="L30" s="85"/>
      <c r="M30" s="103"/>
      <c r="O30" s="4"/>
    </row>
    <row r="31" spans="2:15" ht="15" customHeight="1">
      <c r="B31" s="88"/>
      <c r="C31" s="124"/>
      <c r="D31" s="143"/>
      <c r="E31" s="66"/>
      <c r="F31" s="102"/>
      <c r="G31" s="12" t="s">
        <v>37</v>
      </c>
      <c r="H31" s="37">
        <v>50000</v>
      </c>
      <c r="I31" s="85"/>
      <c r="J31" s="85"/>
      <c r="K31" s="85"/>
      <c r="L31" s="85"/>
      <c r="M31" s="103"/>
      <c r="O31" s="4"/>
    </row>
    <row r="32" spans="2:15" ht="15" customHeight="1">
      <c r="B32" s="88"/>
      <c r="C32" s="124"/>
      <c r="D32" s="143"/>
      <c r="E32" s="66"/>
      <c r="F32" s="102"/>
      <c r="G32" s="82" t="s">
        <v>45</v>
      </c>
      <c r="H32" s="37">
        <v>50000</v>
      </c>
      <c r="I32" s="85"/>
      <c r="J32" s="85"/>
      <c r="K32" s="85"/>
      <c r="L32" s="85"/>
      <c r="M32" s="103"/>
      <c r="O32" s="4"/>
    </row>
    <row r="33" spans="2:28" ht="15" customHeight="1">
      <c r="B33" s="89"/>
      <c r="C33" s="129"/>
      <c r="D33" s="83"/>
      <c r="E33" s="67"/>
      <c r="F33" s="43" t="s">
        <v>42</v>
      </c>
      <c r="G33" s="83"/>
      <c r="H33" s="38"/>
      <c r="I33" s="86"/>
      <c r="J33" s="86"/>
      <c r="K33" s="86"/>
      <c r="L33" s="86"/>
      <c r="M33" s="103"/>
    </row>
    <row r="34" spans="2:28" ht="15" customHeight="1">
      <c r="B34" s="93">
        <v>4</v>
      </c>
      <c r="C34" s="126"/>
      <c r="D34" s="145"/>
      <c r="E34" s="96"/>
      <c r="F34" s="99"/>
      <c r="G34" s="33" t="s">
        <v>34</v>
      </c>
      <c r="H34" s="39"/>
      <c r="I34" s="90">
        <f t="shared" ref="I34" si="4">(H35*H36)+H37+H38</f>
        <v>0</v>
      </c>
      <c r="J34" s="90">
        <f>I34/2</f>
        <v>0</v>
      </c>
      <c r="K34" s="90">
        <v>90000</v>
      </c>
      <c r="L34" s="90">
        <f t="shared" ref="L34" si="5">ROUNDDOWN(MIN(J34,K34),-3)</f>
        <v>0</v>
      </c>
      <c r="M34" s="64"/>
    </row>
    <row r="35" spans="2:28" ht="15" customHeight="1">
      <c r="B35" s="94"/>
      <c r="C35" s="127"/>
      <c r="D35" s="146"/>
      <c r="E35" s="97"/>
      <c r="F35" s="100"/>
      <c r="G35" s="13" t="s">
        <v>35</v>
      </c>
      <c r="H35" s="40"/>
      <c r="I35" s="91"/>
      <c r="J35" s="91"/>
      <c r="K35" s="91"/>
      <c r="L35" s="91"/>
      <c r="M35" s="64"/>
    </row>
    <row r="36" spans="2:28" ht="15" customHeight="1">
      <c r="B36" s="94"/>
      <c r="C36" s="127"/>
      <c r="D36" s="146"/>
      <c r="E36" s="97"/>
      <c r="F36" s="100"/>
      <c r="G36" s="13" t="s">
        <v>37</v>
      </c>
      <c r="H36" s="41"/>
      <c r="I36" s="91"/>
      <c r="J36" s="91"/>
      <c r="K36" s="91"/>
      <c r="L36" s="91"/>
      <c r="M36" s="64"/>
    </row>
    <row r="37" spans="2:28" ht="15" customHeight="1">
      <c r="B37" s="94"/>
      <c r="C37" s="127"/>
      <c r="D37" s="146"/>
      <c r="E37" s="97"/>
      <c r="F37" s="100"/>
      <c r="G37" s="79" t="s">
        <v>45</v>
      </c>
      <c r="H37" s="41"/>
      <c r="I37" s="91"/>
      <c r="J37" s="91"/>
      <c r="K37" s="91"/>
      <c r="L37" s="91"/>
      <c r="M37" s="64"/>
    </row>
    <row r="38" spans="2:28" ht="15" customHeight="1">
      <c r="B38" s="95"/>
      <c r="C38" s="128"/>
      <c r="D38" s="80"/>
      <c r="E38" s="98"/>
      <c r="F38" s="44" t="s">
        <v>42</v>
      </c>
      <c r="G38" s="80"/>
      <c r="H38" s="42"/>
      <c r="I38" s="92"/>
      <c r="J38" s="92"/>
      <c r="K38" s="92"/>
      <c r="L38" s="92"/>
      <c r="M38" s="64"/>
    </row>
    <row r="39" spans="2:28" ht="15" customHeight="1">
      <c r="B39" s="87">
        <v>5</v>
      </c>
      <c r="C39" s="123"/>
      <c r="D39" s="142"/>
      <c r="E39" s="65"/>
      <c r="F39" s="101"/>
      <c r="G39" s="32" t="s">
        <v>34</v>
      </c>
      <c r="H39" s="35"/>
      <c r="I39" s="84">
        <f t="shared" ref="I39" si="6">(H40*H41)+H42+H43</f>
        <v>0</v>
      </c>
      <c r="J39" s="84">
        <f>I39/2</f>
        <v>0</v>
      </c>
      <c r="K39" s="84">
        <v>90000</v>
      </c>
      <c r="L39" s="84">
        <f t="shared" ref="L39" si="7">ROUNDDOWN(MIN(J39,K39),-3)</f>
        <v>0</v>
      </c>
      <c r="M39" s="81"/>
    </row>
    <row r="40" spans="2:28" ht="15" customHeight="1">
      <c r="B40" s="88"/>
      <c r="C40" s="124"/>
      <c r="D40" s="143"/>
      <c r="E40" s="66"/>
      <c r="F40" s="102"/>
      <c r="G40" s="12" t="s">
        <v>35</v>
      </c>
      <c r="H40" s="36"/>
      <c r="I40" s="85"/>
      <c r="J40" s="85"/>
      <c r="K40" s="85"/>
      <c r="L40" s="85"/>
      <c r="M40" s="81"/>
    </row>
    <row r="41" spans="2:28" ht="15" customHeight="1">
      <c r="B41" s="88"/>
      <c r="C41" s="124"/>
      <c r="D41" s="143"/>
      <c r="E41" s="66"/>
      <c r="F41" s="102"/>
      <c r="G41" s="12" t="s">
        <v>37</v>
      </c>
      <c r="H41" s="37"/>
      <c r="I41" s="85"/>
      <c r="J41" s="85"/>
      <c r="K41" s="85"/>
      <c r="L41" s="85"/>
      <c r="M41" s="81"/>
    </row>
    <row r="42" spans="2:28" ht="15" customHeight="1">
      <c r="B42" s="88"/>
      <c r="C42" s="124"/>
      <c r="D42" s="143"/>
      <c r="E42" s="66"/>
      <c r="F42" s="102"/>
      <c r="G42" s="82" t="s">
        <v>45</v>
      </c>
      <c r="H42" s="37"/>
      <c r="I42" s="85"/>
      <c r="J42" s="85"/>
      <c r="K42" s="85"/>
      <c r="L42" s="85"/>
      <c r="M42" s="81"/>
    </row>
    <row r="43" spans="2:28" ht="15" customHeight="1" thickBot="1">
      <c r="B43" s="89"/>
      <c r="C43" s="125"/>
      <c r="D43" s="144"/>
      <c r="E43" s="109"/>
      <c r="F43" s="43" t="s">
        <v>42</v>
      </c>
      <c r="G43" s="83"/>
      <c r="H43" s="38"/>
      <c r="I43" s="86"/>
      <c r="J43" s="86"/>
      <c r="K43" s="86"/>
      <c r="L43" s="86"/>
      <c r="M43" s="110"/>
    </row>
    <row r="44" spans="2:28" ht="13.5" customHeight="1" thickTop="1">
      <c r="B44" s="137" t="s">
        <v>1</v>
      </c>
      <c r="C44" s="137"/>
      <c r="D44" s="137"/>
      <c r="E44" s="20"/>
      <c r="F44" s="111"/>
      <c r="G44" s="111"/>
      <c r="H44" s="114"/>
      <c r="I44" s="120">
        <f>SUM(I19:I43)</f>
        <v>674000</v>
      </c>
      <c r="J44" s="120">
        <f>SUM(J19:J43)</f>
        <v>337000</v>
      </c>
      <c r="K44" s="117"/>
      <c r="L44" s="104">
        <f>SUM(L19:L43)</f>
        <v>252000</v>
      </c>
      <c r="M44" s="107"/>
    </row>
    <row r="45" spans="2:28" ht="13.5" customHeight="1">
      <c r="B45" s="138"/>
      <c r="C45" s="138"/>
      <c r="D45" s="138"/>
      <c r="E45" s="21"/>
      <c r="F45" s="112"/>
      <c r="G45" s="112"/>
      <c r="H45" s="115"/>
      <c r="I45" s="121"/>
      <c r="J45" s="121"/>
      <c r="K45" s="118"/>
      <c r="L45" s="105"/>
      <c r="M45" s="108"/>
    </row>
    <row r="46" spans="2:28" ht="13.5" customHeight="1">
      <c r="B46" s="139"/>
      <c r="C46" s="139"/>
      <c r="D46" s="139"/>
      <c r="E46" s="22"/>
      <c r="F46" s="113"/>
      <c r="G46" s="113"/>
      <c r="H46" s="116"/>
      <c r="I46" s="122"/>
      <c r="J46" s="122"/>
      <c r="K46" s="119"/>
      <c r="L46" s="106"/>
      <c r="M46" s="108"/>
    </row>
    <row r="47" spans="2:28" ht="10" customHeight="1">
      <c r="B47" s="9"/>
      <c r="D47" s="14"/>
      <c r="E47" s="14"/>
      <c r="F47" s="14"/>
      <c r="G47" s="14"/>
      <c r="H47" s="14"/>
      <c r="I47" s="14"/>
      <c r="J47" s="9"/>
      <c r="K47" s="9"/>
      <c r="L47" s="9"/>
      <c r="M47" s="9"/>
      <c r="N47" s="9"/>
      <c r="O47" s="9"/>
      <c r="P47" s="9"/>
    </row>
    <row r="48" spans="2:28" ht="13" customHeight="1">
      <c r="B48" s="9"/>
      <c r="C48" s="14" t="s">
        <v>3</v>
      </c>
      <c r="D48" s="14"/>
      <c r="E48" s="14"/>
      <c r="F48" s="14"/>
      <c r="G48" s="14"/>
      <c r="H48" s="14"/>
      <c r="I48" s="14"/>
      <c r="J48" s="9"/>
      <c r="K48" s="9"/>
      <c r="L48" s="9"/>
      <c r="M48" s="9"/>
      <c r="N48" s="9"/>
      <c r="O48" s="9"/>
      <c r="P48" s="9"/>
      <c r="AB48" s="5"/>
    </row>
    <row r="49" spans="2:28" ht="11.15" customHeight="1">
      <c r="B49" s="9"/>
      <c r="C49" s="14"/>
      <c r="D49" s="14"/>
      <c r="E49" s="14"/>
      <c r="F49" s="14"/>
      <c r="G49" s="14"/>
      <c r="H49" s="14"/>
      <c r="I49" s="14"/>
      <c r="J49" s="9"/>
      <c r="K49" s="9"/>
      <c r="L49" s="9"/>
      <c r="M49" s="9"/>
      <c r="N49" s="9"/>
      <c r="O49" s="9"/>
      <c r="P49" s="9"/>
      <c r="AB49" s="4"/>
    </row>
    <row r="50" spans="2:28" ht="18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2:28" ht="18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</sheetData>
  <mergeCells count="95">
    <mergeCell ref="M34:M38"/>
    <mergeCell ref="G37:G38"/>
    <mergeCell ref="F34:F37"/>
    <mergeCell ref="M44:M46"/>
    <mergeCell ref="G32:G33"/>
    <mergeCell ref="L44:L46"/>
    <mergeCell ref="L39:L43"/>
    <mergeCell ref="M39:M43"/>
    <mergeCell ref="L34:L38"/>
    <mergeCell ref="L29:L33"/>
    <mergeCell ref="M29:M33"/>
    <mergeCell ref="F29:F32"/>
    <mergeCell ref="K15:K17"/>
    <mergeCell ref="G44:G46"/>
    <mergeCell ref="H44:H46"/>
    <mergeCell ref="I44:I46"/>
    <mergeCell ref="J44:J46"/>
    <mergeCell ref="K44:K46"/>
    <mergeCell ref="I34:I38"/>
    <mergeCell ref="J34:J38"/>
    <mergeCell ref="K34:K38"/>
    <mergeCell ref="K29:K33"/>
    <mergeCell ref="G27:G28"/>
    <mergeCell ref="J24:J28"/>
    <mergeCell ref="K24:K28"/>
    <mergeCell ref="J29:J33"/>
    <mergeCell ref="B44:D46"/>
    <mergeCell ref="F44:F46"/>
    <mergeCell ref="I39:I43"/>
    <mergeCell ref="J39:J43"/>
    <mergeCell ref="K39:K43"/>
    <mergeCell ref="G42:G43"/>
    <mergeCell ref="F39:F42"/>
    <mergeCell ref="B39:B43"/>
    <mergeCell ref="E39:E43"/>
    <mergeCell ref="C39:C43"/>
    <mergeCell ref="D39:D43"/>
    <mergeCell ref="B29:B33"/>
    <mergeCell ref="E29:E33"/>
    <mergeCell ref="C29:C33"/>
    <mergeCell ref="I24:I28"/>
    <mergeCell ref="B34:B38"/>
    <mergeCell ref="E34:E38"/>
    <mergeCell ref="I29:I33"/>
    <mergeCell ref="C34:C38"/>
    <mergeCell ref="C24:C28"/>
    <mergeCell ref="D34:D38"/>
    <mergeCell ref="D29:D33"/>
    <mergeCell ref="D24:D28"/>
    <mergeCell ref="L24:L28"/>
    <mergeCell ref="M24:M28"/>
    <mergeCell ref="G22:G23"/>
    <mergeCell ref="F19:F22"/>
    <mergeCell ref="B19:B23"/>
    <mergeCell ref="E19:E23"/>
    <mergeCell ref="I19:I23"/>
    <mergeCell ref="J19:J23"/>
    <mergeCell ref="K19:K23"/>
    <mergeCell ref="L19:L23"/>
    <mergeCell ref="M19:M23"/>
    <mergeCell ref="F24:F27"/>
    <mergeCell ref="B24:B28"/>
    <mergeCell ref="E24:E28"/>
    <mergeCell ref="C19:C23"/>
    <mergeCell ref="D19:D23"/>
    <mergeCell ref="F15:F18"/>
    <mergeCell ref="G12:H12"/>
    <mergeCell ref="B15:B18"/>
    <mergeCell ref="E15:E18"/>
    <mergeCell ref="G15:I15"/>
    <mergeCell ref="I16:I17"/>
    <mergeCell ref="C15:C18"/>
    <mergeCell ref="D15:D18"/>
    <mergeCell ref="L15:L18"/>
    <mergeCell ref="M15:M18"/>
    <mergeCell ref="G16:H18"/>
    <mergeCell ref="J15:J17"/>
    <mergeCell ref="B6:C6"/>
    <mergeCell ref="D6:E6"/>
    <mergeCell ref="G6:H6"/>
    <mergeCell ref="B7:C7"/>
    <mergeCell ref="D7:E7"/>
    <mergeCell ref="G7:H7"/>
    <mergeCell ref="B10:C10"/>
    <mergeCell ref="D10:E10"/>
    <mergeCell ref="G10:H10"/>
    <mergeCell ref="B11:C11"/>
    <mergeCell ref="D11:E11"/>
    <mergeCell ref="G11:H11"/>
    <mergeCell ref="B4:C4"/>
    <mergeCell ref="D4:E4"/>
    <mergeCell ref="G4:H4"/>
    <mergeCell ref="B5:C5"/>
    <mergeCell ref="D5:E5"/>
    <mergeCell ref="G5:H5"/>
  </mergeCells>
  <phoneticPr fontId="1"/>
  <dataValidations count="1">
    <dataValidation type="list" allowBlank="1" showInputMessage="1" showErrorMessage="1" sqref="H19 H24 H29 H34 H39" xr:uid="{FB983E1E-13ED-4C61-999D-7E9BDC367BDD}">
      <formula1>"手当支給,代理返還"</formula1>
    </dataValidation>
  </dataValidations>
  <hyperlinks>
    <hyperlink ref="G7" r:id="rId1" xr:uid="{01BADF0F-D1B6-41E7-B6D2-DBD123FE9B1C}"/>
  </hyperlinks>
  <printOptions horizontalCentered="1"/>
  <pageMargins left="0.51181102362204722" right="0.51181102362204722" top="0.55118110236220474" bottom="0.47244094488188981" header="0.31496062992125984" footer="0.31496062992125984"/>
  <pageSetup paperSize="9" scale="6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《奨学金》別紙２　支援対象者一覧 </vt:lpstr>
      <vt:lpstr>【記入例】《奨学金》別紙２　支援対象者一覧</vt:lpstr>
      <vt:lpstr>'《奨学金》別紙２　支援対象者一覧 '!Print_Area</vt:lpstr>
      <vt:lpstr>'【記入例】《奨学金》別紙２　支援対象者一覧'!Print_Area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 航（医療人材課）</dc:creator>
  <cp:lastModifiedBy>宇田 航（医療人材課）</cp:lastModifiedBy>
  <cp:lastPrinted>2026-05-04T06:57:39Z</cp:lastPrinted>
  <dcterms:created xsi:type="dcterms:W3CDTF">2026-03-19T05:34:47Z</dcterms:created>
  <dcterms:modified xsi:type="dcterms:W3CDTF">2026-08-03T01:24:05Z</dcterms:modified>
</cp:coreProperties>
</file>