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566\Box\【02_課所共有】07_05_医療人材課\R08年度\01_看護・医療人材担当\★★★R8新規事業等★★★\HP掲載データ\0807公開版\要綱等データ\"/>
    </mc:Choice>
  </mc:AlternateContent>
  <xr:revisionPtr revIDLastSave="0" documentId="13_ncr:1_{5D3439CF-A615-42B3-B17A-7F23E69351BA}" xr6:coauthVersionLast="47" xr6:coauthVersionMax="47" xr10:uidLastSave="{00000000-0000-0000-0000-000000000000}"/>
  <bookViews>
    <workbookView xWindow="28690" yWindow="-110" windowWidth="29020" windowHeight="15700" xr2:uid="{5691D7C6-5131-4080-9B9B-3255550E4794}"/>
  </bookViews>
  <sheets>
    <sheet name="支援対象者一覧（別紙１）" sheetId="11" r:id="rId1"/>
    <sheet name="支援対象者一覧（別紙１） 記入例①" sheetId="16" r:id="rId2"/>
    <sheet name="支援対象者一覧（別紙１） 記入例②" sheetId="17" r:id="rId3"/>
  </sheets>
  <externalReferences>
    <externalReference r:id="rId4"/>
  </externalReferences>
  <definedNames>
    <definedName name="aaaa" localSheetId="0">#REF!</definedName>
    <definedName name="aaaa" localSheetId="1">#REF!</definedName>
    <definedName name="aaaa" localSheetId="2">#REF!</definedName>
    <definedName name="aaaa">#REF!</definedName>
    <definedName name="bbbb" localSheetId="0">#REF!</definedName>
    <definedName name="bbbb" localSheetId="1">#REF!</definedName>
    <definedName name="bbbb" localSheetId="2">#REF!</definedName>
    <definedName name="bbbb">#REF!</definedName>
    <definedName name="cccc" localSheetId="0">#REF!</definedName>
    <definedName name="cccc" localSheetId="1">#REF!</definedName>
    <definedName name="cccc" localSheetId="2">#REF!</definedName>
    <definedName name="cccc">#REF!</definedName>
    <definedName name="_xlnm.Print_Area" localSheetId="0">'支援対象者一覧（別紙１）'!$A$1:$M$48</definedName>
    <definedName name="_xlnm.Print_Area" localSheetId="1">'支援対象者一覧（別紙１） 記入例①'!$A$1:$Q$48</definedName>
    <definedName name="_xlnm.Print_Area" localSheetId="2">'支援対象者一覧（別紙１） 記入例②'!$A$1:$Q$48</definedName>
    <definedName name="事業分類">[1]事業分類・区分!$B$2:$H$2</definedName>
    <definedName name="保育所別民改費担当者一覧" localSheetId="0">#REF!</definedName>
    <definedName name="保育所別民改費担当者一覧" localSheetId="1">#REF!</definedName>
    <definedName name="保育所別民改費担当者一覧" localSheetId="2">#REF!</definedName>
    <definedName name="保育所別民改費担当者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7" l="1"/>
  <c r="H38" i="17"/>
  <c r="I38" i="17" s="1"/>
  <c r="J33" i="17"/>
  <c r="H33" i="17"/>
  <c r="I33" i="17" s="1"/>
  <c r="J28" i="17"/>
  <c r="H28" i="17"/>
  <c r="I28" i="17" s="1"/>
  <c r="J23" i="17"/>
  <c r="H23" i="17"/>
  <c r="I23" i="17" s="1"/>
  <c r="K23" i="17" s="1"/>
  <c r="J18" i="17"/>
  <c r="H18" i="17"/>
  <c r="I18" i="17" s="1"/>
  <c r="G10" i="17"/>
  <c r="J38" i="16"/>
  <c r="J33" i="16"/>
  <c r="J28" i="16"/>
  <c r="J23" i="16"/>
  <c r="J18" i="16"/>
  <c r="H38" i="16"/>
  <c r="I38" i="16" s="1"/>
  <c r="H33" i="16"/>
  <c r="I33" i="16" s="1"/>
  <c r="H28" i="16"/>
  <c r="I28" i="16" s="1"/>
  <c r="H23" i="16"/>
  <c r="I23" i="16" s="1"/>
  <c r="H18" i="16"/>
  <c r="G10" i="16"/>
  <c r="G10" i="11"/>
  <c r="J18" i="11"/>
  <c r="J23" i="11"/>
  <c r="J28" i="11"/>
  <c r="J33" i="11"/>
  <c r="J38" i="11"/>
  <c r="K28" i="17" l="1"/>
  <c r="K33" i="17"/>
  <c r="K33" i="16"/>
  <c r="K38" i="17"/>
  <c r="I43" i="17"/>
  <c r="K18" i="17"/>
  <c r="H43" i="17"/>
  <c r="G11" i="17" s="1"/>
  <c r="K38" i="16"/>
  <c r="H43" i="16"/>
  <c r="G11" i="16" s="1"/>
  <c r="K23" i="16"/>
  <c r="I18" i="16"/>
  <c r="I43" i="16" s="1"/>
  <c r="K28" i="16"/>
  <c r="K18" i="16"/>
  <c r="K43" i="17" l="1"/>
  <c r="G12" i="17" s="1"/>
  <c r="K43" i="16"/>
  <c r="G12" i="16" s="1"/>
  <c r="H23" i="11" l="1"/>
  <c r="I23" i="11" s="1"/>
  <c r="H28" i="11"/>
  <c r="I28" i="11" s="1"/>
  <c r="K28" i="11" s="1"/>
  <c r="H33" i="11"/>
  <c r="H38" i="11"/>
  <c r="I38" i="11" s="1"/>
  <c r="K38" i="11" s="1"/>
  <c r="H18" i="11"/>
  <c r="I33" i="11" l="1"/>
  <c r="K33" i="11" s="1"/>
  <c r="I18" i="11"/>
  <c r="H43" i="11"/>
  <c r="G11" i="11" s="1"/>
  <c r="K23" i="11"/>
  <c r="K18" i="11" l="1"/>
  <c r="K43" i="11" s="1"/>
  <c r="G12" i="11" s="1"/>
  <c r="I43" i="11"/>
</calcChain>
</file>

<file path=xl/sharedStrings.xml><?xml version="1.0" encoding="utf-8"?>
<sst xmlns="http://schemas.openxmlformats.org/spreadsheetml/2006/main" count="138" uniqueCount="54">
  <si>
    <t>NO</t>
    <phoneticPr fontId="7"/>
  </si>
  <si>
    <t>合計</t>
    <rPh sb="0" eb="2">
      <t>ゴウケイ</t>
    </rPh>
    <phoneticPr fontId="7"/>
  </si>
  <si>
    <t>対象者氏名</t>
    <rPh sb="0" eb="3">
      <t>タイショウシャ</t>
    </rPh>
    <rPh sb="3" eb="5">
      <t>シメイ</t>
    </rPh>
    <phoneticPr fontId="7"/>
  </si>
  <si>
    <t>※ 必要に応じてセルを追加してください。</t>
    <rPh sb="2" eb="4">
      <t>ヒツヨウ</t>
    </rPh>
    <rPh sb="5" eb="6">
      <t>オウ</t>
    </rPh>
    <rPh sb="11" eb="13">
      <t>ツイカ</t>
    </rPh>
    <phoneticPr fontId="7"/>
  </si>
  <si>
    <t>対象経費</t>
    <rPh sb="0" eb="4">
      <t>タイショウケイヒ</t>
    </rPh>
    <phoneticPr fontId="1"/>
  </si>
  <si>
    <t>種別</t>
    <rPh sb="0" eb="2">
      <t>シュベツ</t>
    </rPh>
    <phoneticPr fontId="1"/>
  </si>
  <si>
    <t>補助上限額</t>
    <rPh sb="0" eb="2">
      <t>ホジョ</t>
    </rPh>
    <rPh sb="2" eb="4">
      <t>ジョウゲン</t>
    </rPh>
    <rPh sb="4" eb="5">
      <t>ガク</t>
    </rPh>
    <phoneticPr fontId="1"/>
  </si>
  <si>
    <t>a</t>
    <phoneticPr fontId="1"/>
  </si>
  <si>
    <t xml:space="preserve">
補助基準額</t>
    <rPh sb="1" eb="3">
      <t>ホジョ</t>
    </rPh>
    <rPh sb="3" eb="6">
      <t>キジュンガク</t>
    </rPh>
    <phoneticPr fontId="7"/>
  </si>
  <si>
    <t>C</t>
    <phoneticPr fontId="1"/>
  </si>
  <si>
    <t>実支出額</t>
    <rPh sb="0" eb="1">
      <t>ジツ</t>
    </rPh>
    <rPh sb="1" eb="3">
      <t>シシュツ</t>
    </rPh>
    <rPh sb="3" eb="4">
      <t>ガク</t>
    </rPh>
    <phoneticPr fontId="7"/>
  </si>
  <si>
    <t>実支出額
（合計）</t>
    <rPh sb="0" eb="1">
      <t>ジツ</t>
    </rPh>
    <rPh sb="1" eb="3">
      <t>シシュツ</t>
    </rPh>
    <rPh sb="3" eb="4">
      <t>ガク</t>
    </rPh>
    <rPh sb="6" eb="8">
      <t>ゴウケイ</t>
    </rPh>
    <phoneticPr fontId="1"/>
  </si>
  <si>
    <t>交付申請額</t>
    <rPh sb="0" eb="5">
      <t>コウフシンセイガク</t>
    </rPh>
    <phoneticPr fontId="1"/>
  </si>
  <si>
    <t>施設名</t>
    <rPh sb="0" eb="3">
      <t>シセツメイ</t>
    </rPh>
    <phoneticPr fontId="1"/>
  </si>
  <si>
    <t>住所</t>
    <rPh sb="0" eb="2">
      <t>ジュウショ</t>
    </rPh>
    <phoneticPr fontId="1"/>
  </si>
  <si>
    <t>担当者名</t>
    <rPh sb="0" eb="3">
      <t>タントウシャ</t>
    </rPh>
    <rPh sb="3" eb="4">
      <t>メイ</t>
    </rPh>
    <phoneticPr fontId="1"/>
  </si>
  <si>
    <t>メールアドレス</t>
    <phoneticPr fontId="1"/>
  </si>
  <si>
    <r>
      <t xml:space="preserve">県補助所要額
</t>
    </r>
    <r>
      <rPr>
        <sz val="8"/>
        <color theme="0"/>
        <rFont val="游ゴシック"/>
        <family val="3"/>
        <charset val="128"/>
        <scheme val="minor"/>
      </rPr>
      <t>※bとCで小さい方の額
※千円未満切り捨て</t>
    </r>
    <rPh sb="0" eb="3">
      <t>ケンホジョ</t>
    </rPh>
    <rPh sb="3" eb="6">
      <t>ショヨウガク</t>
    </rPh>
    <rPh sb="12" eb="13">
      <t>チイ</t>
    </rPh>
    <rPh sb="15" eb="16">
      <t>ホウ</t>
    </rPh>
    <rPh sb="17" eb="18">
      <t>ガク</t>
    </rPh>
    <rPh sb="20" eb="22">
      <t>センエン</t>
    </rPh>
    <rPh sb="22" eb="24">
      <t>ミマン</t>
    </rPh>
    <rPh sb="24" eb="25">
      <t>キ</t>
    </rPh>
    <rPh sb="26" eb="27">
      <t>ス</t>
    </rPh>
    <phoneticPr fontId="1"/>
  </si>
  <si>
    <r>
      <t>b</t>
    </r>
    <r>
      <rPr>
        <sz val="10"/>
        <color theme="0"/>
        <rFont val="游ゴシック"/>
        <family val="3"/>
        <charset val="128"/>
        <scheme val="minor"/>
      </rPr>
      <t>(a×1/2)</t>
    </r>
    <phoneticPr fontId="1"/>
  </si>
  <si>
    <t>対象者数(合計)</t>
    <rPh sb="0" eb="3">
      <t>タイショウシャ</t>
    </rPh>
    <rPh sb="3" eb="4">
      <t>スウ</t>
    </rPh>
    <rPh sb="5" eb="7">
      <t>ゴウケイ</t>
    </rPh>
    <phoneticPr fontId="1"/>
  </si>
  <si>
    <t>対象経費実支出額(合計)</t>
    <rPh sb="0" eb="4">
      <t>タイショウケイヒ</t>
    </rPh>
    <rPh sb="4" eb="8">
      <t>ジツシシュツガク</t>
    </rPh>
    <rPh sb="9" eb="11">
      <t>ゴウケイ</t>
    </rPh>
    <phoneticPr fontId="1"/>
  </si>
  <si>
    <t>法人名</t>
    <rPh sb="0" eb="2">
      <t>ホウジン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</si>
  <si>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</si>
  <si>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【　基本情報　】</t>
    <rPh sb="2" eb="4">
      <t>キホン</t>
    </rPh>
    <rPh sb="4" eb="6">
      <t>ジョウホウ</t>
    </rPh>
    <phoneticPr fontId="1"/>
  </si>
  <si>
    <t>【　申請内容　】</t>
    <rPh sb="2" eb="4">
      <t>シンセイ</t>
    </rPh>
    <rPh sb="4" eb="6">
      <t>ナイヨウ</t>
    </rPh>
    <phoneticPr fontId="1"/>
  </si>
  <si>
    <t>【　支援対象者詳細　】</t>
    <rPh sb="2" eb="4">
      <t>シエン</t>
    </rPh>
    <rPh sb="4" eb="7">
      <t>タイショウシャ</t>
    </rPh>
    <rPh sb="7" eb="9">
      <t>ショウサイ</t>
    </rPh>
    <phoneticPr fontId="1"/>
  </si>
  <si>
    <t>県外看護師就業支援金等補助</t>
  </si>
  <si>
    <t>潜在看護師就業後継続支援補助</t>
  </si>
  <si>
    <t>※黄色セル内は【支援対象者詳細】を入力すると自動表示されますので、入力不要です。</t>
    <rPh sb="1" eb="3">
      <t>キイロ</t>
    </rPh>
    <rPh sb="5" eb="6">
      <t>ナイ</t>
    </rPh>
    <rPh sb="8" eb="13">
      <t>シエンタイショウシャ</t>
    </rPh>
    <rPh sb="13" eb="15">
      <t>ショウサイ</t>
    </rPh>
    <rPh sb="17" eb="19">
      <t>ニュウリョク</t>
    </rPh>
    <rPh sb="22" eb="24">
      <t>ジドウ</t>
    </rPh>
    <rPh sb="24" eb="26">
      <t>ヒョウジ</t>
    </rPh>
    <rPh sb="33" eb="35">
      <t>ニュウリョク</t>
    </rPh>
    <rPh sb="35" eb="37">
      <t>フヨウ</t>
    </rPh>
    <phoneticPr fontId="1"/>
  </si>
  <si>
    <t>知事　大野元裕</t>
    <rPh sb="0" eb="2">
      <t>チジ</t>
    </rPh>
    <rPh sb="3" eb="7">
      <t>オオノモトヒロ</t>
    </rPh>
    <phoneticPr fontId="1"/>
  </si>
  <si>
    <t>埼玉県庁病院</t>
    <rPh sb="0" eb="4">
      <t>サイタマケンチョウ</t>
    </rPh>
    <rPh sb="4" eb="6">
      <t>ビョウイン</t>
    </rPh>
    <phoneticPr fontId="1"/>
  </si>
  <si>
    <t>埼玉県さいたま市浦和区高砂</t>
    <rPh sb="0" eb="3">
      <t>サイタマケン</t>
    </rPh>
    <rPh sb="7" eb="8">
      <t>シ</t>
    </rPh>
    <rPh sb="8" eb="11">
      <t>ウラワク</t>
    </rPh>
    <rPh sb="11" eb="13">
      <t>タカサゴ</t>
    </rPh>
    <phoneticPr fontId="1"/>
  </si>
  <si>
    <t>０４８－８３０－３５４３</t>
    <phoneticPr fontId="1"/>
  </si>
  <si>
    <t>宇田</t>
    <rPh sb="0" eb="2">
      <t>ウダ</t>
    </rPh>
    <phoneticPr fontId="1"/>
  </si>
  <si>
    <t>a3560-01@pref.saitama.lg.jp</t>
    <phoneticPr fontId="1"/>
  </si>
  <si>
    <t>埼玉　太郎</t>
    <phoneticPr fontId="1"/>
  </si>
  <si>
    <t>こば　とん次郎</t>
    <phoneticPr fontId="1"/>
  </si>
  <si>
    <t>さいたま　花子</t>
    <phoneticPr fontId="1"/>
  </si>
  <si>
    <t>就業支援金</t>
  </si>
  <si>
    <t>転居費</t>
  </si>
  <si>
    <t>その他</t>
  </si>
  <si>
    <t>備考</t>
    <rPh sb="0" eb="2">
      <t>ビコウ</t>
    </rPh>
    <phoneticPr fontId="1"/>
  </si>
  <si>
    <t>対象経費種別「その他」の詳細
→身支度金</t>
    <rPh sb="0" eb="4">
      <t>タイショウケイヒ</t>
    </rPh>
    <rPh sb="4" eb="6">
      <t>シュベツ</t>
    </rPh>
    <rPh sb="9" eb="10">
      <t>タ</t>
    </rPh>
    <rPh sb="12" eb="14">
      <t>ショウサイ</t>
    </rPh>
    <rPh sb="16" eb="20">
      <t>ミジタクキン</t>
    </rPh>
    <phoneticPr fontId="1"/>
  </si>
  <si>
    <t>補助基準額</t>
    <rPh sb="0" eb="2">
      <t>ホジョ</t>
    </rPh>
    <rPh sb="2" eb="5">
      <t>キジュンガク</t>
    </rPh>
    <phoneticPr fontId="7"/>
  </si>
  <si>
    <t>〇〇法人□□会</t>
    <rPh sb="2" eb="4">
      <t>ホウジン</t>
    </rPh>
    <rPh sb="6" eb="7">
      <t>カイ</t>
    </rPh>
    <phoneticPr fontId="1"/>
  </si>
  <si>
    <r>
      <t xml:space="preserve">郵便番号
</t>
    </r>
    <r>
      <rPr>
        <b/>
        <sz val="6"/>
        <color theme="0"/>
        <rFont val="游ゴシック"/>
        <family val="3"/>
        <charset val="128"/>
        <scheme val="minor"/>
      </rPr>
      <t>(ハイフンなし)</t>
    </r>
    <rPh sb="0" eb="4">
      <t>ユウビンバンゴウ</t>
    </rPh>
    <phoneticPr fontId="1"/>
  </si>
  <si>
    <r>
      <t xml:space="preserve">電話番号
</t>
    </r>
    <r>
      <rPr>
        <b/>
        <sz val="6"/>
        <color theme="0"/>
        <rFont val="游ゴシック"/>
        <family val="3"/>
        <charset val="128"/>
        <scheme val="minor"/>
      </rPr>
      <t>(ハイフンあり)</t>
    </r>
    <rPh sb="0" eb="4">
      <t>デンワバンゴウ</t>
    </rPh>
    <phoneticPr fontId="1"/>
  </si>
  <si>
    <r>
      <t xml:space="preserve">補助事業名
</t>
    </r>
    <r>
      <rPr>
        <b/>
        <sz val="6"/>
        <color theme="0"/>
        <rFont val="游ゴシック"/>
        <family val="3"/>
        <charset val="128"/>
        <scheme val="minor"/>
      </rPr>
      <t>※プルダウン選択</t>
    </r>
    <rPh sb="0" eb="4">
      <t>ホジョジギョウ</t>
    </rPh>
    <rPh sb="4" eb="5">
      <t>メイ</t>
    </rPh>
    <phoneticPr fontId="1"/>
  </si>
  <si>
    <t>登録済通知番号</t>
    <rPh sb="0" eb="3">
      <t>トウロクズ</t>
    </rPh>
    <rPh sb="3" eb="5">
      <t>ツウチ</t>
    </rPh>
    <rPh sb="5" eb="7">
      <t>バンゴウ</t>
    </rPh>
    <phoneticPr fontId="1"/>
  </si>
  <si>
    <t>研修費</t>
  </si>
  <si>
    <t>登録番号</t>
    <rPh sb="0" eb="2">
      <t>トウロク</t>
    </rPh>
    <rPh sb="2" eb="4">
      <t>バンゴウ</t>
    </rPh>
    <phoneticPr fontId="1"/>
  </si>
  <si>
    <t>別紙１　支援対象者一覧</t>
    <rPh sb="0" eb="2">
      <t>ベッシ</t>
    </rPh>
    <phoneticPr fontId="3"/>
  </si>
  <si>
    <r>
      <t xml:space="preserve">離職時届出の有無
</t>
    </r>
    <r>
      <rPr>
        <b/>
        <sz val="6"/>
        <color theme="0"/>
        <rFont val="游ゴシック"/>
        <family val="3"/>
        <charset val="128"/>
        <scheme val="minor"/>
      </rPr>
      <t xml:space="preserve">
※潜在看護師の場合のみ</t>
    </r>
    <rPh sb="6" eb="8">
      <t>ウム</t>
    </rPh>
    <rPh sb="11" eb="13">
      <t>センザイ</t>
    </rPh>
    <rPh sb="13" eb="16">
      <t>カンゴシ</t>
    </rPh>
    <rPh sb="17" eb="19">
      <t>バアイ</t>
    </rPh>
    <phoneticPr fontId="1"/>
  </si>
  <si>
    <t>届出済み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</si>
</sst>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0000"/>
    <numFmt numFmtId="179" formatCode="&quot;¥&quot;#,##0_);[Red]\(&quot;¥&quot;#,##0\)"/>
  </numFmts>
  <fonts count="35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ｺﾞｼｯｸM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6"/>
      <color theme="0"/>
      <name val="游ゴシック"/>
      <family val="3"/>
      <charset val="128"/>
      <scheme val="minor"/>
    </font>
    <font>
      <sz val="8"/>
      <color theme="0"/>
      <name val="游ゴシック"/>
      <family val="3"/>
      <charset val="128"/>
      <scheme val="minor"/>
    </font>
    <font>
      <sz val="10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8"/>
      <color theme="0"/>
      <name val="游ゴシック"/>
      <family val="3"/>
      <charset val="128"/>
      <scheme val="minor"/>
    </font>
    <font>
      <b/>
      <sz val="6"/>
      <name val="游ゴシック"/>
      <family val="3"/>
      <charset val="128"/>
      <scheme val="minor"/>
    </font>
    <font>
      <b/>
      <sz val="8"/>
      <color theme="0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u/>
      <sz val="11"/>
      <color theme="10"/>
      <name val="ＭＳ Ｐゴシック"/>
      <family val="2"/>
      <charset val="128"/>
    </font>
    <font>
      <b/>
      <sz val="10"/>
      <color theme="1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5" fillId="0" borderId="0">
      <alignment vertical="center"/>
    </xf>
    <xf numFmtId="0" fontId="33" fillId="0" borderId="0" applyNumberForma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4" fillId="0" borderId="0" xfId="3" applyFont="1" applyAlignment="1">
      <alignment vertical="center"/>
    </xf>
    <xf numFmtId="0" fontId="6" fillId="0" borderId="0" xfId="4" applyFont="1">
      <alignment vertical="center"/>
    </xf>
    <xf numFmtId="0" fontId="8" fillId="0" borderId="0" xfId="4" applyFont="1">
      <alignment vertical="center"/>
    </xf>
    <xf numFmtId="0" fontId="10" fillId="0" borderId="0" xfId="4" applyFont="1">
      <alignment vertical="center"/>
    </xf>
    <xf numFmtId="3" fontId="10" fillId="0" borderId="0" xfId="4" applyNumberFormat="1" applyFont="1">
      <alignment vertical="center"/>
    </xf>
    <xf numFmtId="0" fontId="9" fillId="0" borderId="0" xfId="4" applyFont="1" applyAlignment="1">
      <alignment horizontal="center" vertical="center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vertical="center"/>
    </xf>
    <xf numFmtId="0" fontId="13" fillId="0" borderId="0" xfId="4" applyFont="1">
      <alignment vertical="center"/>
    </xf>
    <xf numFmtId="0" fontId="14" fillId="0" borderId="0" xfId="4" applyFont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7" fillId="4" borderId="5" xfId="4" applyFont="1" applyFill="1" applyBorder="1" applyAlignment="1">
      <alignment horizontal="center" vertical="center" wrapText="1"/>
    </xf>
    <xf numFmtId="0" fontId="17" fillId="4" borderId="10" xfId="4" applyFont="1" applyFill="1" applyBorder="1" applyAlignment="1">
      <alignment horizontal="center" vertical="center" wrapText="1"/>
    </xf>
    <xf numFmtId="0" fontId="23" fillId="6" borderId="5" xfId="4" applyFont="1" applyFill="1" applyBorder="1" applyAlignment="1">
      <alignment horizontal="center" vertical="center" wrapText="1"/>
    </xf>
    <xf numFmtId="177" fontId="23" fillId="6" borderId="8" xfId="4" applyNumberFormat="1" applyFont="1" applyFill="1" applyBorder="1" applyAlignment="1">
      <alignment horizontal="right" vertical="center" wrapText="1"/>
    </xf>
    <xf numFmtId="0" fontId="23" fillId="6" borderId="9" xfId="4" applyFont="1" applyFill="1" applyBorder="1" applyAlignment="1">
      <alignment horizontal="center" vertical="center" wrapText="1"/>
    </xf>
    <xf numFmtId="177" fontId="23" fillId="6" borderId="9" xfId="4" applyNumberFormat="1" applyFont="1" applyFill="1" applyBorder="1" applyAlignment="1">
      <alignment horizontal="right" vertical="center" wrapText="1"/>
    </xf>
    <xf numFmtId="177" fontId="23" fillId="6" borderId="15" xfId="4" applyNumberFormat="1" applyFont="1" applyFill="1" applyBorder="1" applyAlignment="1">
      <alignment horizontal="right" vertical="center" wrapText="1"/>
    </xf>
    <xf numFmtId="0" fontId="23" fillId="6" borderId="13" xfId="4" applyFont="1" applyFill="1" applyBorder="1" applyAlignment="1">
      <alignment horizontal="center" vertical="center" wrapText="1"/>
    </xf>
    <xf numFmtId="177" fontId="23" fillId="6" borderId="10" xfId="4" applyNumberFormat="1" applyFont="1" applyFill="1" applyBorder="1" applyAlignment="1">
      <alignment horizontal="right" vertical="center" wrapText="1"/>
    </xf>
    <xf numFmtId="0" fontId="23" fillId="7" borderId="5" xfId="4" applyFont="1" applyFill="1" applyBorder="1" applyAlignment="1">
      <alignment horizontal="center" vertical="center" wrapText="1"/>
    </xf>
    <xf numFmtId="177" fontId="23" fillId="7" borderId="8" xfId="4" applyNumberFormat="1" applyFont="1" applyFill="1" applyBorder="1" applyAlignment="1">
      <alignment horizontal="right" vertical="center" wrapText="1"/>
    </xf>
    <xf numFmtId="0" fontId="23" fillId="7" borderId="9" xfId="4" applyFont="1" applyFill="1" applyBorder="1" applyAlignment="1">
      <alignment horizontal="center" vertical="center" wrapText="1"/>
    </xf>
    <xf numFmtId="177" fontId="23" fillId="7" borderId="9" xfId="4" applyNumberFormat="1" applyFont="1" applyFill="1" applyBorder="1" applyAlignment="1">
      <alignment horizontal="right" vertical="center" wrapText="1"/>
    </xf>
    <xf numFmtId="177" fontId="23" fillId="7" borderId="15" xfId="4" applyNumberFormat="1" applyFont="1" applyFill="1" applyBorder="1" applyAlignment="1">
      <alignment horizontal="right" vertical="center" wrapText="1"/>
    </xf>
    <xf numFmtId="0" fontId="23" fillId="7" borderId="13" xfId="4" applyFont="1" applyFill="1" applyBorder="1" applyAlignment="1">
      <alignment horizontal="center" vertical="center" wrapText="1"/>
    </xf>
    <xf numFmtId="177" fontId="23" fillId="7" borderId="10" xfId="4" applyNumberFormat="1" applyFont="1" applyFill="1" applyBorder="1" applyAlignment="1">
      <alignment horizontal="right" vertical="center" wrapText="1"/>
    </xf>
    <xf numFmtId="177" fontId="23" fillId="6" borderId="13" xfId="4" applyNumberFormat="1" applyFont="1" applyFill="1" applyBorder="1" applyAlignment="1">
      <alignment horizontal="right" vertical="center" wrapText="1"/>
    </xf>
    <xf numFmtId="177" fontId="23" fillId="7" borderId="13" xfId="4" applyNumberFormat="1" applyFont="1" applyFill="1" applyBorder="1" applyAlignment="1">
      <alignment horizontal="right" vertical="center" wrapText="1"/>
    </xf>
    <xf numFmtId="0" fontId="24" fillId="0" borderId="0" xfId="4" applyFont="1">
      <alignment vertical="center"/>
    </xf>
    <xf numFmtId="0" fontId="25" fillId="0" borderId="0" xfId="3" applyFont="1" applyAlignment="1">
      <alignment vertical="center"/>
    </xf>
    <xf numFmtId="0" fontId="26" fillId="0" borderId="0" xfId="4" applyFont="1" applyAlignment="1">
      <alignment horizontal="left" vertical="center" wrapText="1"/>
    </xf>
    <xf numFmtId="0" fontId="16" fillId="0" borderId="0" xfId="4" applyFont="1">
      <alignment vertical="center"/>
    </xf>
    <xf numFmtId="0" fontId="15" fillId="0" borderId="0" xfId="4" applyFont="1" applyAlignment="1">
      <alignment horizontal="center" vertical="center"/>
    </xf>
    <xf numFmtId="177" fontId="13" fillId="0" borderId="0" xfId="4" applyNumberFormat="1" applyFont="1">
      <alignment vertical="center"/>
    </xf>
    <xf numFmtId="0" fontId="22" fillId="0" borderId="0" xfId="4" applyFont="1">
      <alignment vertical="center"/>
    </xf>
    <xf numFmtId="0" fontId="18" fillId="8" borderId="22" xfId="4" applyFont="1" applyFill="1" applyBorder="1" applyAlignment="1">
      <alignment horizontal="center" vertical="center"/>
    </xf>
    <xf numFmtId="0" fontId="31" fillId="0" borderId="0" xfId="4" applyFont="1">
      <alignment vertical="center"/>
    </xf>
    <xf numFmtId="0" fontId="27" fillId="0" borderId="0" xfId="4" applyFont="1" applyAlignment="1">
      <alignment horizontal="center" vertical="center"/>
    </xf>
    <xf numFmtId="177" fontId="16" fillId="0" borderId="0" xfId="4" applyNumberFormat="1" applyFont="1" applyAlignment="1">
      <alignment horizontal="center" vertical="center"/>
    </xf>
    <xf numFmtId="0" fontId="27" fillId="5" borderId="22" xfId="4" applyFont="1" applyFill="1" applyBorder="1" applyAlignment="1">
      <alignment horizontal="center" vertical="center"/>
    </xf>
    <xf numFmtId="0" fontId="29" fillId="5" borderId="22" xfId="4" applyFont="1" applyFill="1" applyBorder="1" applyAlignment="1">
      <alignment horizontal="center" vertical="center"/>
    </xf>
    <xf numFmtId="177" fontId="32" fillId="0" borderId="0" xfId="4" applyNumberFormat="1" applyFont="1" applyAlignment="1">
      <alignment horizontal="left" vertical="top"/>
    </xf>
    <xf numFmtId="0" fontId="17" fillId="4" borderId="1" xfId="4" applyFont="1" applyFill="1" applyBorder="1" applyAlignment="1">
      <alignment horizontal="center" vertical="center" wrapText="1"/>
    </xf>
    <xf numFmtId="0" fontId="23" fillId="6" borderId="8" xfId="4" applyFont="1" applyFill="1" applyBorder="1" applyAlignment="1">
      <alignment horizontal="center" vertical="center" wrapText="1"/>
    </xf>
    <xf numFmtId="0" fontId="23" fillId="7" borderId="8" xfId="4" applyFont="1" applyFill="1" applyBorder="1" applyAlignment="1">
      <alignment horizontal="center" vertical="center" wrapText="1"/>
    </xf>
    <xf numFmtId="0" fontId="23" fillId="7" borderId="10" xfId="4" applyFont="1" applyFill="1" applyBorder="1" applyAlignment="1">
      <alignment horizontal="center" vertical="center" wrapText="1"/>
    </xf>
    <xf numFmtId="0" fontId="23" fillId="6" borderId="25" xfId="4" applyFont="1" applyFill="1" applyBorder="1" applyAlignment="1">
      <alignment horizontal="center" vertical="center" wrapText="1"/>
    </xf>
    <xf numFmtId="177" fontId="23" fillId="6" borderId="25" xfId="4" applyNumberFormat="1" applyFont="1" applyFill="1" applyBorder="1" applyAlignment="1">
      <alignment horizontal="right" vertical="center" wrapText="1"/>
    </xf>
    <xf numFmtId="0" fontId="18" fillId="8" borderId="22" xfId="4" applyFont="1" applyFill="1" applyBorder="1" applyAlignment="1">
      <alignment horizontal="center" vertical="center" wrapText="1"/>
    </xf>
    <xf numFmtId="49" fontId="6" fillId="0" borderId="0" xfId="4" applyNumberFormat="1" applyFont="1">
      <alignment vertical="center"/>
    </xf>
    <xf numFmtId="0" fontId="17" fillId="9" borderId="20" xfId="4" applyFont="1" applyFill="1" applyBorder="1" applyAlignment="1">
      <alignment horizontal="center" vertical="center"/>
    </xf>
    <xf numFmtId="0" fontId="17" fillId="9" borderId="6" xfId="4" applyFont="1" applyFill="1" applyBorder="1" applyAlignment="1">
      <alignment horizontal="center" vertical="center"/>
    </xf>
    <xf numFmtId="0" fontId="17" fillId="9" borderId="7" xfId="4" applyFont="1" applyFill="1" applyBorder="1" applyAlignment="1">
      <alignment horizontal="center" vertical="center"/>
    </xf>
    <xf numFmtId="49" fontId="13" fillId="0" borderId="21" xfId="4" applyNumberFormat="1" applyFont="1" applyBorder="1" applyAlignment="1">
      <alignment horizontal="center" vertical="center"/>
    </xf>
    <xf numFmtId="49" fontId="13" fillId="0" borderId="23" xfId="4" applyNumberFormat="1" applyFont="1" applyBorder="1" applyAlignment="1">
      <alignment horizontal="center" vertical="center"/>
    </xf>
    <xf numFmtId="49" fontId="13" fillId="0" borderId="22" xfId="4" applyNumberFormat="1" applyFont="1" applyBorder="1" applyAlignment="1">
      <alignment horizontal="center" vertical="center"/>
    </xf>
    <xf numFmtId="0" fontId="22" fillId="7" borderId="5" xfId="4" applyFont="1" applyFill="1" applyBorder="1" applyAlignment="1">
      <alignment horizontal="center" vertical="center"/>
    </xf>
    <xf numFmtId="0" fontId="22" fillId="7" borderId="6" xfId="4" applyFont="1" applyFill="1" applyBorder="1" applyAlignment="1">
      <alignment horizontal="center" vertical="center"/>
    </xf>
    <xf numFmtId="0" fontId="22" fillId="7" borderId="7" xfId="4" applyFont="1" applyFill="1" applyBorder="1" applyAlignment="1">
      <alignment horizontal="center" vertical="center"/>
    </xf>
    <xf numFmtId="0" fontId="23" fillId="7" borderId="5" xfId="4" applyFont="1" applyFill="1" applyBorder="1" applyAlignment="1">
      <alignment horizontal="center" vertical="center" wrapText="1"/>
    </xf>
    <xf numFmtId="0" fontId="23" fillId="7" borderId="6" xfId="4" applyFont="1" applyFill="1" applyBorder="1" applyAlignment="1">
      <alignment horizontal="center" vertical="center" wrapText="1"/>
    </xf>
    <xf numFmtId="0" fontId="23" fillId="7" borderId="7" xfId="4" applyFont="1" applyFill="1" applyBorder="1" applyAlignment="1">
      <alignment horizontal="center" vertical="center" wrapText="1"/>
    </xf>
    <xf numFmtId="0" fontId="23" fillId="7" borderId="14" xfId="4" applyFont="1" applyFill="1" applyBorder="1" applyAlignment="1">
      <alignment horizontal="center" vertical="center"/>
    </xf>
    <xf numFmtId="0" fontId="23" fillId="7" borderId="16" xfId="4" applyFont="1" applyFill="1" applyBorder="1" applyAlignment="1">
      <alignment horizontal="center" vertical="center"/>
    </xf>
    <xf numFmtId="0" fontId="23" fillId="7" borderId="11" xfId="4" applyFont="1" applyFill="1" applyBorder="1" applyAlignment="1">
      <alignment horizontal="center" vertical="center"/>
    </xf>
    <xf numFmtId="0" fontId="23" fillId="7" borderId="17" xfId="4" applyFont="1" applyFill="1" applyBorder="1" applyAlignment="1">
      <alignment horizontal="center" vertical="center"/>
    </xf>
    <xf numFmtId="0" fontId="23" fillId="7" borderId="18" xfId="4" applyFont="1" applyFill="1" applyBorder="1" applyAlignment="1">
      <alignment horizontal="center" vertical="center"/>
    </xf>
    <xf numFmtId="0" fontId="23" fillId="7" borderId="19" xfId="4" applyFont="1" applyFill="1" applyBorder="1" applyAlignment="1">
      <alignment horizontal="center" vertical="center"/>
    </xf>
    <xf numFmtId="0" fontId="22" fillId="6" borderId="5" xfId="4" applyFont="1" applyFill="1" applyBorder="1" applyAlignment="1">
      <alignment horizontal="center" vertical="center"/>
    </xf>
    <xf numFmtId="0" fontId="22" fillId="6" borderId="6" xfId="4" applyFont="1" applyFill="1" applyBorder="1" applyAlignment="1">
      <alignment horizontal="center" vertical="center"/>
    </xf>
    <xf numFmtId="0" fontId="22" fillId="6" borderId="7" xfId="4" applyFont="1" applyFill="1" applyBorder="1" applyAlignment="1">
      <alignment horizontal="center" vertical="center"/>
    </xf>
    <xf numFmtId="0" fontId="23" fillId="6" borderId="5" xfId="4" applyFont="1" applyFill="1" applyBorder="1" applyAlignment="1">
      <alignment horizontal="center" vertical="center" wrapText="1"/>
    </xf>
    <xf numFmtId="0" fontId="23" fillId="6" borderId="6" xfId="4" applyFont="1" applyFill="1" applyBorder="1" applyAlignment="1">
      <alignment horizontal="center" vertical="center" wrapText="1"/>
    </xf>
    <xf numFmtId="0" fontId="23" fillId="6" borderId="7" xfId="4" applyFont="1" applyFill="1" applyBorder="1" applyAlignment="1">
      <alignment horizontal="center" vertical="center" wrapText="1"/>
    </xf>
    <xf numFmtId="0" fontId="23" fillId="6" borderId="14" xfId="4" applyFont="1" applyFill="1" applyBorder="1" applyAlignment="1">
      <alignment horizontal="center" vertical="center"/>
    </xf>
    <xf numFmtId="0" fontId="23" fillId="6" borderId="16" xfId="4" applyFont="1" applyFill="1" applyBorder="1" applyAlignment="1">
      <alignment horizontal="center" vertical="center"/>
    </xf>
    <xf numFmtId="0" fontId="23" fillId="6" borderId="11" xfId="4" applyFont="1" applyFill="1" applyBorder="1" applyAlignment="1">
      <alignment horizontal="center" vertical="center"/>
    </xf>
    <xf numFmtId="0" fontId="23" fillId="6" borderId="17" xfId="4" applyFont="1" applyFill="1" applyBorder="1" applyAlignment="1">
      <alignment horizontal="center" vertical="center"/>
    </xf>
    <xf numFmtId="0" fontId="23" fillId="6" borderId="18" xfId="4" applyFont="1" applyFill="1" applyBorder="1" applyAlignment="1">
      <alignment horizontal="center" vertical="center"/>
    </xf>
    <xf numFmtId="0" fontId="23" fillId="6" borderId="19" xfId="4" applyFont="1" applyFill="1" applyBorder="1" applyAlignment="1">
      <alignment horizontal="center" vertical="center"/>
    </xf>
    <xf numFmtId="0" fontId="18" fillId="8" borderId="21" xfId="4" applyFont="1" applyFill="1" applyBorder="1" applyAlignment="1">
      <alignment horizontal="center" vertical="center" wrapText="1"/>
    </xf>
    <xf numFmtId="0" fontId="18" fillId="8" borderId="23" xfId="4" applyFont="1" applyFill="1" applyBorder="1" applyAlignment="1">
      <alignment horizontal="center" vertical="center"/>
    </xf>
    <xf numFmtId="0" fontId="18" fillId="8" borderId="22" xfId="4" applyFont="1" applyFill="1" applyBorder="1" applyAlignment="1">
      <alignment horizontal="center" vertical="center"/>
    </xf>
    <xf numFmtId="177" fontId="23" fillId="6" borderId="5" xfId="4" applyNumberFormat="1" applyFont="1" applyFill="1" applyBorder="1" applyAlignment="1">
      <alignment horizontal="center" vertical="center" wrapText="1"/>
    </xf>
    <xf numFmtId="177" fontId="23" fillId="6" borderId="6" xfId="4" applyNumberFormat="1" applyFont="1" applyFill="1" applyBorder="1" applyAlignment="1">
      <alignment horizontal="center" vertical="center" wrapText="1"/>
    </xf>
    <xf numFmtId="177" fontId="23" fillId="6" borderId="7" xfId="4" applyNumberFormat="1" applyFont="1" applyFill="1" applyBorder="1" applyAlignment="1">
      <alignment horizontal="center" vertical="center" wrapText="1"/>
    </xf>
    <xf numFmtId="0" fontId="18" fillId="8" borderId="22" xfId="4" applyFont="1" applyFill="1" applyBorder="1" applyAlignment="1">
      <alignment horizontal="center" vertical="center" wrapText="1"/>
    </xf>
    <xf numFmtId="179" fontId="13" fillId="3" borderId="22" xfId="4" applyNumberFormat="1" applyFont="1" applyFill="1" applyBorder="1" applyAlignment="1">
      <alignment horizontal="center" vertical="center"/>
    </xf>
    <xf numFmtId="176" fontId="13" fillId="3" borderId="22" xfId="4" applyNumberFormat="1" applyFont="1" applyFill="1" applyBorder="1" applyAlignment="1">
      <alignment horizontal="center" vertical="center"/>
    </xf>
    <xf numFmtId="0" fontId="13" fillId="3" borderId="22" xfId="4" applyFont="1" applyFill="1" applyBorder="1" applyAlignment="1">
      <alignment horizontal="center" vertical="center"/>
    </xf>
    <xf numFmtId="177" fontId="23" fillId="7" borderId="5" xfId="4" applyNumberFormat="1" applyFont="1" applyFill="1" applyBorder="1" applyAlignment="1">
      <alignment horizontal="center" vertical="center" wrapText="1"/>
    </xf>
    <xf numFmtId="177" fontId="23" fillId="7" borderId="6" xfId="4" applyNumberFormat="1" applyFont="1" applyFill="1" applyBorder="1" applyAlignment="1">
      <alignment horizontal="center" vertical="center" wrapText="1"/>
    </xf>
    <xf numFmtId="177" fontId="23" fillId="7" borderId="7" xfId="4" applyNumberFormat="1" applyFont="1" applyFill="1" applyBorder="1" applyAlignment="1">
      <alignment horizontal="center" vertical="center" wrapText="1"/>
    </xf>
    <xf numFmtId="0" fontId="17" fillId="4" borderId="5" xfId="4" applyFont="1" applyFill="1" applyBorder="1" applyAlignment="1">
      <alignment horizontal="center" vertical="center" wrapText="1"/>
    </xf>
    <xf numFmtId="0" fontId="17" fillId="4" borderId="6" xfId="4" applyFont="1" applyFill="1" applyBorder="1" applyAlignment="1">
      <alignment horizontal="center" vertical="center" wrapText="1"/>
    </xf>
    <xf numFmtId="0" fontId="17" fillId="4" borderId="7" xfId="4" applyFont="1" applyFill="1" applyBorder="1" applyAlignment="1">
      <alignment horizontal="center" vertical="center" wrapText="1"/>
    </xf>
    <xf numFmtId="176" fontId="23" fillId="2" borderId="20" xfId="4" applyNumberFormat="1" applyFont="1" applyFill="1" applyBorder="1" applyAlignment="1">
      <alignment horizontal="center" vertical="center" wrapText="1"/>
    </xf>
    <xf numFmtId="176" fontId="23" fillId="2" borderId="6" xfId="4" applyNumberFormat="1" applyFont="1" applyFill="1" applyBorder="1" applyAlignment="1">
      <alignment horizontal="center" vertical="center" wrapText="1"/>
    </xf>
    <xf numFmtId="176" fontId="23" fillId="2" borderId="7" xfId="4" applyNumberFormat="1" applyFont="1" applyFill="1" applyBorder="1" applyAlignment="1">
      <alignment horizontal="center" vertical="center" wrapText="1"/>
    </xf>
    <xf numFmtId="0" fontId="23" fillId="2" borderId="20" xfId="4" applyFont="1" applyFill="1" applyBorder="1" applyAlignment="1">
      <alignment horizontal="center" vertical="center"/>
    </xf>
    <xf numFmtId="0" fontId="23" fillId="2" borderId="6" xfId="4" applyFont="1" applyFill="1" applyBorder="1" applyAlignment="1">
      <alignment horizontal="center" vertical="center"/>
    </xf>
    <xf numFmtId="0" fontId="23" fillId="2" borderId="7" xfId="4" applyFont="1" applyFill="1" applyBorder="1" applyAlignment="1">
      <alignment horizontal="center" vertical="center"/>
    </xf>
    <xf numFmtId="0" fontId="18" fillId="4" borderId="5" xfId="4" applyFont="1" applyFill="1" applyBorder="1" applyAlignment="1">
      <alignment horizontal="center" vertical="center"/>
    </xf>
    <xf numFmtId="0" fontId="18" fillId="4" borderId="6" xfId="4" applyFont="1" applyFill="1" applyBorder="1" applyAlignment="1">
      <alignment horizontal="center" vertical="center"/>
    </xf>
    <xf numFmtId="0" fontId="18" fillId="4" borderId="7" xfId="4" applyFont="1" applyFill="1" applyBorder="1" applyAlignment="1">
      <alignment horizontal="center" vertical="center"/>
    </xf>
    <xf numFmtId="0" fontId="17" fillId="4" borderId="14" xfId="4" applyFont="1" applyFill="1" applyBorder="1" applyAlignment="1">
      <alignment horizontal="center" vertical="center" wrapText="1"/>
    </xf>
    <xf numFmtId="0" fontId="17" fillId="4" borderId="16" xfId="4" applyFont="1" applyFill="1" applyBorder="1" applyAlignment="1">
      <alignment horizontal="center" vertical="center" wrapText="1"/>
    </xf>
    <xf numFmtId="0" fontId="17" fillId="4" borderId="11" xfId="4" applyFont="1" applyFill="1" applyBorder="1" applyAlignment="1">
      <alignment horizontal="center" vertical="center" wrapText="1"/>
    </xf>
    <xf numFmtId="0" fontId="17" fillId="4" borderId="17" xfId="4" applyFont="1" applyFill="1" applyBorder="1" applyAlignment="1">
      <alignment horizontal="center" vertical="center" wrapText="1"/>
    </xf>
    <xf numFmtId="0" fontId="17" fillId="4" borderId="18" xfId="4" applyFont="1" applyFill="1" applyBorder="1" applyAlignment="1">
      <alignment horizontal="center" vertical="center" wrapText="1"/>
    </xf>
    <xf numFmtId="0" fontId="17" fillId="4" borderId="19" xfId="4" applyFont="1" applyFill="1" applyBorder="1" applyAlignment="1">
      <alignment horizontal="center" vertical="center" wrapText="1"/>
    </xf>
    <xf numFmtId="0" fontId="6" fillId="6" borderId="1" xfId="4" applyFont="1" applyFill="1" applyBorder="1" applyAlignment="1">
      <alignment horizontal="center" vertical="center"/>
    </xf>
    <xf numFmtId="0" fontId="6" fillId="6" borderId="5" xfId="4" applyFont="1" applyFill="1" applyBorder="1" applyAlignment="1">
      <alignment horizontal="center" vertical="center"/>
    </xf>
    <xf numFmtId="0" fontId="6" fillId="2" borderId="24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/>
    </xf>
    <xf numFmtId="0" fontId="17" fillId="8" borderId="22" xfId="4" applyFont="1" applyFill="1" applyBorder="1" applyAlignment="1">
      <alignment horizontal="center" vertical="center"/>
    </xf>
    <xf numFmtId="0" fontId="34" fillId="8" borderId="22" xfId="4" applyFont="1" applyFill="1" applyBorder="1" applyAlignment="1">
      <alignment horizontal="center" vertical="center"/>
    </xf>
    <xf numFmtId="178" fontId="28" fillId="0" borderId="22" xfId="4" applyNumberFormat="1" applyFont="1" applyBorder="1" applyAlignment="1">
      <alignment horizontal="center" vertical="top"/>
    </xf>
    <xf numFmtId="0" fontId="17" fillId="4" borderId="1" xfId="4" applyFont="1" applyFill="1" applyBorder="1" applyAlignment="1">
      <alignment horizontal="center" vertical="center"/>
    </xf>
    <xf numFmtId="0" fontId="34" fillId="4" borderId="1" xfId="4" applyFont="1" applyFill="1" applyBorder="1" applyAlignment="1">
      <alignment horizontal="center" vertical="center"/>
    </xf>
    <xf numFmtId="0" fontId="6" fillId="7" borderId="1" xfId="4" applyFont="1" applyFill="1" applyBorder="1" applyAlignment="1">
      <alignment horizontal="center" vertical="center"/>
    </xf>
    <xf numFmtId="0" fontId="11" fillId="6" borderId="1" xfId="4" applyFont="1" applyFill="1" applyBorder="1" applyAlignment="1">
      <alignment horizontal="left" vertical="center" wrapText="1"/>
    </xf>
    <xf numFmtId="0" fontId="18" fillId="4" borderId="2" xfId="4" applyFont="1" applyFill="1" applyBorder="1" applyAlignment="1">
      <alignment horizontal="center" vertical="center"/>
    </xf>
    <xf numFmtId="0" fontId="18" fillId="4" borderId="3" xfId="4" applyFont="1" applyFill="1" applyBorder="1" applyAlignment="1">
      <alignment horizontal="center" vertical="center"/>
    </xf>
    <xf numFmtId="0" fontId="18" fillId="4" borderId="4" xfId="4" applyFont="1" applyFill="1" applyBorder="1" applyAlignment="1">
      <alignment horizontal="center" vertical="center"/>
    </xf>
    <xf numFmtId="177" fontId="23" fillId="3" borderId="20" xfId="4" applyNumberFormat="1" applyFont="1" applyFill="1" applyBorder="1" applyAlignment="1">
      <alignment horizontal="center" vertical="center" wrapText="1"/>
    </xf>
    <xf numFmtId="177" fontId="23" fillId="3" borderId="6" xfId="4" applyNumberFormat="1" applyFont="1" applyFill="1" applyBorder="1" applyAlignment="1">
      <alignment horizontal="center" vertical="center" wrapText="1"/>
    </xf>
    <xf numFmtId="177" fontId="23" fillId="3" borderId="7" xfId="4" applyNumberFormat="1" applyFont="1" applyFill="1" applyBorder="1" applyAlignment="1">
      <alignment horizontal="center" vertical="center" wrapText="1"/>
    </xf>
    <xf numFmtId="177" fontId="23" fillId="2" borderId="20" xfId="4" applyNumberFormat="1" applyFont="1" applyFill="1" applyBorder="1" applyAlignment="1">
      <alignment horizontal="center" vertical="center" wrapText="1"/>
    </xf>
    <xf numFmtId="177" fontId="23" fillId="2" borderId="6" xfId="4" applyNumberFormat="1" applyFont="1" applyFill="1" applyBorder="1" applyAlignment="1">
      <alignment horizontal="center" vertical="center" wrapText="1"/>
    </xf>
    <xf numFmtId="177" fontId="23" fillId="2" borderId="7" xfId="4" applyNumberFormat="1" applyFont="1" applyFill="1" applyBorder="1" applyAlignment="1">
      <alignment horizontal="center" vertical="center" wrapText="1"/>
    </xf>
    <xf numFmtId="176" fontId="23" fillId="3" borderId="20" xfId="4" applyNumberFormat="1" applyFont="1" applyFill="1" applyBorder="1" applyAlignment="1">
      <alignment horizontal="center" vertical="center" wrapText="1"/>
    </xf>
    <xf numFmtId="176" fontId="23" fillId="3" borderId="6" xfId="4" applyNumberFormat="1" applyFont="1" applyFill="1" applyBorder="1" applyAlignment="1">
      <alignment horizontal="center" vertical="center" wrapText="1"/>
    </xf>
    <xf numFmtId="176" fontId="23" fillId="3" borderId="7" xfId="4" applyNumberFormat="1" applyFont="1" applyFill="1" applyBorder="1" applyAlignment="1">
      <alignment horizontal="center" vertical="center" wrapText="1"/>
    </xf>
    <xf numFmtId="49" fontId="33" fillId="0" borderId="21" xfId="5" applyNumberFormat="1" applyBorder="1" applyAlignment="1">
      <alignment horizontal="center" vertical="center"/>
    </xf>
    <xf numFmtId="0" fontId="17" fillId="4" borderId="13" xfId="4" applyFont="1" applyFill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/>
    </xf>
    <xf numFmtId="0" fontId="13" fillId="0" borderId="23" xfId="4" applyFont="1" applyBorder="1" applyAlignment="1">
      <alignment horizontal="center" vertical="center"/>
    </xf>
    <xf numFmtId="178" fontId="30" fillId="0" borderId="22" xfId="4" applyNumberFormat="1" applyFont="1" applyBorder="1" applyAlignment="1">
      <alignment horizontal="center" vertical="center"/>
    </xf>
    <xf numFmtId="177" fontId="23" fillId="6" borderId="12" xfId="4" applyNumberFormat="1" applyFont="1" applyFill="1" applyBorder="1" applyAlignment="1">
      <alignment horizontal="center" vertical="center" wrapText="1"/>
    </xf>
    <xf numFmtId="0" fontId="6" fillId="3" borderId="22" xfId="4" applyFont="1" applyFill="1" applyBorder="1" applyAlignment="1">
      <alignment horizontal="center" vertical="center"/>
    </xf>
    <xf numFmtId="0" fontId="17" fillId="4" borderId="1" xfId="4" applyFont="1" applyFill="1" applyBorder="1" applyAlignment="1">
      <alignment horizontal="center" vertical="center" wrapText="1"/>
    </xf>
    <xf numFmtId="0" fontId="18" fillId="4" borderId="1" xfId="4" applyFont="1" applyFill="1" applyBorder="1" applyAlignment="1">
      <alignment horizontal="center" vertical="center"/>
    </xf>
    <xf numFmtId="177" fontId="23" fillId="6" borderId="1" xfId="4" applyNumberFormat="1" applyFont="1" applyFill="1" applyBorder="1" applyAlignment="1">
      <alignment horizontal="center" vertical="center" wrapText="1"/>
    </xf>
    <xf numFmtId="0" fontId="22" fillId="7" borderId="1" xfId="4" applyFont="1" applyFill="1" applyBorder="1" applyAlignment="1">
      <alignment horizontal="center" vertical="center"/>
    </xf>
    <xf numFmtId="0" fontId="23" fillId="7" borderId="1" xfId="4" applyFont="1" applyFill="1" applyBorder="1" applyAlignment="1">
      <alignment horizontal="center" vertical="center"/>
    </xf>
    <xf numFmtId="177" fontId="23" fillId="7" borderId="1" xfId="4" applyNumberFormat="1" applyFont="1" applyFill="1" applyBorder="1" applyAlignment="1">
      <alignment horizontal="center" vertical="center" wrapText="1"/>
    </xf>
    <xf numFmtId="0" fontId="22" fillId="6" borderId="1" xfId="4" applyFont="1" applyFill="1" applyBorder="1" applyAlignment="1">
      <alignment horizontal="center" vertical="center"/>
    </xf>
    <xf numFmtId="0" fontId="23" fillId="6" borderId="1" xfId="4" applyFont="1" applyFill="1" applyBorder="1" applyAlignment="1">
      <alignment horizontal="center" vertical="center"/>
    </xf>
    <xf numFmtId="0" fontId="23" fillId="6" borderId="5" xfId="4" applyFont="1" applyFill="1" applyBorder="1" applyAlignment="1">
      <alignment horizontal="center" vertical="center"/>
    </xf>
    <xf numFmtId="176" fontId="23" fillId="3" borderId="24" xfId="4" applyNumberFormat="1" applyFont="1" applyFill="1" applyBorder="1" applyAlignment="1">
      <alignment horizontal="center" vertical="center" wrapText="1"/>
    </xf>
    <xf numFmtId="176" fontId="23" fillId="3" borderId="1" xfId="4" applyNumberFormat="1" applyFont="1" applyFill="1" applyBorder="1" applyAlignment="1">
      <alignment horizontal="center" vertical="center" wrapText="1"/>
    </xf>
    <xf numFmtId="177" fontId="23" fillId="2" borderId="24" xfId="4" applyNumberFormat="1" applyFont="1" applyFill="1" applyBorder="1" applyAlignment="1">
      <alignment horizontal="center" vertical="center" wrapText="1"/>
    </xf>
    <xf numFmtId="177" fontId="23" fillId="2" borderId="1" xfId="4" applyNumberFormat="1" applyFont="1" applyFill="1" applyBorder="1" applyAlignment="1">
      <alignment horizontal="center" vertical="center" wrapText="1"/>
    </xf>
    <xf numFmtId="177" fontId="23" fillId="3" borderId="24" xfId="4" applyNumberFormat="1" applyFont="1" applyFill="1" applyBorder="1" applyAlignment="1">
      <alignment horizontal="center" vertical="center" wrapText="1"/>
    </xf>
    <xf numFmtId="177" fontId="23" fillId="3" borderId="1" xfId="4" applyNumberFormat="1" applyFont="1" applyFill="1" applyBorder="1" applyAlignment="1">
      <alignment horizontal="center" vertical="center" wrapText="1"/>
    </xf>
    <xf numFmtId="0" fontId="17" fillId="9" borderId="24" xfId="4" applyFont="1" applyFill="1" applyBorder="1" applyAlignment="1">
      <alignment horizontal="center" vertical="center"/>
    </xf>
    <xf numFmtId="0" fontId="17" fillId="9" borderId="1" xfId="4" applyFont="1" applyFill="1" applyBorder="1" applyAlignment="1">
      <alignment horizontal="center" vertical="center"/>
    </xf>
    <xf numFmtId="0" fontId="23" fillId="2" borderId="24" xfId="4" applyFont="1" applyFill="1" applyBorder="1" applyAlignment="1">
      <alignment horizontal="center" vertical="center"/>
    </xf>
    <xf numFmtId="0" fontId="23" fillId="2" borderId="1" xfId="4" applyFont="1" applyFill="1" applyBorder="1" applyAlignment="1">
      <alignment horizontal="center" vertical="center"/>
    </xf>
    <xf numFmtId="176" fontId="23" fillId="2" borderId="24" xfId="4" applyNumberFormat="1" applyFont="1" applyFill="1" applyBorder="1" applyAlignment="1">
      <alignment horizontal="center" vertical="center" wrapText="1"/>
    </xf>
    <xf numFmtId="176" fontId="23" fillId="2" borderId="1" xfId="4" applyNumberFormat="1" applyFont="1" applyFill="1" applyBorder="1" applyAlignment="1">
      <alignment horizontal="center" vertical="center" wrapText="1"/>
    </xf>
  </cellXfs>
  <cellStyles count="6">
    <cellStyle name="ハイパーリンク" xfId="5" builtinId="8"/>
    <cellStyle name="桁区切り 2" xfId="2" xr:uid="{DAF68C30-CA67-40F5-84B3-615652684D18}"/>
    <cellStyle name="標準" xfId="0" builtinId="0"/>
    <cellStyle name="標準 2" xfId="1" xr:uid="{8C355F99-0672-4057-AD91-19B0D3B553D3}"/>
    <cellStyle name="標準 2 2 3" xfId="3" xr:uid="{400BA2BC-E75D-4636-9BDD-13BE7800D3BC}"/>
    <cellStyle name="標準 3" xfId="4" xr:uid="{6024BE0A-47A2-4BC5-A0EC-C4F7ACF735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53.248\disk1\&#27770;&#31639;&#31532;&#19968;&#20418;\&#20132;&#20184;&#35201;&#32177;&#12539;&#23455;&#26045;&#35201;&#32177;\29&#24180;&#24230;&#65288;&#12467;&#12473;&#12488;&#21066;&#28187;&#12289;&#27096;&#24335;&#35211;&#30452;&#12375;&#65289;\&#20132;04_&#21307;&#30274;&#25552;&#20379;&#20307;&#21046;&#25512;&#36914;&#20107;&#26989;&#36027;&#35036;&#21161;&#37329;&#20132;&#20184;&#35201;&#32177;\&#27096;&#24335;\&#32113;&#21512;&#35036;&#21161;&#37329;_&#21029;&#32025;&#65297;&#65374;&#21029;&#32025;6&#65288;&#26696;&#65289;_&#20462;&#27491;&#21453;&#26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  <sheetName val="補助率"/>
      <sheetName val="事業リスト"/>
      <sheetName val="入力規則"/>
      <sheetName val="補助率 "/>
      <sheetName val="事業リスト（ＢＤ１）"/>
      <sheetName val="プルダウン"/>
      <sheetName val="第1号様式別紙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3560-01@pref.saitama.lg.j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3560-01@pref.saita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E32FD-171B-41DE-BBC3-B7DDF58DD4A5}">
  <sheetPr>
    <tabColor rgb="FFFFC000"/>
    <pageSetUpPr fitToPage="1"/>
  </sheetPr>
  <dimension ref="B1:AA50"/>
  <sheetViews>
    <sheetView showZeros="0" tabSelected="1" view="pageBreakPreview" zoomScaleNormal="100" zoomScaleSheetLayoutView="100" workbookViewId="0">
      <selection activeCell="D11" sqref="D11:E11"/>
    </sheetView>
  </sheetViews>
  <sheetFormatPr defaultColWidth="9" defaultRowHeight="13"/>
  <cols>
    <col min="1" max="1" width="3.1796875" style="2" customWidth="1"/>
    <col min="2" max="2" width="4.81640625" style="2" customWidth="1"/>
    <col min="3" max="3" width="10.08984375" style="2" customWidth="1"/>
    <col min="4" max="4" width="15.36328125" style="2" customWidth="1"/>
    <col min="5" max="5" width="16.1796875" style="2" customWidth="1"/>
    <col min="6" max="6" width="16.7265625" style="2" customWidth="1"/>
    <col min="7" max="7" width="11.453125" style="2" customWidth="1"/>
    <col min="8" max="8" width="16.6328125" style="2" customWidth="1"/>
    <col min="9" max="9" width="14" style="2" customWidth="1"/>
    <col min="10" max="10" width="19.36328125" style="2" customWidth="1"/>
    <col min="11" max="11" width="18.7265625" style="2" customWidth="1"/>
    <col min="12" max="12" width="16.6328125" style="2" customWidth="1"/>
    <col min="13" max="13" width="3" style="2" customWidth="1"/>
    <col min="14" max="14" width="16.90625" style="2" customWidth="1"/>
    <col min="15" max="15" width="16.6328125" style="2" customWidth="1"/>
    <col min="16" max="16" width="17.6328125" style="2" customWidth="1"/>
    <col min="17" max="17" width="3.6328125" style="2" customWidth="1"/>
    <col min="18" max="18" width="12.6328125" style="2" customWidth="1"/>
    <col min="19" max="19" width="16.6328125" style="2" customWidth="1"/>
    <col min="20" max="20" width="5.81640625" style="2" customWidth="1"/>
    <col min="21" max="21" width="16.6328125" style="2" customWidth="1"/>
    <col min="22" max="22" width="20.6328125" style="2" customWidth="1"/>
    <col min="23" max="23" width="17.6328125" style="2" customWidth="1"/>
    <col min="24" max="24" width="22.7265625" style="2" customWidth="1"/>
    <col min="25" max="16384" width="9" style="2"/>
  </cols>
  <sheetData>
    <row r="1" spans="2:24" ht="26.5" customHeight="1">
      <c r="B1" s="31" t="s">
        <v>51</v>
      </c>
      <c r="C1" s="8"/>
      <c r="D1" s="7"/>
      <c r="E1" s="7"/>
      <c r="F1" s="7"/>
      <c r="G1" s="7"/>
      <c r="H1" s="7"/>
      <c r="I1" s="8"/>
      <c r="J1" s="8"/>
      <c r="K1" s="8"/>
      <c r="L1" s="8"/>
      <c r="M1" s="8"/>
      <c r="N1" s="8"/>
      <c r="O1" s="8"/>
      <c r="P1" s="1"/>
      <c r="Q1" s="1"/>
      <c r="R1" s="1"/>
      <c r="S1" s="1"/>
      <c r="T1" s="1"/>
      <c r="U1" s="1"/>
      <c r="V1" s="1"/>
      <c r="W1" s="1"/>
    </row>
    <row r="2" spans="2:24" ht="14.5" customHeight="1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6"/>
      <c r="Q2" s="6"/>
      <c r="R2" s="6"/>
      <c r="S2" s="6"/>
      <c r="T2" s="6"/>
      <c r="U2" s="6"/>
      <c r="V2" s="6"/>
      <c r="W2" s="6"/>
      <c r="X2" s="3"/>
    </row>
    <row r="3" spans="2:24" ht="21" customHeight="1" thickBot="1">
      <c r="B3" s="36" t="s">
        <v>23</v>
      </c>
      <c r="C3" s="34"/>
      <c r="D3" s="11"/>
      <c r="E3" s="11"/>
      <c r="I3" s="33"/>
      <c r="J3" s="10"/>
      <c r="N3" s="6"/>
      <c r="O3" s="6"/>
      <c r="P3" s="6"/>
      <c r="Q3" s="6"/>
      <c r="R3" s="6"/>
      <c r="S3" s="6"/>
      <c r="T3" s="6"/>
      <c r="U3" s="6"/>
      <c r="V3" s="3"/>
    </row>
    <row r="4" spans="2:24" ht="27" customHeight="1" thickBot="1">
      <c r="B4" s="84" t="s">
        <v>21</v>
      </c>
      <c r="C4" s="84"/>
      <c r="D4" s="57"/>
      <c r="E4" s="57"/>
      <c r="F4" s="37" t="s">
        <v>14</v>
      </c>
      <c r="G4" s="57"/>
      <c r="H4" s="57"/>
      <c r="I4" s="10"/>
      <c r="M4" s="6"/>
      <c r="N4" s="6"/>
      <c r="O4" s="6"/>
      <c r="P4" s="6"/>
      <c r="Q4" s="3"/>
    </row>
    <row r="5" spans="2:24" ht="27" customHeight="1" thickBot="1">
      <c r="B5" s="84" t="s">
        <v>22</v>
      </c>
      <c r="C5" s="84"/>
      <c r="D5" s="57"/>
      <c r="E5" s="57"/>
      <c r="F5" s="50" t="s">
        <v>46</v>
      </c>
      <c r="G5" s="57"/>
      <c r="H5" s="57"/>
      <c r="I5" s="10"/>
      <c r="M5" s="6"/>
      <c r="N5" s="6"/>
      <c r="O5" s="6"/>
      <c r="P5" s="6"/>
      <c r="Q5" s="3"/>
    </row>
    <row r="6" spans="2:24" ht="27" customHeight="1" thickBot="1">
      <c r="B6" s="84" t="s">
        <v>13</v>
      </c>
      <c r="C6" s="84"/>
      <c r="D6" s="57"/>
      <c r="E6" s="57"/>
      <c r="F6" s="37" t="s">
        <v>15</v>
      </c>
      <c r="G6" s="55"/>
      <c r="H6" s="56"/>
      <c r="I6" s="10"/>
      <c r="M6" s="6"/>
      <c r="N6" s="6"/>
      <c r="O6" s="6"/>
      <c r="P6" s="6"/>
      <c r="Q6" s="3"/>
    </row>
    <row r="7" spans="2:24" ht="27" customHeight="1" thickBot="1">
      <c r="B7" s="88" t="s">
        <v>45</v>
      </c>
      <c r="C7" s="84"/>
      <c r="D7" s="57"/>
      <c r="E7" s="57"/>
      <c r="F7" s="37" t="s">
        <v>16</v>
      </c>
      <c r="G7" s="55"/>
      <c r="H7" s="56"/>
      <c r="I7" s="10"/>
      <c r="J7" s="10"/>
      <c r="K7" s="10"/>
      <c r="L7" s="10"/>
      <c r="M7" s="10"/>
      <c r="N7" s="6"/>
      <c r="O7" s="6"/>
      <c r="P7" s="6"/>
      <c r="Q7" s="6"/>
      <c r="R7" s="6"/>
      <c r="S7" s="6"/>
      <c r="T7" s="6"/>
      <c r="U7" s="6"/>
      <c r="V7" s="3"/>
    </row>
    <row r="8" spans="2:24" ht="21" customHeight="1">
      <c r="F8" s="10"/>
      <c r="J8" s="10"/>
      <c r="K8" s="10"/>
      <c r="L8" s="6"/>
      <c r="M8" s="6"/>
      <c r="N8" s="6"/>
      <c r="O8" s="6"/>
      <c r="P8" s="6"/>
      <c r="Q8" s="6"/>
      <c r="R8" s="6"/>
      <c r="S8" s="6"/>
      <c r="T8" s="3"/>
    </row>
    <row r="9" spans="2:24" ht="21" customHeight="1" thickBot="1">
      <c r="B9" s="36" t="s">
        <v>24</v>
      </c>
      <c r="C9" s="34"/>
      <c r="D9" s="11"/>
      <c r="E9" s="11"/>
      <c r="F9" s="11"/>
      <c r="G9" s="10"/>
      <c r="H9" s="10"/>
      <c r="I9" s="10"/>
      <c r="J9" s="10"/>
      <c r="K9" s="10"/>
      <c r="L9" s="10"/>
      <c r="M9" s="10"/>
      <c r="N9" s="10"/>
      <c r="O9" s="10"/>
      <c r="P9" s="6"/>
      <c r="Q9" s="6"/>
      <c r="R9" s="6"/>
      <c r="S9" s="6"/>
      <c r="T9" s="6"/>
      <c r="U9" s="6"/>
      <c r="V9" s="6"/>
      <c r="W9" s="6"/>
      <c r="X9" s="3"/>
    </row>
    <row r="10" spans="2:24" ht="27" customHeight="1" thickBot="1">
      <c r="B10" s="82" t="s">
        <v>47</v>
      </c>
      <c r="C10" s="83"/>
      <c r="D10" s="55"/>
      <c r="E10" s="56"/>
      <c r="F10" s="42" t="s">
        <v>19</v>
      </c>
      <c r="G10" s="91">
        <f>COUNTA(C18:D42)</f>
        <v>0</v>
      </c>
      <c r="H10" s="91"/>
      <c r="J10" s="10"/>
      <c r="K10" s="10"/>
      <c r="L10" s="10"/>
      <c r="M10" s="10"/>
      <c r="N10" s="10"/>
      <c r="O10" s="10"/>
      <c r="P10" s="6"/>
      <c r="Q10" s="6"/>
      <c r="R10" s="6"/>
      <c r="S10" s="6"/>
      <c r="T10" s="6"/>
      <c r="U10" s="6"/>
      <c r="V10" s="6"/>
      <c r="W10" s="6"/>
      <c r="X10" s="3"/>
    </row>
    <row r="11" spans="2:24" ht="27" customHeight="1" thickBot="1">
      <c r="B11" s="117" t="s">
        <v>50</v>
      </c>
      <c r="C11" s="118"/>
      <c r="D11" s="119"/>
      <c r="E11" s="119"/>
      <c r="F11" s="41" t="s">
        <v>20</v>
      </c>
      <c r="G11" s="90">
        <f>H43</f>
        <v>0</v>
      </c>
      <c r="H11" s="90"/>
      <c r="I11" s="32"/>
      <c r="J11" s="10"/>
      <c r="K11" s="10"/>
      <c r="L11" s="10"/>
      <c r="M11" s="10"/>
      <c r="N11" s="10"/>
      <c r="O11" s="10"/>
      <c r="P11" s="6"/>
      <c r="Q11" s="6"/>
      <c r="R11" s="6"/>
      <c r="S11" s="6"/>
      <c r="T11" s="6"/>
      <c r="U11" s="6"/>
      <c r="V11" s="6"/>
      <c r="W11" s="6"/>
      <c r="X11" s="3"/>
    </row>
    <row r="12" spans="2:24" ht="27" customHeight="1" thickBot="1">
      <c r="B12" s="34"/>
      <c r="C12" s="34"/>
      <c r="D12" s="11"/>
      <c r="E12" s="11"/>
      <c r="F12" s="41" t="s">
        <v>12</v>
      </c>
      <c r="G12" s="89">
        <f>K43</f>
        <v>0</v>
      </c>
      <c r="H12" s="89"/>
      <c r="I12" s="11"/>
      <c r="J12" s="10"/>
      <c r="K12" s="10"/>
      <c r="L12" s="10"/>
      <c r="M12" s="10"/>
      <c r="N12" s="10"/>
      <c r="O12" s="10"/>
      <c r="P12" s="6"/>
      <c r="Q12" s="6"/>
      <c r="R12" s="6"/>
      <c r="S12" s="6"/>
      <c r="T12" s="6"/>
      <c r="U12" s="6"/>
      <c r="V12" s="6"/>
      <c r="W12" s="6"/>
      <c r="X12" s="3"/>
    </row>
    <row r="13" spans="2:24" ht="21" customHeight="1">
      <c r="B13" s="34"/>
      <c r="C13" s="34"/>
      <c r="D13" s="11"/>
      <c r="E13" s="11"/>
      <c r="F13" s="39"/>
      <c r="G13" s="43" t="s">
        <v>28</v>
      </c>
      <c r="H13" s="40"/>
      <c r="I13" s="11"/>
      <c r="J13" s="10"/>
      <c r="K13" s="10"/>
      <c r="L13" s="10"/>
      <c r="M13" s="10"/>
      <c r="N13" s="10"/>
      <c r="O13" s="10"/>
      <c r="P13" s="6"/>
      <c r="Q13" s="6"/>
      <c r="R13" s="6"/>
      <c r="S13" s="6"/>
      <c r="T13" s="6"/>
      <c r="U13" s="6"/>
      <c r="V13" s="6"/>
      <c r="W13" s="6"/>
      <c r="X13" s="3"/>
    </row>
    <row r="14" spans="2:24" ht="17.5" customHeight="1">
      <c r="B14" s="38" t="s">
        <v>25</v>
      </c>
      <c r="C14" s="34"/>
      <c r="D14" s="34"/>
      <c r="E14" s="35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6"/>
      <c r="Q14" s="6"/>
      <c r="R14" s="6"/>
      <c r="S14" s="6"/>
      <c r="T14" s="6"/>
      <c r="U14" s="6"/>
      <c r="V14" s="6"/>
      <c r="W14" s="6"/>
      <c r="X14" s="3"/>
    </row>
    <row r="15" spans="2:24" ht="17" customHeight="1">
      <c r="B15" s="104" t="s">
        <v>0</v>
      </c>
      <c r="C15" s="107" t="s">
        <v>2</v>
      </c>
      <c r="D15" s="108"/>
      <c r="E15" s="95" t="s">
        <v>52</v>
      </c>
      <c r="F15" s="124" t="s">
        <v>4</v>
      </c>
      <c r="G15" s="125"/>
      <c r="H15" s="126"/>
      <c r="I15" s="95" t="s">
        <v>8</v>
      </c>
      <c r="J15" s="95" t="s">
        <v>6</v>
      </c>
      <c r="K15" s="95" t="s">
        <v>17</v>
      </c>
      <c r="L15" s="120" t="s">
        <v>41</v>
      </c>
    </row>
    <row r="16" spans="2:24" ht="36" customHeight="1">
      <c r="B16" s="105"/>
      <c r="C16" s="109"/>
      <c r="D16" s="110"/>
      <c r="E16" s="96"/>
      <c r="F16" s="95" t="s">
        <v>5</v>
      </c>
      <c r="G16" s="95" t="s">
        <v>10</v>
      </c>
      <c r="H16" s="12" t="s">
        <v>11</v>
      </c>
      <c r="I16" s="96"/>
      <c r="J16" s="96"/>
      <c r="K16" s="96"/>
      <c r="L16" s="121"/>
      <c r="N16" s="5"/>
    </row>
    <row r="17" spans="2:14" ht="12.5" customHeight="1">
      <c r="B17" s="106"/>
      <c r="C17" s="111"/>
      <c r="D17" s="112"/>
      <c r="E17" s="97"/>
      <c r="F17" s="97"/>
      <c r="G17" s="97"/>
      <c r="H17" s="44" t="s">
        <v>7</v>
      </c>
      <c r="I17" s="44" t="s">
        <v>18</v>
      </c>
      <c r="J17" s="44" t="s">
        <v>9</v>
      </c>
      <c r="K17" s="97"/>
      <c r="L17" s="121"/>
      <c r="N17" s="5"/>
    </row>
    <row r="18" spans="2:14" ht="15" customHeight="1">
      <c r="B18" s="70">
        <v>1</v>
      </c>
      <c r="C18" s="76"/>
      <c r="D18" s="77"/>
      <c r="E18" s="73"/>
      <c r="F18" s="14"/>
      <c r="G18" s="15"/>
      <c r="H18" s="85">
        <f>SUM(G18:G22)</f>
        <v>0</v>
      </c>
      <c r="I18" s="85">
        <f>H18/2</f>
        <v>0</v>
      </c>
      <c r="J18" s="85" t="str">
        <f>IF(AND(C18&lt;&gt;"",D10="県外看護師就業支援金等補助"),100000,IF(AND(C18&lt;&gt;"",D10="潜在看護師就業後継続支援補助"),50000,""))</f>
        <v/>
      </c>
      <c r="K18" s="85">
        <f>ROUNDDOWN(MIN(I18,J18),-3)</f>
        <v>0</v>
      </c>
      <c r="L18" s="113"/>
      <c r="N18" s="4"/>
    </row>
    <row r="19" spans="2:14" ht="15" customHeight="1">
      <c r="B19" s="71"/>
      <c r="C19" s="78"/>
      <c r="D19" s="79"/>
      <c r="E19" s="74"/>
      <c r="F19" s="16"/>
      <c r="G19" s="17"/>
      <c r="H19" s="86"/>
      <c r="I19" s="86"/>
      <c r="J19" s="86"/>
      <c r="K19" s="86"/>
      <c r="L19" s="113"/>
      <c r="N19" s="4"/>
    </row>
    <row r="20" spans="2:14" ht="15" customHeight="1">
      <c r="B20" s="71"/>
      <c r="C20" s="78"/>
      <c r="D20" s="79"/>
      <c r="E20" s="74"/>
      <c r="F20" s="16"/>
      <c r="G20" s="18"/>
      <c r="H20" s="86"/>
      <c r="I20" s="86"/>
      <c r="J20" s="86"/>
      <c r="K20" s="86"/>
      <c r="L20" s="113"/>
      <c r="N20" s="4"/>
    </row>
    <row r="21" spans="2:14" ht="15" customHeight="1">
      <c r="B21" s="71"/>
      <c r="C21" s="78"/>
      <c r="D21" s="79"/>
      <c r="E21" s="74"/>
      <c r="F21" s="16"/>
      <c r="G21" s="18"/>
      <c r="H21" s="86"/>
      <c r="I21" s="86"/>
      <c r="J21" s="86"/>
      <c r="K21" s="86"/>
      <c r="L21" s="113"/>
      <c r="N21" s="4"/>
    </row>
    <row r="22" spans="2:14" ht="15" customHeight="1">
      <c r="B22" s="72"/>
      <c r="C22" s="80"/>
      <c r="D22" s="81"/>
      <c r="E22" s="75"/>
      <c r="F22" s="19"/>
      <c r="G22" s="20"/>
      <c r="H22" s="87"/>
      <c r="I22" s="87"/>
      <c r="J22" s="87"/>
      <c r="K22" s="87"/>
      <c r="L22" s="113"/>
      <c r="N22" s="4"/>
    </row>
    <row r="23" spans="2:14" ht="15" customHeight="1">
      <c r="B23" s="58">
        <v>2</v>
      </c>
      <c r="C23" s="64"/>
      <c r="D23" s="65"/>
      <c r="E23" s="61"/>
      <c r="F23" s="21"/>
      <c r="G23" s="22"/>
      <c r="H23" s="92">
        <f>SUM(G23:G27)</f>
        <v>0</v>
      </c>
      <c r="I23" s="92">
        <f>H23/2</f>
        <v>0</v>
      </c>
      <c r="J23" s="92" t="str">
        <f>IF(AND(C23&lt;&gt;"",B17="県外看護師就業支援金等補助"),100000,IF(AND(C23&lt;&gt;"",B17="潜在看護師就業後継続支援補助"),50000,""))</f>
        <v/>
      </c>
      <c r="K23" s="92">
        <f t="shared" ref="K23" si="0">ROUNDDOWN(MIN(I23,J23),-3)</f>
        <v>0</v>
      </c>
      <c r="L23" s="122"/>
      <c r="N23" s="4"/>
    </row>
    <row r="24" spans="2:14" ht="15" customHeight="1">
      <c r="B24" s="59"/>
      <c r="C24" s="66"/>
      <c r="D24" s="67"/>
      <c r="E24" s="62"/>
      <c r="F24" s="23"/>
      <c r="G24" s="24"/>
      <c r="H24" s="93"/>
      <c r="I24" s="93"/>
      <c r="J24" s="93"/>
      <c r="K24" s="93"/>
      <c r="L24" s="122"/>
      <c r="N24" s="4"/>
    </row>
    <row r="25" spans="2:14" ht="15" customHeight="1">
      <c r="B25" s="59"/>
      <c r="C25" s="66"/>
      <c r="D25" s="67"/>
      <c r="E25" s="62"/>
      <c r="F25" s="23"/>
      <c r="G25" s="25"/>
      <c r="H25" s="93"/>
      <c r="I25" s="93"/>
      <c r="J25" s="93"/>
      <c r="K25" s="93"/>
      <c r="L25" s="122"/>
      <c r="N25" s="4"/>
    </row>
    <row r="26" spans="2:14" ht="15" customHeight="1">
      <c r="B26" s="59"/>
      <c r="C26" s="66"/>
      <c r="D26" s="67"/>
      <c r="E26" s="62"/>
      <c r="F26" s="23"/>
      <c r="G26" s="25"/>
      <c r="H26" s="93"/>
      <c r="I26" s="93"/>
      <c r="J26" s="93"/>
      <c r="K26" s="93"/>
      <c r="L26" s="122"/>
      <c r="N26" s="4"/>
    </row>
    <row r="27" spans="2:14" ht="15" customHeight="1">
      <c r="B27" s="60"/>
      <c r="C27" s="68"/>
      <c r="D27" s="69"/>
      <c r="E27" s="63"/>
      <c r="F27" s="26"/>
      <c r="G27" s="27"/>
      <c r="H27" s="94"/>
      <c r="I27" s="94"/>
      <c r="J27" s="94"/>
      <c r="K27" s="94"/>
      <c r="L27" s="122"/>
      <c r="N27" s="4"/>
    </row>
    <row r="28" spans="2:14" ht="15" customHeight="1">
      <c r="B28" s="70">
        <v>3</v>
      </c>
      <c r="C28" s="76"/>
      <c r="D28" s="77"/>
      <c r="E28" s="73"/>
      <c r="F28" s="14"/>
      <c r="G28" s="15"/>
      <c r="H28" s="85">
        <f>SUM(G28:G32)</f>
        <v>0</v>
      </c>
      <c r="I28" s="85">
        <f>H28/2</f>
        <v>0</v>
      </c>
      <c r="J28" s="85" t="str">
        <f>IF(AND(C28&lt;&gt;"",B22="県外看護師就業支援金等補助"),100000,IF(AND(C28&lt;&gt;"",B22="潜在看護師就業後継続支援補助"),50000,""))</f>
        <v/>
      </c>
      <c r="K28" s="85">
        <f t="shared" ref="K28" si="1">ROUNDDOWN(MIN(I28,J28),-3)</f>
        <v>0</v>
      </c>
      <c r="L28" s="123"/>
      <c r="N28" s="4"/>
    </row>
    <row r="29" spans="2:14" ht="15" customHeight="1">
      <c r="B29" s="71"/>
      <c r="C29" s="78"/>
      <c r="D29" s="79"/>
      <c r="E29" s="74"/>
      <c r="F29" s="16"/>
      <c r="G29" s="28"/>
      <c r="H29" s="86"/>
      <c r="I29" s="86"/>
      <c r="J29" s="86"/>
      <c r="K29" s="86"/>
      <c r="L29" s="123"/>
      <c r="N29" s="4"/>
    </row>
    <row r="30" spans="2:14" ht="15" customHeight="1">
      <c r="B30" s="71"/>
      <c r="C30" s="78"/>
      <c r="D30" s="79"/>
      <c r="E30" s="74"/>
      <c r="F30" s="16"/>
      <c r="G30" s="28"/>
      <c r="H30" s="86"/>
      <c r="I30" s="86"/>
      <c r="J30" s="86"/>
      <c r="K30" s="86"/>
      <c r="L30" s="123"/>
      <c r="N30" s="4"/>
    </row>
    <row r="31" spans="2:14" ht="15" customHeight="1">
      <c r="B31" s="71"/>
      <c r="C31" s="78"/>
      <c r="D31" s="79"/>
      <c r="E31" s="74"/>
      <c r="F31" s="16"/>
      <c r="G31" s="17"/>
      <c r="H31" s="86"/>
      <c r="I31" s="86"/>
      <c r="J31" s="86"/>
      <c r="K31" s="86"/>
      <c r="L31" s="123"/>
      <c r="N31" s="4"/>
    </row>
    <row r="32" spans="2:14" ht="15" customHeight="1">
      <c r="B32" s="72"/>
      <c r="C32" s="80"/>
      <c r="D32" s="81"/>
      <c r="E32" s="75"/>
      <c r="F32" s="19"/>
      <c r="G32" s="20"/>
      <c r="H32" s="87"/>
      <c r="I32" s="87"/>
      <c r="J32" s="87"/>
      <c r="K32" s="87"/>
      <c r="L32" s="123"/>
    </row>
    <row r="33" spans="2:27" ht="15" customHeight="1">
      <c r="B33" s="58">
        <v>4</v>
      </c>
      <c r="C33" s="64"/>
      <c r="D33" s="65"/>
      <c r="E33" s="61"/>
      <c r="F33" s="21"/>
      <c r="G33" s="22"/>
      <c r="H33" s="92">
        <f>SUM(G33:G37)</f>
        <v>0</v>
      </c>
      <c r="I33" s="92">
        <f>H33/2</f>
        <v>0</v>
      </c>
      <c r="J33" s="92" t="str">
        <f>IF(AND(C33&lt;&gt;"",B27="県外看護師就業支援金等補助"),100000,IF(AND(C33&lt;&gt;"",B27="潜在看護師就業後継続支援補助"),50000,""))</f>
        <v/>
      </c>
      <c r="K33" s="92">
        <f t="shared" ref="K33" si="2">ROUNDDOWN(MIN(I33,J33),-3)</f>
        <v>0</v>
      </c>
      <c r="L33" s="122"/>
    </row>
    <row r="34" spans="2:27" ht="15" customHeight="1">
      <c r="B34" s="59"/>
      <c r="C34" s="66"/>
      <c r="D34" s="67"/>
      <c r="E34" s="62"/>
      <c r="F34" s="23"/>
      <c r="G34" s="29"/>
      <c r="H34" s="93"/>
      <c r="I34" s="93"/>
      <c r="J34" s="93"/>
      <c r="K34" s="93"/>
      <c r="L34" s="122"/>
    </row>
    <row r="35" spans="2:27" ht="15" customHeight="1">
      <c r="B35" s="59"/>
      <c r="C35" s="66"/>
      <c r="D35" s="67"/>
      <c r="E35" s="62"/>
      <c r="F35" s="23"/>
      <c r="G35" s="29"/>
      <c r="H35" s="93"/>
      <c r="I35" s="93"/>
      <c r="J35" s="93"/>
      <c r="K35" s="93"/>
      <c r="L35" s="122"/>
    </row>
    <row r="36" spans="2:27" ht="15" customHeight="1">
      <c r="B36" s="59"/>
      <c r="C36" s="66"/>
      <c r="D36" s="67"/>
      <c r="E36" s="62"/>
      <c r="F36" s="23"/>
      <c r="G36" s="24"/>
      <c r="H36" s="93"/>
      <c r="I36" s="93"/>
      <c r="J36" s="93"/>
      <c r="K36" s="93"/>
      <c r="L36" s="122"/>
    </row>
    <row r="37" spans="2:27" ht="15" customHeight="1">
      <c r="B37" s="60"/>
      <c r="C37" s="68"/>
      <c r="D37" s="69"/>
      <c r="E37" s="63"/>
      <c r="F37" s="26"/>
      <c r="G37" s="27"/>
      <c r="H37" s="94"/>
      <c r="I37" s="94"/>
      <c r="J37" s="94"/>
      <c r="K37" s="94"/>
      <c r="L37" s="122"/>
    </row>
    <row r="38" spans="2:27" ht="15" customHeight="1">
      <c r="B38" s="70">
        <v>5</v>
      </c>
      <c r="C38" s="76"/>
      <c r="D38" s="77"/>
      <c r="E38" s="73"/>
      <c r="F38" s="14"/>
      <c r="G38" s="15"/>
      <c r="H38" s="85">
        <f>SUM(G38:G42)</f>
        <v>0</v>
      </c>
      <c r="I38" s="85">
        <f>H38/2</f>
        <v>0</v>
      </c>
      <c r="J38" s="85" t="str">
        <f>IF(AND(C38&lt;&gt;"",B32="県外看護師就業支援金等補助"),100000,IF(AND(C38&lt;&gt;"",B32="潜在看護師就業後継続支援補助"),50000,""))</f>
        <v/>
      </c>
      <c r="K38" s="85">
        <f t="shared" ref="K38" si="3">ROUNDDOWN(MIN(I38,J38),-3)</f>
        <v>0</v>
      </c>
      <c r="L38" s="113"/>
    </row>
    <row r="39" spans="2:27" ht="15" customHeight="1">
      <c r="B39" s="71"/>
      <c r="C39" s="78"/>
      <c r="D39" s="79"/>
      <c r="E39" s="74"/>
      <c r="F39" s="16"/>
      <c r="G39" s="28"/>
      <c r="H39" s="86"/>
      <c r="I39" s="86"/>
      <c r="J39" s="86"/>
      <c r="K39" s="86"/>
      <c r="L39" s="113"/>
    </row>
    <row r="40" spans="2:27" ht="15" customHeight="1">
      <c r="B40" s="71"/>
      <c r="C40" s="78"/>
      <c r="D40" s="79"/>
      <c r="E40" s="74"/>
      <c r="F40" s="16"/>
      <c r="G40" s="28"/>
      <c r="H40" s="86"/>
      <c r="I40" s="86"/>
      <c r="J40" s="86"/>
      <c r="K40" s="86"/>
      <c r="L40" s="113"/>
    </row>
    <row r="41" spans="2:27" ht="15" customHeight="1">
      <c r="B41" s="71"/>
      <c r="C41" s="78"/>
      <c r="D41" s="79"/>
      <c r="E41" s="74"/>
      <c r="F41" s="16"/>
      <c r="G41" s="17"/>
      <c r="H41" s="86"/>
      <c r="I41" s="86"/>
      <c r="J41" s="86"/>
      <c r="K41" s="86"/>
      <c r="L41" s="113"/>
    </row>
    <row r="42" spans="2:27" ht="15" customHeight="1" thickBot="1">
      <c r="B42" s="72"/>
      <c r="C42" s="80"/>
      <c r="D42" s="81"/>
      <c r="E42" s="75"/>
      <c r="F42" s="19"/>
      <c r="G42" s="20"/>
      <c r="H42" s="87"/>
      <c r="I42" s="87"/>
      <c r="J42" s="87"/>
      <c r="K42" s="87"/>
      <c r="L42" s="114"/>
    </row>
    <row r="43" spans="2:27" ht="13.5" customHeight="1" thickTop="1">
      <c r="B43" s="52" t="s">
        <v>1</v>
      </c>
      <c r="C43" s="52"/>
      <c r="D43" s="52"/>
      <c r="E43" s="101"/>
      <c r="F43" s="101"/>
      <c r="G43" s="98"/>
      <c r="H43" s="133">
        <f>SUM(H18:H42)</f>
        <v>0</v>
      </c>
      <c r="I43" s="133">
        <f>SUM(I18:I42)</f>
        <v>0</v>
      </c>
      <c r="J43" s="130"/>
      <c r="K43" s="127">
        <f>SUM(K18:K42)</f>
        <v>0</v>
      </c>
      <c r="L43" s="115"/>
    </row>
    <row r="44" spans="2:27" ht="13.5" customHeight="1">
      <c r="B44" s="53"/>
      <c r="C44" s="53"/>
      <c r="D44" s="53"/>
      <c r="E44" s="102"/>
      <c r="F44" s="102"/>
      <c r="G44" s="99"/>
      <c r="H44" s="134"/>
      <c r="I44" s="134"/>
      <c r="J44" s="131"/>
      <c r="K44" s="128"/>
      <c r="L44" s="116"/>
    </row>
    <row r="45" spans="2:27" ht="13.5" customHeight="1">
      <c r="B45" s="54"/>
      <c r="C45" s="54"/>
      <c r="D45" s="54"/>
      <c r="E45" s="103"/>
      <c r="F45" s="103"/>
      <c r="G45" s="100"/>
      <c r="H45" s="135"/>
      <c r="I45" s="135"/>
      <c r="J45" s="132"/>
      <c r="K45" s="129"/>
      <c r="L45" s="116"/>
    </row>
    <row r="46" spans="2:27" ht="10" customHeight="1">
      <c r="B46" s="9"/>
      <c r="D46" s="30"/>
      <c r="E46" s="30"/>
      <c r="F46" s="30"/>
      <c r="G46" s="30"/>
      <c r="H46" s="30"/>
      <c r="I46" s="9"/>
      <c r="J46" s="9"/>
      <c r="K46" s="9"/>
      <c r="L46" s="9"/>
      <c r="M46" s="9"/>
      <c r="N46" s="9"/>
      <c r="O46" s="9"/>
    </row>
    <row r="47" spans="2:27" ht="13" customHeight="1">
      <c r="B47" s="9"/>
      <c r="C47" s="30" t="s">
        <v>3</v>
      </c>
      <c r="D47" s="30"/>
      <c r="E47" s="30"/>
      <c r="F47" s="30"/>
      <c r="G47" s="30"/>
      <c r="H47" s="30"/>
      <c r="I47" s="9"/>
      <c r="J47" s="9"/>
      <c r="K47" s="9"/>
      <c r="L47" s="9"/>
      <c r="M47" s="9"/>
      <c r="N47" s="9"/>
      <c r="O47" s="9"/>
      <c r="AA47" s="5"/>
    </row>
    <row r="48" spans="2:27" ht="11" customHeight="1">
      <c r="B48" s="9"/>
      <c r="C48" s="30"/>
      <c r="D48" s="30"/>
      <c r="E48" s="30"/>
      <c r="F48" s="30"/>
      <c r="G48" s="30"/>
      <c r="H48" s="30"/>
      <c r="I48" s="9"/>
      <c r="J48" s="9"/>
      <c r="K48" s="9"/>
      <c r="L48" s="9"/>
      <c r="M48" s="9"/>
      <c r="N48" s="9"/>
      <c r="O48" s="9"/>
      <c r="AA48" s="4"/>
    </row>
    <row r="49" spans="2:15" ht="18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8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</sheetData>
  <mergeCells count="78">
    <mergeCell ref="L38:L42"/>
    <mergeCell ref="L43:L45"/>
    <mergeCell ref="B11:C11"/>
    <mergeCell ref="D11:E11"/>
    <mergeCell ref="L15:L17"/>
    <mergeCell ref="L18:L22"/>
    <mergeCell ref="L23:L27"/>
    <mergeCell ref="L28:L32"/>
    <mergeCell ref="L33:L37"/>
    <mergeCell ref="E43:E45"/>
    <mergeCell ref="C28:D32"/>
    <mergeCell ref="F15:H15"/>
    <mergeCell ref="K43:K45"/>
    <mergeCell ref="J43:J45"/>
    <mergeCell ref="I43:I45"/>
    <mergeCell ref="H43:H45"/>
    <mergeCell ref="G43:G45"/>
    <mergeCell ref="F43:F45"/>
    <mergeCell ref="K15:K17"/>
    <mergeCell ref="B18:B22"/>
    <mergeCell ref="E18:E22"/>
    <mergeCell ref="H18:H22"/>
    <mergeCell ref="I18:I22"/>
    <mergeCell ref="J18:J22"/>
    <mergeCell ref="B15:B17"/>
    <mergeCell ref="J15:J16"/>
    <mergeCell ref="I15:I16"/>
    <mergeCell ref="G16:G17"/>
    <mergeCell ref="F16:F17"/>
    <mergeCell ref="C15:D17"/>
    <mergeCell ref="C18:D22"/>
    <mergeCell ref="K18:K22"/>
    <mergeCell ref="E15:E17"/>
    <mergeCell ref="K28:K32"/>
    <mergeCell ref="H23:H27"/>
    <mergeCell ref="I23:I27"/>
    <mergeCell ref="J23:J27"/>
    <mergeCell ref="K23:K27"/>
    <mergeCell ref="H28:H32"/>
    <mergeCell ref="K38:K42"/>
    <mergeCell ref="H33:H37"/>
    <mergeCell ref="I33:I37"/>
    <mergeCell ref="J33:J37"/>
    <mergeCell ref="K33:K37"/>
    <mergeCell ref="H38:H42"/>
    <mergeCell ref="I38:I42"/>
    <mergeCell ref="B4:C4"/>
    <mergeCell ref="B6:C6"/>
    <mergeCell ref="B5:C5"/>
    <mergeCell ref="C23:D27"/>
    <mergeCell ref="J38:J42"/>
    <mergeCell ref="I28:I32"/>
    <mergeCell ref="J28:J32"/>
    <mergeCell ref="B7:C7"/>
    <mergeCell ref="D7:E7"/>
    <mergeCell ref="G12:H12"/>
    <mergeCell ref="G11:H11"/>
    <mergeCell ref="G10:H10"/>
    <mergeCell ref="D6:E6"/>
    <mergeCell ref="D5:E5"/>
    <mergeCell ref="D4:E4"/>
    <mergeCell ref="D10:E10"/>
    <mergeCell ref="B43:D45"/>
    <mergeCell ref="G6:H6"/>
    <mergeCell ref="G7:H7"/>
    <mergeCell ref="G5:H5"/>
    <mergeCell ref="G4:H4"/>
    <mergeCell ref="B33:B37"/>
    <mergeCell ref="E33:E37"/>
    <mergeCell ref="C33:D37"/>
    <mergeCell ref="B38:B42"/>
    <mergeCell ref="E38:E42"/>
    <mergeCell ref="C38:D42"/>
    <mergeCell ref="B28:B32"/>
    <mergeCell ref="E28:E32"/>
    <mergeCell ref="B23:B27"/>
    <mergeCell ref="E23:E27"/>
    <mergeCell ref="B10:C10"/>
  </mergeCells>
  <phoneticPr fontId="1"/>
  <dataValidations count="3">
    <dataValidation type="list" allowBlank="1" showInputMessage="1" showErrorMessage="1" sqref="F18:F42" xr:uid="{E854F264-0DDE-4EB1-8B4D-BD98F7FCF3BE}">
      <formula1>"就業支援金,転居費,研修費,その他"</formula1>
    </dataValidation>
    <dataValidation type="list" allowBlank="1" showInputMessage="1" showErrorMessage="1" sqref="D10:E10" xr:uid="{C801763D-1E4C-4AC8-B9DA-53190D1CAC5B}">
      <formula1>"県外看護師就業支援金等補助,潜在看護師就業後継続支援補助"</formula1>
    </dataValidation>
    <dataValidation type="list" allowBlank="1" showInputMessage="1" showErrorMessage="1" sqref="E18:E42" xr:uid="{2CA64D2E-63AD-4C81-A2AA-9F70688C5431}">
      <formula1>"届出済み"</formula1>
    </dataValidation>
  </dataValidations>
  <printOptions horizontalCentered="1"/>
  <pageMargins left="0.51181102362204722" right="0.51181102362204722" top="0.55118110236220474" bottom="0.4724409448818898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9B15C-3178-48B9-82A6-DD9B9220F541}">
  <sheetPr>
    <tabColor rgb="FFFFC000"/>
    <pageSetUpPr fitToPage="1"/>
  </sheetPr>
  <dimension ref="B1:AA50"/>
  <sheetViews>
    <sheetView showZeros="0" view="pageBreakPreview" zoomScale="110" zoomScaleNormal="100" zoomScaleSheetLayoutView="110" workbookViewId="0">
      <selection activeCell="E15" sqref="E15:E17"/>
    </sheetView>
  </sheetViews>
  <sheetFormatPr defaultColWidth="9" defaultRowHeight="13"/>
  <cols>
    <col min="1" max="1" width="3.1796875" style="2" customWidth="1"/>
    <col min="2" max="2" width="4.81640625" style="2" customWidth="1"/>
    <col min="3" max="3" width="10.08984375" style="2" customWidth="1"/>
    <col min="4" max="4" width="15.36328125" style="2" customWidth="1"/>
    <col min="5" max="5" width="16.36328125" style="2" customWidth="1"/>
    <col min="6" max="6" width="16.7265625" style="2" customWidth="1"/>
    <col min="7" max="7" width="11.453125" style="2" customWidth="1"/>
    <col min="8" max="8" width="16.6328125" style="2" customWidth="1"/>
    <col min="9" max="9" width="14" style="2" customWidth="1"/>
    <col min="10" max="10" width="19.36328125" style="2" customWidth="1"/>
    <col min="11" max="11" width="18.7265625" style="2" customWidth="1"/>
    <col min="12" max="12" width="16.6328125" style="2" customWidth="1"/>
    <col min="13" max="13" width="18" style="2" customWidth="1"/>
    <col min="14" max="14" width="16.90625" style="2" customWidth="1"/>
    <col min="15" max="15" width="16.6328125" style="2" customWidth="1"/>
    <col min="16" max="16" width="15.453125" style="2" customWidth="1"/>
    <col min="17" max="17" width="2.7265625" style="2" customWidth="1"/>
    <col min="18" max="18" width="12.6328125" style="2" customWidth="1"/>
    <col min="19" max="19" width="16.6328125" style="2" customWidth="1"/>
    <col min="20" max="20" width="5.81640625" style="2" customWidth="1"/>
    <col min="21" max="21" width="16.6328125" style="2" customWidth="1"/>
    <col min="22" max="22" width="20.6328125" style="2" customWidth="1"/>
    <col min="23" max="23" width="17.6328125" style="2" customWidth="1"/>
    <col min="24" max="24" width="22.7265625" style="2" customWidth="1"/>
    <col min="25" max="16384" width="9" style="2"/>
  </cols>
  <sheetData>
    <row r="1" spans="2:24" ht="26.5" customHeight="1">
      <c r="B1" s="31" t="s">
        <v>51</v>
      </c>
      <c r="C1" s="8"/>
      <c r="D1" s="7"/>
      <c r="E1" s="7"/>
      <c r="F1" s="7"/>
      <c r="G1" s="7"/>
      <c r="H1" s="7"/>
      <c r="I1" s="8"/>
      <c r="J1" s="8"/>
      <c r="K1" s="8"/>
      <c r="L1" s="8"/>
      <c r="M1" s="8"/>
      <c r="N1" s="8"/>
      <c r="O1" s="8"/>
      <c r="P1" s="1"/>
      <c r="Q1" s="1"/>
      <c r="R1" s="1"/>
      <c r="S1" s="1"/>
      <c r="T1" s="1"/>
      <c r="U1" s="1"/>
      <c r="V1" s="1"/>
      <c r="W1" s="1"/>
    </row>
    <row r="2" spans="2:24" ht="14.5" customHeight="1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6"/>
      <c r="Q2" s="6"/>
      <c r="R2" s="6"/>
      <c r="S2" s="6"/>
      <c r="T2" s="6"/>
      <c r="U2" s="6"/>
      <c r="V2" s="6"/>
      <c r="W2" s="6"/>
      <c r="X2" s="3"/>
    </row>
    <row r="3" spans="2:24" ht="21" customHeight="1" thickBot="1">
      <c r="B3" s="36" t="s">
        <v>23</v>
      </c>
      <c r="C3" s="34"/>
      <c r="D3" s="11"/>
      <c r="E3" s="11"/>
      <c r="I3" s="33"/>
      <c r="J3" s="10"/>
      <c r="N3" s="6"/>
      <c r="O3" s="6"/>
      <c r="P3" s="6"/>
      <c r="Q3" s="6"/>
      <c r="R3" s="6"/>
      <c r="S3" s="6"/>
      <c r="T3" s="6"/>
      <c r="U3" s="6"/>
      <c r="V3" s="3"/>
    </row>
    <row r="4" spans="2:24" ht="27" customHeight="1" thickBot="1">
      <c r="B4" s="84" t="s">
        <v>21</v>
      </c>
      <c r="C4" s="84"/>
      <c r="D4" s="57" t="s">
        <v>44</v>
      </c>
      <c r="E4" s="57"/>
      <c r="F4" s="37" t="s">
        <v>14</v>
      </c>
      <c r="G4" s="57" t="s">
        <v>31</v>
      </c>
      <c r="H4" s="57"/>
      <c r="I4" s="10"/>
      <c r="M4" s="6"/>
      <c r="N4" s="6"/>
      <c r="O4" s="6"/>
      <c r="P4" s="6"/>
      <c r="Q4" s="3"/>
    </row>
    <row r="5" spans="2:24" ht="27" customHeight="1" thickBot="1">
      <c r="B5" s="84" t="s">
        <v>22</v>
      </c>
      <c r="C5" s="84"/>
      <c r="D5" s="57" t="s">
        <v>29</v>
      </c>
      <c r="E5" s="57"/>
      <c r="F5" s="50" t="s">
        <v>46</v>
      </c>
      <c r="G5" s="57" t="s">
        <v>32</v>
      </c>
      <c r="H5" s="57"/>
      <c r="I5" s="10"/>
      <c r="M5" s="6"/>
      <c r="N5" s="6"/>
      <c r="O5" s="6"/>
      <c r="P5" s="6"/>
      <c r="Q5" s="3"/>
    </row>
    <row r="6" spans="2:24" ht="27" customHeight="1" thickBot="1">
      <c r="B6" s="84" t="s">
        <v>13</v>
      </c>
      <c r="C6" s="84"/>
      <c r="D6" s="57" t="s">
        <v>30</v>
      </c>
      <c r="E6" s="57"/>
      <c r="F6" s="37" t="s">
        <v>15</v>
      </c>
      <c r="G6" s="55" t="s">
        <v>33</v>
      </c>
      <c r="H6" s="56"/>
      <c r="I6" s="10"/>
      <c r="M6" s="6"/>
      <c r="N6" s="6"/>
      <c r="O6" s="6"/>
      <c r="P6" s="6"/>
      <c r="Q6" s="3"/>
    </row>
    <row r="7" spans="2:24" ht="27" customHeight="1" thickBot="1">
      <c r="B7" s="88" t="s">
        <v>45</v>
      </c>
      <c r="C7" s="84"/>
      <c r="D7" s="57">
        <v>3309301</v>
      </c>
      <c r="E7" s="57"/>
      <c r="F7" s="37" t="s">
        <v>16</v>
      </c>
      <c r="G7" s="136" t="s">
        <v>34</v>
      </c>
      <c r="H7" s="56"/>
      <c r="I7" s="10"/>
      <c r="J7" s="10"/>
      <c r="K7" s="10"/>
      <c r="L7" s="10"/>
      <c r="M7" s="10"/>
      <c r="N7" s="6"/>
      <c r="O7" s="6"/>
      <c r="P7" s="6"/>
      <c r="Q7" s="6"/>
      <c r="R7" s="6"/>
      <c r="S7" s="6"/>
      <c r="T7" s="6"/>
      <c r="U7" s="6"/>
      <c r="V7" s="3"/>
    </row>
    <row r="8" spans="2:24" ht="21" customHeight="1">
      <c r="F8" s="10"/>
      <c r="J8" s="10"/>
      <c r="K8" s="10"/>
      <c r="L8" s="6"/>
      <c r="M8" s="6"/>
      <c r="N8" s="6"/>
      <c r="O8" s="6"/>
      <c r="P8" s="6"/>
      <c r="Q8" s="6"/>
      <c r="R8" s="6"/>
      <c r="S8" s="6"/>
      <c r="T8" s="3"/>
    </row>
    <row r="9" spans="2:24" ht="21" customHeight="1" thickBot="1">
      <c r="B9" s="36" t="s">
        <v>24</v>
      </c>
      <c r="C9" s="34"/>
      <c r="D9" s="11"/>
      <c r="E9" s="11"/>
      <c r="F9" s="11"/>
      <c r="G9" s="10"/>
      <c r="H9" s="10"/>
      <c r="I9" s="10"/>
      <c r="J9" s="10"/>
      <c r="K9" s="10"/>
      <c r="L9" s="10"/>
      <c r="M9" s="10"/>
      <c r="N9" s="10"/>
      <c r="O9" s="10"/>
      <c r="P9" s="6"/>
      <c r="Q9" s="6"/>
      <c r="R9" s="6"/>
      <c r="S9" s="6"/>
      <c r="T9" s="6"/>
      <c r="U9" s="6"/>
      <c r="V9" s="6"/>
      <c r="W9" s="6"/>
      <c r="X9" s="3"/>
    </row>
    <row r="10" spans="2:24" ht="27" customHeight="1" thickBot="1">
      <c r="B10" s="82" t="s">
        <v>47</v>
      </c>
      <c r="C10" s="83"/>
      <c r="D10" s="138" t="s">
        <v>26</v>
      </c>
      <c r="E10" s="139"/>
      <c r="F10" s="42" t="s">
        <v>19</v>
      </c>
      <c r="G10" s="91">
        <f>COUNTA(C18:D42)</f>
        <v>3</v>
      </c>
      <c r="H10" s="91"/>
      <c r="J10" s="10"/>
      <c r="K10" s="10"/>
      <c r="L10" s="10"/>
      <c r="M10" s="10"/>
      <c r="N10" s="10"/>
      <c r="O10" s="10"/>
      <c r="P10" s="6"/>
      <c r="Q10" s="6"/>
      <c r="R10" s="6"/>
      <c r="S10" s="6"/>
      <c r="T10" s="6"/>
      <c r="U10" s="6"/>
      <c r="V10" s="6"/>
      <c r="W10" s="6"/>
      <c r="X10" s="3"/>
    </row>
    <row r="11" spans="2:24" ht="27" customHeight="1" thickBot="1">
      <c r="B11" s="117" t="s">
        <v>48</v>
      </c>
      <c r="C11" s="118"/>
      <c r="D11" s="140">
        <v>1</v>
      </c>
      <c r="E11" s="140"/>
      <c r="F11" s="41" t="s">
        <v>20</v>
      </c>
      <c r="G11" s="90">
        <f>H43</f>
        <v>521600</v>
      </c>
      <c r="H11" s="90"/>
      <c r="I11" s="32"/>
      <c r="J11" s="10"/>
      <c r="K11" s="10"/>
      <c r="L11" s="10"/>
      <c r="M11" s="10"/>
      <c r="N11" s="10"/>
      <c r="O11" s="10"/>
      <c r="P11" s="6"/>
      <c r="Q11" s="6"/>
      <c r="R11" s="6"/>
      <c r="S11" s="6"/>
      <c r="T11" s="6"/>
      <c r="U11" s="6"/>
      <c r="V11" s="6"/>
      <c r="W11" s="6"/>
      <c r="X11" s="3"/>
    </row>
    <row r="12" spans="2:24" ht="27" customHeight="1" thickBot="1">
      <c r="B12" s="34"/>
      <c r="C12" s="34"/>
      <c r="D12" s="11"/>
      <c r="E12" s="11"/>
      <c r="F12" s="41" t="s">
        <v>12</v>
      </c>
      <c r="G12" s="89">
        <f>K43</f>
        <v>185000</v>
      </c>
      <c r="H12" s="89"/>
      <c r="I12" s="11"/>
      <c r="J12" s="10"/>
      <c r="K12" s="10"/>
      <c r="L12" s="10"/>
      <c r="M12" s="10"/>
      <c r="N12" s="10"/>
      <c r="O12" s="10"/>
      <c r="P12" s="6"/>
      <c r="Q12" s="6"/>
      <c r="R12" s="6"/>
      <c r="S12" s="6"/>
      <c r="T12" s="6"/>
      <c r="U12" s="6"/>
      <c r="V12" s="6"/>
      <c r="W12" s="6"/>
      <c r="X12" s="3"/>
    </row>
    <row r="13" spans="2:24" ht="21" customHeight="1">
      <c r="B13" s="34"/>
      <c r="C13" s="34"/>
      <c r="D13" s="11"/>
      <c r="E13" s="11"/>
      <c r="F13" s="39"/>
      <c r="G13" s="43" t="s">
        <v>28</v>
      </c>
      <c r="H13" s="40"/>
      <c r="I13" s="11"/>
      <c r="J13" s="10"/>
      <c r="K13" s="10"/>
      <c r="L13" s="10"/>
      <c r="M13" s="10"/>
      <c r="N13" s="10"/>
      <c r="O13" s="10"/>
      <c r="P13" s="6"/>
      <c r="Q13" s="6"/>
      <c r="R13" s="6"/>
      <c r="S13" s="6"/>
      <c r="T13" s="6"/>
      <c r="U13" s="6"/>
      <c r="V13" s="6"/>
      <c r="W13" s="6"/>
      <c r="X13" s="3"/>
    </row>
    <row r="14" spans="2:24" ht="17.5" customHeight="1">
      <c r="B14" s="38" t="s">
        <v>25</v>
      </c>
      <c r="C14" s="34"/>
      <c r="D14" s="34"/>
      <c r="E14" s="35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6"/>
      <c r="Q14" s="6"/>
      <c r="R14" s="6"/>
      <c r="S14" s="6"/>
      <c r="T14" s="6"/>
      <c r="U14" s="6"/>
      <c r="V14" s="6"/>
      <c r="W14" s="6"/>
      <c r="X14" s="3"/>
    </row>
    <row r="15" spans="2:24" ht="17" customHeight="1">
      <c r="B15" s="104" t="s">
        <v>0</v>
      </c>
      <c r="C15" s="107" t="s">
        <v>2</v>
      </c>
      <c r="D15" s="108"/>
      <c r="E15" s="95" t="s">
        <v>52</v>
      </c>
      <c r="F15" s="124" t="s">
        <v>4</v>
      </c>
      <c r="G15" s="125"/>
      <c r="H15" s="126"/>
      <c r="I15" s="95" t="s">
        <v>8</v>
      </c>
      <c r="J15" s="95" t="s">
        <v>6</v>
      </c>
      <c r="K15" s="95" t="s">
        <v>17</v>
      </c>
      <c r="L15" s="120" t="s">
        <v>41</v>
      </c>
    </row>
    <row r="16" spans="2:24" ht="36" customHeight="1">
      <c r="B16" s="105"/>
      <c r="C16" s="109"/>
      <c r="D16" s="110"/>
      <c r="E16" s="96"/>
      <c r="F16" s="95" t="s">
        <v>5</v>
      </c>
      <c r="G16" s="95" t="s">
        <v>10</v>
      </c>
      <c r="H16" s="12" t="s">
        <v>11</v>
      </c>
      <c r="I16" s="137"/>
      <c r="J16" s="137"/>
      <c r="K16" s="96"/>
      <c r="L16" s="121"/>
      <c r="N16" s="5"/>
    </row>
    <row r="17" spans="2:14" ht="12.5" customHeight="1">
      <c r="B17" s="106"/>
      <c r="C17" s="111"/>
      <c r="D17" s="112"/>
      <c r="E17" s="97"/>
      <c r="F17" s="97"/>
      <c r="G17" s="97"/>
      <c r="H17" s="13" t="s">
        <v>7</v>
      </c>
      <c r="I17" s="13" t="s">
        <v>18</v>
      </c>
      <c r="J17" s="13" t="s">
        <v>9</v>
      </c>
      <c r="K17" s="97"/>
      <c r="L17" s="121"/>
      <c r="N17" s="5"/>
    </row>
    <row r="18" spans="2:14" ht="15" customHeight="1">
      <c r="B18" s="70">
        <v>1</v>
      </c>
      <c r="C18" s="76" t="s">
        <v>35</v>
      </c>
      <c r="D18" s="77"/>
      <c r="E18" s="73"/>
      <c r="F18" s="14" t="s">
        <v>38</v>
      </c>
      <c r="G18" s="15">
        <v>300000</v>
      </c>
      <c r="H18" s="85">
        <f>SUM(G18:G22)</f>
        <v>350000</v>
      </c>
      <c r="I18" s="85">
        <f>H18/2</f>
        <v>175000</v>
      </c>
      <c r="J18" s="85">
        <f>IF(AND(C18&lt;&gt;"",$D$10="県外看護師就業支援金等補助"),100000,IF(AND(C18&lt;&gt;"",$D$10="潜在看護師就業後継続支援補助"),50000,""))</f>
        <v>100000</v>
      </c>
      <c r="K18" s="85">
        <f>ROUNDDOWN(MIN(I18,J18),-3)</f>
        <v>100000</v>
      </c>
      <c r="L18" s="113"/>
      <c r="N18" s="4"/>
    </row>
    <row r="19" spans="2:14" ht="15" customHeight="1">
      <c r="B19" s="71"/>
      <c r="C19" s="78"/>
      <c r="D19" s="79"/>
      <c r="E19" s="74"/>
      <c r="F19" s="14" t="s">
        <v>39</v>
      </c>
      <c r="G19" s="17">
        <v>50000</v>
      </c>
      <c r="H19" s="86"/>
      <c r="I19" s="86"/>
      <c r="J19" s="86"/>
      <c r="K19" s="86"/>
      <c r="L19" s="113"/>
      <c r="N19" s="4"/>
    </row>
    <row r="20" spans="2:14" ht="15" customHeight="1">
      <c r="B20" s="71"/>
      <c r="C20" s="78"/>
      <c r="D20" s="79"/>
      <c r="E20" s="74"/>
      <c r="F20" s="14"/>
      <c r="G20" s="18"/>
      <c r="H20" s="86"/>
      <c r="I20" s="86"/>
      <c r="J20" s="86"/>
      <c r="K20" s="86"/>
      <c r="L20" s="113"/>
      <c r="N20" s="4"/>
    </row>
    <row r="21" spans="2:14" ht="15" customHeight="1">
      <c r="B21" s="71"/>
      <c r="C21" s="78"/>
      <c r="D21" s="79"/>
      <c r="E21" s="74"/>
      <c r="F21" s="14"/>
      <c r="G21" s="18"/>
      <c r="H21" s="86"/>
      <c r="I21" s="86"/>
      <c r="J21" s="86"/>
      <c r="K21" s="86"/>
      <c r="L21" s="113"/>
      <c r="N21" s="4"/>
    </row>
    <row r="22" spans="2:14" ht="15" customHeight="1">
      <c r="B22" s="72"/>
      <c r="C22" s="80"/>
      <c r="D22" s="81"/>
      <c r="E22" s="75"/>
      <c r="F22" s="14"/>
      <c r="G22" s="20"/>
      <c r="H22" s="87"/>
      <c r="I22" s="87"/>
      <c r="J22" s="87"/>
      <c r="K22" s="87"/>
      <c r="L22" s="113"/>
      <c r="N22" s="4"/>
    </row>
    <row r="23" spans="2:14" ht="15" customHeight="1">
      <c r="B23" s="58">
        <v>2</v>
      </c>
      <c r="C23" s="64" t="s">
        <v>36</v>
      </c>
      <c r="D23" s="65"/>
      <c r="E23" s="61"/>
      <c r="F23" s="21" t="s">
        <v>38</v>
      </c>
      <c r="G23" s="22">
        <v>86000</v>
      </c>
      <c r="H23" s="92">
        <f>SUM(G23:G27)</f>
        <v>86000</v>
      </c>
      <c r="I23" s="92">
        <f>H23/2</f>
        <v>43000</v>
      </c>
      <c r="J23" s="92">
        <f>IF(AND(C23&lt;&gt;"",$D$10="県外看護師就業支援金等補助"),100000,IF(AND(C23&lt;&gt;"",$D$10="潜在看護師就業後継続支援補助"),50000,""))</f>
        <v>100000</v>
      </c>
      <c r="K23" s="92">
        <f t="shared" ref="K23" si="0">ROUNDDOWN(MIN(I23,J23),-3)</f>
        <v>43000</v>
      </c>
      <c r="L23" s="122"/>
      <c r="N23" s="4"/>
    </row>
    <row r="24" spans="2:14" ht="15" customHeight="1">
      <c r="B24" s="59"/>
      <c r="C24" s="66"/>
      <c r="D24" s="67"/>
      <c r="E24" s="62"/>
      <c r="F24" s="23"/>
      <c r="G24" s="24"/>
      <c r="H24" s="93"/>
      <c r="I24" s="93"/>
      <c r="J24" s="93"/>
      <c r="K24" s="93"/>
      <c r="L24" s="122"/>
      <c r="N24" s="4"/>
    </row>
    <row r="25" spans="2:14" ht="15" customHeight="1">
      <c r="B25" s="59"/>
      <c r="C25" s="66"/>
      <c r="D25" s="67"/>
      <c r="E25" s="62"/>
      <c r="F25" s="23"/>
      <c r="G25" s="25"/>
      <c r="H25" s="93"/>
      <c r="I25" s="93"/>
      <c r="J25" s="93"/>
      <c r="K25" s="93"/>
      <c r="L25" s="122"/>
      <c r="N25" s="4"/>
    </row>
    <row r="26" spans="2:14" ht="15" customHeight="1">
      <c r="B26" s="59"/>
      <c r="C26" s="66"/>
      <c r="D26" s="67"/>
      <c r="E26" s="62"/>
      <c r="F26" s="23"/>
      <c r="G26" s="25"/>
      <c r="H26" s="93"/>
      <c r="I26" s="93"/>
      <c r="J26" s="93"/>
      <c r="K26" s="93"/>
      <c r="L26" s="122"/>
      <c r="N26" s="4"/>
    </row>
    <row r="27" spans="2:14" ht="15" customHeight="1">
      <c r="B27" s="60"/>
      <c r="C27" s="68"/>
      <c r="D27" s="69"/>
      <c r="E27" s="63"/>
      <c r="F27" s="26"/>
      <c r="G27" s="27"/>
      <c r="H27" s="94"/>
      <c r="I27" s="94"/>
      <c r="J27" s="94"/>
      <c r="K27" s="94"/>
      <c r="L27" s="122"/>
      <c r="N27" s="4"/>
    </row>
    <row r="28" spans="2:14" ht="15" customHeight="1">
      <c r="B28" s="70">
        <v>3</v>
      </c>
      <c r="C28" s="76" t="s">
        <v>37</v>
      </c>
      <c r="D28" s="77"/>
      <c r="E28" s="73"/>
      <c r="F28" s="14" t="s">
        <v>39</v>
      </c>
      <c r="G28" s="15">
        <v>50000</v>
      </c>
      <c r="H28" s="85">
        <f>SUM(G28:G32)</f>
        <v>85600</v>
      </c>
      <c r="I28" s="85">
        <f>H28/2</f>
        <v>42800</v>
      </c>
      <c r="J28" s="85">
        <f>IF(AND(C28&lt;&gt;"",$D$10="県外看護師就業支援金等補助"),100000,IF(AND(C28&lt;&gt;"",$D$10="潜在看護師就業後継続支援補助"),50000,""))</f>
        <v>100000</v>
      </c>
      <c r="K28" s="85">
        <f t="shared" ref="K28" si="1">ROUNDDOWN(MIN(I28,J28),-3)</f>
        <v>42000</v>
      </c>
      <c r="L28" s="123" t="s">
        <v>42</v>
      </c>
      <c r="N28" s="4"/>
    </row>
    <row r="29" spans="2:14" ht="15" customHeight="1">
      <c r="B29" s="71"/>
      <c r="C29" s="78"/>
      <c r="D29" s="79"/>
      <c r="E29" s="74"/>
      <c r="F29" s="14" t="s">
        <v>40</v>
      </c>
      <c r="G29" s="28">
        <v>35600</v>
      </c>
      <c r="H29" s="86"/>
      <c r="I29" s="86"/>
      <c r="J29" s="86"/>
      <c r="K29" s="86"/>
      <c r="L29" s="123"/>
      <c r="N29" s="4"/>
    </row>
    <row r="30" spans="2:14" ht="15" customHeight="1">
      <c r="B30" s="71"/>
      <c r="C30" s="78"/>
      <c r="D30" s="79"/>
      <c r="E30" s="74"/>
      <c r="F30" s="14"/>
      <c r="G30" s="28"/>
      <c r="H30" s="86"/>
      <c r="I30" s="86"/>
      <c r="J30" s="86"/>
      <c r="K30" s="86"/>
      <c r="L30" s="123"/>
      <c r="N30" s="4"/>
    </row>
    <row r="31" spans="2:14" ht="15" customHeight="1">
      <c r="B31" s="71"/>
      <c r="C31" s="78"/>
      <c r="D31" s="79"/>
      <c r="E31" s="74"/>
      <c r="F31" s="14"/>
      <c r="G31" s="17"/>
      <c r="H31" s="86"/>
      <c r="I31" s="86"/>
      <c r="J31" s="86"/>
      <c r="K31" s="86"/>
      <c r="L31" s="123"/>
      <c r="N31" s="4"/>
    </row>
    <row r="32" spans="2:14" ht="15" customHeight="1">
      <c r="B32" s="72"/>
      <c r="C32" s="80"/>
      <c r="D32" s="81"/>
      <c r="E32" s="75"/>
      <c r="F32" s="14"/>
      <c r="G32" s="20"/>
      <c r="H32" s="87"/>
      <c r="I32" s="87"/>
      <c r="J32" s="87"/>
      <c r="K32" s="87"/>
      <c r="L32" s="123"/>
    </row>
    <row r="33" spans="2:27" ht="15" customHeight="1">
      <c r="B33" s="58">
        <v>4</v>
      </c>
      <c r="C33" s="64"/>
      <c r="D33" s="65"/>
      <c r="E33" s="61"/>
      <c r="F33" s="21"/>
      <c r="G33" s="22"/>
      <c r="H33" s="92">
        <f>SUM(G33:G37)</f>
        <v>0</v>
      </c>
      <c r="I33" s="92">
        <f>H33/2</f>
        <v>0</v>
      </c>
      <c r="J33" s="92" t="str">
        <f>IF(AND(C33&lt;&gt;"",$D$10="県外看護師就業支援金等補助"),100000,IF(AND(C33&lt;&gt;"",$D$10="潜在看護師就業後継続支援補助"),50000,""))</f>
        <v/>
      </c>
      <c r="K33" s="92">
        <f t="shared" ref="K33" si="2">ROUNDDOWN(MIN(I33,J33),-3)</f>
        <v>0</v>
      </c>
      <c r="L33" s="122"/>
    </row>
    <row r="34" spans="2:27" ht="15" customHeight="1">
      <c r="B34" s="59"/>
      <c r="C34" s="66"/>
      <c r="D34" s="67"/>
      <c r="E34" s="62"/>
      <c r="F34" s="23"/>
      <c r="G34" s="29"/>
      <c r="H34" s="93"/>
      <c r="I34" s="93"/>
      <c r="J34" s="93"/>
      <c r="K34" s="93"/>
      <c r="L34" s="122"/>
    </row>
    <row r="35" spans="2:27" ht="15" customHeight="1">
      <c r="B35" s="59"/>
      <c r="C35" s="66"/>
      <c r="D35" s="67"/>
      <c r="E35" s="62"/>
      <c r="F35" s="23"/>
      <c r="G35" s="29"/>
      <c r="H35" s="93"/>
      <c r="I35" s="93"/>
      <c r="J35" s="93"/>
      <c r="K35" s="93"/>
      <c r="L35" s="122"/>
    </row>
    <row r="36" spans="2:27" ht="15" customHeight="1">
      <c r="B36" s="59"/>
      <c r="C36" s="66"/>
      <c r="D36" s="67"/>
      <c r="E36" s="62"/>
      <c r="F36" s="23"/>
      <c r="G36" s="24"/>
      <c r="H36" s="93"/>
      <c r="I36" s="93"/>
      <c r="J36" s="93"/>
      <c r="K36" s="93"/>
      <c r="L36" s="122"/>
    </row>
    <row r="37" spans="2:27" ht="15" customHeight="1">
      <c r="B37" s="60"/>
      <c r="C37" s="68"/>
      <c r="D37" s="69"/>
      <c r="E37" s="63"/>
      <c r="F37" s="26"/>
      <c r="G37" s="27"/>
      <c r="H37" s="94"/>
      <c r="I37" s="94"/>
      <c r="J37" s="94"/>
      <c r="K37" s="94"/>
      <c r="L37" s="122"/>
    </row>
    <row r="38" spans="2:27" ht="15" customHeight="1">
      <c r="B38" s="70">
        <v>5</v>
      </c>
      <c r="C38" s="76"/>
      <c r="D38" s="77"/>
      <c r="E38" s="73"/>
      <c r="F38" s="14"/>
      <c r="G38" s="15"/>
      <c r="H38" s="85">
        <f>SUM(G38:G42)</f>
        <v>0</v>
      </c>
      <c r="I38" s="85">
        <f>H38/2</f>
        <v>0</v>
      </c>
      <c r="J38" s="85" t="str">
        <f>IF(AND(C38&lt;&gt;"",$D$10="県外看護師就業支援金等補助"),100000,IF(AND(C38&lt;&gt;"",$D$10="潜在看護師就業後継続支援補助"),50000,""))</f>
        <v/>
      </c>
      <c r="K38" s="85">
        <f t="shared" ref="K38" si="3">ROUNDDOWN(MIN(I38,J38),-3)</f>
        <v>0</v>
      </c>
      <c r="L38" s="113"/>
    </row>
    <row r="39" spans="2:27" ht="15" customHeight="1">
      <c r="B39" s="71"/>
      <c r="C39" s="78"/>
      <c r="D39" s="79"/>
      <c r="E39" s="74"/>
      <c r="F39" s="16"/>
      <c r="G39" s="28"/>
      <c r="H39" s="86"/>
      <c r="I39" s="86"/>
      <c r="J39" s="86"/>
      <c r="K39" s="86"/>
      <c r="L39" s="113"/>
    </row>
    <row r="40" spans="2:27" ht="15" customHeight="1">
      <c r="B40" s="71"/>
      <c r="C40" s="78"/>
      <c r="D40" s="79"/>
      <c r="E40" s="74"/>
      <c r="F40" s="16"/>
      <c r="G40" s="28"/>
      <c r="H40" s="86"/>
      <c r="I40" s="86"/>
      <c r="J40" s="86"/>
      <c r="K40" s="86"/>
      <c r="L40" s="113"/>
    </row>
    <row r="41" spans="2:27" ht="15" customHeight="1">
      <c r="B41" s="71"/>
      <c r="C41" s="78"/>
      <c r="D41" s="79"/>
      <c r="E41" s="74"/>
      <c r="F41" s="16"/>
      <c r="G41" s="17"/>
      <c r="H41" s="86"/>
      <c r="I41" s="86"/>
      <c r="J41" s="86"/>
      <c r="K41" s="86"/>
      <c r="L41" s="113"/>
    </row>
    <row r="42" spans="2:27" ht="15" customHeight="1" thickBot="1">
      <c r="B42" s="72"/>
      <c r="C42" s="80"/>
      <c r="D42" s="81"/>
      <c r="E42" s="75"/>
      <c r="F42" s="19"/>
      <c r="G42" s="20"/>
      <c r="H42" s="87"/>
      <c r="I42" s="87"/>
      <c r="J42" s="141"/>
      <c r="K42" s="87"/>
      <c r="L42" s="114"/>
    </row>
    <row r="43" spans="2:27" ht="13.5" customHeight="1" thickTop="1">
      <c r="B43" s="52" t="s">
        <v>1</v>
      </c>
      <c r="C43" s="52"/>
      <c r="D43" s="52"/>
      <c r="E43" s="101"/>
      <c r="F43" s="101"/>
      <c r="G43" s="98"/>
      <c r="H43" s="133">
        <f>SUM(H18:H42)</f>
        <v>521600</v>
      </c>
      <c r="I43" s="133">
        <f>SUM(I18:I42)</f>
        <v>260800</v>
      </c>
      <c r="J43" s="130"/>
      <c r="K43" s="127">
        <f>SUM(K18:K42)</f>
        <v>185000</v>
      </c>
      <c r="L43" s="115"/>
    </row>
    <row r="44" spans="2:27" ht="13.5" customHeight="1">
      <c r="B44" s="53"/>
      <c r="C44" s="53"/>
      <c r="D44" s="53"/>
      <c r="E44" s="102"/>
      <c r="F44" s="102"/>
      <c r="G44" s="99"/>
      <c r="H44" s="134"/>
      <c r="I44" s="134"/>
      <c r="J44" s="131"/>
      <c r="K44" s="128"/>
      <c r="L44" s="116"/>
    </row>
    <row r="45" spans="2:27" ht="13.5" customHeight="1">
      <c r="B45" s="54"/>
      <c r="C45" s="54"/>
      <c r="D45" s="54"/>
      <c r="E45" s="103"/>
      <c r="F45" s="103"/>
      <c r="G45" s="100"/>
      <c r="H45" s="135"/>
      <c r="I45" s="135"/>
      <c r="J45" s="132"/>
      <c r="K45" s="129"/>
      <c r="L45" s="116"/>
    </row>
    <row r="46" spans="2:27" ht="10" customHeight="1">
      <c r="B46" s="9"/>
      <c r="D46" s="30"/>
      <c r="E46" s="30"/>
      <c r="F46" s="30"/>
      <c r="G46" s="30"/>
      <c r="H46" s="30"/>
      <c r="I46" s="9"/>
      <c r="J46" s="9"/>
      <c r="K46" s="9"/>
      <c r="L46" s="9"/>
      <c r="M46" s="9"/>
      <c r="N46" s="9"/>
      <c r="O46" s="9"/>
    </row>
    <row r="47" spans="2:27" ht="13" customHeight="1">
      <c r="B47" s="9"/>
      <c r="C47" s="30" t="s">
        <v>3</v>
      </c>
      <c r="D47" s="30"/>
      <c r="E47" s="30"/>
      <c r="F47" s="30"/>
      <c r="G47" s="30"/>
      <c r="H47" s="30"/>
      <c r="I47" s="9"/>
      <c r="J47" s="9"/>
      <c r="K47" s="9"/>
      <c r="L47" s="9"/>
      <c r="M47" s="9"/>
      <c r="N47" s="9"/>
      <c r="O47" s="9"/>
      <c r="AA47" s="5"/>
    </row>
    <row r="48" spans="2:27" ht="11" customHeight="1">
      <c r="B48" s="9"/>
      <c r="C48" s="30"/>
      <c r="D48" s="30"/>
      <c r="E48" s="30"/>
      <c r="F48" s="30"/>
      <c r="G48" s="30"/>
      <c r="H48" s="30"/>
      <c r="I48" s="9"/>
      <c r="J48" s="9"/>
      <c r="K48" s="9"/>
      <c r="L48" s="9"/>
      <c r="M48" s="9"/>
      <c r="N48" s="9"/>
      <c r="O48" s="9"/>
      <c r="AA48" s="4"/>
    </row>
    <row r="49" spans="2:15" ht="18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8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</sheetData>
  <mergeCells count="78">
    <mergeCell ref="I38:I42"/>
    <mergeCell ref="J38:J42"/>
    <mergeCell ref="K38:K42"/>
    <mergeCell ref="H33:H37"/>
    <mergeCell ref="I33:I37"/>
    <mergeCell ref="J33:J37"/>
    <mergeCell ref="K33:K37"/>
    <mergeCell ref="B43:D45"/>
    <mergeCell ref="K43:K45"/>
    <mergeCell ref="L15:L17"/>
    <mergeCell ref="L18:L22"/>
    <mergeCell ref="L23:L27"/>
    <mergeCell ref="L28:L32"/>
    <mergeCell ref="L33:L37"/>
    <mergeCell ref="L38:L42"/>
    <mergeCell ref="L43:L45"/>
    <mergeCell ref="E43:E45"/>
    <mergeCell ref="F43:F45"/>
    <mergeCell ref="G43:G45"/>
    <mergeCell ref="H43:H45"/>
    <mergeCell ref="I43:I45"/>
    <mergeCell ref="J43:J45"/>
    <mergeCell ref="H38:H42"/>
    <mergeCell ref="B28:B32"/>
    <mergeCell ref="C28:D32"/>
    <mergeCell ref="B38:B42"/>
    <mergeCell ref="C38:D42"/>
    <mergeCell ref="E38:E42"/>
    <mergeCell ref="B33:B37"/>
    <mergeCell ref="C33:D37"/>
    <mergeCell ref="E33:E37"/>
    <mergeCell ref="E28:E32"/>
    <mergeCell ref="H18:H22"/>
    <mergeCell ref="I18:I22"/>
    <mergeCell ref="J18:J22"/>
    <mergeCell ref="K18:K22"/>
    <mergeCell ref="H28:H32"/>
    <mergeCell ref="I28:I32"/>
    <mergeCell ref="J28:J32"/>
    <mergeCell ref="K28:K32"/>
    <mergeCell ref="H23:H27"/>
    <mergeCell ref="I23:I27"/>
    <mergeCell ref="J23:J27"/>
    <mergeCell ref="K23:K27"/>
    <mergeCell ref="B15:B17"/>
    <mergeCell ref="C15:D17"/>
    <mergeCell ref="B11:C11"/>
    <mergeCell ref="D11:E11"/>
    <mergeCell ref="B23:B27"/>
    <mergeCell ref="C23:D27"/>
    <mergeCell ref="B18:B22"/>
    <mergeCell ref="C18:D22"/>
    <mergeCell ref="E23:E27"/>
    <mergeCell ref="E15:E17"/>
    <mergeCell ref="E18:E22"/>
    <mergeCell ref="B10:C10"/>
    <mergeCell ref="D10:E10"/>
    <mergeCell ref="G10:H10"/>
    <mergeCell ref="G11:H11"/>
    <mergeCell ref="G12:H12"/>
    <mergeCell ref="F15:H15"/>
    <mergeCell ref="I15:I16"/>
    <mergeCell ref="J15:J16"/>
    <mergeCell ref="K15:K17"/>
    <mergeCell ref="F16:F17"/>
    <mergeCell ref="G16:G17"/>
    <mergeCell ref="B4:C4"/>
    <mergeCell ref="D4:E4"/>
    <mergeCell ref="G4:H4"/>
    <mergeCell ref="B5:C5"/>
    <mergeCell ref="D5:E5"/>
    <mergeCell ref="G5:H5"/>
    <mergeCell ref="B6:C6"/>
    <mergeCell ref="D6:E6"/>
    <mergeCell ref="G6:H6"/>
    <mergeCell ref="B7:C7"/>
    <mergeCell ref="D7:E7"/>
    <mergeCell ref="G7:H7"/>
  </mergeCells>
  <phoneticPr fontId="1"/>
  <dataValidations count="4">
    <dataValidation type="list" allowBlank="1" showInputMessage="1" showErrorMessage="1" sqref="D10:E10" xr:uid="{DFBA9549-9A9C-4164-9723-0D26903A1D41}">
      <formula1>"県外看護師就業支援金等補助,潜在看護師就業後継続支援補助"</formula1>
    </dataValidation>
    <dataValidation type="list" allowBlank="1" showInputMessage="1" showErrorMessage="1" sqref="F33:F42" xr:uid="{2CF3FC93-883D-4AF1-B2BD-B596AAFD10C9}">
      <formula1>"就業支援金,転居費,赴任時一時滞在費,研修費（潜在のみ）,その他"</formula1>
    </dataValidation>
    <dataValidation type="list" allowBlank="1" showInputMessage="1" showErrorMessage="1" sqref="F18:F32" xr:uid="{3234D5AF-F458-45B9-9193-F75B176376A7}">
      <formula1>"就業支援金,転居費,研修費,その他"</formula1>
    </dataValidation>
    <dataValidation type="list" allowBlank="1" showInputMessage="1" showErrorMessage="1" sqref="E18:E42" xr:uid="{59FF60FB-611C-47B1-9A55-5BA6C1B27E36}">
      <formula1>"届出済み"</formula1>
    </dataValidation>
  </dataValidations>
  <hyperlinks>
    <hyperlink ref="G7" r:id="rId1" xr:uid="{29328815-1A2F-4655-B2FB-C721A9A8F033}"/>
  </hyperlinks>
  <printOptions horizontalCentered="1"/>
  <pageMargins left="0.51181102362204722" right="0.51181102362204722" top="0.55118110236220474" bottom="0.47244094488188981" header="0.31496062992125984" footer="0.31496062992125984"/>
  <pageSetup paperSize="9" scale="5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AE7F2-4E07-4784-BA04-3C13E8E94E8A}">
  <sheetPr>
    <tabColor rgb="FFFFC000"/>
    <pageSetUpPr fitToPage="1"/>
  </sheetPr>
  <dimension ref="B1:AA50"/>
  <sheetViews>
    <sheetView showZeros="0" view="pageBreakPreview" topLeftCell="A10" zoomScale="110" zoomScaleNormal="100" zoomScaleSheetLayoutView="110" workbookViewId="0">
      <selection activeCell="P30" sqref="P30"/>
    </sheetView>
  </sheetViews>
  <sheetFormatPr defaultColWidth="9" defaultRowHeight="13"/>
  <cols>
    <col min="1" max="1" width="3.1796875" style="2" customWidth="1"/>
    <col min="2" max="2" width="4.81640625" style="2" customWidth="1"/>
    <col min="3" max="3" width="10.08984375" style="2" customWidth="1"/>
    <col min="4" max="4" width="15.36328125" style="2" customWidth="1"/>
    <col min="5" max="5" width="16.08984375" style="2" customWidth="1"/>
    <col min="6" max="6" width="16.7265625" style="2" customWidth="1"/>
    <col min="7" max="7" width="11.453125" style="2" customWidth="1"/>
    <col min="8" max="8" width="16.6328125" style="2" customWidth="1"/>
    <col min="9" max="9" width="14" style="2" customWidth="1"/>
    <col min="10" max="10" width="19.36328125" style="2" customWidth="1"/>
    <col min="11" max="11" width="18.7265625" style="2" customWidth="1"/>
    <col min="12" max="12" width="16.6328125" style="2" customWidth="1"/>
    <col min="13" max="13" width="18" style="2" customWidth="1"/>
    <col min="14" max="14" width="16.90625" style="2" customWidth="1"/>
    <col min="15" max="15" width="16.6328125" style="2" customWidth="1"/>
    <col min="16" max="16" width="15.453125" style="2" customWidth="1"/>
    <col min="17" max="17" width="2.7265625" style="2" customWidth="1"/>
    <col min="18" max="18" width="12.6328125" style="2" customWidth="1"/>
    <col min="19" max="19" width="16.6328125" style="2" customWidth="1"/>
    <col min="20" max="20" width="5.81640625" style="2" customWidth="1"/>
    <col min="21" max="21" width="16.6328125" style="2" customWidth="1"/>
    <col min="22" max="22" width="20.6328125" style="2" customWidth="1"/>
    <col min="23" max="23" width="17.6328125" style="2" customWidth="1"/>
    <col min="24" max="24" width="22.7265625" style="2" customWidth="1"/>
    <col min="25" max="16384" width="9" style="2"/>
  </cols>
  <sheetData>
    <row r="1" spans="2:24" ht="26.5" customHeight="1">
      <c r="B1" s="31" t="s">
        <v>51</v>
      </c>
      <c r="C1" s="8"/>
      <c r="D1" s="7"/>
      <c r="E1" s="7"/>
      <c r="F1" s="7"/>
      <c r="G1" s="7"/>
      <c r="H1" s="7"/>
      <c r="I1" s="8"/>
      <c r="J1" s="8"/>
      <c r="K1" s="8"/>
      <c r="L1" s="8"/>
      <c r="M1" s="8"/>
      <c r="N1" s="8"/>
      <c r="O1" s="8"/>
      <c r="P1" s="1"/>
      <c r="Q1" s="1"/>
      <c r="R1" s="1"/>
      <c r="S1" s="1"/>
      <c r="T1" s="1"/>
      <c r="U1" s="1"/>
      <c r="V1" s="1"/>
      <c r="W1" s="1"/>
    </row>
    <row r="2" spans="2:24" ht="14.5" customHeight="1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6"/>
      <c r="Q2" s="6"/>
      <c r="R2" s="6"/>
      <c r="S2" s="6"/>
      <c r="T2" s="6"/>
      <c r="U2" s="6"/>
      <c r="V2" s="6"/>
      <c r="W2" s="6"/>
      <c r="X2" s="3"/>
    </row>
    <row r="3" spans="2:24" ht="21" customHeight="1" thickBot="1">
      <c r="B3" s="36" t="s">
        <v>23</v>
      </c>
      <c r="C3" s="34"/>
      <c r="D3" s="11"/>
      <c r="E3" s="11"/>
      <c r="I3" s="33"/>
      <c r="J3" s="10"/>
      <c r="N3" s="6"/>
      <c r="O3" s="6"/>
      <c r="P3" s="6"/>
      <c r="Q3" s="6"/>
      <c r="R3" s="6"/>
      <c r="S3" s="6"/>
      <c r="T3" s="6"/>
      <c r="U3" s="6"/>
      <c r="V3" s="3"/>
    </row>
    <row r="4" spans="2:24" ht="27" customHeight="1" thickBot="1">
      <c r="B4" s="84" t="s">
        <v>21</v>
      </c>
      <c r="C4" s="84"/>
      <c r="D4" s="57" t="s">
        <v>44</v>
      </c>
      <c r="E4" s="57"/>
      <c r="F4" s="37" t="s">
        <v>14</v>
      </c>
      <c r="G4" s="57" t="s">
        <v>31</v>
      </c>
      <c r="H4" s="57"/>
      <c r="I4" s="10"/>
      <c r="M4" s="6"/>
      <c r="N4" s="6"/>
      <c r="O4" s="6"/>
      <c r="P4" s="6"/>
      <c r="Q4" s="3"/>
    </row>
    <row r="5" spans="2:24" ht="27" customHeight="1" thickBot="1">
      <c r="B5" s="84" t="s">
        <v>22</v>
      </c>
      <c r="C5" s="84"/>
      <c r="D5" s="57" t="s">
        <v>29</v>
      </c>
      <c r="E5" s="57"/>
      <c r="F5" s="50" t="s">
        <v>46</v>
      </c>
      <c r="G5" s="57" t="s">
        <v>32</v>
      </c>
      <c r="H5" s="57"/>
      <c r="I5" s="10"/>
      <c r="M5" s="6"/>
      <c r="N5" s="6"/>
      <c r="O5" s="6"/>
      <c r="P5" s="6"/>
      <c r="Q5" s="3"/>
    </row>
    <row r="6" spans="2:24" ht="27" customHeight="1" thickBot="1">
      <c r="B6" s="84" t="s">
        <v>13</v>
      </c>
      <c r="C6" s="84"/>
      <c r="D6" s="57" t="s">
        <v>30</v>
      </c>
      <c r="E6" s="57"/>
      <c r="F6" s="37" t="s">
        <v>15</v>
      </c>
      <c r="G6" s="55" t="s">
        <v>33</v>
      </c>
      <c r="H6" s="56"/>
      <c r="I6" s="10"/>
      <c r="M6" s="6"/>
      <c r="N6" s="6"/>
      <c r="O6" s="6"/>
      <c r="P6" s="6"/>
      <c r="Q6" s="3"/>
    </row>
    <row r="7" spans="2:24" ht="27" customHeight="1" thickBot="1">
      <c r="B7" s="88" t="s">
        <v>45</v>
      </c>
      <c r="C7" s="84"/>
      <c r="D7" s="57">
        <v>3309301</v>
      </c>
      <c r="E7" s="57"/>
      <c r="F7" s="37" t="s">
        <v>16</v>
      </c>
      <c r="G7" s="136" t="s">
        <v>34</v>
      </c>
      <c r="H7" s="56"/>
      <c r="I7" s="10"/>
      <c r="J7" s="10"/>
      <c r="K7" s="10"/>
      <c r="L7" s="10"/>
      <c r="M7" s="10"/>
      <c r="N7" s="6"/>
      <c r="O7" s="6"/>
      <c r="P7" s="6"/>
      <c r="Q7" s="6"/>
      <c r="R7" s="6"/>
      <c r="S7" s="6"/>
      <c r="T7" s="6"/>
      <c r="U7" s="6"/>
      <c r="V7" s="3"/>
    </row>
    <row r="8" spans="2:24" ht="21" customHeight="1">
      <c r="D8" s="51"/>
      <c r="E8" s="51"/>
      <c r="F8" s="10"/>
      <c r="J8" s="10"/>
      <c r="K8" s="10"/>
      <c r="L8" s="6"/>
      <c r="M8" s="6"/>
      <c r="N8" s="6"/>
      <c r="O8" s="6"/>
      <c r="P8" s="6"/>
      <c r="Q8" s="6"/>
      <c r="R8" s="6"/>
      <c r="S8" s="6"/>
      <c r="T8" s="3"/>
    </row>
    <row r="9" spans="2:24" ht="21" customHeight="1" thickBot="1">
      <c r="B9" s="36" t="s">
        <v>24</v>
      </c>
      <c r="C9" s="34"/>
      <c r="D9" s="11"/>
      <c r="E9" s="11"/>
      <c r="F9" s="11"/>
      <c r="G9" s="10"/>
      <c r="H9" s="10"/>
      <c r="I9" s="10"/>
      <c r="J9" s="10"/>
      <c r="K9" s="10"/>
      <c r="L9" s="10"/>
      <c r="M9" s="10"/>
      <c r="N9" s="10"/>
      <c r="O9" s="10"/>
      <c r="P9" s="6"/>
      <c r="Q9" s="6"/>
      <c r="R9" s="6"/>
      <c r="S9" s="6"/>
      <c r="T9" s="6"/>
      <c r="U9" s="6"/>
      <c r="V9" s="6"/>
      <c r="W9" s="6"/>
      <c r="X9" s="3"/>
    </row>
    <row r="10" spans="2:24" ht="27" customHeight="1" thickBot="1">
      <c r="B10" s="82" t="s">
        <v>47</v>
      </c>
      <c r="C10" s="83"/>
      <c r="D10" s="55" t="s">
        <v>27</v>
      </c>
      <c r="E10" s="56"/>
      <c r="F10" s="42" t="s">
        <v>19</v>
      </c>
      <c r="G10" s="142">
        <f>COUNTA(C18:D42)</f>
        <v>3</v>
      </c>
      <c r="H10" s="142"/>
      <c r="J10" s="10"/>
      <c r="K10" s="10"/>
      <c r="L10" s="10"/>
      <c r="M10" s="10"/>
      <c r="N10" s="10"/>
      <c r="O10" s="10"/>
      <c r="P10" s="6"/>
      <c r="Q10" s="6"/>
      <c r="R10" s="6"/>
      <c r="S10" s="6"/>
      <c r="T10" s="6"/>
      <c r="U10" s="6"/>
      <c r="V10" s="6"/>
      <c r="W10" s="6"/>
      <c r="X10" s="3"/>
    </row>
    <row r="11" spans="2:24" ht="27" customHeight="1" thickBot="1">
      <c r="B11" s="117" t="s">
        <v>48</v>
      </c>
      <c r="C11" s="118"/>
      <c r="D11" s="140">
        <v>21</v>
      </c>
      <c r="E11" s="140"/>
      <c r="F11" s="41" t="s">
        <v>20</v>
      </c>
      <c r="G11" s="90">
        <f>H43</f>
        <v>467600</v>
      </c>
      <c r="H11" s="90"/>
      <c r="I11" s="32"/>
      <c r="J11" s="10"/>
      <c r="K11" s="10"/>
      <c r="L11" s="10"/>
      <c r="M11" s="10"/>
      <c r="N11" s="10"/>
      <c r="O11" s="10"/>
      <c r="P11" s="6"/>
      <c r="Q11" s="6"/>
      <c r="R11" s="6"/>
      <c r="S11" s="6"/>
      <c r="T11" s="6"/>
      <c r="U11" s="6"/>
      <c r="V11" s="6"/>
      <c r="W11" s="6"/>
      <c r="X11" s="3"/>
    </row>
    <row r="12" spans="2:24" ht="27" customHeight="1" thickBot="1">
      <c r="B12" s="34"/>
      <c r="C12" s="34"/>
      <c r="D12" s="11"/>
      <c r="E12" s="11"/>
      <c r="F12" s="41" t="s">
        <v>12</v>
      </c>
      <c r="G12" s="89">
        <f>K43</f>
        <v>133000</v>
      </c>
      <c r="H12" s="89"/>
      <c r="I12" s="11"/>
      <c r="J12" s="10"/>
      <c r="K12" s="10"/>
      <c r="L12" s="10"/>
      <c r="M12" s="10"/>
      <c r="N12" s="10"/>
      <c r="O12" s="10"/>
      <c r="P12" s="6"/>
      <c r="Q12" s="6"/>
      <c r="R12" s="6"/>
      <c r="S12" s="6"/>
      <c r="T12" s="6"/>
      <c r="U12" s="6"/>
      <c r="V12" s="6"/>
      <c r="W12" s="6"/>
      <c r="X12" s="3"/>
    </row>
    <row r="13" spans="2:24" ht="21" customHeight="1">
      <c r="B13" s="34"/>
      <c r="C13" s="34"/>
      <c r="D13" s="11"/>
      <c r="E13" s="11"/>
      <c r="F13" s="39"/>
      <c r="G13" s="43" t="s">
        <v>28</v>
      </c>
      <c r="H13" s="40"/>
      <c r="I13" s="11"/>
      <c r="J13" s="10"/>
      <c r="K13" s="10"/>
      <c r="L13" s="10"/>
      <c r="M13" s="10"/>
      <c r="N13" s="10"/>
      <c r="O13" s="10"/>
      <c r="P13" s="6"/>
      <c r="Q13" s="6"/>
      <c r="R13" s="6"/>
      <c r="S13" s="6"/>
      <c r="T13" s="6"/>
      <c r="U13" s="6"/>
      <c r="V13" s="6"/>
      <c r="W13" s="6"/>
      <c r="X13" s="3"/>
    </row>
    <row r="14" spans="2:24" ht="17.5" customHeight="1">
      <c r="B14" s="38" t="s">
        <v>25</v>
      </c>
      <c r="C14" s="34"/>
      <c r="D14" s="34"/>
      <c r="E14" s="35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6"/>
      <c r="Q14" s="6"/>
      <c r="R14" s="6"/>
      <c r="S14" s="6"/>
      <c r="T14" s="6"/>
      <c r="U14" s="6"/>
      <c r="V14" s="6"/>
      <c r="W14" s="6"/>
      <c r="X14" s="3"/>
    </row>
    <row r="15" spans="2:24" ht="17" customHeight="1">
      <c r="B15" s="106" t="s">
        <v>0</v>
      </c>
      <c r="C15" s="97" t="s">
        <v>2</v>
      </c>
      <c r="D15" s="97"/>
      <c r="E15" s="95" t="s">
        <v>52</v>
      </c>
      <c r="F15" s="144" t="s">
        <v>4</v>
      </c>
      <c r="G15" s="144"/>
      <c r="H15" s="144"/>
      <c r="I15" s="143" t="s">
        <v>43</v>
      </c>
      <c r="J15" s="143" t="s">
        <v>6</v>
      </c>
      <c r="K15" s="143" t="s">
        <v>17</v>
      </c>
      <c r="L15" s="120" t="s">
        <v>41</v>
      </c>
    </row>
    <row r="16" spans="2:24" ht="36" customHeight="1">
      <c r="B16" s="144"/>
      <c r="C16" s="143"/>
      <c r="D16" s="143"/>
      <c r="E16" s="96"/>
      <c r="F16" s="143" t="s">
        <v>5</v>
      </c>
      <c r="G16" s="143" t="s">
        <v>10</v>
      </c>
      <c r="H16" s="44" t="s">
        <v>11</v>
      </c>
      <c r="I16" s="143"/>
      <c r="J16" s="143"/>
      <c r="K16" s="143"/>
      <c r="L16" s="121"/>
      <c r="N16" s="5"/>
    </row>
    <row r="17" spans="2:14" ht="12.5" customHeight="1">
      <c r="B17" s="144"/>
      <c r="C17" s="143"/>
      <c r="D17" s="143"/>
      <c r="E17" s="97"/>
      <c r="F17" s="143"/>
      <c r="G17" s="143"/>
      <c r="H17" s="44" t="s">
        <v>7</v>
      </c>
      <c r="I17" s="44" t="s">
        <v>18</v>
      </c>
      <c r="J17" s="44" t="s">
        <v>9</v>
      </c>
      <c r="K17" s="143"/>
      <c r="L17" s="121"/>
      <c r="N17" s="5"/>
    </row>
    <row r="18" spans="2:14" ht="15" customHeight="1">
      <c r="B18" s="149">
        <v>1</v>
      </c>
      <c r="C18" s="150" t="s">
        <v>35</v>
      </c>
      <c r="D18" s="150"/>
      <c r="E18" s="73" t="s">
        <v>53</v>
      </c>
      <c r="F18" s="14" t="s">
        <v>38</v>
      </c>
      <c r="G18" s="15">
        <v>100000</v>
      </c>
      <c r="H18" s="145">
        <f>SUM(G18:G22)</f>
        <v>100000</v>
      </c>
      <c r="I18" s="145">
        <f>H18/2</f>
        <v>50000</v>
      </c>
      <c r="J18" s="145">
        <f>IF(AND(C18&lt;&gt;"",$D$10="県外看護師就業支援金等補助"),100000,IF(AND(C18&lt;&gt;"",$D$10="潜在看護師就業後継続支援補助"),50000,""))</f>
        <v>50000</v>
      </c>
      <c r="K18" s="145">
        <f>ROUNDDOWN(MIN(I18,J18),-3)</f>
        <v>50000</v>
      </c>
      <c r="L18" s="113"/>
      <c r="N18" s="4"/>
    </row>
    <row r="19" spans="2:14" ht="15" customHeight="1">
      <c r="B19" s="149"/>
      <c r="C19" s="150"/>
      <c r="D19" s="150"/>
      <c r="E19" s="74"/>
      <c r="F19" s="14"/>
      <c r="G19" s="17"/>
      <c r="H19" s="145"/>
      <c r="I19" s="145"/>
      <c r="J19" s="145"/>
      <c r="K19" s="145"/>
      <c r="L19" s="113"/>
      <c r="N19" s="4"/>
    </row>
    <row r="20" spans="2:14" ht="15" customHeight="1">
      <c r="B20" s="149"/>
      <c r="C20" s="150"/>
      <c r="D20" s="150"/>
      <c r="E20" s="74"/>
      <c r="F20" s="14"/>
      <c r="G20" s="17"/>
      <c r="H20" s="145"/>
      <c r="I20" s="145"/>
      <c r="J20" s="145"/>
      <c r="K20" s="145"/>
      <c r="L20" s="113"/>
      <c r="N20" s="4"/>
    </row>
    <row r="21" spans="2:14" ht="15" customHeight="1">
      <c r="B21" s="149"/>
      <c r="C21" s="150"/>
      <c r="D21" s="150"/>
      <c r="E21" s="74"/>
      <c r="F21" s="14"/>
      <c r="G21" s="17"/>
      <c r="H21" s="145"/>
      <c r="I21" s="145"/>
      <c r="J21" s="145"/>
      <c r="K21" s="145"/>
      <c r="L21" s="113"/>
      <c r="N21" s="4"/>
    </row>
    <row r="22" spans="2:14" ht="15" customHeight="1">
      <c r="B22" s="149"/>
      <c r="C22" s="150"/>
      <c r="D22" s="150"/>
      <c r="E22" s="75"/>
      <c r="F22" s="14"/>
      <c r="G22" s="20"/>
      <c r="H22" s="145"/>
      <c r="I22" s="145"/>
      <c r="J22" s="145"/>
      <c r="K22" s="145"/>
      <c r="L22" s="113"/>
      <c r="N22" s="4"/>
    </row>
    <row r="23" spans="2:14" ht="15" customHeight="1">
      <c r="B23" s="146">
        <v>2</v>
      </c>
      <c r="C23" s="147" t="s">
        <v>36</v>
      </c>
      <c r="D23" s="147"/>
      <c r="E23" s="61" t="s">
        <v>53</v>
      </c>
      <c r="F23" s="21" t="s">
        <v>49</v>
      </c>
      <c r="G23" s="22">
        <v>300000</v>
      </c>
      <c r="H23" s="148">
        <f>SUM(G23:G27)</f>
        <v>300000</v>
      </c>
      <c r="I23" s="148">
        <f>H23/2</f>
        <v>150000</v>
      </c>
      <c r="J23" s="148">
        <f>IF(AND(C23&lt;&gt;"",$D$10="県外看護師就業支援金等補助"),100000,IF(AND(C23&lt;&gt;"",$D$10="潜在看護師就業後継続支援補助"),50000,""))</f>
        <v>50000</v>
      </c>
      <c r="K23" s="148">
        <f t="shared" ref="K23" si="0">ROUNDDOWN(MIN(I23,J23),-3)</f>
        <v>50000</v>
      </c>
      <c r="L23" s="122"/>
      <c r="N23" s="4"/>
    </row>
    <row r="24" spans="2:14" ht="15" customHeight="1">
      <c r="B24" s="146"/>
      <c r="C24" s="147"/>
      <c r="D24" s="147"/>
      <c r="E24" s="62"/>
      <c r="F24" s="23"/>
      <c r="G24" s="24"/>
      <c r="H24" s="148"/>
      <c r="I24" s="148"/>
      <c r="J24" s="148"/>
      <c r="K24" s="148"/>
      <c r="L24" s="122"/>
      <c r="N24" s="4"/>
    </row>
    <row r="25" spans="2:14" ht="15" customHeight="1">
      <c r="B25" s="146"/>
      <c r="C25" s="147"/>
      <c r="D25" s="147"/>
      <c r="E25" s="62"/>
      <c r="F25" s="23"/>
      <c r="G25" s="24"/>
      <c r="H25" s="148"/>
      <c r="I25" s="148"/>
      <c r="J25" s="148"/>
      <c r="K25" s="148"/>
      <c r="L25" s="122"/>
      <c r="N25" s="4"/>
    </row>
    <row r="26" spans="2:14" ht="15" customHeight="1">
      <c r="B26" s="146"/>
      <c r="C26" s="147"/>
      <c r="D26" s="147"/>
      <c r="E26" s="62"/>
      <c r="F26" s="23"/>
      <c r="G26" s="24"/>
      <c r="H26" s="148"/>
      <c r="I26" s="148"/>
      <c r="J26" s="148"/>
      <c r="K26" s="148"/>
      <c r="L26" s="122"/>
      <c r="N26" s="4"/>
    </row>
    <row r="27" spans="2:14" ht="15" customHeight="1">
      <c r="B27" s="146"/>
      <c r="C27" s="147"/>
      <c r="D27" s="147"/>
      <c r="E27" s="63"/>
      <c r="F27" s="26"/>
      <c r="G27" s="27"/>
      <c r="H27" s="148"/>
      <c r="I27" s="148"/>
      <c r="J27" s="148"/>
      <c r="K27" s="148"/>
      <c r="L27" s="122"/>
      <c r="N27" s="4"/>
    </row>
    <row r="28" spans="2:14" ht="15" customHeight="1">
      <c r="B28" s="149">
        <v>3</v>
      </c>
      <c r="C28" s="150" t="s">
        <v>37</v>
      </c>
      <c r="D28" s="150"/>
      <c r="E28" s="73" t="s">
        <v>53</v>
      </c>
      <c r="F28" s="14" t="s">
        <v>49</v>
      </c>
      <c r="G28" s="15">
        <v>32000</v>
      </c>
      <c r="H28" s="145">
        <f>SUM(G28:G32)</f>
        <v>67600</v>
      </c>
      <c r="I28" s="145">
        <f>H28/2</f>
        <v>33800</v>
      </c>
      <c r="J28" s="145">
        <f>IF(AND(C28&lt;&gt;"",$D$10="県外看護師就業支援金等補助"),100000,IF(AND(C28&lt;&gt;"",$D$10="潜在看護師就業後継続支援補助"),50000,""))</f>
        <v>50000</v>
      </c>
      <c r="K28" s="145">
        <f t="shared" ref="K28" si="1">ROUNDDOWN(MIN(I28,J28),-3)</f>
        <v>33000</v>
      </c>
      <c r="L28" s="123" t="s">
        <v>42</v>
      </c>
      <c r="N28" s="4"/>
    </row>
    <row r="29" spans="2:14" ht="15" customHeight="1">
      <c r="B29" s="149"/>
      <c r="C29" s="150"/>
      <c r="D29" s="150"/>
      <c r="E29" s="74"/>
      <c r="F29" s="14" t="s">
        <v>40</v>
      </c>
      <c r="G29" s="17">
        <v>35600</v>
      </c>
      <c r="H29" s="145"/>
      <c r="I29" s="145"/>
      <c r="J29" s="145"/>
      <c r="K29" s="145"/>
      <c r="L29" s="123"/>
      <c r="N29" s="4"/>
    </row>
    <row r="30" spans="2:14" ht="15" customHeight="1">
      <c r="B30" s="149"/>
      <c r="C30" s="150"/>
      <c r="D30" s="150"/>
      <c r="E30" s="74"/>
      <c r="F30" s="14"/>
      <c r="G30" s="17"/>
      <c r="H30" s="145"/>
      <c r="I30" s="145"/>
      <c r="J30" s="145"/>
      <c r="K30" s="145"/>
      <c r="L30" s="123"/>
      <c r="N30" s="4"/>
    </row>
    <row r="31" spans="2:14" ht="15" customHeight="1">
      <c r="B31" s="149"/>
      <c r="C31" s="150"/>
      <c r="D31" s="150"/>
      <c r="E31" s="74"/>
      <c r="F31" s="14"/>
      <c r="G31" s="17"/>
      <c r="H31" s="145"/>
      <c r="I31" s="145"/>
      <c r="J31" s="145"/>
      <c r="K31" s="145"/>
      <c r="L31" s="123"/>
      <c r="N31" s="4"/>
    </row>
    <row r="32" spans="2:14" ht="15" customHeight="1">
      <c r="B32" s="149"/>
      <c r="C32" s="150"/>
      <c r="D32" s="150"/>
      <c r="E32" s="75"/>
      <c r="F32" s="14"/>
      <c r="G32" s="20"/>
      <c r="H32" s="145"/>
      <c r="I32" s="145"/>
      <c r="J32" s="145"/>
      <c r="K32" s="145"/>
      <c r="L32" s="123"/>
    </row>
    <row r="33" spans="2:27" ht="15" customHeight="1">
      <c r="B33" s="146">
        <v>4</v>
      </c>
      <c r="C33" s="147"/>
      <c r="D33" s="147"/>
      <c r="E33" s="61"/>
      <c r="F33" s="46"/>
      <c r="G33" s="22"/>
      <c r="H33" s="148">
        <f>SUM(G33:G37)</f>
        <v>0</v>
      </c>
      <c r="I33" s="148">
        <f>H33/2</f>
        <v>0</v>
      </c>
      <c r="J33" s="148" t="str">
        <f>IF(AND(C33&lt;&gt;"",$D$10="県外看護師就業支援金等補助"),100000,IF(AND(C33&lt;&gt;"",$D$10="潜在看護師就業後継続支援補助"),50000,""))</f>
        <v/>
      </c>
      <c r="K33" s="148">
        <f t="shared" ref="K33" si="2">ROUNDDOWN(MIN(I33,J33),-3)</f>
        <v>0</v>
      </c>
      <c r="L33" s="122"/>
    </row>
    <row r="34" spans="2:27" ht="15" customHeight="1">
      <c r="B34" s="146"/>
      <c r="C34" s="147"/>
      <c r="D34" s="147"/>
      <c r="E34" s="62"/>
      <c r="F34" s="23"/>
      <c r="G34" s="24"/>
      <c r="H34" s="148"/>
      <c r="I34" s="148"/>
      <c r="J34" s="148"/>
      <c r="K34" s="148"/>
      <c r="L34" s="122"/>
    </row>
    <row r="35" spans="2:27" ht="15" customHeight="1">
      <c r="B35" s="146"/>
      <c r="C35" s="147"/>
      <c r="D35" s="147"/>
      <c r="E35" s="62"/>
      <c r="F35" s="23"/>
      <c r="G35" s="24"/>
      <c r="H35" s="148"/>
      <c r="I35" s="148"/>
      <c r="J35" s="148"/>
      <c r="K35" s="148"/>
      <c r="L35" s="122"/>
    </row>
    <row r="36" spans="2:27" ht="15" customHeight="1">
      <c r="B36" s="146"/>
      <c r="C36" s="147"/>
      <c r="D36" s="147"/>
      <c r="E36" s="62"/>
      <c r="F36" s="23"/>
      <c r="G36" s="24"/>
      <c r="H36" s="148"/>
      <c r="I36" s="148"/>
      <c r="J36" s="148"/>
      <c r="K36" s="148"/>
      <c r="L36" s="122"/>
    </row>
    <row r="37" spans="2:27" ht="15" customHeight="1">
      <c r="B37" s="146"/>
      <c r="C37" s="147"/>
      <c r="D37" s="147"/>
      <c r="E37" s="63"/>
      <c r="F37" s="47"/>
      <c r="G37" s="27"/>
      <c r="H37" s="148"/>
      <c r="I37" s="148"/>
      <c r="J37" s="148"/>
      <c r="K37" s="148"/>
      <c r="L37" s="122"/>
    </row>
    <row r="38" spans="2:27" ht="15" customHeight="1">
      <c r="B38" s="149">
        <v>5</v>
      </c>
      <c r="C38" s="150"/>
      <c r="D38" s="150"/>
      <c r="E38" s="73"/>
      <c r="F38" s="45"/>
      <c r="G38" s="15"/>
      <c r="H38" s="145">
        <f>SUM(G38:G42)</f>
        <v>0</v>
      </c>
      <c r="I38" s="145">
        <f>H38/2</f>
        <v>0</v>
      </c>
      <c r="J38" s="145" t="str">
        <f>IF(AND(C38&lt;&gt;"",$D$10="県外看護師就業支援金等補助"),100000,IF(AND(C38&lt;&gt;"",$D$10="潜在看護師就業後継続支援補助"),50000,""))</f>
        <v/>
      </c>
      <c r="K38" s="145">
        <f t="shared" ref="K38" si="3">ROUNDDOWN(MIN(I38,J38),-3)</f>
        <v>0</v>
      </c>
      <c r="L38" s="113"/>
    </row>
    <row r="39" spans="2:27" ht="15" customHeight="1">
      <c r="B39" s="149"/>
      <c r="C39" s="150"/>
      <c r="D39" s="150"/>
      <c r="E39" s="74"/>
      <c r="F39" s="16"/>
      <c r="G39" s="17"/>
      <c r="H39" s="145"/>
      <c r="I39" s="145"/>
      <c r="J39" s="145"/>
      <c r="K39" s="145"/>
      <c r="L39" s="113"/>
    </row>
    <row r="40" spans="2:27" ht="15" customHeight="1">
      <c r="B40" s="149"/>
      <c r="C40" s="150"/>
      <c r="D40" s="150"/>
      <c r="E40" s="74"/>
      <c r="F40" s="16"/>
      <c r="G40" s="17"/>
      <c r="H40" s="145"/>
      <c r="I40" s="145"/>
      <c r="J40" s="145"/>
      <c r="K40" s="145"/>
      <c r="L40" s="113"/>
    </row>
    <row r="41" spans="2:27" ht="15" customHeight="1">
      <c r="B41" s="149"/>
      <c r="C41" s="150"/>
      <c r="D41" s="150"/>
      <c r="E41" s="74"/>
      <c r="F41" s="16"/>
      <c r="G41" s="17"/>
      <c r="H41" s="145"/>
      <c r="I41" s="145"/>
      <c r="J41" s="145"/>
      <c r="K41" s="145"/>
      <c r="L41" s="113"/>
    </row>
    <row r="42" spans="2:27" ht="15" customHeight="1" thickBot="1">
      <c r="B42" s="70"/>
      <c r="C42" s="151"/>
      <c r="D42" s="151"/>
      <c r="E42" s="75"/>
      <c r="F42" s="48"/>
      <c r="G42" s="49"/>
      <c r="H42" s="85"/>
      <c r="I42" s="85"/>
      <c r="J42" s="85"/>
      <c r="K42" s="85"/>
      <c r="L42" s="114"/>
    </row>
    <row r="43" spans="2:27" ht="13.5" customHeight="1" thickTop="1">
      <c r="B43" s="158" t="s">
        <v>1</v>
      </c>
      <c r="C43" s="158"/>
      <c r="D43" s="158"/>
      <c r="E43" s="160"/>
      <c r="F43" s="160"/>
      <c r="G43" s="162"/>
      <c r="H43" s="152">
        <f>SUM(H18:H42)</f>
        <v>467600</v>
      </c>
      <c r="I43" s="152">
        <f>SUM(I18:I42)</f>
        <v>233800</v>
      </c>
      <c r="J43" s="154"/>
      <c r="K43" s="156">
        <f>SUM(K18:K42)</f>
        <v>133000</v>
      </c>
      <c r="L43" s="115"/>
    </row>
    <row r="44" spans="2:27" ht="13.5" customHeight="1">
      <c r="B44" s="159"/>
      <c r="C44" s="159"/>
      <c r="D44" s="159"/>
      <c r="E44" s="161"/>
      <c r="F44" s="161"/>
      <c r="G44" s="163"/>
      <c r="H44" s="153"/>
      <c r="I44" s="153"/>
      <c r="J44" s="155"/>
      <c r="K44" s="157"/>
      <c r="L44" s="116"/>
    </row>
    <row r="45" spans="2:27" ht="13.5" customHeight="1">
      <c r="B45" s="159"/>
      <c r="C45" s="159"/>
      <c r="D45" s="159"/>
      <c r="E45" s="161"/>
      <c r="F45" s="161"/>
      <c r="G45" s="163"/>
      <c r="H45" s="153"/>
      <c r="I45" s="153"/>
      <c r="J45" s="155"/>
      <c r="K45" s="157"/>
      <c r="L45" s="116"/>
    </row>
    <row r="46" spans="2:27" ht="10" customHeight="1">
      <c r="B46" s="9"/>
      <c r="D46" s="30"/>
      <c r="E46" s="30"/>
      <c r="F46" s="30"/>
      <c r="G46" s="30"/>
      <c r="H46" s="30"/>
      <c r="I46" s="9"/>
      <c r="J46" s="9"/>
      <c r="K46" s="9"/>
      <c r="L46" s="9"/>
      <c r="M46" s="9"/>
      <c r="N46" s="9"/>
      <c r="O46" s="9"/>
    </row>
    <row r="47" spans="2:27" ht="13" customHeight="1">
      <c r="B47" s="9"/>
      <c r="C47" s="30" t="s">
        <v>3</v>
      </c>
      <c r="D47" s="30"/>
      <c r="E47" s="30"/>
      <c r="F47" s="30"/>
      <c r="G47" s="30"/>
      <c r="H47" s="30"/>
      <c r="I47" s="9"/>
      <c r="J47" s="9"/>
      <c r="K47" s="9"/>
      <c r="L47" s="9"/>
      <c r="M47" s="9"/>
      <c r="N47" s="9"/>
      <c r="O47" s="9"/>
      <c r="AA47" s="5"/>
    </row>
    <row r="48" spans="2:27" ht="11" customHeight="1">
      <c r="B48" s="9"/>
      <c r="C48" s="30"/>
      <c r="D48" s="30"/>
      <c r="E48" s="30"/>
      <c r="F48" s="30"/>
      <c r="G48" s="30"/>
      <c r="H48" s="30"/>
      <c r="I48" s="9"/>
      <c r="J48" s="9"/>
      <c r="K48" s="9"/>
      <c r="L48" s="9"/>
      <c r="M48" s="9"/>
      <c r="N48" s="9"/>
      <c r="O48" s="9"/>
      <c r="AA48" s="4"/>
    </row>
    <row r="49" spans="2:15" ht="18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8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</sheetData>
  <mergeCells count="78">
    <mergeCell ref="I43:I45"/>
    <mergeCell ref="J43:J45"/>
    <mergeCell ref="K43:K45"/>
    <mergeCell ref="L43:L45"/>
    <mergeCell ref="B11:C11"/>
    <mergeCell ref="D11:E11"/>
    <mergeCell ref="L38:L42"/>
    <mergeCell ref="B43:D45"/>
    <mergeCell ref="E43:E45"/>
    <mergeCell ref="F43:F45"/>
    <mergeCell ref="G43:G45"/>
    <mergeCell ref="H43:H45"/>
    <mergeCell ref="H38:H42"/>
    <mergeCell ref="I38:I42"/>
    <mergeCell ref="J38:J42"/>
    <mergeCell ref="K38:K42"/>
    <mergeCell ref="J28:J32"/>
    <mergeCell ref="K28:K32"/>
    <mergeCell ref="L28:L32"/>
    <mergeCell ref="B33:B37"/>
    <mergeCell ref="C33:D37"/>
    <mergeCell ref="E33:E37"/>
    <mergeCell ref="H33:H37"/>
    <mergeCell ref="I33:I37"/>
    <mergeCell ref="J33:J37"/>
    <mergeCell ref="K33:K37"/>
    <mergeCell ref="L33:L37"/>
    <mergeCell ref="H28:H32"/>
    <mergeCell ref="I28:I32"/>
    <mergeCell ref="B38:B42"/>
    <mergeCell ref="C38:D42"/>
    <mergeCell ref="E38:E42"/>
    <mergeCell ref="B28:B32"/>
    <mergeCell ref="C28:D32"/>
    <mergeCell ref="E28:E32"/>
    <mergeCell ref="I18:I22"/>
    <mergeCell ref="J18:J22"/>
    <mergeCell ref="K18:K22"/>
    <mergeCell ref="L18:L22"/>
    <mergeCell ref="B23:B27"/>
    <mergeCell ref="C23:D27"/>
    <mergeCell ref="E23:E27"/>
    <mergeCell ref="L23:L27"/>
    <mergeCell ref="H23:H27"/>
    <mergeCell ref="I23:I27"/>
    <mergeCell ref="J23:J27"/>
    <mergeCell ref="K23:K27"/>
    <mergeCell ref="B18:B22"/>
    <mergeCell ref="C18:D22"/>
    <mergeCell ref="E18:E22"/>
    <mergeCell ref="E15:E17"/>
    <mergeCell ref="F15:H15"/>
    <mergeCell ref="H18:H22"/>
    <mergeCell ref="B15:B17"/>
    <mergeCell ref="C15:D17"/>
    <mergeCell ref="L15:L17"/>
    <mergeCell ref="F16:F17"/>
    <mergeCell ref="G16:G17"/>
    <mergeCell ref="I15:I16"/>
    <mergeCell ref="J15:J16"/>
    <mergeCell ref="K15:K17"/>
    <mergeCell ref="B10:C10"/>
    <mergeCell ref="D10:E10"/>
    <mergeCell ref="G10:H10"/>
    <mergeCell ref="G11:H11"/>
    <mergeCell ref="G12:H12"/>
    <mergeCell ref="B4:C4"/>
    <mergeCell ref="D4:E4"/>
    <mergeCell ref="G4:H4"/>
    <mergeCell ref="B5:C5"/>
    <mergeCell ref="D5:E5"/>
    <mergeCell ref="G5:H5"/>
    <mergeCell ref="B6:C6"/>
    <mergeCell ref="D6:E6"/>
    <mergeCell ref="G6:H6"/>
    <mergeCell ref="B7:C7"/>
    <mergeCell ref="D7:E7"/>
    <mergeCell ref="G7:H7"/>
  </mergeCells>
  <phoneticPr fontId="1"/>
  <dataValidations count="4">
    <dataValidation type="list" allowBlank="1" showInputMessage="1" showErrorMessage="1" sqref="F33:F42" xr:uid="{2966FDBC-A0E2-4E12-BBA1-658A4088421A}">
      <formula1>"就業支援金,転居費,赴任時一時滞在費,研修費（潜在のみ）,その他"</formula1>
    </dataValidation>
    <dataValidation type="list" allowBlank="1" showInputMessage="1" showErrorMessage="1" sqref="D10:E10" xr:uid="{D6471444-EDDD-4EFD-AA38-424C2DB2C3C2}">
      <formula1>"県外看護師就業支援金等補助,潜在看護師就業後継続支援補助"</formula1>
    </dataValidation>
    <dataValidation type="list" allowBlank="1" showInputMessage="1" showErrorMessage="1" sqref="F18:F32" xr:uid="{0DC5FCED-3BF7-471E-9133-95886F3202EE}">
      <formula1>"就業支援金,転居費,研修費,その他"</formula1>
    </dataValidation>
    <dataValidation type="list" allowBlank="1" showInputMessage="1" showErrorMessage="1" sqref="E18:E42" xr:uid="{DF61C895-320C-45BE-8E29-C2B34CEA2B0F}">
      <formula1>"届出済み"</formula1>
    </dataValidation>
  </dataValidations>
  <hyperlinks>
    <hyperlink ref="G7" r:id="rId1" xr:uid="{A138EA3E-F8F6-4C96-8734-5457C1556DBF}"/>
  </hyperlinks>
  <printOptions horizontalCentered="1"/>
  <pageMargins left="0.51181102362204722" right="0.51181102362204722" top="0.55118110236220474" bottom="0.47244094488188981" header="0.31496062992125984" footer="0.31496062992125984"/>
  <pageSetup paperSize="9" scale="5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支援対象者一覧（別紙１）</vt:lpstr>
      <vt:lpstr>支援対象者一覧（別紙１） 記入例①</vt:lpstr>
      <vt:lpstr>支援対象者一覧（別紙１） 記入例②</vt:lpstr>
      <vt:lpstr>'支援対象者一覧（別紙１）'!Print_Area</vt:lpstr>
      <vt:lpstr>'支援対象者一覧（別紙１） 記入例①'!Print_Area</vt:lpstr>
      <vt:lpstr>'支援対象者一覧（別紙１） 記入例②'!Print_Area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宇田 航（医療人材課）</dc:creator>
  <cp:lastModifiedBy>宇田 航（医療人材課）</cp:lastModifiedBy>
  <cp:lastPrinted>2026-05-04T06:57:39Z</cp:lastPrinted>
  <dcterms:created xsi:type="dcterms:W3CDTF">2026-03-19T05:34:47Z</dcterms:created>
  <dcterms:modified xsi:type="dcterms:W3CDTF">2026-08-03T01:23:44Z</dcterms:modified>
</cp:coreProperties>
</file>