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tobashira3899\Desktop\※転送【埼玉県市町村課】（918〆）令和６年度財政状況資料集の作成について（2回目・地方公会計関係）\提出（一回目と結合）\"/>
    </mc:Choice>
  </mc:AlternateContent>
  <xr:revisionPtr revIDLastSave="0" documentId="13_ncr:1_{7C2DFDD3-B9CB-4208-9190-C9B7C799E5EA}" xr6:coauthVersionLast="47" xr6:coauthVersionMax="47" xr10:uidLastSave="{00000000-0000-0000-0000-000000000000}"/>
  <bookViews>
    <workbookView xWindow="-108" yWindow="-108" windowWidth="23256" windowHeight="13896"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W41" i="10"/>
  <c r="BW42" i="10" s="1"/>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AM35" i="10"/>
  <c r="C35" i="10"/>
  <c r="CO34" i="10"/>
  <c r="BW34" i="10"/>
  <c r="BE34" i="10"/>
  <c r="C34" i="10"/>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<sst xmlns="http://schemas.openxmlformats.org/spreadsheetml/2006/main" count="1108" uniqueCount="572">
  <si>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</si>
  <si>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</si>
  <si>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</si>
  <si>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</si>
  <si>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</si>
  <si>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</si>
  <si>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</si>
  <si>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</si>
  <si>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</si>
  <si>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</si>
  <si>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</si>
  <si>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</si>
  <si>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</si>
  <si>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</si>
  <si>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</si>
  <si>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</si>
  <si>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</si>
  <si>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</si>
  <si>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</si>
  <si>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</si>
  <si>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</si>
  <si>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</si>
  <si>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</si>
  <si>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</si>
  <si>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</si>
  <si>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</si>
  <si>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</si>
  <si>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</si>
  <si>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</si>
  <si>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</si>
  <si>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</si>
  <si>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</si>
  <si>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</si>
  <si>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</si>
  <si>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</si>
  <si>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</si>
  <si>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</si>
  <si>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</si>
  <si>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</si>
  <si>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</si>
  <si>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</si>
  <si>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</si>
  <si>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</si>
  <si>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</si>
  <si>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</si>
  <si>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</si>
  <si>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</si>
  <si>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</si>
  <si>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</si>
  <si>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</si>
  <si>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</si>
  <si>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</si>
  <si>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</si>
  <si>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</si>
  <si>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</si>
  <si>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</si>
  <si>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</si>
  <si>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</si>
  <si>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</si>
  <si>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</si>
  <si>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</si>
  <si>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</si>
  <si>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</si>
  <si>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</si>
  <si>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</si>
  <si>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</si>
  <si>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</si>
  <si>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</si>
  <si>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</si>
  <si>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</si>
  <si>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</si>
  <si>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</si>
  <si>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</si>
  <si>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</si>
  <si>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</si>
  <si>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</si>
  <si>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</si>
  <si>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</si>
  <si>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</si>
  <si>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</si>
  <si>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</si>
  <si>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</si>
  <si>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</si>
  <si>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</si>
  <si>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</si>
  <si>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</si>
  <si>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</si>
  <si>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</si>
  <si>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</si>
  <si>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</si>
  <si>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</si>
  <si>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</si>
  <si>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</si>
  <si>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</si>
  <si>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松伏町</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</si>
  <si>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</si>
  <si>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</si>
  <si>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</si>
  <si>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</si>
  <si>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</si>
  <si>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</si>
  <si>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</si>
  <si>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</si>
  <si>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</si>
  <si>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</si>
  <si>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</si>
  <si>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</si>
  <si>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</si>
  <si>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</si>
  <si>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</si>
  <si>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</si>
  <si>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</si>
  <si>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</si>
  <si>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</si>
  <si>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</si>
  <si>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</si>
  <si>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</si>
  <si>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</si>
  <si>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</si>
  <si>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</si>
  <si>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</si>
  <si>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</si>
  <si>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</si>
  <si>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</si>
  <si>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</si>
  <si>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</si>
  <si>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</si>
  <si>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</si>
  <si>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</si>
  <si>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</si>
  <si>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</si>
  <si>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</si>
  <si>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</si>
  <si>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</si>
  <si>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</si>
  <si>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</si>
  <si>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</si>
  <si>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</si>
  <si>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</si>
  <si>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</si>
  <si>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</si>
  <si>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</si>
  <si>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</si>
  <si>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</si>
  <si>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</si>
  <si>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</si>
  <si>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</si>
  <si>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</si>
  <si>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</si>
  <si>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</si>
  <si>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</si>
  <si>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</si>
  <si>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</si>
  <si>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</si>
  <si>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</si>
  <si>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</si>
  <si>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</si>
  <si>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</si>
  <si>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</si>
  <si>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</si>
  <si>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</si>
  <si>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</si>
  <si>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</si>
  <si>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</si>
  <si>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</si>
  <si>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</si>
  <si>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</si>
  <si>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</si>
  <si>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</si>
  <si>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</si>
  <si>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</si>
  <si>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</si>
  <si>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</si>
  <si>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</si>
  <si>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</si>
  <si>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</si>
  <si>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</si>
  <si>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</si>
  <si>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</si>
  <si>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</si>
  <si>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</si>
  <si>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</si>
  <si>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</si>
  <si>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</si>
  <si>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</si>
  <si>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</si>
  <si>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</si>
  <si>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</si>
  <si>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</si>
  <si>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</si>
  <si>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</si>
  <si>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</si>
  <si>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</si>
  <si>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</si>
  <si>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</si>
  <si>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</si>
  <si>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</si>
  <si>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</si>
  <si>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</si>
  <si>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</si>
  <si>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</si>
  <si>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</si>
  <si>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</si>
  <si>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埼玉県松伏町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</si>
  <si>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</si>
  <si>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</si>
  <si>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</si>
  <si>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</si>
  <si>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</si>
  <si>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</si>
  <si>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</si>
  <si>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</si>
  <si>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</si>
  <si>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</si>
  <si>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</si>
  <si>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</si>
  <si>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</si>
  <si>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</si>
  <si>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</si>
  <si>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</si>
  <si>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</si>
  <si>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</si>
  <si>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</si>
  <si>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</si>
  <si>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</si>
  <si>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</si>
  <si>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</si>
  <si>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</si>
  <si>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</si>
  <si>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</si>
  <si>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</si>
  <si>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</si>
  <si>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</si>
  <si>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</si>
  <si>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</si>
  <si>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</si>
  <si>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</si>
  <si>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</si>
  <si>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</si>
  <si>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</si>
  <si>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</si>
  <si>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</si>
  <si>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</si>
  <si>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</si>
  <si>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</si>
  <si>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</si>
  <si>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</si>
  <si>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</si>
  <si>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</si>
  <si>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</si>
  <si>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</si>
  <si>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</si>
  <si>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</si>
  <si>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</si>
  <si>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</si>
  <si>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</si>
  <si>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</si>
  <si>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</si>
  <si>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</si>
  <si>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</si>
  <si>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</si>
  <si>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</si>
  <si>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</si>
  <si>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</si>
  <si>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</si>
  <si>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</si>
  <si>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</si>
  <si>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</si>
  <si>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</si>
  <si>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</si>
  <si>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</si>
  <si>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</si>
  <si>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</si>
  <si>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</si>
  <si>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</si>
  <si>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</si>
  <si>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</si>
  <si>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</si>
  <si>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</si>
  <si>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</si>
  <si>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</si>
  <si>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</si>
  <si>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</si>
  <si>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</si>
  <si>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</si>
  <si>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</si>
  <si>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</si>
  <si>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</si>
  <si>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</si>
  <si>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</si>
  <si>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</si>
  <si>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</si>
  <si>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</si>
  <si>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</si>
  <si>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</si>
  <si>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</si>
  <si>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</si>
  <si>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</si>
  <si>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</si>
  <si>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</si>
  <si>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</si>
  <si>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</si>
  <si>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</si>
  <si>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</si>
  <si>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</si>
  <si>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</si>
  <si>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</si>
  <si>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</si>
  <si>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</si>
  <si>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</si>
  <si>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</si>
  <si>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</si>
  <si>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</si>
  <si>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</si>
  <si>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</si>
  <si>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</si>
  <si>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</si>
  <si>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</si>
  <si>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</si>
  <si>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</si>
  <si>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</si>
  <si>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</si>
  <si>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</si>
  <si>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</si>
  <si>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</si>
  <si>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</si>
  <si>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</si>
  <si>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</si>
  <si>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</si>
  <si>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</si>
  <si>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</si>
  <si>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</si>
  <si>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</si>
  <si>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</si>
  <si>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</si>
  <si>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</si>
  <si>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</si>
  <si>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</si>
  <si>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</si>
  <si>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</si>
  <si>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</si>
  <si>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</si>
  <si>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</si>
  <si>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</si>
  <si>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</si>
  <si>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</si>
  <si>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</si>
  <si>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</si>
  <si>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</si>
  <si>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</si>
  <si>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</si>
  <si>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</si>
  <si>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</si>
  <si>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</si>
  <si>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埼玉県松伏町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</si>
  <si>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</si>
  <si>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</si>
  <si>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</si>
  <si>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</si>
  <si>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</si>
  <si>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</si>
  <si>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</si>
  <si>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</si>
  <si>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</si>
  <si>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</si>
  <si>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</si>
  <si>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</si>
  <si>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</si>
  <si>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</si>
  <si>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</si>
  <si>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</si>
  <si>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</si>
  <si>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</si>
  <si>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</si>
  <si>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</si>
  <si>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</si>
  <si>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</si>
  <si>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</si>
  <si>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</si>
  <si>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</si>
  <si>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</si>
  <si>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</si>
  <si>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</si>
  <si>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</si>
  <si>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</si>
  <si>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</si>
  <si>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</si>
  <si>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</si>
  <si>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</si>
  <si>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</si>
  <si>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</si>
  <si>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松伏町下水道事業会計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</si>
  <si>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</si>
  <si>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</si>
  <si>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</si>
  <si>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</si>
  <si>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</si>
  <si>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</si>
  <si>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</si>
  <si>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</si>
  <si>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</si>
  <si>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</si>
  <si>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</si>
  <si>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</si>
  <si>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</si>
  <si>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</si>
  <si>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</si>
  <si>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</si>
  <si>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</si>
  <si>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</si>
  <si>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</si>
  <si>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</si>
  <si>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</si>
  <si>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</si>
  <si>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</si>
  <si>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</si>
  <si>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</si>
  <si>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</si>
  <si>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</si>
  <si>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</si>
  <si>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</si>
  <si>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</si>
  <si>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</si>
  <si>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</si>
  <si>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</si>
  <si>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</si>
  <si>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</si>
  <si>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</si>
  <si>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</si>
  <si>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</si>
  <si>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</si>
  <si>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</si>
  <si>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</si>
  <si>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</si>
  <si>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</si>
  <si>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</si>
  <si>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</si>
  <si>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</si>
  <si>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</si>
  <si>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</si>
  <si>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</si>
  <si>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</si>
  <si>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</si>
  <si>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</si>
  <si>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</si>
  <si>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</si>
  <si>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</si>
  <si>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</si>
  <si>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</si>
  <si>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</si>
  <si>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</si>
  <si>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</si>
  <si>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</si>
  <si>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</si>
  <si>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</si>
  <si>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</si>
  <si>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</si>
  <si>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</si>
  <si>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</si>
  <si>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</si>
  <si>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</si>
  <si>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</si>
  <si>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</si>
  <si>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</si>
  <si>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</si>
  <si>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</si>
  <si>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</si>
  <si>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</si>
  <si>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</si>
  <si>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</si>
  <si>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</si>
  <si>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</si>
  <si>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</si>
  <si>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</si>
  <si>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</si>
  <si>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</si>
  <si>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</si>
  <si>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</si>
  <si>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</si>
  <si>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</si>
  <si>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</si>
  <si>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</si>
  <si>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</si>
  <si>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</si>
  <si>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</si>
  <si>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</si>
  <si>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</si>
  <si>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</si>
  <si>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</si>
  <si>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</si>
  <si>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</si>
  <si>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</si>
  <si>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</si>
  <si>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</si>
  <si>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</si>
  <si>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</si>
  <si>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</si>
  <si>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</si>
  <si>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</si>
  <si>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</si>
  <si>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</si>
  <si>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</si>
  <si>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</si>
  <si>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</si>
  <si>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</si>
  <si>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</si>
  <si>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</si>
  <si>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</si>
  <si>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</si>
  <si>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</si>
  <si>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</si>
  <si>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</si>
  <si>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</si>
  <si>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</si>
  <si>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</si>
  <si>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</si>
  <si>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</si>
  <si>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</si>
  <si>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</si>
  <si>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</si>
  <si>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</si>
  <si>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</si>
  <si>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</si>
  <si>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</si>
  <si>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</si>
  <si>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</si>
  <si>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</si>
  <si>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</si>
  <si>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4.41</t>
  </si>
  <si>
    <t>▲ 0.70</t>
  </si>
  <si>
    <t>一般会計</t>
  </si>
  <si>
    <t>介護保険特別会計</t>
  </si>
  <si>
    <t>国民健康保険特別会計</t>
  </si>
  <si>
    <t>松伏町下水道事業会計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</si>
  <si>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</si>
  <si>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</si>
  <si>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</si>
  <si>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</si>
  <si>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</si>
  <si>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</si>
  <si>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</si>
  <si>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</si>
  <si>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東埼玉資源環境組合</t>
    <rPh sb="0" eb="3">
      <t>ヒガシサイタマ</t>
    </rPh>
    <rPh sb="3" eb="7">
      <t>シゲンカンキョウ</t>
    </rPh>
    <rPh sb="7" eb="9">
      <t>クミアイ</t>
    </rPh>
    <phoneticPr fontId="2"/>
  </si>
  <si>
    <t>越谷・松伏水道企業団</t>
    <rPh sb="0" eb="2">
      <t>コシガヤ</t>
    </rPh>
    <rPh sb="3" eb="5">
      <t>マツブシ</t>
    </rPh>
    <rPh sb="5" eb="10">
      <t>スイドウキギョウダン</t>
    </rPh>
    <phoneticPr fontId="2"/>
  </si>
  <si>
    <t>吉川松伏消防組合</t>
    <rPh sb="0" eb="2">
      <t>ヨシカワ</t>
    </rPh>
    <rPh sb="2" eb="4">
      <t>マツブシ</t>
    </rPh>
    <rPh sb="4" eb="8">
      <t>ショウボウクミアイ</t>
    </rPh>
    <phoneticPr fontId="2"/>
  </si>
  <si>
    <t>埼玉県後期高齢者医療広域連合</t>
    <rPh sb="0" eb="3">
      <t>サイタマケン</t>
    </rPh>
    <rPh sb="3" eb="8">
      <t>コウキコウレイシャ</t>
    </rPh>
    <rPh sb="8" eb="10">
      <t>イリョウ</t>
    </rPh>
    <rPh sb="10" eb="14">
      <t>コウイキレンゴウ</t>
    </rPh>
    <phoneticPr fontId="2"/>
  </si>
  <si>
    <t>埼玉県市町村総合事務組合</t>
    <rPh sb="0" eb="3">
      <t>サイタマケン</t>
    </rPh>
    <rPh sb="3" eb="6">
      <t>シチョウソン</t>
    </rPh>
    <rPh sb="6" eb="12">
      <t>ソウゴウジムクミアイ</t>
    </rPh>
    <phoneticPr fontId="2"/>
  </si>
  <si>
    <t>彩の国さいたま人づくり広域連合</t>
    <rPh sb="0" eb="1">
      <t>サイ</t>
    </rPh>
    <rPh sb="2" eb="3">
      <t>クニ</t>
    </rPh>
    <rPh sb="7" eb="8">
      <t>ヒト</t>
    </rPh>
    <rPh sb="11" eb="15">
      <t>コウイキレンゴウ</t>
    </rPh>
    <phoneticPr fontId="2"/>
  </si>
  <si>
    <t>江戸川水防事務組合</t>
    <rPh sb="0" eb="3">
      <t>エドガワ</t>
    </rPh>
    <rPh sb="3" eb="5">
      <t>スイボウ</t>
    </rPh>
    <rPh sb="5" eb="9">
      <t>ジムクミアイ</t>
    </rPh>
    <phoneticPr fontId="2"/>
  </si>
  <si>
    <t>東埼玉資源環境組合会計</t>
    <rPh sb="0" eb="9">
      <t>ヒガシサイタマシゲンカンキョウクミアイ</t>
    </rPh>
    <rPh sb="9" eb="11">
      <t>カイケイ</t>
    </rPh>
    <phoneticPr fontId="2"/>
  </si>
  <si>
    <t>一般会計</t>
    <rPh sb="0" eb="4">
      <t>イッパンカイケイ</t>
    </rPh>
    <phoneticPr fontId="2"/>
  </si>
  <si>
    <t>特別会計</t>
    <rPh sb="0" eb="4">
      <t>トクベツカイケイ</t>
    </rPh>
    <phoneticPr fontId="2"/>
  </si>
  <si>
    <t>交通災害特別会計</t>
    <rPh sb="0" eb="4">
      <t>コウツウサイガイ</t>
    </rPh>
    <rPh sb="4" eb="8">
      <t>トクベツカイケイ</t>
    </rPh>
    <phoneticPr fontId="2"/>
  </si>
  <si>
    <t>松伏町土地開発公社</t>
    <rPh sb="0" eb="3">
      <t>マツブシマチ</t>
    </rPh>
    <rPh sb="3" eb="9">
      <t>トチカイハツコウシャ</t>
    </rPh>
    <phoneticPr fontId="2"/>
  </si>
  <si>
    <t>-</t>
    <phoneticPr fontId="2"/>
  </si>
  <si>
    <t>松伏町公用・公共用施設整備基金</t>
    <phoneticPr fontId="5"/>
  </si>
  <si>
    <t>松伏町立小中学校建設等基金</t>
    <phoneticPr fontId="5"/>
  </si>
  <si>
    <t>まちづくり整備基金</t>
    <phoneticPr fontId="5"/>
  </si>
  <si>
    <t>森林環境整備基金</t>
    <phoneticPr fontId="5"/>
  </si>
  <si>
    <t>企業版ふるさと納税基金</t>
    <phoneticPr fontId="5"/>
  </si>
  <si>
    <t>-</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</si>
  <si>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</si>
  <si>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</si>
  <si>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</si>
  <si>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</si>
  <si>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</si>
  <si>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</si>
  <si>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</si>
  <si>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</si>
  <si>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</si>
  <si>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令和６年度においては</t>
    </r>
    <r>
      <rPr>
        <sz val="11"/>
        <rFont val="ＭＳ Ｐゴシック"/>
        <family val="3"/>
        <charset val="128"/>
      </rPr>
      <t>地方債の新規発行額よりも償還元金が上回ったため地方債の現在高は減少となった。しかしながら、財政調整基金等の残高が減少したことから、将来負担比率は前年度と比較し増加となった。今後は事業実施の適正化を図り、財政の健全化に努めていく。</t>
    </r>
    <r>
      <rPr>
        <sz val="11"/>
        <color indexed="8"/>
        <rFont val="ＭＳ Ｐゴシック"/>
        <family val="3"/>
        <charset val="128"/>
      </rPr>
      <t xml:space="preserve">
　また、有形固定資産現価償却率については、類似団体と比べ著しく高い水準にあり、主な要因としては、町内に存在する建物の老朽化等が進んでいることが挙げられるが、今後は令和３年度に改訂した公共施設等総合管理計画及び令和２年度に策定した個別施設計画に基づき、公共施設等の適正管理に努めていく。</t>
    </r>
    <phoneticPr fontId="5"/>
  </si>
  <si>
    <t>将来負担比率は類似団体と比べ高い水準にあり、当町としては実質公債比率とともに前年度と同水準であった。これは、事業の精査により、地方債の新規発行を抑制してきたものの、財政調整基金等の積立額が減少したことなどによるものである。今後も地方債の新規発行については慎重に行うとともに、事業実施の適正化を図り、将来負担比率及び実質公債費比率ともに低下するよう努め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</si>
</sst>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D5999FA-61A4-4859-BC80-F16AA3153B7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2C10-4919-BCBE-AC9729D2DE3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14814</c:v>
                </c:pt>
                <c:pt idx="1">
                  <c:v>37215</c:v>
                </c:pt>
                <c:pt idx="2">
                  <c:v>34644</c:v>
                </c:pt>
                <c:pt idx="3">
                  <c:v>22644</c:v>
                </c:pt>
                <c:pt idx="4">
                  <c:v>15756</c:v>
                </c:pt>
              </c:numCache>
            </c:numRef>
          </c:val>
          <c:smooth val="0"/>
          <c:extLst>
            <c:ext xmlns:c16="http://schemas.microsoft.com/office/drawing/2014/chart" uri="{C3380CC4-5D6E-409C-BE32-E72D297353CC}">
              <c16:uniqueId val="{00000001-2C10-4919-BCBE-AC9729D2DE3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9.81</c:v>
                </c:pt>
                <c:pt idx="1">
                  <c:v>15.48</c:v>
                </c:pt>
                <c:pt idx="2">
                  <c:v>10.34</c:v>
                </c:pt>
                <c:pt idx="3">
                  <c:v>9.7799999999999994</c:v>
                </c:pt>
                <c:pt idx="4">
                  <c:v>10.039999999999999</c:v>
                </c:pt>
              </c:numCache>
            </c:numRef>
          </c:val>
          <c:extLst>
            <c:ext xmlns:c16="http://schemas.microsoft.com/office/drawing/2014/chart" uri="{C3380CC4-5D6E-409C-BE32-E72D297353CC}">
              <c16:uniqueId val="{00000000-D172-4F15-9E2E-BAE3667C90B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12.12</c:v>
                </c:pt>
                <c:pt idx="1">
                  <c:v>13.51</c:v>
                </c:pt>
                <c:pt idx="2">
                  <c:v>15.07</c:v>
                </c:pt>
                <c:pt idx="3">
                  <c:v>14.55</c:v>
                </c:pt>
                <c:pt idx="4">
                  <c:v>14.58</c:v>
                </c:pt>
              </c:numCache>
            </c:numRef>
          </c:val>
          <c:extLst>
            <c:ext xmlns:c16="http://schemas.microsoft.com/office/drawing/2014/chart" uri="{C3380CC4-5D6E-409C-BE32-E72D297353CC}">
              <c16:uniqueId val="{00000001-D172-4F15-9E2E-BAE3667C90B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1.34</c:v>
                </c:pt>
                <c:pt idx="1">
                  <c:v>8.35</c:v>
                </c:pt>
                <c:pt idx="2">
                  <c:v>-4.41</c:v>
                </c:pt>
                <c:pt idx="3">
                  <c:v>-0.7</c:v>
                </c:pt>
                <c:pt idx="4">
                  <c:v>0.89</c:v>
                </c:pt>
              </c:numCache>
            </c:numRef>
          </c:val>
          <c:smooth val="0"/>
          <c:extLst>
            <c:ext xmlns:c16="http://schemas.microsoft.com/office/drawing/2014/chart" uri="{C3380CC4-5D6E-409C-BE32-E72D297353CC}">
              <c16:uniqueId val="{00000002-D172-4F15-9E2E-BAE3667C90B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c:v>
                </c:pt>
                <c:pt idx="6">
                  <c:v>#N/A</c:v>
                </c:pt>
                <c:pt idx="7">
                  <c:v>0.27</c:v>
                </c:pt>
                <c:pt idx="8">
                  <c:v>0</c:v>
                </c:pt>
                <c:pt idx="9">
                  <c:v>0</c:v>
                </c:pt>
              </c:numCache>
            </c:numRef>
          </c:val>
          <c:extLst>
            <c:ext xmlns:c16="http://schemas.microsoft.com/office/drawing/2014/chart" uri="{C3380CC4-5D6E-409C-BE32-E72D297353CC}">
              <c16:uniqueId val="{00000000-EE01-46E2-85C0-98BBF8B0DE0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E01-46E2-85C0-98BBF8B0DE0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E01-46E2-85C0-98BBF8B0DE0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E01-46E2-85C0-98BBF8B0DE0A}"/>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EE01-46E2-85C0-98BBF8B0DE0A}"/>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0.05</c:v>
                </c:pt>
                <c:pt idx="2">
                  <c:v>#N/A</c:v>
                </c:pt>
                <c:pt idx="3">
                  <c:v>0.01</c:v>
                </c:pt>
                <c:pt idx="4">
                  <c:v>#N/A</c:v>
                </c:pt>
                <c:pt idx="5">
                  <c:v>0.09</c:v>
                </c:pt>
                <c:pt idx="6">
                  <c:v>#N/A</c:v>
                </c:pt>
                <c:pt idx="7">
                  <c:v>0.06</c:v>
                </c:pt>
                <c:pt idx="8">
                  <c:v>#N/A</c:v>
                </c:pt>
                <c:pt idx="9">
                  <c:v>0.04</c:v>
                </c:pt>
              </c:numCache>
            </c:numRef>
          </c:val>
          <c:extLst>
            <c:ext xmlns:c16="http://schemas.microsoft.com/office/drawing/2014/chart" uri="{C3380CC4-5D6E-409C-BE32-E72D297353CC}">
              <c16:uniqueId val="{00000005-EE01-46E2-85C0-98BBF8B0DE0A}"/>
            </c:ext>
          </c:extLst>
        </c:ser>
        <c:ser>
          <c:idx val="6"/>
          <c:order val="6"/>
          <c:tx>
            <c:strRef>
              <c:f>データシート!$A$33</c:f>
              <c:strCache>
                <c:ptCount val="1"/>
                <c:pt idx="0">
                  <c:v>松伏町下水道事業会計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0.39</c:v>
                </c:pt>
                <c:pt idx="2">
                  <c:v>#N/A</c:v>
                </c:pt>
                <c:pt idx="3">
                  <c:v>0.63</c:v>
                </c:pt>
                <c:pt idx="4">
                  <c:v>#N/A</c:v>
                </c:pt>
                <c:pt idx="5">
                  <c:v>0.77</c:v>
                </c:pt>
                <c:pt idx="6">
                  <c:v>#N/A</c:v>
                </c:pt>
                <c:pt idx="7">
                  <c:v>0.8</c:v>
                </c:pt>
                <c:pt idx="8">
                  <c:v>#N/A</c:v>
                </c:pt>
                <c:pt idx="9">
                  <c:v>0.28000000000000003</c:v>
                </c:pt>
              </c:numCache>
            </c:numRef>
          </c:val>
          <c:extLst>
            <c:ext xmlns:c16="http://schemas.microsoft.com/office/drawing/2014/chart" uri="{C3380CC4-5D6E-409C-BE32-E72D297353CC}">
              <c16:uniqueId val="{00000006-EE01-46E2-85C0-98BBF8B0DE0A}"/>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2.73</c:v>
                </c:pt>
                <c:pt idx="2">
                  <c:v>#N/A</c:v>
                </c:pt>
                <c:pt idx="3">
                  <c:v>2.48</c:v>
                </c:pt>
                <c:pt idx="4">
                  <c:v>#N/A</c:v>
                </c:pt>
                <c:pt idx="5">
                  <c:v>2.0299999999999998</c:v>
                </c:pt>
                <c:pt idx="6">
                  <c:v>#N/A</c:v>
                </c:pt>
                <c:pt idx="7">
                  <c:v>1.24</c:v>
                </c:pt>
                <c:pt idx="8">
                  <c:v>#N/A</c:v>
                </c:pt>
                <c:pt idx="9">
                  <c:v>1.19</c:v>
                </c:pt>
              </c:numCache>
            </c:numRef>
          </c:val>
          <c:extLst>
            <c:ext xmlns:c16="http://schemas.microsoft.com/office/drawing/2014/chart" uri="{C3380CC4-5D6E-409C-BE32-E72D297353CC}">
              <c16:uniqueId val="{00000007-EE01-46E2-85C0-98BBF8B0DE0A}"/>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2.04</c:v>
                </c:pt>
                <c:pt idx="2">
                  <c:v>#N/A</c:v>
                </c:pt>
                <c:pt idx="3">
                  <c:v>1.1000000000000001</c:v>
                </c:pt>
                <c:pt idx="4">
                  <c:v>#N/A</c:v>
                </c:pt>
                <c:pt idx="5">
                  <c:v>1.49</c:v>
                </c:pt>
                <c:pt idx="6">
                  <c:v>#N/A</c:v>
                </c:pt>
                <c:pt idx="7">
                  <c:v>1.29</c:v>
                </c:pt>
                <c:pt idx="8">
                  <c:v>#N/A</c:v>
                </c:pt>
                <c:pt idx="9">
                  <c:v>1.61</c:v>
                </c:pt>
              </c:numCache>
            </c:numRef>
          </c:val>
          <c:extLst>
            <c:ext xmlns:c16="http://schemas.microsoft.com/office/drawing/2014/chart" uri="{C3380CC4-5D6E-409C-BE32-E72D297353CC}">
              <c16:uniqueId val="{00000008-EE01-46E2-85C0-98BBF8B0DE0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9.81</c:v>
                </c:pt>
                <c:pt idx="2">
                  <c:v>#N/A</c:v>
                </c:pt>
                <c:pt idx="3">
                  <c:v>15.48</c:v>
                </c:pt>
                <c:pt idx="4">
                  <c:v>#N/A</c:v>
                </c:pt>
                <c:pt idx="5">
                  <c:v>10.33</c:v>
                </c:pt>
                <c:pt idx="6">
                  <c:v>#N/A</c:v>
                </c:pt>
                <c:pt idx="7">
                  <c:v>9.77</c:v>
                </c:pt>
                <c:pt idx="8">
                  <c:v>#N/A</c:v>
                </c:pt>
                <c:pt idx="9">
                  <c:v>10.029999999999999</c:v>
                </c:pt>
              </c:numCache>
            </c:numRef>
          </c:val>
          <c:extLst>
            <c:ext xmlns:c16="http://schemas.microsoft.com/office/drawing/2014/chart" uri="{C3380CC4-5D6E-409C-BE32-E72D297353CC}">
              <c16:uniqueId val="{00000009-EE01-46E2-85C0-98BBF8B0DE0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701</c:v>
                </c:pt>
                <c:pt idx="5">
                  <c:v>700</c:v>
                </c:pt>
                <c:pt idx="8">
                  <c:v>701</c:v>
                </c:pt>
                <c:pt idx="11">
                  <c:v>689</c:v>
                </c:pt>
                <c:pt idx="14">
                  <c:v>657</c:v>
                </c:pt>
              </c:numCache>
            </c:numRef>
          </c:val>
          <c:extLst>
            <c:ext xmlns:c16="http://schemas.microsoft.com/office/drawing/2014/chart" uri="{C3380CC4-5D6E-409C-BE32-E72D297353CC}">
              <c16:uniqueId val="{00000000-2BD4-4492-AE07-2139785B269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BD4-4492-AE07-2139785B269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60</c:v>
                </c:pt>
                <c:pt idx="3">
                  <c:v>53</c:v>
                </c:pt>
                <c:pt idx="6">
                  <c:v>42</c:v>
                </c:pt>
                <c:pt idx="9">
                  <c:v>43</c:v>
                </c:pt>
                <c:pt idx="12">
                  <c:v>49</c:v>
                </c:pt>
              </c:numCache>
            </c:numRef>
          </c:val>
          <c:extLst>
            <c:ext xmlns:c16="http://schemas.microsoft.com/office/drawing/2014/chart" uri="{C3380CC4-5D6E-409C-BE32-E72D297353CC}">
              <c16:uniqueId val="{00000002-2BD4-4492-AE07-2139785B269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94</c:v>
                </c:pt>
                <c:pt idx="3">
                  <c:v>91</c:v>
                </c:pt>
                <c:pt idx="6">
                  <c:v>86</c:v>
                </c:pt>
                <c:pt idx="9">
                  <c:v>101</c:v>
                </c:pt>
                <c:pt idx="12">
                  <c:v>92</c:v>
                </c:pt>
              </c:numCache>
            </c:numRef>
          </c:val>
          <c:extLst>
            <c:ext xmlns:c16="http://schemas.microsoft.com/office/drawing/2014/chart" uri="{C3380CC4-5D6E-409C-BE32-E72D297353CC}">
              <c16:uniqueId val="{00000003-2BD4-4492-AE07-2139785B269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132</c:v>
                </c:pt>
                <c:pt idx="3">
                  <c:v>213</c:v>
                </c:pt>
                <c:pt idx="6">
                  <c:v>199</c:v>
                </c:pt>
                <c:pt idx="9">
                  <c:v>188</c:v>
                </c:pt>
                <c:pt idx="12">
                  <c:v>154</c:v>
                </c:pt>
              </c:numCache>
            </c:numRef>
          </c:val>
          <c:extLst>
            <c:ext xmlns:c16="http://schemas.microsoft.com/office/drawing/2014/chart" uri="{C3380CC4-5D6E-409C-BE32-E72D297353CC}">
              <c16:uniqueId val="{00000004-2BD4-4492-AE07-2139785B269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BD4-4492-AE07-2139785B269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BD4-4492-AE07-2139785B269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691</c:v>
                </c:pt>
                <c:pt idx="3">
                  <c:v>682</c:v>
                </c:pt>
                <c:pt idx="6">
                  <c:v>718</c:v>
                </c:pt>
                <c:pt idx="9">
                  <c:v>725</c:v>
                </c:pt>
                <c:pt idx="12">
                  <c:v>723</c:v>
                </c:pt>
              </c:numCache>
            </c:numRef>
          </c:val>
          <c:extLst>
            <c:ext xmlns:c16="http://schemas.microsoft.com/office/drawing/2014/chart" uri="{C3380CC4-5D6E-409C-BE32-E72D297353CC}">
              <c16:uniqueId val="{00000007-2BD4-4492-AE07-2139785B269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276</c:v>
                </c:pt>
                <c:pt idx="2">
                  <c:v>#N/A</c:v>
                </c:pt>
                <c:pt idx="3">
                  <c:v>#N/A</c:v>
                </c:pt>
                <c:pt idx="4">
                  <c:v>339</c:v>
                </c:pt>
                <c:pt idx="5">
                  <c:v>#N/A</c:v>
                </c:pt>
                <c:pt idx="6">
                  <c:v>#N/A</c:v>
                </c:pt>
                <c:pt idx="7">
                  <c:v>344</c:v>
                </c:pt>
                <c:pt idx="8">
                  <c:v>#N/A</c:v>
                </c:pt>
                <c:pt idx="9">
                  <c:v>#N/A</c:v>
                </c:pt>
                <c:pt idx="10">
                  <c:v>368</c:v>
                </c:pt>
                <c:pt idx="11">
                  <c:v>#N/A</c:v>
                </c:pt>
                <c:pt idx="12">
                  <c:v>#N/A</c:v>
                </c:pt>
                <c:pt idx="13">
                  <c:v>361</c:v>
                </c:pt>
                <c:pt idx="14">
                  <c:v>#N/A</c:v>
                </c:pt>
              </c:numCache>
            </c:numRef>
          </c:val>
          <c:smooth val="0"/>
          <c:extLst>
            <c:ext xmlns:c16="http://schemas.microsoft.com/office/drawing/2014/chart" uri="{C3380CC4-5D6E-409C-BE32-E72D297353CC}">
              <c16:uniqueId val="{00000008-2BD4-4492-AE07-2139785B269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8046</c:v>
                </c:pt>
                <c:pt idx="5">
                  <c:v>7867</c:v>
                </c:pt>
                <c:pt idx="8">
                  <c:v>7604</c:v>
                </c:pt>
                <c:pt idx="11">
                  <c:v>7024</c:v>
                </c:pt>
                <c:pt idx="14">
                  <c:v>6319</c:v>
                </c:pt>
              </c:numCache>
            </c:numRef>
          </c:val>
          <c:extLst>
            <c:ext xmlns:c16="http://schemas.microsoft.com/office/drawing/2014/chart" uri="{C3380CC4-5D6E-409C-BE32-E72D297353CC}">
              <c16:uniqueId val="{00000000-BF50-4DA8-B1E7-188B97859C1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BF50-4DA8-B1E7-188B97859C1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1851</c:v>
                </c:pt>
                <c:pt idx="5">
                  <c:v>2292</c:v>
                </c:pt>
                <c:pt idx="8">
                  <c:v>2398</c:v>
                </c:pt>
                <c:pt idx="11">
                  <c:v>2378</c:v>
                </c:pt>
                <c:pt idx="14">
                  <c:v>2307</c:v>
                </c:pt>
              </c:numCache>
            </c:numRef>
          </c:val>
          <c:extLst>
            <c:ext xmlns:c16="http://schemas.microsoft.com/office/drawing/2014/chart" uri="{C3380CC4-5D6E-409C-BE32-E72D297353CC}">
              <c16:uniqueId val="{00000002-BF50-4DA8-B1E7-188B97859C1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F50-4DA8-B1E7-188B97859C1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F50-4DA8-B1E7-188B97859C1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176</c:v>
                </c:pt>
                <c:pt idx="3">
                  <c:v>176</c:v>
                </c:pt>
                <c:pt idx="6">
                  <c:v>177</c:v>
                </c:pt>
                <c:pt idx="9">
                  <c:v>176</c:v>
                </c:pt>
                <c:pt idx="12">
                  <c:v>178</c:v>
                </c:pt>
              </c:numCache>
            </c:numRef>
          </c:val>
          <c:extLst>
            <c:ext xmlns:c16="http://schemas.microsoft.com/office/drawing/2014/chart" uri="{C3380CC4-5D6E-409C-BE32-E72D297353CC}">
              <c16:uniqueId val="{00000005-BF50-4DA8-B1E7-188B97859C1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856</c:v>
                </c:pt>
                <c:pt idx="3">
                  <c:v>834</c:v>
                </c:pt>
                <c:pt idx="6">
                  <c:v>787</c:v>
                </c:pt>
                <c:pt idx="9">
                  <c:v>844</c:v>
                </c:pt>
                <c:pt idx="12">
                  <c:v>799</c:v>
                </c:pt>
              </c:numCache>
            </c:numRef>
          </c:val>
          <c:extLst>
            <c:ext xmlns:c16="http://schemas.microsoft.com/office/drawing/2014/chart" uri="{C3380CC4-5D6E-409C-BE32-E72D297353CC}">
              <c16:uniqueId val="{00000006-BF50-4DA8-B1E7-188B97859C1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607</c:v>
                </c:pt>
                <c:pt idx="3">
                  <c:v>564</c:v>
                </c:pt>
                <c:pt idx="6">
                  <c:v>514</c:v>
                </c:pt>
                <c:pt idx="9">
                  <c:v>486</c:v>
                </c:pt>
                <c:pt idx="12">
                  <c:v>404</c:v>
                </c:pt>
              </c:numCache>
            </c:numRef>
          </c:val>
          <c:extLst>
            <c:ext xmlns:c16="http://schemas.microsoft.com/office/drawing/2014/chart" uri="{C3380CC4-5D6E-409C-BE32-E72D297353CC}">
              <c16:uniqueId val="{00000007-BF50-4DA8-B1E7-188B97859C1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1723</c:v>
                </c:pt>
                <c:pt idx="3">
                  <c:v>1453</c:v>
                </c:pt>
                <c:pt idx="6">
                  <c:v>1286</c:v>
                </c:pt>
                <c:pt idx="9">
                  <c:v>1148</c:v>
                </c:pt>
                <c:pt idx="12">
                  <c:v>964</c:v>
                </c:pt>
              </c:numCache>
            </c:numRef>
          </c:val>
          <c:extLst>
            <c:ext xmlns:c16="http://schemas.microsoft.com/office/drawing/2014/chart" uri="{C3380CC4-5D6E-409C-BE32-E72D297353CC}">
              <c16:uniqueId val="{00000008-BF50-4DA8-B1E7-188B97859C1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43</c:v>
                </c:pt>
                <c:pt idx="3">
                  <c:v>34</c:v>
                </c:pt>
                <c:pt idx="6">
                  <c:v>26</c:v>
                </c:pt>
                <c:pt idx="9">
                  <c:v>18</c:v>
                </c:pt>
                <c:pt idx="12">
                  <c:v>11</c:v>
                </c:pt>
              </c:numCache>
            </c:numRef>
          </c:val>
          <c:extLst>
            <c:ext xmlns:c16="http://schemas.microsoft.com/office/drawing/2014/chart" uri="{C3380CC4-5D6E-409C-BE32-E72D297353CC}">
              <c16:uniqueId val="{00000009-BF50-4DA8-B1E7-188B97859C1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7414</c:v>
                </c:pt>
                <c:pt idx="3">
                  <c:v>7603</c:v>
                </c:pt>
                <c:pt idx="6">
                  <c:v>7566</c:v>
                </c:pt>
                <c:pt idx="9">
                  <c:v>7183</c:v>
                </c:pt>
                <c:pt idx="12">
                  <c:v>6738</c:v>
                </c:pt>
              </c:numCache>
            </c:numRef>
          </c:val>
          <c:extLst>
            <c:ext xmlns:c16="http://schemas.microsoft.com/office/drawing/2014/chart" uri="{C3380CC4-5D6E-409C-BE32-E72D297353CC}">
              <c16:uniqueId val="{0000000A-BF50-4DA8-B1E7-188B97859C1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922</c:v>
                </c:pt>
                <c:pt idx="2">
                  <c:v>#N/A</c:v>
                </c:pt>
                <c:pt idx="3">
                  <c:v>#N/A</c:v>
                </c:pt>
                <c:pt idx="4">
                  <c:v>504</c:v>
                </c:pt>
                <c:pt idx="5">
                  <c:v>#N/A</c:v>
                </c:pt>
                <c:pt idx="6">
                  <c:v>#N/A</c:v>
                </c:pt>
                <c:pt idx="7">
                  <c:v>353</c:v>
                </c:pt>
                <c:pt idx="8">
                  <c:v>#N/A</c:v>
                </c:pt>
                <c:pt idx="9">
                  <c:v>#N/A</c:v>
                </c:pt>
                <c:pt idx="10">
                  <c:v>453</c:v>
                </c:pt>
                <c:pt idx="11">
                  <c:v>#N/A</c:v>
                </c:pt>
                <c:pt idx="12">
                  <c:v>#N/A</c:v>
                </c:pt>
                <c:pt idx="13">
                  <c:v>467</c:v>
                </c:pt>
                <c:pt idx="14">
                  <c:v>#N/A</c:v>
                </c:pt>
              </c:numCache>
            </c:numRef>
          </c:val>
          <c:smooth val="0"/>
          <c:extLst>
            <c:ext xmlns:c16="http://schemas.microsoft.com/office/drawing/2014/chart" uri="{C3380CC4-5D6E-409C-BE32-E72D297353CC}">
              <c16:uniqueId val="{0000000B-BF50-4DA8-B1E7-188B97859C1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934</c:v>
                </c:pt>
                <c:pt idx="1">
                  <c:v>915</c:v>
                </c:pt>
                <c:pt idx="2">
                  <c:v>941</c:v>
                </c:pt>
              </c:numCache>
            </c:numRef>
          </c:val>
          <c:extLst>
            <c:ext xmlns:c16="http://schemas.microsoft.com/office/drawing/2014/chart" uri="{C3380CC4-5D6E-409C-BE32-E72D297353CC}">
              <c16:uniqueId val="{00000000-0A55-4455-95EE-37AF40974C6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0A55-4455-95EE-37AF40974C6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840</c:v>
                </c:pt>
                <c:pt idx="1">
                  <c:v>914</c:v>
                </c:pt>
                <c:pt idx="2">
                  <c:v>891</c:v>
                </c:pt>
              </c:numCache>
            </c:numRef>
          </c:val>
          <c:extLst>
            <c:ext xmlns:c16="http://schemas.microsoft.com/office/drawing/2014/chart" uri="{C3380CC4-5D6E-409C-BE32-E72D297353CC}">
              <c16:uniqueId val="{00000002-0A55-4455-95EE-37AF40974C6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{84B0F390-52D4-45D6-BDFF-4420467E9A3B}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A82-492F-BAAC-5E6787924BB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{7316E796-EF0B-4386-8A52-CA535FE09536}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A82-492F-BAAC-5E6787924BB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{A251AAE7-BE85-4B38-AC37-08B8AF360A3F}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A82-492F-BAAC-5E6787924BB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{2B6D35D1-8338-43BA-84C1-FE61D5412EB6}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A82-492F-BAAC-5E6787924BB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{C1482A6C-BA78-468F-9E1E-A94CF3A70406}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A82-492F-BAAC-5E6787924BB4}"/>
                </c:ext>
              </c:extLst>
            </c:dLbl>
            <c:dLbl>
              <c:idx val="8"/>
              <c:layout>
                <c:manualLayout>
                  <c:x val="0"/>
                  <c:y val="2.931844347797969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{CD38D7CB-00E2-4C56-9443-D351B573E301}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A82-492F-BAAC-5E6787924BB4}"/>
                </c:ext>
              </c:extLst>
            </c:dLbl>
            <c:dLbl>
              <c:idx val="16"/>
              <c:layout>
                <c:manualLayout>
                  <c:x val="0"/>
                  <c:y val="-1.535272112142109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{8F3D8B96-2D69-4809-822D-FB7D4C48E348}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A82-492F-BAAC-5E6787924BB4}"/>
                </c:ext>
              </c:extLst>
            </c:dLbl>
            <c:dLbl>
              <c:idx val="24"/>
              <c:layout>
                <c:manualLayout>
                  <c:x val="0"/>
                  <c:y val="-2.660696657384485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{5A6562BA-0B4C-43CF-99D5-72D8B77662D4}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A82-492F-BAAC-5E6787924BB4}"/>
                </c:ext>
              </c:extLst>
            </c:dLbl>
            <c:dLbl>
              <c:idx val="32"/>
              <c:layout>
                <c:manualLayout>
                  <c:x val="0"/>
                  <c:y val="1.2642487525181425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{7BE09611-5CFB-4246-9045-59DB04253B28}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A82-492F-BAAC-5E6787924BB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83.9</c:v>
                </c:pt>
                <c:pt idx="8">
                  <c:v>83.2</c:v>
                </c:pt>
                <c:pt idx="16">
                  <c:v>82.3</c:v>
                </c:pt>
                <c:pt idx="24">
                  <c:v>82</c:v>
                </c:pt>
                <c:pt idx="32">
                  <c:v>82.6</c:v>
                </c:pt>
              </c:numCache>
            </c:numRef>
          </c:xVal>
          <c:yVal>
            <c:numRef>
              <c:f>公会計指標分析・財政指標組合せ分析表!$BP$51:$DC$51</c:f>
              <c:numCache>
                <c:formatCode>#,##0.0;"▲ "#,##0.0</c:formatCode>
                <c:ptCount val="40"/>
                <c:pt idx="0">
                  <c:v>17.3</c:v>
                </c:pt>
                <c:pt idx="8">
                  <c:v>8.8000000000000007</c:v>
                </c:pt>
                <c:pt idx="16">
                  <c:v>6.4</c:v>
                </c:pt>
                <c:pt idx="24">
                  <c:v>8</c:v>
                </c:pt>
                <c:pt idx="32">
                  <c:v>8</c:v>
                </c:pt>
              </c:numCache>
            </c:numRef>
          </c:yVal>
          <c:smooth val="0"/>
          <c:extLst>
            <c:ext xmlns:c16="http://schemas.microsoft.com/office/drawing/2014/chart" uri="{C3380CC4-5D6E-409C-BE32-E72D297353CC}">
              <c16:uniqueId val="{00000009-9A82-492F-BAAC-5E6787924BB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{4D8B4868-410E-422B-8C2A-E6402AEC0E1D}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A82-492F-BAAC-5E6787924BB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{0A7C7536-A5A3-4B19-8A87-5B6644486B17}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A82-492F-BAAC-5E6787924BB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{49656F63-C041-4A42-B6E4-0443B529A0B5}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A82-492F-BAAC-5E6787924BB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{718E2885-BF22-471B-A83E-F159CF745085}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A82-492F-BAAC-5E6787924BB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{AF94D886-E28B-42E6-85CA-3B15B63AC55C}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A82-492F-BAAC-5E6787924BB4}"/>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{66F017FD-9B6B-4BC6-A75B-DE15A94D0F94}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A82-492F-BAAC-5E6787924BB4}"/>
                </c:ext>
              </c:extLst>
            </c:dLbl>
            <c:dLbl>
              <c:idx val="16"/>
              <c:layout>
                <c:manualLayout>
                  <c:x val="0"/>
                  <c:y val="1.182900893085822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{F45FFA3C-86AE-4DCE-9827-D68D781338D6}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A82-492F-BAAC-5E6787924BB4}"/>
                </c:ext>
              </c:extLst>
            </c:dLbl>
            <c:dLbl>
              <c:idx val="24"/>
              <c:layout>
                <c:manualLayout>
                  <c:x val="0"/>
                  <c:y val="-1.254639758641970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{C23E7AA3-8C36-47B5-B7BB-7EDDCFF3C283}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A82-492F-BAAC-5E6787924BB4}"/>
                </c:ext>
              </c:extLst>
            </c:dLbl>
            <c:dLbl>
              <c:idx val="32"/>
              <c:layout>
                <c:manualLayout>
                  <c:x val="0"/>
                  <c:y val="7.1721104014779149E-4"/>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{B12B73D2-B1A7-437D-8C8D-0476D7A64B61}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A82-492F-BAAC-5E6787924BB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9A82-492F-BAAC-5E6787924BB4}"/>
            </c:ext>
          </c:extLst>
        </c:ser>
        <c:dLbls>
          <c:showLegendKey val="0"/>
          <c:showVal val="1"/>
          <c:showCatName val="0"/>
          <c:showSerName val="0"/>
          <c:showPercent val="0"/>
          <c:showBubbleSize val="0"/>
        </c:dLbls>
        <c:axId val="46179840"/>
        <c:axId val="46181760"/>
      </c:scatterChart>
      <c:valAx>
        <c:axId val="46179840"/>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{106FE788-A0E9-4833-BDC1-53169633C088}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F31-44CF-90C3-DF4254454A1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{53A5576A-A873-4851-B68B-9A20FDFD4921}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31-44CF-90C3-DF4254454A1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{C9195154-B6CF-4C94-8777-7290688B08E9}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31-44CF-90C3-DF4254454A1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{3792DE5F-B4ED-4BC4-BDE3-62D64F37AF84}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31-44CF-90C3-DF4254454A1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{412A7D38-C8B9-4294-AC1A-8952FF6C008E}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31-44CF-90C3-DF4254454A1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{92F90F24-DE0B-47F0-9E2E-55D715FC9A44}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F31-44CF-90C3-DF4254454A1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{077E0BAE-18C2-461E-8CAC-964C4FAC41AC}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F31-44CF-90C3-DF4254454A1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{5ABB9C65-83C9-4EE0-A965-D652EB453111}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F31-44CF-90C3-DF4254454A1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{239825B4-8A71-4E85-BDA1-23C9BA8870A7}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F31-44CF-90C3-DF4254454A1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6.3</c:v>
                </c:pt>
                <c:pt idx="8">
                  <c:v>5.9</c:v>
                </c:pt>
                <c:pt idx="16">
                  <c:v>5.8</c:v>
                </c:pt>
                <c:pt idx="24">
                  <c:v>6.2</c:v>
                </c:pt>
                <c:pt idx="32">
                  <c:v>6.3</c:v>
                </c:pt>
              </c:numCache>
            </c:numRef>
          </c:xVal>
          <c:yVal>
            <c:numRef>
              <c:f>公会計指標分析・財政指標組合せ分析表!$BP$73:$DC$73</c:f>
              <c:numCache>
                <c:formatCode>#,##0.0;"▲ "#,##0.0</c:formatCode>
                <c:ptCount val="40"/>
                <c:pt idx="0">
                  <c:v>17.3</c:v>
                </c:pt>
                <c:pt idx="8">
                  <c:v>8.8000000000000007</c:v>
                </c:pt>
                <c:pt idx="16">
                  <c:v>6.4</c:v>
                </c:pt>
                <c:pt idx="24">
                  <c:v>8</c:v>
                </c:pt>
                <c:pt idx="32">
                  <c:v>8</c:v>
                </c:pt>
              </c:numCache>
            </c:numRef>
          </c:yVal>
          <c:smooth val="0"/>
          <c:extLst>
            <c:ext xmlns:c16="http://schemas.microsoft.com/office/drawing/2014/chart" uri="{C3380CC4-5D6E-409C-BE32-E72D297353CC}">
              <c16:uniqueId val="{00000009-1F31-44CF-90C3-DF4254454A1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{A1F458E5-31DD-48A8-8494-B23667E7F303}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F31-44CF-90C3-DF4254454A1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{B56E216E-DBFD-4F6A-93B7-D5C53430E41D}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31-44CF-90C3-DF4254454A1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{B04BD2CB-2AE3-4DA7-8A74-AC87DD4C1806}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31-44CF-90C3-DF4254454A1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{DE247B21-D21F-463B-99A6-14D6D7EBA604}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31-44CF-90C3-DF4254454A1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{710F4918-035E-4987-83B6-4B8D339F71A8}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31-44CF-90C3-DF4254454A1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{365B7943-0823-480A-B37D-5C481B209A99}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F31-44CF-90C3-DF4254454A1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{9172F113-D0E4-40BB-B055-EEC56DC629FB}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F31-44CF-90C3-DF4254454A1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{92FA1CD3-FDE2-403C-BF7E-C48CA244ADE2}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F31-44CF-90C3-DF4254454A1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{A14321E7-5A39-4E97-8C79-6EAC0E061DDF}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F31-44CF-90C3-DF4254454A1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1F31-44CF-90C3-DF4254454A16}"/>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埼玉県松伏町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27,857
27,170
16.20
10,854,927
10,140,074
647,647
6,451,019
6,737,704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人口の減少や高齢化に加え、町内に中心となる産業がないこと等により、財政基盤が弱く、類似団体平均を少し下回っている。</a:t>
          </a:r>
          <a:endParaRPr lang="ja-JP" altLang="ja-JP" sz="1400">
            <a:effectLst/>
          </a:endParaRPr>
        </a:p>
        <a:p>
          <a:r>
            <a:rPr kumimoji="1" lang="ja-JP" altLang="ja-JP" sz="1100">
              <a:solidFill>
                <a:schemeClr val="dk1"/>
              </a:solidFill>
              <a:effectLst/>
              <a:latin typeface="+mn-lt"/>
              <a:ea typeface="+mn-ea"/>
              <a:cs typeface="+mn-cs"/>
            </a:rPr>
            <a:t>　町の組織の見直しや定員管理及び給与の適正化等による歳出の徹底的な見直し、地方税の徴収強化などの取り組みを通じて、財政基盤の強化に努める。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1411</xdr:rowOff>
    </xdr:from>
    <xdr:to>
      <xdr:col>23</xdr:col>
      <xdr:colOff>133350</xdr:colOff>
      <xdr:row>43</xdr:row>
      <xdr:rowOff>1411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737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159455</xdr:rowOff>
    </xdr:from>
    <xdr:to>
      <xdr:col>19</xdr:col>
      <xdr:colOff>133350</xdr:colOff>
      <xdr:row>43</xdr:row>
      <xdr:rowOff>1411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603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159455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469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132645</xdr:rowOff>
    </xdr:from>
    <xdr:to>
      <xdr:col>11</xdr:col>
      <xdr:colOff>31750</xdr:colOff>
      <xdr:row>42</xdr:row>
      <xdr:rowOff>146050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335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122061</xdr:rowOff>
    </xdr:from>
    <xdr:to>
      <xdr:col>23</xdr:col>
      <xdr:colOff>184150</xdr:colOff>
      <xdr:row>43</xdr:row>
      <xdr:rowOff>52211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94138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95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122061</xdr:rowOff>
    </xdr:from>
    <xdr:to>
      <xdr:col>19</xdr:col>
      <xdr:colOff>184150</xdr:colOff>
      <xdr:row>43</xdr:row>
      <xdr:rowOff>52211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36988</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09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108655</xdr:rowOff>
    </xdr:from>
    <xdr:to>
      <xdr:col>15</xdr:col>
      <xdr:colOff>133350</xdr:colOff>
      <xdr:row>43</xdr:row>
      <xdr:rowOff>38805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23582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81845</xdr:rowOff>
    </xdr:from>
    <xdr:to>
      <xdr:col>7</xdr:col>
      <xdr:colOff>31750</xdr:colOff>
      <xdr:row>43</xdr:row>
      <xdr:rowOff>11995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168222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6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歳入における経常一般財源は前年度と比較して、</a:t>
          </a:r>
          <a:r>
            <a:rPr kumimoji="1" lang="ja-JP" altLang="en-US" sz="1100">
              <a:solidFill>
                <a:schemeClr val="dk1"/>
              </a:solidFill>
              <a:effectLst/>
              <a:latin typeface="+mn-lt"/>
              <a:ea typeface="+mn-ea"/>
              <a:cs typeface="+mn-cs"/>
            </a:rPr>
            <a:t>地方交付税</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したことにより、</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となった。また、歳出における経常一般財源は義務的経費に対する充当額が</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（人件費は</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、物件費は</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）したことから経常収支比率は対前年比</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今後も歳入においては、税の徴収対策等を強化することで一般財源確保に努めていくとともに、歳出においては、各事業の精査等により経常経費の圧縮を図っていく。</a:t>
          </a:r>
          <a:r>
            <a:rPr kumimoji="1" lang="en-US" altLang="ja-JP" sz="1100">
              <a:solidFill>
                <a:schemeClr val="dk1"/>
              </a:solidFill>
              <a:effectLst/>
              <a:latin typeface="+mn-lt"/>
              <a:ea typeface="+mn-ea"/>
              <a:cs typeface="+mn-cs"/>
            </a:rPr>
            <a:t>	</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16828</xdr:rowOff>
    </xdr:from>
    <xdr:to>
      <xdr:col>23</xdr:col>
      <xdr:colOff>133350</xdr:colOff>
      <xdr:row>61</xdr:row>
      <xdr:rowOff>95250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475278"/>
          <a:ext cx="8382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91757</xdr:rowOff>
    </xdr:from>
    <xdr:to>
      <xdr:col>19</xdr:col>
      <xdr:colOff>133350</xdr:colOff>
      <xdr:row>61</xdr:row>
      <xdr:rowOff>95250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378757"/>
          <a:ext cx="889000" cy="17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169228</xdr:rowOff>
    </xdr:from>
    <xdr:to>
      <xdr:col>15</xdr:col>
      <xdr:colOff>82550</xdr:colOff>
      <xdr:row>60</xdr:row>
      <xdr:rowOff>91757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113328"/>
          <a:ext cx="889000" cy="26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169228</xdr:rowOff>
    </xdr:from>
    <xdr:to>
      <xdr:col>11</xdr:col>
      <xdr:colOff>31750</xdr:colOff>
      <xdr:row>61</xdr:row>
      <xdr:rowOff>10795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113328"/>
          <a:ext cx="889000" cy="35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137478</xdr:rowOff>
    </xdr:from>
    <xdr:to>
      <xdr:col>23</xdr:col>
      <xdr:colOff>184150</xdr:colOff>
      <xdr:row>61</xdr:row>
      <xdr:rowOff>67628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4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154005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26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44450</xdr:rowOff>
    </xdr:from>
    <xdr:to>
      <xdr:col>19</xdr:col>
      <xdr:colOff>184150</xdr:colOff>
      <xdr:row>61</xdr:row>
      <xdr:rowOff>146050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156227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40957</xdr:rowOff>
    </xdr:from>
    <xdr:to>
      <xdr:col>15</xdr:col>
      <xdr:colOff>133350</xdr:colOff>
      <xdr:row>60</xdr:row>
      <xdr:rowOff>142557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32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152734</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096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118428</xdr:rowOff>
    </xdr:from>
    <xdr:to>
      <xdr:col>11</xdr:col>
      <xdr:colOff>82550</xdr:colOff>
      <xdr:row>59</xdr:row>
      <xdr:rowOff>48578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0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58755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983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131445</xdr:rowOff>
    </xdr:from>
    <xdr:to>
      <xdr:col>7</xdr:col>
      <xdr:colOff>31750</xdr:colOff>
      <xdr:row>61</xdr:row>
      <xdr:rowOff>61595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71772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[120,557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人当たりの人件費・物件費等が</a:t>
          </a:r>
          <a:r>
            <a:rPr kumimoji="1" lang="en-US" altLang="ja-JP" sz="1100">
              <a:solidFill>
                <a:schemeClr val="dk1"/>
              </a:solidFill>
              <a:effectLst/>
              <a:latin typeface="+mn-lt"/>
              <a:ea typeface="+mn-ea"/>
              <a:cs typeface="+mn-cs"/>
            </a:rPr>
            <a:t>120,557</a:t>
          </a:r>
          <a:r>
            <a:rPr kumimoji="1" lang="ja-JP" altLang="ja-JP" sz="1100">
              <a:solidFill>
                <a:schemeClr val="dk1"/>
              </a:solidFill>
              <a:effectLst/>
              <a:latin typeface="+mn-lt"/>
              <a:ea typeface="+mn-ea"/>
              <a:cs typeface="+mn-cs"/>
            </a:rPr>
            <a:t>円であり、類似団体平均と比較して低い水準となっている。その要因として、ごみ処理業務や消防業務を一部事務組合で行っていることや、民間で実施可能な事業については積極的に指定管理制度を導入し、コスト削減に努めていることがあげられる。</a:t>
          </a:r>
          <a:endParaRPr lang="ja-JP" altLang="ja-JP" sz="1400">
            <a:effectLst/>
          </a:endParaRPr>
        </a:p>
        <a:p>
          <a:r>
            <a:rPr kumimoji="1" lang="ja-JP" altLang="ja-JP" sz="1100">
              <a:solidFill>
                <a:schemeClr val="dk1"/>
              </a:solidFill>
              <a:effectLst/>
              <a:latin typeface="+mn-lt"/>
              <a:ea typeface="+mn-ea"/>
              <a:cs typeface="+mn-cs"/>
            </a:rPr>
            <a:t>　しかし、一部事務組合の人件費・物件費等に充てる負担金や、公共下水道事業などの公営企業会計の人件費・物件費等に充てる繰出金を合計した場合、人口一人当たりの金額は増加することになるため、引続きこれらも含めた経費について抑制し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46259</xdr:rowOff>
    </xdr:from>
    <xdr:to>
      <xdr:col>23</xdr:col>
      <xdr:colOff>133350</xdr:colOff>
      <xdr:row>82</xdr:row>
      <xdr:rowOff>66859</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05159"/>
          <a:ext cx="838200" cy="20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46259</xdr:rowOff>
    </xdr:from>
    <xdr:to>
      <xdr:col>19</xdr:col>
      <xdr:colOff>133350</xdr:colOff>
      <xdr:row>82</xdr:row>
      <xdr:rowOff>92094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105159"/>
          <a:ext cx="889000" cy="45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1612</xdr:rowOff>
    </xdr:from>
    <xdr:to>
      <xdr:col>15</xdr:col>
      <xdr:colOff>82550</xdr:colOff>
      <xdr:row>82</xdr:row>
      <xdr:rowOff>92094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060512"/>
          <a:ext cx="889000" cy="90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1612</xdr:rowOff>
    </xdr:from>
    <xdr:to>
      <xdr:col>11</xdr:col>
      <xdr:colOff>31750</xdr:colOff>
      <xdr:row>82</xdr:row>
      <xdr:rowOff>9624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1447800" y="14060512"/>
          <a:ext cx="889000" cy="8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16059</xdr:rowOff>
    </xdr:from>
    <xdr:to>
      <xdr:col>23</xdr:col>
      <xdr:colOff>184150</xdr:colOff>
      <xdr:row>82</xdr:row>
      <xdr:rowOff>117659</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7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108786</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96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166909</xdr:rowOff>
    </xdr:from>
    <xdr:to>
      <xdr:col>19</xdr:col>
      <xdr:colOff>184150</xdr:colOff>
      <xdr:row>82</xdr:row>
      <xdr:rowOff>97059</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5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107236</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232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41294</xdr:rowOff>
    </xdr:from>
    <xdr:to>
      <xdr:col>15</xdr:col>
      <xdr:colOff>133350</xdr:colOff>
      <xdr:row>82</xdr:row>
      <xdr:rowOff>142894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0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153071</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69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122262</xdr:rowOff>
    </xdr:from>
    <xdr:to>
      <xdr:col>11</xdr:col>
      <xdr:colOff>82550</xdr:colOff>
      <xdr:row>82</xdr:row>
      <xdr:rowOff>52412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00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62589</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78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130274</xdr:rowOff>
    </xdr:from>
    <xdr:to>
      <xdr:col>7</xdr:col>
      <xdr:colOff>31750</xdr:colOff>
      <xdr:row>82</xdr:row>
      <xdr:rowOff>60424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1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70601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86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採用、退職に伴う職員構成の変動及び職員数が少ない団体であるため、経験年数による階層変動が顕著であるが、ラスパイレス指数は令和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年に比べ</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ポイント減少したが、依然として類似団体と比較して高い水準となっている。</a:t>
          </a:r>
          <a:endParaRPr lang="ja-JP" altLang="ja-JP" sz="1400">
            <a:effectLst/>
          </a:endParaRPr>
        </a:p>
        <a:p>
          <a:r>
            <a:rPr kumimoji="1" lang="ja-JP" altLang="ja-JP" sz="1100">
              <a:solidFill>
                <a:schemeClr val="dk1"/>
              </a:solidFill>
              <a:effectLst/>
              <a:latin typeface="+mn-lt"/>
              <a:ea typeface="+mn-ea"/>
              <a:cs typeface="+mn-cs"/>
            </a:rPr>
            <a:t>　今後も、社会情勢や財政事情の変化に対応するため、ラスパイレス指数に注視しながら、給与水準及び各種手当の適正化に努めていく。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86</xdr:row>
      <xdr:rowOff>67129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777357"/>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67129</xdr:rowOff>
    </xdr:from>
    <xdr:to>
      <xdr:col>77</xdr:col>
      <xdr:colOff>44450</xdr:colOff>
      <xdr:row>87</xdr:row>
      <xdr:rowOff>68036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811829"/>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87</xdr:row>
      <xdr:rowOff>68036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846300"/>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100693</xdr:rowOff>
    </xdr:from>
    <xdr:to>
      <xdr:col>68</xdr:col>
      <xdr:colOff>152400</xdr:colOff>
      <xdr:row>86</xdr:row>
      <xdr:rowOff>101600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673943"/>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125384</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6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16329</xdr:rowOff>
    </xdr:from>
    <xdr:to>
      <xdr:col>77</xdr:col>
      <xdr:colOff>95250</xdr:colOff>
      <xdr:row>86</xdr:row>
      <xdr:rowOff>117929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17236</xdr:rowOff>
    </xdr:from>
    <xdr:to>
      <xdr:col>73</xdr:col>
      <xdr:colOff>44450</xdr:colOff>
      <xdr:row>87</xdr:row>
      <xdr:rowOff>118836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103613</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過去の勧奨退職の実施及び新規採用抑制策により</a:t>
          </a:r>
          <a:r>
            <a:rPr kumimoji="1" lang="en-US" altLang="ja-JP" sz="1100">
              <a:solidFill>
                <a:schemeClr val="dk1"/>
              </a:solidFill>
              <a:effectLst/>
              <a:latin typeface="+mn-lt"/>
              <a:ea typeface="+mn-ea"/>
              <a:cs typeface="+mn-cs"/>
            </a:rPr>
            <a:t>6.39</a:t>
          </a:r>
          <a:r>
            <a:rPr kumimoji="1" lang="ja-JP" altLang="ja-JP" sz="1100">
              <a:solidFill>
                <a:schemeClr val="dk1"/>
              </a:solidFill>
              <a:effectLst/>
              <a:latin typeface="+mn-lt"/>
              <a:ea typeface="+mn-ea"/>
              <a:cs typeface="+mn-cs"/>
            </a:rPr>
            <a:t>人と前年度ポイント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類似団体に比べ低い水準にあるが、今後も、事務事業に支障をきたさないよう努めながら、事務の効率化やアウトソーシングの推進、嘱託職員等の雇用に取り組み、効率的な行政運営を目指し、松伏町定員適正化計画に沿って、定員適正化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158115</xdr:rowOff>
    </xdr:from>
    <xdr:to>
      <xdr:col>81</xdr:col>
      <xdr:colOff>44450</xdr:colOff>
      <xdr:row>60</xdr:row>
      <xdr:rowOff>163477</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6179800" y="10445115"/>
          <a:ext cx="8382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146050</xdr:rowOff>
    </xdr:from>
    <xdr:to>
      <xdr:col>77</xdr:col>
      <xdr:colOff>44450</xdr:colOff>
      <xdr:row>60</xdr:row>
      <xdr:rowOff>163477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433050"/>
          <a:ext cx="8890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132645</xdr:rowOff>
    </xdr:from>
    <xdr:to>
      <xdr:col>72</xdr:col>
      <xdr:colOff>203200</xdr:colOff>
      <xdr:row>60</xdr:row>
      <xdr:rowOff>146050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4196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124601</xdr:rowOff>
    </xdr:from>
    <xdr:to>
      <xdr:col>68</xdr:col>
      <xdr:colOff>152400</xdr:colOff>
      <xdr:row>60</xdr:row>
      <xdr:rowOff>132645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411601"/>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107315</xdr:rowOff>
    </xdr:from>
    <xdr:to>
      <xdr:col>81</xdr:col>
      <xdr:colOff>95250</xdr:colOff>
      <xdr:row>61</xdr:row>
      <xdr:rowOff>37465</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123842</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23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112677</xdr:rowOff>
    </xdr:from>
    <xdr:to>
      <xdr:col>77</xdr:col>
      <xdr:colOff>95250</xdr:colOff>
      <xdr:row>61</xdr:row>
      <xdr:rowOff>42827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39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53004</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168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95250</xdr:rowOff>
    </xdr:from>
    <xdr:to>
      <xdr:col>73</xdr:col>
      <xdr:colOff>44450</xdr:colOff>
      <xdr:row>61</xdr:row>
      <xdr:rowOff>25400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35577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81845</xdr:rowOff>
    </xdr:from>
    <xdr:to>
      <xdr:col>68</xdr:col>
      <xdr:colOff>203200</xdr:colOff>
      <xdr:row>61</xdr:row>
      <xdr:rowOff>11995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36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22172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13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73801</xdr:rowOff>
    </xdr:from>
    <xdr:to>
      <xdr:col>64</xdr:col>
      <xdr:colOff>152400</xdr:colOff>
      <xdr:row>61</xdr:row>
      <xdr:rowOff>3951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36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14128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129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実質公債費比率計算の分子である元利償還金</a:t>
          </a:r>
          <a:r>
            <a:rPr kumimoji="1" lang="ja-JP" altLang="en-US" sz="1100">
              <a:solidFill>
                <a:schemeClr val="dk1"/>
              </a:solidFill>
              <a:effectLst/>
              <a:latin typeface="+mn-lt"/>
              <a:ea typeface="+mn-ea"/>
              <a:cs typeface="+mn-cs"/>
            </a:rPr>
            <a:t>は減額となったが</a:t>
          </a:r>
          <a:r>
            <a:rPr kumimoji="1" lang="ja-JP" altLang="ja-JP" sz="1100">
              <a:solidFill>
                <a:schemeClr val="dk1"/>
              </a:solidFill>
              <a:effectLst/>
              <a:latin typeface="+mn-lt"/>
              <a:ea typeface="+mn-ea"/>
              <a:cs typeface="+mn-cs"/>
            </a:rPr>
            <a:t>一部事務組合の公債費等が増額により前年度比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ポイント悪化した</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依然として類似団体と比較して低い水準となっている。</a:t>
          </a:r>
          <a:endParaRPr lang="ja-JP" altLang="ja-JP" sz="1400">
            <a:effectLst/>
          </a:endParaRPr>
        </a:p>
        <a:p>
          <a:r>
            <a:rPr kumimoji="1" lang="ja-JP" altLang="ja-JP" sz="1100">
              <a:solidFill>
                <a:schemeClr val="dk1"/>
              </a:solidFill>
              <a:effectLst/>
              <a:latin typeface="+mn-lt"/>
              <a:ea typeface="+mn-ea"/>
              <a:cs typeface="+mn-cs"/>
            </a:rPr>
            <a:t>　地方債は後年度の償還が財政の弾力性を阻む要因となることから、今後も、緊急度・町民のニーズを勘案した事業の選択を進めるとともに、新規発行の抑制に努める。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52070</xdr:rowOff>
    </xdr:from>
    <xdr:to>
      <xdr:col>81</xdr:col>
      <xdr:colOff>44450</xdr:colOff>
      <xdr:row>41</xdr:row>
      <xdr:rowOff>60113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08152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19896</xdr:rowOff>
    </xdr:from>
    <xdr:to>
      <xdr:col>77</xdr:col>
      <xdr:colOff>44450</xdr:colOff>
      <xdr:row>41</xdr:row>
      <xdr:rowOff>52070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04934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19896</xdr:rowOff>
    </xdr:from>
    <xdr:to>
      <xdr:col>72</xdr:col>
      <xdr:colOff>203200</xdr:colOff>
      <xdr:row>41</xdr:row>
      <xdr:rowOff>27940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04934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27940</xdr:rowOff>
    </xdr:from>
    <xdr:to>
      <xdr:col>68</xdr:col>
      <xdr:colOff>152400</xdr:colOff>
      <xdr:row>41</xdr:row>
      <xdr:rowOff>60113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05739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9313</xdr:rowOff>
    </xdr:from>
    <xdr:to>
      <xdr:col>81</xdr:col>
      <xdr:colOff>95250</xdr:colOff>
      <xdr:row>41</xdr:row>
      <xdr:rowOff>110913</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25840</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8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1270</xdr:rowOff>
    </xdr:from>
    <xdr:to>
      <xdr:col>77</xdr:col>
      <xdr:colOff>95250</xdr:colOff>
      <xdr:row>41</xdr:row>
      <xdr:rowOff>102870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113047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9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140546</xdr:rowOff>
    </xdr:from>
    <xdr:to>
      <xdr:col>73</xdr:col>
      <xdr:colOff>44450</xdr:colOff>
      <xdr:row>41</xdr:row>
      <xdr:rowOff>70696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148590</xdr:rowOff>
    </xdr:from>
    <xdr:to>
      <xdr:col>68</xdr:col>
      <xdr:colOff>203200</xdr:colOff>
      <xdr:row>41</xdr:row>
      <xdr:rowOff>78740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88917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9313</xdr:rowOff>
    </xdr:from>
    <xdr:to>
      <xdr:col>64</xdr:col>
      <xdr:colOff>152400</xdr:colOff>
      <xdr:row>41</xdr:row>
      <xdr:rowOff>110913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121090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将来負担額である地方債の現在高や公営企業債等繰入見込額等が減額となったが、充当可能財源である基金残</a:t>
          </a:r>
          <a:r>
            <a:rPr kumimoji="1" lang="ja-JP" altLang="en-US" sz="1100">
              <a:solidFill>
                <a:schemeClr val="dk1"/>
              </a:solidFill>
              <a:effectLst/>
              <a:latin typeface="+mn-lt"/>
              <a:ea typeface="+mn-ea"/>
              <a:cs typeface="+mn-cs"/>
            </a:rPr>
            <a:t>高も</a:t>
          </a:r>
          <a:r>
            <a:rPr kumimoji="1" lang="ja-JP" altLang="ja-JP" sz="1100">
              <a:solidFill>
                <a:schemeClr val="dk1"/>
              </a:solidFill>
              <a:effectLst/>
              <a:latin typeface="+mn-lt"/>
              <a:ea typeface="+mn-ea"/>
              <a:cs typeface="+mn-cs"/>
            </a:rPr>
            <a:t>減</a:t>
          </a:r>
          <a:r>
            <a:rPr kumimoji="1" lang="ja-JP" altLang="en-US" sz="1100">
              <a:solidFill>
                <a:schemeClr val="dk1"/>
              </a:solidFill>
              <a:effectLst/>
              <a:latin typeface="+mn-lt"/>
              <a:ea typeface="+mn-ea"/>
              <a:cs typeface="+mn-cs"/>
            </a:rPr>
            <a:t>額</a:t>
          </a:r>
          <a:r>
            <a:rPr kumimoji="1" lang="ja-JP" altLang="ja-JP" sz="1100">
              <a:solidFill>
                <a:schemeClr val="dk1"/>
              </a:solidFill>
              <a:effectLst/>
              <a:latin typeface="+mn-lt"/>
              <a:ea typeface="+mn-ea"/>
              <a:cs typeface="+mn-cs"/>
            </a:rPr>
            <a:t>したため、将来負担比率は前年度</a:t>
          </a:r>
          <a:r>
            <a:rPr kumimoji="1" lang="ja-JP" altLang="en-US" sz="1100">
              <a:solidFill>
                <a:schemeClr val="dk1"/>
              </a:solidFill>
              <a:effectLst/>
              <a:latin typeface="+mn-lt"/>
              <a:ea typeface="+mn-ea"/>
              <a:cs typeface="+mn-cs"/>
            </a:rPr>
            <a:t>と比較して同率の水準となった。</a:t>
          </a:r>
          <a:r>
            <a:rPr kumimoji="1" lang="ja-JP" altLang="ja-JP" sz="1100">
              <a:solidFill>
                <a:schemeClr val="dk1"/>
              </a:solidFill>
              <a:effectLst/>
              <a:latin typeface="+mn-lt"/>
              <a:ea typeface="+mn-ea"/>
              <a:cs typeface="+mn-cs"/>
            </a:rPr>
            <a:t>依然として類似団体と比較して高い水準となっている。</a:t>
          </a:r>
          <a:endParaRPr lang="ja-JP" altLang="ja-JP" sz="1400">
            <a:effectLst/>
          </a:endParaRPr>
        </a:p>
        <a:p>
          <a:r>
            <a:rPr kumimoji="1" lang="ja-JP" altLang="ja-JP" sz="1100">
              <a:solidFill>
                <a:schemeClr val="dk1"/>
              </a:solidFill>
              <a:effectLst/>
              <a:latin typeface="+mn-lt"/>
              <a:ea typeface="+mn-ea"/>
              <a:cs typeface="+mn-cs"/>
            </a:rPr>
            <a:t>　今後も危険性や緊急性を勘案し事業の選択と集中を進めながら、起債額の圧縮に努め、財政の健全化を図っていく。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50800</xdr:rowOff>
    </xdr:from>
    <xdr:to>
      <xdr:col>81</xdr:col>
      <xdr:colOff>44450</xdr:colOff>
      <xdr:row>14</xdr:row>
      <xdr:rowOff>50800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179800" y="2451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23223</xdr:rowOff>
    </xdr:from>
    <xdr:to>
      <xdr:col>77</xdr:col>
      <xdr:colOff>44450</xdr:colOff>
      <xdr:row>14</xdr:row>
      <xdr:rowOff>50800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2423523"/>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23223</xdr:rowOff>
    </xdr:from>
    <xdr:to>
      <xdr:col>72</xdr:col>
      <xdr:colOff>203200</xdr:colOff>
      <xdr:row>14</xdr:row>
      <xdr:rowOff>64588</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423523"/>
          <a:ext cx="8890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64588</xdr:rowOff>
    </xdr:from>
    <xdr:to>
      <xdr:col>68</xdr:col>
      <xdr:colOff>152400</xdr:colOff>
      <xdr:row>15</xdr:row>
      <xdr:rowOff>39642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464888"/>
          <a:ext cx="889000" cy="14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143527</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37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0</xdr:rowOff>
    </xdr:from>
    <xdr:to>
      <xdr:col>77</xdr:col>
      <xdr:colOff>95250</xdr:colOff>
      <xdr:row>14</xdr:row>
      <xdr:rowOff>101600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86377</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48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143873</xdr:rowOff>
    </xdr:from>
    <xdr:to>
      <xdr:col>73</xdr:col>
      <xdr:colOff>44450</xdr:colOff>
      <xdr:row>14</xdr:row>
      <xdr:rowOff>74023</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37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58800</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459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13788</xdr:rowOff>
    </xdr:from>
    <xdr:to>
      <xdr:col>68</xdr:col>
      <xdr:colOff>203200</xdr:colOff>
      <xdr:row>14</xdr:row>
      <xdr:rowOff>115388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41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100165</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500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160292</xdr:rowOff>
    </xdr:from>
    <xdr:to>
      <xdr:col>64</xdr:col>
      <xdr:colOff>152400</xdr:colOff>
      <xdr:row>15</xdr:row>
      <xdr:rowOff>90442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56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75219</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64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埼玉県松伏町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27,857
27,170
16.20
10,854,927
10,140,074
647,647
6,451,019
6,737,704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過去からの勧奨退職及び新規採用の抑制により、人口千人当たりの職員数は類似団体と比べ少なく、人件費に係る経常収支比率の割合も前年度比</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ポイント低下しており、類似団体と比較して低い水準となっている。</a:t>
          </a:r>
          <a:endParaRPr lang="ja-JP" altLang="ja-JP">
            <a:effectLst/>
          </a:endParaRPr>
        </a:p>
        <a:p>
          <a:r>
            <a:rPr kumimoji="1" lang="ja-JP" altLang="ja-JP" sz="1100">
              <a:solidFill>
                <a:schemeClr val="dk1"/>
              </a:solidFill>
              <a:effectLst/>
              <a:latin typeface="+mn-lt"/>
              <a:ea typeface="+mn-ea"/>
              <a:cs typeface="+mn-cs"/>
            </a:rPr>
            <a:t>　今後も行財政改革の一環として、給与水準の適正化に努めるとともに、一部事務組合に対しても給与の適正化及び効率的な運営を目指した定員の適正化を図るよう働きかけていく。</a:t>
          </a:r>
          <a:endParaRPr lang="ja-JP" altLang="ja-JP">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104140</xdr:rowOff>
    </xdr:from>
    <xdr:to>
      <xdr:col>24</xdr:col>
      <xdr:colOff>25400</xdr:colOff>
      <xdr:row>36</xdr:row>
      <xdr:rowOff>159004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27634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117856</xdr:rowOff>
    </xdr:from>
    <xdr:to>
      <xdr:col>19</xdr:col>
      <xdr:colOff>187325</xdr:colOff>
      <xdr:row>36</xdr:row>
      <xdr:rowOff>159004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9005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40132</xdr:rowOff>
    </xdr:from>
    <xdr:to>
      <xdr:col>15</xdr:col>
      <xdr:colOff>98425</xdr:colOff>
      <xdr:row>36</xdr:row>
      <xdr:rowOff>117856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1233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40132</xdr:rowOff>
    </xdr:from>
    <xdr:to>
      <xdr:col>11</xdr:col>
      <xdr:colOff>9525</xdr:colOff>
      <xdr:row>36</xdr:row>
      <xdr:rowOff>154432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1233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53340</xdr:rowOff>
    </xdr:from>
    <xdr:to>
      <xdr:col>24</xdr:col>
      <xdr:colOff>76200</xdr:colOff>
      <xdr:row>36</xdr:row>
      <xdr:rowOff>154940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69867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108204</xdr:rowOff>
    </xdr:from>
    <xdr:to>
      <xdr:col>20</xdr:col>
      <xdr:colOff>38100</xdr:colOff>
      <xdr:row>37</xdr:row>
      <xdr:rowOff>38354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67056</xdr:rowOff>
    </xdr:from>
    <xdr:to>
      <xdr:col>15</xdr:col>
      <xdr:colOff>149225</xdr:colOff>
      <xdr:row>36</xdr:row>
      <xdr:rowOff>168656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7383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160782</xdr:rowOff>
    </xdr:from>
    <xdr:to>
      <xdr:col>11</xdr:col>
      <xdr:colOff>60325</xdr:colOff>
      <xdr:row>36</xdr:row>
      <xdr:rowOff>90932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101109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103632</xdr:rowOff>
    </xdr:from>
    <xdr:to>
      <xdr:col>6</xdr:col>
      <xdr:colOff>171450</xdr:colOff>
      <xdr:row>37</xdr:row>
      <xdr:rowOff>33782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43959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物件費に係る経常収支比率は、県及び類似団体平均ともに下回っており前年比</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ポイント減となった。今後もコスト意識を念頭に、より一層の経費節減を図り、経常経費の節減の合理化を行うなど、財政の健全化を図っていく。</a:t>
          </a:r>
          <a:endParaRPr lang="ja-JP" altLang="ja-JP">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xdr:rowOff>
    </xdr:from>
    <xdr:to>
      <xdr:col>82</xdr:col>
      <xdr:colOff>107950</xdr:colOff>
      <xdr:row>16</xdr:row>
      <xdr:rowOff>29845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74447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167005</xdr:rowOff>
    </xdr:from>
    <xdr:to>
      <xdr:col>78</xdr:col>
      <xdr:colOff>69850</xdr:colOff>
      <xdr:row>16</xdr:row>
      <xdr:rowOff>29845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7387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52705</xdr:rowOff>
    </xdr:from>
    <xdr:to>
      <xdr:col>73</xdr:col>
      <xdr:colOff>180975</xdr:colOff>
      <xdr:row>15</xdr:row>
      <xdr:rowOff>167005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2445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52705</xdr:rowOff>
    </xdr:from>
    <xdr:to>
      <xdr:col>69</xdr:col>
      <xdr:colOff>92075</xdr:colOff>
      <xdr:row>15</xdr:row>
      <xdr:rowOff>115570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62445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121920</xdr:rowOff>
    </xdr:from>
    <xdr:to>
      <xdr:col>82</xdr:col>
      <xdr:colOff>158750</xdr:colOff>
      <xdr:row>16</xdr:row>
      <xdr:rowOff>52070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9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138447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38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150495</xdr:rowOff>
    </xdr:from>
    <xdr:to>
      <xdr:col>78</xdr:col>
      <xdr:colOff>120650</xdr:colOff>
      <xdr:row>16</xdr:row>
      <xdr:rowOff>80645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2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90822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491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116205</xdr:rowOff>
    </xdr:from>
    <xdr:to>
      <xdr:col>74</xdr:col>
      <xdr:colOff>31750</xdr:colOff>
      <xdr:row>16</xdr:row>
      <xdr:rowOff>46355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8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56532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45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1905</xdr:rowOff>
    </xdr:from>
    <xdr:to>
      <xdr:col>69</xdr:col>
      <xdr:colOff>142875</xdr:colOff>
      <xdr:row>15</xdr:row>
      <xdr:rowOff>103505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7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113682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64770</xdr:rowOff>
    </xdr:from>
    <xdr:to>
      <xdr:col>65</xdr:col>
      <xdr:colOff>53975</xdr:colOff>
      <xdr:row>15</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5097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扶助費に係る経常収支比率の割合が類似団体平均と比較して、</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ポイント下回っているが、前年度比は</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ポイント増加した。要因としては、児童福祉や障がい福祉関係経費の増加等が挙げられる。</a:t>
          </a:r>
          <a:endParaRPr lang="ja-JP" altLang="ja-JP" sz="1400">
            <a:effectLst/>
          </a:endParaRPr>
        </a:p>
        <a:p>
          <a:r>
            <a:rPr kumimoji="1" lang="ja-JP" altLang="ja-JP" sz="1100">
              <a:solidFill>
                <a:schemeClr val="dk1"/>
              </a:solidFill>
              <a:effectLst/>
              <a:latin typeface="+mn-lt"/>
              <a:ea typeface="+mn-ea"/>
              <a:cs typeface="+mn-cs"/>
            </a:rPr>
            <a:t>　今後も資格審査等の適正化や補助基準を上回る町単独経費の見直しを行い、財政の健全化を図っていく。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83566</xdr:rowOff>
    </xdr:from>
    <xdr:to>
      <xdr:col>24</xdr:col>
      <xdr:colOff>25400</xdr:colOff>
      <xdr:row>55</xdr:row>
      <xdr:rowOff>101854</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51331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65278</xdr:rowOff>
    </xdr:from>
    <xdr:to>
      <xdr:col>19</xdr:col>
      <xdr:colOff>187325</xdr:colOff>
      <xdr:row>55</xdr:row>
      <xdr:rowOff>83566</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4950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46990</xdr:rowOff>
    </xdr:from>
    <xdr:to>
      <xdr:col>15</xdr:col>
      <xdr:colOff>98425</xdr:colOff>
      <xdr:row>55</xdr:row>
      <xdr:rowOff>65278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4767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46990</xdr:rowOff>
    </xdr:from>
    <xdr:to>
      <xdr:col>11</xdr:col>
      <xdr:colOff>9525</xdr:colOff>
      <xdr:row>55</xdr:row>
      <xdr:rowOff>65278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4767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51054</xdr:rowOff>
    </xdr:from>
    <xdr:to>
      <xdr:col>24</xdr:col>
      <xdr:colOff>76200</xdr:colOff>
      <xdr:row>55</xdr:row>
      <xdr:rowOff>152654</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48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67581</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32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32766</xdr:rowOff>
    </xdr:from>
    <xdr:to>
      <xdr:col>20</xdr:col>
      <xdr:colOff>38100</xdr:colOff>
      <xdr:row>55</xdr:row>
      <xdr:rowOff>134366</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46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144543</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231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14478</xdr:rowOff>
    </xdr:from>
    <xdr:to>
      <xdr:col>15</xdr:col>
      <xdr:colOff>149225</xdr:colOff>
      <xdr:row>55</xdr:row>
      <xdr:rowOff>116078</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44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126255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2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167640</xdr:rowOff>
    </xdr:from>
    <xdr:to>
      <xdr:col>11</xdr:col>
      <xdr:colOff>60325</xdr:colOff>
      <xdr:row>55</xdr:row>
      <xdr:rowOff>97790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107967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14478</xdr:rowOff>
    </xdr:from>
    <xdr:to>
      <xdr:col>6</xdr:col>
      <xdr:colOff>171450</xdr:colOff>
      <xdr:row>55</xdr:row>
      <xdr:rowOff>116078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44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126255</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2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その他に係る経常収支比率は、前年度比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ポイント増となった。これは、介護保険特別会計への繰出金が増加したことが要因である。しかしながら、依然として類似団体の平均を下回っている。</a:t>
          </a:r>
          <a:endParaRPr lang="ja-JP" altLang="ja-JP" sz="1400">
            <a:effectLst/>
          </a:endParaRPr>
        </a:p>
        <a:p>
          <a:r>
            <a:rPr kumimoji="1" lang="ja-JP" altLang="ja-JP" sz="1100">
              <a:solidFill>
                <a:schemeClr val="dk1"/>
              </a:solidFill>
              <a:effectLst/>
              <a:latin typeface="+mn-lt"/>
              <a:ea typeface="+mn-ea"/>
              <a:cs typeface="+mn-cs"/>
            </a:rPr>
            <a:t>　今後も事業の選択と集中を進め、繰出金の抑制が図られるよう働きかけていく。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114300</xdr:rowOff>
    </xdr:from>
    <xdr:to>
      <xdr:col>82</xdr:col>
      <xdr:colOff>107950</xdr:colOff>
      <xdr:row>56</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715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63500</xdr:rowOff>
    </xdr:from>
    <xdr:to>
      <xdr:col>78</xdr:col>
      <xdr:colOff>69850</xdr:colOff>
      <xdr:row>56</xdr:row>
      <xdr:rowOff>114300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664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50800</xdr:rowOff>
    </xdr:from>
    <xdr:to>
      <xdr:col>73</xdr:col>
      <xdr:colOff>180975</xdr:colOff>
      <xdr:row>56</xdr:row>
      <xdr:rowOff>63500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652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50800</xdr:rowOff>
    </xdr:from>
    <xdr:to>
      <xdr:col>69</xdr:col>
      <xdr:colOff>92075</xdr:colOff>
      <xdr:row>56</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6520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92727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63500</xdr:rowOff>
    </xdr:from>
    <xdr:to>
      <xdr:col>78</xdr:col>
      <xdr:colOff>120650</xdr:colOff>
      <xdr:row>56</xdr:row>
      <xdr:rowOff>165100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3827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433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12700</xdr:rowOff>
    </xdr:from>
    <xdr:to>
      <xdr:col>74</xdr:col>
      <xdr:colOff>31750</xdr:colOff>
      <xdr:row>56</xdr:row>
      <xdr:rowOff>114300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124477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0</xdr:rowOff>
    </xdr:from>
    <xdr:to>
      <xdr:col>69</xdr:col>
      <xdr:colOff>142875</xdr:colOff>
      <xdr:row>56</xdr:row>
      <xdr:rowOff>101600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111777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88900</xdr:rowOff>
    </xdr:from>
    <xdr:to>
      <xdr:col>65</xdr:col>
      <xdr:colOff>53975</xdr:colOff>
      <xdr:row>57</xdr:row>
      <xdr:rowOff>19050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29227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東埼玉資源環境組合分担金</a:t>
          </a:r>
          <a:r>
            <a:rPr kumimoji="1" lang="ja-JP" altLang="ja-JP" sz="1100">
              <a:solidFill>
                <a:schemeClr val="dk1"/>
              </a:solidFill>
              <a:effectLst/>
              <a:latin typeface="+mn-lt"/>
              <a:ea typeface="+mn-ea"/>
              <a:cs typeface="+mn-cs"/>
            </a:rPr>
            <a:t>が前年度よりも増額となり、補助費等に係る経常収支比率は、前年比</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ポイント増となった。</a:t>
          </a:r>
          <a:endParaRPr lang="ja-JP" altLang="ja-JP" sz="1400">
            <a:effectLst/>
          </a:endParaRPr>
        </a:p>
        <a:p>
          <a:r>
            <a:rPr kumimoji="1" lang="ja-JP" altLang="ja-JP" sz="1100">
              <a:solidFill>
                <a:schemeClr val="dk1"/>
              </a:solidFill>
              <a:effectLst/>
              <a:latin typeface="+mn-lt"/>
              <a:ea typeface="+mn-ea"/>
              <a:cs typeface="+mn-cs"/>
            </a:rPr>
            <a:t>　ごみ処理業務や消防業務を一部事務組合で行っていることから依然として類似団体と比べ高い水準にある。今後も、各種補助金の見直しや一部事務組合に対するコスト意識を念頭に、より一層の経費節減に努め財政の健全化を働きかけ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69850</xdr:rowOff>
    </xdr:from>
    <xdr:to>
      <xdr:col>82</xdr:col>
      <xdr:colOff>107950</xdr:colOff>
      <xdr:row>37</xdr:row>
      <xdr:rowOff>123190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4135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24130</xdr:rowOff>
    </xdr:from>
    <xdr:to>
      <xdr:col>78</xdr:col>
      <xdr:colOff>69850</xdr:colOff>
      <xdr:row>37</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367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24130</xdr:rowOff>
    </xdr:from>
    <xdr:to>
      <xdr:col>73</xdr:col>
      <xdr:colOff>180975</xdr:colOff>
      <xdr:row>37</xdr:row>
      <xdr:rowOff>54610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3677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54610</xdr:rowOff>
    </xdr:from>
    <xdr:to>
      <xdr:col>69</xdr:col>
      <xdr:colOff>92075</xdr:colOff>
      <xdr:row>37</xdr:row>
      <xdr:rowOff>107950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3982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72390</xdr:rowOff>
    </xdr:from>
    <xdr:to>
      <xdr:col>82</xdr:col>
      <xdr:colOff>158750</xdr:colOff>
      <xdr:row>38</xdr:row>
      <xdr:rowOff>2540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44467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19050</xdr:rowOff>
    </xdr:from>
    <xdr:to>
      <xdr:col>78</xdr:col>
      <xdr:colOff>120650</xdr:colOff>
      <xdr:row>37</xdr:row>
      <xdr:rowOff>120650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144780</xdr:rowOff>
    </xdr:from>
    <xdr:to>
      <xdr:col>74</xdr:col>
      <xdr:colOff>31750</xdr:colOff>
      <xdr:row>37</xdr:row>
      <xdr:rowOff>74930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3810</xdr:rowOff>
    </xdr:from>
    <xdr:to>
      <xdr:col>69</xdr:col>
      <xdr:colOff>142875</xdr:colOff>
      <xdr:row>37</xdr:row>
      <xdr:rowOff>105410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90187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57150</xdr:rowOff>
    </xdr:from>
    <xdr:to>
      <xdr:col>65</xdr:col>
      <xdr:colOff>53975</xdr:colOff>
      <xdr:row>37</xdr:row>
      <xdr:rowOff>158750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143527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過去からの投資的経費の抑制策により、類似団体平均と比較して</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ポイント下回っており、前年度比も</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ポイント減となっている。</a:t>
          </a:r>
          <a:endParaRPr lang="ja-JP" altLang="ja-JP">
            <a:effectLst/>
          </a:endParaRPr>
        </a:p>
        <a:p>
          <a:r>
            <a:rPr kumimoji="1" lang="ja-JP" altLang="ja-JP" sz="1100">
              <a:solidFill>
                <a:schemeClr val="dk1"/>
              </a:solidFill>
              <a:effectLst/>
              <a:latin typeface="+mn-lt"/>
              <a:ea typeface="+mn-ea"/>
              <a:cs typeface="+mn-cs"/>
            </a:rPr>
            <a:t>　今後とも、安全性・緊急性を勘案し、事業の選択と集中を進めながら対象事業の抑制等を徹底し、地方債の新規発行を伴う普通建設事業の抑制を図っていく。</a:t>
          </a:r>
          <a:endParaRPr lang="ja-JP" altLang="ja-JP">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58420</xdr:rowOff>
    </xdr:from>
    <xdr:to>
      <xdr:col>24</xdr:col>
      <xdr:colOff>25400</xdr:colOff>
      <xdr:row>76</xdr:row>
      <xdr:rowOff>85852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8862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76708</xdr:rowOff>
    </xdr:from>
    <xdr:to>
      <xdr:col>19</xdr:col>
      <xdr:colOff>187325</xdr:colOff>
      <xdr:row>76</xdr:row>
      <xdr:rowOff>85852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1069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40132</xdr:rowOff>
    </xdr:from>
    <xdr:to>
      <xdr:col>15</xdr:col>
      <xdr:colOff>98425</xdr:colOff>
      <xdr:row>76</xdr:row>
      <xdr:rowOff>76708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0703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40132</xdr:rowOff>
    </xdr:from>
    <xdr:to>
      <xdr:col>11</xdr:col>
      <xdr:colOff>9525</xdr:colOff>
      <xdr:row>76</xdr:row>
      <xdr:rowOff>72137</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070332"/>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xdr:rowOff>
    </xdr:from>
    <xdr:to>
      <xdr:col>24</xdr:col>
      <xdr:colOff>76200</xdr:colOff>
      <xdr:row>76</xdr:row>
      <xdr:rowOff>109220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24147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35052</xdr:rowOff>
    </xdr:from>
    <xdr:to>
      <xdr:col>20</xdr:col>
      <xdr:colOff>38100</xdr:colOff>
      <xdr:row>76</xdr:row>
      <xdr:rowOff>136652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146829</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3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25908</xdr:rowOff>
    </xdr:from>
    <xdr:to>
      <xdr:col>15</xdr:col>
      <xdr:colOff>149225</xdr:colOff>
      <xdr:row>76</xdr:row>
      <xdr:rowOff>127508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137685</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2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160782</xdr:rowOff>
    </xdr:from>
    <xdr:to>
      <xdr:col>11</xdr:col>
      <xdr:colOff>60325</xdr:colOff>
      <xdr:row>76</xdr:row>
      <xdr:rowOff>90932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101109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21337</xdr:rowOff>
    </xdr:from>
    <xdr:to>
      <xdr:col>6</xdr:col>
      <xdr:colOff>171450</xdr:colOff>
      <xdr:row>76</xdr:row>
      <xdr:rowOff>122937</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133113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公債費を除く経常一般財源は、</a:t>
          </a:r>
          <a:r>
            <a:rPr kumimoji="1" lang="ja-JP" altLang="en-US" sz="1100">
              <a:solidFill>
                <a:schemeClr val="dk1"/>
              </a:solidFill>
              <a:effectLst/>
              <a:latin typeface="+mn-lt"/>
              <a:ea typeface="+mn-ea"/>
              <a:cs typeface="+mn-cs"/>
            </a:rPr>
            <a:t>人件</a:t>
          </a:r>
          <a:r>
            <a:rPr kumimoji="1" lang="ja-JP" altLang="ja-JP" sz="1100">
              <a:solidFill>
                <a:schemeClr val="dk1"/>
              </a:solidFill>
              <a:effectLst/>
              <a:latin typeface="+mn-lt"/>
              <a:ea typeface="+mn-ea"/>
              <a:cs typeface="+mn-cs"/>
            </a:rPr>
            <a:t>費や</a:t>
          </a:r>
          <a:r>
            <a:rPr kumimoji="1" lang="ja-JP" altLang="en-US" sz="1100">
              <a:solidFill>
                <a:schemeClr val="dk1"/>
              </a:solidFill>
              <a:effectLst/>
              <a:latin typeface="+mn-lt"/>
              <a:ea typeface="+mn-ea"/>
              <a:cs typeface="+mn-cs"/>
            </a:rPr>
            <a:t>物件</a:t>
          </a:r>
          <a:r>
            <a:rPr kumimoji="1" lang="ja-JP" altLang="ja-JP" sz="1100">
              <a:solidFill>
                <a:schemeClr val="dk1"/>
              </a:solidFill>
              <a:effectLst/>
              <a:latin typeface="+mn-lt"/>
              <a:ea typeface="+mn-ea"/>
              <a:cs typeface="+mn-cs"/>
            </a:rPr>
            <a:t>費等にかかる経費が減額となったため、</a:t>
          </a:r>
          <a:r>
            <a:rPr kumimoji="1" lang="ja-JP" altLang="en-US"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0.7</a:t>
          </a:r>
          <a:r>
            <a:rPr kumimoji="1" lang="ja-JP" altLang="en-US" sz="1100">
              <a:solidFill>
                <a:schemeClr val="dk1"/>
              </a:solidFill>
              <a:effectLst/>
              <a:latin typeface="+mn-lt"/>
              <a:ea typeface="+mn-ea"/>
              <a:cs typeface="+mn-cs"/>
            </a:rPr>
            <a:t>ポイント減となり、</a:t>
          </a:r>
          <a:r>
            <a:rPr kumimoji="1" lang="ja-JP" altLang="ja-JP" sz="1100">
              <a:solidFill>
                <a:schemeClr val="dk1"/>
              </a:solidFill>
              <a:effectLst/>
              <a:latin typeface="+mn-lt"/>
              <a:ea typeface="+mn-ea"/>
              <a:cs typeface="+mn-cs"/>
            </a:rPr>
            <a:t>類似団体よりも低水準となった。今後も消費的経費及び経常経費の節減合理化を図るため一般行政経費の抑制に努め、財政の健全化を図っていく。</a:t>
          </a:r>
          <a:endParaRPr lang="ja-JP" altLang="ja-JP">
            <a:effectLst/>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xdr:rowOff>
    </xdr:from>
    <xdr:to>
      <xdr:col>82</xdr:col>
      <xdr:colOff>107950</xdr:colOff>
      <xdr:row>76</xdr:row>
      <xdr:rowOff>27939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03147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96520</xdr:rowOff>
    </xdr:from>
    <xdr:to>
      <xdr:col>78</xdr:col>
      <xdr:colOff>69850</xdr:colOff>
      <xdr:row>76</xdr:row>
      <xdr:rowOff>27939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955270"/>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130810</xdr:rowOff>
    </xdr:from>
    <xdr:to>
      <xdr:col>73</xdr:col>
      <xdr:colOff>180975</xdr:colOff>
      <xdr:row>75</xdr:row>
      <xdr:rowOff>96520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81811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130810</xdr:rowOff>
    </xdr:from>
    <xdr:to>
      <xdr:col>69</xdr:col>
      <xdr:colOff>92075</xdr:colOff>
      <xdr:row>75</xdr:row>
      <xdr:rowOff>157480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81811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121920</xdr:rowOff>
    </xdr:from>
    <xdr:to>
      <xdr:col>82</xdr:col>
      <xdr:colOff>158750</xdr:colOff>
      <xdr:row>76</xdr:row>
      <xdr:rowOff>52070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138447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148589</xdr:rowOff>
    </xdr:from>
    <xdr:to>
      <xdr:col>78</xdr:col>
      <xdr:colOff>120650</xdr:colOff>
      <xdr:row>76</xdr:row>
      <xdr:rowOff>78739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88917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77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45720</xdr:rowOff>
    </xdr:from>
    <xdr:to>
      <xdr:col>74</xdr:col>
      <xdr:colOff>31750</xdr:colOff>
      <xdr:row>75</xdr:row>
      <xdr:rowOff>147320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157497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67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80010</xdr:rowOff>
    </xdr:from>
    <xdr:to>
      <xdr:col>69</xdr:col>
      <xdr:colOff>142875</xdr:colOff>
      <xdr:row>75</xdr:row>
      <xdr:rowOff>10160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6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20337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53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106680</xdr:rowOff>
    </xdr:from>
    <xdr:to>
      <xdr:col>65</xdr:col>
      <xdr:colOff>53975</xdr:colOff>
      <xdr:row>76</xdr:row>
      <xdr:rowOff>36830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96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47007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73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埼玉県松伏町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145580</xdr:rowOff>
    </xdr:from>
    <xdr:to>
      <xdr:col>29</xdr:col>
      <xdr:colOff>127000</xdr:colOff>
      <xdr:row>19</xdr:row>
      <xdr:rowOff>22771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79305"/>
          <a:ext cx="647700" cy="486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130357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40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22771</xdr:rowOff>
    </xdr:from>
    <xdr:to>
      <xdr:col>26</xdr:col>
      <xdr:colOff>50800</xdr:colOff>
      <xdr:row>19</xdr:row>
      <xdr:rowOff>81216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27946"/>
          <a:ext cx="698500" cy="584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74333</xdr:rowOff>
    </xdr:from>
    <xdr:to>
      <xdr:col>22</xdr:col>
      <xdr:colOff>114300</xdr:colOff>
      <xdr:row>19</xdr:row>
      <xdr:rowOff>81216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379508"/>
          <a:ext cx="698500" cy="68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73876</xdr:rowOff>
    </xdr:from>
    <xdr:to>
      <xdr:col>18</xdr:col>
      <xdr:colOff>177800</xdr:colOff>
      <xdr:row>19</xdr:row>
      <xdr:rowOff>74333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379051"/>
          <a:ext cx="698500" cy="4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94780</xdr:rowOff>
    </xdr:from>
    <xdr:to>
      <xdr:col>29</xdr:col>
      <xdr:colOff>177800</xdr:colOff>
      <xdr:row>19</xdr:row>
      <xdr:rowOff>24930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285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111307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73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143421</xdr:rowOff>
    </xdr:from>
    <xdr:to>
      <xdr:col>26</xdr:col>
      <xdr:colOff>101600</xdr:colOff>
      <xdr:row>19</xdr:row>
      <xdr:rowOff>73571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77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83748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460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30416</xdr:rowOff>
    </xdr:from>
    <xdr:to>
      <xdr:col>22</xdr:col>
      <xdr:colOff>165100</xdr:colOff>
      <xdr:row>19</xdr:row>
      <xdr:rowOff>132016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35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116793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21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23533</xdr:rowOff>
    </xdr:from>
    <xdr:to>
      <xdr:col>19</xdr:col>
      <xdr:colOff>38100</xdr:colOff>
      <xdr:row>19</xdr:row>
      <xdr:rowOff>125133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287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135310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97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23076</xdr:rowOff>
    </xdr:from>
    <xdr:to>
      <xdr:col>15</xdr:col>
      <xdr:colOff>101600</xdr:colOff>
      <xdr:row>19</xdr:row>
      <xdr:rowOff>124676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282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134853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97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114016</xdr:rowOff>
    </xdr:from>
    <xdr:to>
      <xdr:col>29</xdr:col>
      <xdr:colOff>127000</xdr:colOff>
      <xdr:row>35</xdr:row>
      <xdr:rowOff>116073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724366"/>
          <a:ext cx="647700" cy="20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114016</xdr:rowOff>
    </xdr:from>
    <xdr:to>
      <xdr:col>26</xdr:col>
      <xdr:colOff>50800</xdr:colOff>
      <xdr:row>35</xdr:row>
      <xdr:rowOff>136235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24366"/>
          <a:ext cx="698500" cy="222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136235</xdr:rowOff>
    </xdr:from>
    <xdr:to>
      <xdr:col>22</xdr:col>
      <xdr:colOff>114300</xdr:colOff>
      <xdr:row>35</xdr:row>
      <xdr:rowOff>140922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46585"/>
          <a:ext cx="698500" cy="46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140922</xdr:rowOff>
    </xdr:from>
    <xdr:to>
      <xdr:col>18</xdr:col>
      <xdr:colOff>177800</xdr:colOff>
      <xdr:row>35</xdr:row>
      <xdr:rowOff>193911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51272"/>
          <a:ext cx="698500" cy="529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65273</xdr:rowOff>
    </xdr:from>
    <xdr:to>
      <xdr:col>29</xdr:col>
      <xdr:colOff>177800</xdr:colOff>
      <xdr:row>35</xdr:row>
      <xdr:rowOff>166873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75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37350</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47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63216</xdr:rowOff>
    </xdr:from>
    <xdr:to>
      <xdr:col>26</xdr:col>
      <xdr:colOff>101600</xdr:colOff>
      <xdr:row>35</xdr:row>
      <xdr:rowOff>164816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73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149593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59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85435</xdr:rowOff>
    </xdr:from>
    <xdr:to>
      <xdr:col>22</xdr:col>
      <xdr:colOff>165100</xdr:colOff>
      <xdr:row>35</xdr:row>
      <xdr:rowOff>187035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957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171812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82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90122</xdr:rowOff>
    </xdr:from>
    <xdr:to>
      <xdr:col>19</xdr:col>
      <xdr:colOff>38100</xdr:colOff>
      <xdr:row>35</xdr:row>
      <xdr:rowOff>191722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00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176499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786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143111</xdr:rowOff>
    </xdr:from>
    <xdr:to>
      <xdr:col>15</xdr:col>
      <xdr:colOff>101600</xdr:colOff>
      <xdr:row>35</xdr:row>
      <xdr:rowOff>244711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534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229488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3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埼玉県松伏町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27,857
27,170
16.20
10,854,927
10,140,074
647,647
6,451,019
6,737,704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26119</xdr:rowOff>
    </xdr:from>
    <xdr:to>
      <xdr:col>24</xdr:col>
      <xdr:colOff>63500</xdr:colOff>
      <xdr:row>37</xdr:row>
      <xdr:rowOff>84999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69769"/>
          <a:ext cx="838200" cy="5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84999</xdr:rowOff>
    </xdr:from>
    <xdr:to>
      <xdr:col>19</xdr:col>
      <xdr:colOff>177800</xdr:colOff>
      <xdr:row>37</xdr:row>
      <xdr:rowOff>118048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28649"/>
          <a:ext cx="889000" cy="3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118048</xdr:rowOff>
    </xdr:from>
    <xdr:to>
      <xdr:col>15</xdr:col>
      <xdr:colOff>50800</xdr:colOff>
      <xdr:row>37</xdr:row>
      <xdr:rowOff>129184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61698"/>
          <a:ext cx="889000" cy="1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129184</xdr:rowOff>
    </xdr:from>
    <xdr:to>
      <xdr:col>10</xdr:col>
      <xdr:colOff>114300</xdr:colOff>
      <xdr:row>37</xdr:row>
      <xdr:rowOff>131731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72834"/>
          <a:ext cx="889000" cy="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146769</xdr:rowOff>
    </xdr:from>
    <xdr:to>
      <xdr:col>24</xdr:col>
      <xdr:colOff>114300</xdr:colOff>
      <xdr:row>37</xdr:row>
      <xdr:rowOff>76919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1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125196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97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34199</xdr:rowOff>
    </xdr:from>
    <xdr:to>
      <xdr:col>20</xdr:col>
      <xdr:colOff>38100</xdr:colOff>
      <xdr:row>37</xdr:row>
      <xdr:rowOff>135799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7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126926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7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67248</xdr:rowOff>
    </xdr:from>
    <xdr:to>
      <xdr:col>15</xdr:col>
      <xdr:colOff>101600</xdr:colOff>
      <xdr:row>37</xdr:row>
      <xdr:rowOff>168849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1089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159976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0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78384</xdr:rowOff>
    </xdr:from>
    <xdr:to>
      <xdr:col>10</xdr:col>
      <xdr:colOff>165100</xdr:colOff>
      <xdr:row>38</xdr:row>
      <xdr:rowOff>8534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2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171111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14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80931</xdr:rowOff>
    </xdr:from>
    <xdr:to>
      <xdr:col>6</xdr:col>
      <xdr:colOff>38100</xdr:colOff>
      <xdr:row>38</xdr:row>
      <xdr:rowOff>11081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2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2208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83610</xdr:rowOff>
    </xdr:from>
    <xdr:to>
      <xdr:col>24</xdr:col>
      <xdr:colOff>63500</xdr:colOff>
      <xdr:row>58</xdr:row>
      <xdr:rowOff>84351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10027710"/>
          <a:ext cx="838200" cy="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162743</xdr:rowOff>
    </xdr:from>
    <xdr:to>
      <xdr:col>19</xdr:col>
      <xdr:colOff>177800</xdr:colOff>
      <xdr:row>58</xdr:row>
      <xdr:rowOff>83610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35393"/>
          <a:ext cx="889000" cy="9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162743</xdr:rowOff>
    </xdr:from>
    <xdr:to>
      <xdr:col>15</xdr:col>
      <xdr:colOff>50800</xdr:colOff>
      <xdr:row>58</xdr:row>
      <xdr:rowOff>126432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35393"/>
          <a:ext cx="889000" cy="135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116575</xdr:rowOff>
    </xdr:from>
    <xdr:to>
      <xdr:col>10</xdr:col>
      <xdr:colOff>114300</xdr:colOff>
      <xdr:row>58</xdr:row>
      <xdr:rowOff>126432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10060675"/>
          <a:ext cx="889000" cy="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33551</xdr:rowOff>
    </xdr:from>
    <xdr:to>
      <xdr:col>24</xdr:col>
      <xdr:colOff>114300</xdr:colOff>
      <xdr:row>58</xdr:row>
      <xdr:rowOff>135151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7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119928</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92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32810</xdr:rowOff>
    </xdr:from>
    <xdr:to>
      <xdr:col>20</xdr:col>
      <xdr:colOff>38100</xdr:colOff>
      <xdr:row>58</xdr:row>
      <xdr:rowOff>134410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7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125537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69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111943</xdr:rowOff>
    </xdr:from>
    <xdr:to>
      <xdr:col>15</xdr:col>
      <xdr:colOff>101600</xdr:colOff>
      <xdr:row>58</xdr:row>
      <xdr:rowOff>42093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8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33220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7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75632</xdr:rowOff>
    </xdr:from>
    <xdr:to>
      <xdr:col>10</xdr:col>
      <xdr:colOff>165100</xdr:colOff>
      <xdr:row>59</xdr:row>
      <xdr:rowOff>5782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1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168359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1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65775</xdr:rowOff>
    </xdr:from>
    <xdr:to>
      <xdr:col>6</xdr:col>
      <xdr:colOff>38100</xdr:colOff>
      <xdr:row>58</xdr:row>
      <xdr:rowOff>167375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0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158502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02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28508</xdr:rowOff>
    </xdr:from>
    <xdr:to>
      <xdr:col>24</xdr:col>
      <xdr:colOff>63500</xdr:colOff>
      <xdr:row>78</xdr:row>
      <xdr:rowOff>38339</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01608"/>
          <a:ext cx="838200" cy="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29423</xdr:rowOff>
    </xdr:from>
    <xdr:to>
      <xdr:col>19</xdr:col>
      <xdr:colOff>177800</xdr:colOff>
      <xdr:row>78</xdr:row>
      <xdr:rowOff>38339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02523"/>
          <a:ext cx="889000" cy="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12050</xdr:rowOff>
    </xdr:from>
    <xdr:to>
      <xdr:col>15</xdr:col>
      <xdr:colOff>50800</xdr:colOff>
      <xdr:row>78</xdr:row>
      <xdr:rowOff>29423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385150"/>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3088</xdr:rowOff>
    </xdr:from>
    <xdr:to>
      <xdr:col>10</xdr:col>
      <xdr:colOff>114300</xdr:colOff>
      <xdr:row>78</xdr:row>
      <xdr:rowOff>12050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376188"/>
          <a:ext cx="889000" cy="8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149158</xdr:rowOff>
    </xdr:from>
    <xdr:to>
      <xdr:col>24</xdr:col>
      <xdr:colOff>114300</xdr:colOff>
      <xdr:row>78</xdr:row>
      <xdr:rowOff>79308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5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64085</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65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158989</xdr:rowOff>
    </xdr:from>
    <xdr:to>
      <xdr:col>20</xdr:col>
      <xdr:colOff>38100</xdr:colOff>
      <xdr:row>78</xdr:row>
      <xdr:rowOff>89139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6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80266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5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150073</xdr:rowOff>
    </xdr:from>
    <xdr:to>
      <xdr:col>15</xdr:col>
      <xdr:colOff>101600</xdr:colOff>
      <xdr:row>78</xdr:row>
      <xdr:rowOff>80223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5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71350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44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132700</xdr:rowOff>
    </xdr:from>
    <xdr:to>
      <xdr:col>10</xdr:col>
      <xdr:colOff>165100</xdr:colOff>
      <xdr:row>78</xdr:row>
      <xdr:rowOff>62850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3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53977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2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123738</xdr:rowOff>
    </xdr:from>
    <xdr:to>
      <xdr:col>6</xdr:col>
      <xdr:colOff>38100</xdr:colOff>
      <xdr:row>78</xdr:row>
      <xdr:rowOff>53888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2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45015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18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166326</xdr:rowOff>
    </xdr:from>
    <xdr:to>
      <xdr:col>24</xdr:col>
      <xdr:colOff>63500</xdr:colOff>
      <xdr:row>98</xdr:row>
      <xdr:rowOff>13709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796976"/>
          <a:ext cx="838200" cy="18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13709</xdr:rowOff>
    </xdr:from>
    <xdr:to>
      <xdr:col>19</xdr:col>
      <xdr:colOff>177800</xdr:colOff>
      <xdr:row>98</xdr:row>
      <xdr:rowOff>100130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815809"/>
          <a:ext cx="889000" cy="8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153231</xdr:rowOff>
    </xdr:from>
    <xdr:to>
      <xdr:col>15</xdr:col>
      <xdr:colOff>50800</xdr:colOff>
      <xdr:row>98</xdr:row>
      <xdr:rowOff>100130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783881"/>
          <a:ext cx="889000" cy="118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153231</xdr:rowOff>
    </xdr:from>
    <xdr:to>
      <xdr:col>10</xdr:col>
      <xdr:colOff>114300</xdr:colOff>
      <xdr:row>99</xdr:row>
      <xdr:rowOff>36547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83881"/>
          <a:ext cx="889000" cy="22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115526</xdr:rowOff>
    </xdr:from>
    <xdr:to>
      <xdr:col>24</xdr:col>
      <xdr:colOff>114300</xdr:colOff>
      <xdr:row>98</xdr:row>
      <xdr:rowOff>45676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74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93953</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72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134359</xdr:rowOff>
    </xdr:from>
    <xdr:to>
      <xdr:col>20</xdr:col>
      <xdr:colOff>38100</xdr:colOff>
      <xdr:row>98</xdr:row>
      <xdr:rowOff>64509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6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55636</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5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49330</xdr:rowOff>
    </xdr:from>
    <xdr:to>
      <xdr:col>15</xdr:col>
      <xdr:colOff>101600</xdr:colOff>
      <xdr:row>98</xdr:row>
      <xdr:rowOff>150930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5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142057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94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102431</xdr:rowOff>
    </xdr:from>
    <xdr:to>
      <xdr:col>10</xdr:col>
      <xdr:colOff>165100</xdr:colOff>
      <xdr:row>98</xdr:row>
      <xdr:rowOff>32581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73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23708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82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157197</xdr:rowOff>
    </xdr:from>
    <xdr:to>
      <xdr:col>6</xdr:col>
      <xdr:colOff>38100</xdr:colOff>
      <xdr:row>99</xdr:row>
      <xdr:rowOff>87347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5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78474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5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105998</xdr:rowOff>
    </xdr:from>
    <xdr:to>
      <xdr:col>55</xdr:col>
      <xdr:colOff>0</xdr:colOff>
      <xdr:row>38</xdr:row>
      <xdr:rowOff>59048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449648"/>
          <a:ext cx="838200" cy="12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39732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8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5163</xdr:rowOff>
    </xdr:from>
    <xdr:to>
      <xdr:col>50</xdr:col>
      <xdr:colOff>114300</xdr:colOff>
      <xdr:row>38</xdr:row>
      <xdr:rowOff>59048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520263"/>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5163</xdr:rowOff>
    </xdr:from>
    <xdr:to>
      <xdr:col>45</xdr:col>
      <xdr:colOff>177800</xdr:colOff>
      <xdr:row>38</xdr:row>
      <xdr:rowOff>49240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520263"/>
          <a:ext cx="889000" cy="44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119115</xdr:rowOff>
    </xdr:from>
    <xdr:to>
      <xdr:col>41</xdr:col>
      <xdr:colOff>50800</xdr:colOff>
      <xdr:row>38</xdr:row>
      <xdr:rowOff>49240</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434065"/>
          <a:ext cx="889000" cy="1130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55198</xdr:rowOff>
    </xdr:from>
    <xdr:to>
      <xdr:col>55</xdr:col>
      <xdr:colOff>50800</xdr:colOff>
      <xdr:row>37</xdr:row>
      <xdr:rowOff>156798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9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78075</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250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8248</xdr:rowOff>
    </xdr:from>
    <xdr:to>
      <xdr:col>50</xdr:col>
      <xdr:colOff>165100</xdr:colOff>
      <xdr:row>38</xdr:row>
      <xdr:rowOff>109848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2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100975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1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125814</xdr:rowOff>
    </xdr:from>
    <xdr:to>
      <xdr:col>46</xdr:col>
      <xdr:colOff>38100</xdr:colOff>
      <xdr:row>38</xdr:row>
      <xdr:rowOff>55964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6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47090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62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169890</xdr:rowOff>
    </xdr:from>
    <xdr:to>
      <xdr:col>41</xdr:col>
      <xdr:colOff>101600</xdr:colOff>
      <xdr:row>38</xdr:row>
      <xdr:rowOff>100040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1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91167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0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68315</xdr:rowOff>
    </xdr:from>
    <xdr:to>
      <xdr:col>36</xdr:col>
      <xdr:colOff>165100</xdr:colOff>
      <xdr:row>31</xdr:row>
      <xdr:rowOff>169915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8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161042</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475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67439</xdr:rowOff>
    </xdr:from>
    <xdr:to>
      <xdr:col>55</xdr:col>
      <xdr:colOff>0</xdr:colOff>
      <xdr:row>57</xdr:row>
      <xdr:rowOff>106804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840089"/>
          <a:ext cx="838200" cy="3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170310</xdr:rowOff>
    </xdr:from>
    <xdr:to>
      <xdr:col>50</xdr:col>
      <xdr:colOff>114300</xdr:colOff>
      <xdr:row>57</xdr:row>
      <xdr:rowOff>67439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71510"/>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155616</xdr:rowOff>
    </xdr:from>
    <xdr:to>
      <xdr:col>45</xdr:col>
      <xdr:colOff>177800</xdr:colOff>
      <xdr:row>56</xdr:row>
      <xdr:rowOff>170310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56816"/>
          <a:ext cx="889000" cy="14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155616</xdr:rowOff>
    </xdr:from>
    <xdr:to>
      <xdr:col>41</xdr:col>
      <xdr:colOff>50800</xdr:colOff>
      <xdr:row>57</xdr:row>
      <xdr:rowOff>112188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756816"/>
          <a:ext cx="889000" cy="12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56004</xdr:rowOff>
    </xdr:from>
    <xdr:to>
      <xdr:col>55</xdr:col>
      <xdr:colOff>50800</xdr:colOff>
      <xdr:row>57</xdr:row>
      <xdr:rowOff>157604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2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142381</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4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16639</xdr:rowOff>
    </xdr:from>
    <xdr:to>
      <xdr:col>50</xdr:col>
      <xdr:colOff>165100</xdr:colOff>
      <xdr:row>57</xdr:row>
      <xdr:rowOff>118239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8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109366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82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119510</xdr:rowOff>
    </xdr:from>
    <xdr:to>
      <xdr:col>46</xdr:col>
      <xdr:colOff>38100</xdr:colOff>
      <xdr:row>57</xdr:row>
      <xdr:rowOff>49660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2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40787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1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104816</xdr:rowOff>
    </xdr:from>
    <xdr:to>
      <xdr:col>41</xdr:col>
      <xdr:colOff>101600</xdr:colOff>
      <xdr:row>57</xdr:row>
      <xdr:rowOff>34966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0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26093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79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61388</xdr:rowOff>
    </xdr:from>
    <xdr:to>
      <xdr:col>36</xdr:col>
      <xdr:colOff>165100</xdr:colOff>
      <xdr:row>57</xdr:row>
      <xdr:rowOff>162988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3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154115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926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44450</xdr:rowOff>
    </xdr:from>
    <xdr:to>
      <xdr:col>55</xdr:col>
      <xdr:colOff>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136271</xdr:rowOff>
    </xdr:from>
    <xdr:to>
      <xdr:col>50</xdr:col>
      <xdr:colOff>114300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337921"/>
          <a:ext cx="889000" cy="25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136271</xdr:rowOff>
    </xdr:from>
    <xdr:to>
      <xdr:col>45</xdr:col>
      <xdr:colOff>177800</xdr:colOff>
      <xdr:row>79</xdr:row>
      <xdr:rowOff>44450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337921"/>
          <a:ext cx="889000" cy="25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44450</xdr:rowOff>
    </xdr:from>
    <xdr:to>
      <xdr:col>41</xdr:col>
      <xdr:colOff>50800</xdr:colOff>
      <xdr:row>79</xdr:row>
      <xdr:rowOff>44450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165100</xdr:rowOff>
    </xdr:from>
    <xdr:to>
      <xdr:col>50</xdr:col>
      <xdr:colOff>165100</xdr:colOff>
      <xdr:row>79</xdr:row>
      <xdr:rowOff>95250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86377</xdr:rowOff>
    </xdr:from>
    <xdr:ext cx="249299"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514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85471</xdr:rowOff>
    </xdr:from>
    <xdr:to>
      <xdr:col>46</xdr:col>
      <xdr:colOff>38100</xdr:colOff>
      <xdr:row>78</xdr:row>
      <xdr:rowOff>15621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28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32148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06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165100</xdr:rowOff>
    </xdr:from>
    <xdr:to>
      <xdr:col>36</xdr:col>
      <xdr:colOff>165100</xdr:colOff>
      <xdr:row>79</xdr:row>
      <xdr:rowOff>95250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86377</xdr:rowOff>
    </xdr:from>
    <xdr:ext cx="249299"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84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51270</xdr:rowOff>
    </xdr:from>
    <xdr:to>
      <xdr:col>55</xdr:col>
      <xdr:colOff>0</xdr:colOff>
      <xdr:row>98</xdr:row>
      <xdr:rowOff>100259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853370"/>
          <a:ext cx="838200" cy="48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51270</xdr:rowOff>
    </xdr:from>
    <xdr:to>
      <xdr:col>50</xdr:col>
      <xdr:colOff>114300</xdr:colOff>
      <xdr:row>98</xdr:row>
      <xdr:rowOff>59248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53370"/>
          <a:ext cx="889000" cy="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118844</xdr:rowOff>
    </xdr:from>
    <xdr:to>
      <xdr:col>45</xdr:col>
      <xdr:colOff>177800</xdr:colOff>
      <xdr:row>98</xdr:row>
      <xdr:rowOff>59248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749494"/>
          <a:ext cx="889000" cy="11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118844</xdr:rowOff>
    </xdr:from>
    <xdr:to>
      <xdr:col>41</xdr:col>
      <xdr:colOff>50800</xdr:colOff>
      <xdr:row>98</xdr:row>
      <xdr:rowOff>129710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749494"/>
          <a:ext cx="889000" cy="18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49459</xdr:rowOff>
    </xdr:from>
    <xdr:to>
      <xdr:col>55</xdr:col>
      <xdr:colOff>50800</xdr:colOff>
      <xdr:row>98</xdr:row>
      <xdr:rowOff>151059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5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135836</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6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470</xdr:rowOff>
    </xdr:from>
    <xdr:to>
      <xdr:col>50</xdr:col>
      <xdr:colOff>165100</xdr:colOff>
      <xdr:row>98</xdr:row>
      <xdr:rowOff>102070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0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93197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895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8448</xdr:rowOff>
    </xdr:from>
    <xdr:to>
      <xdr:col>46</xdr:col>
      <xdr:colOff>38100</xdr:colOff>
      <xdr:row>98</xdr:row>
      <xdr:rowOff>110048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1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101175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0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68044</xdr:rowOff>
    </xdr:from>
    <xdr:to>
      <xdr:col>41</xdr:col>
      <xdr:colOff>101600</xdr:colOff>
      <xdr:row>97</xdr:row>
      <xdr:rowOff>169644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6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14721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47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78910</xdr:rowOff>
    </xdr:from>
    <xdr:to>
      <xdr:col>36</xdr:col>
      <xdr:colOff>165100</xdr:colOff>
      <xdr:row>99</xdr:row>
      <xdr:rowOff>9060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8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187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73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57823</xdr:rowOff>
    </xdr:from>
    <xdr:to>
      <xdr:col>85</xdr:col>
      <xdr:colOff>127000</xdr:colOff>
      <xdr:row>77</xdr:row>
      <xdr:rowOff>60350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59473"/>
          <a:ext cx="838200" cy="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60350</xdr:rowOff>
    </xdr:from>
    <xdr:to>
      <xdr:col>81</xdr:col>
      <xdr:colOff>50800</xdr:colOff>
      <xdr:row>77</xdr:row>
      <xdr:rowOff>66408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62000"/>
          <a:ext cx="8890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66408</xdr:rowOff>
    </xdr:from>
    <xdr:to>
      <xdr:col>76</xdr:col>
      <xdr:colOff>114300</xdr:colOff>
      <xdr:row>77</xdr:row>
      <xdr:rowOff>83922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68058"/>
          <a:ext cx="889000" cy="17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83108</xdr:rowOff>
    </xdr:from>
    <xdr:to>
      <xdr:col>71</xdr:col>
      <xdr:colOff>177800</xdr:colOff>
      <xdr:row>77</xdr:row>
      <xdr:rowOff>83922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284758"/>
          <a:ext cx="889000" cy="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7023</xdr:rowOff>
    </xdr:from>
    <xdr:to>
      <xdr:col>85</xdr:col>
      <xdr:colOff>177800</xdr:colOff>
      <xdr:row>77</xdr:row>
      <xdr:rowOff>108623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0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156900</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8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9550</xdr:rowOff>
    </xdr:from>
    <xdr:to>
      <xdr:col>81</xdr:col>
      <xdr:colOff>101600</xdr:colOff>
      <xdr:row>77</xdr:row>
      <xdr:rowOff>111150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102277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03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15608</xdr:rowOff>
    </xdr:from>
    <xdr:to>
      <xdr:col>76</xdr:col>
      <xdr:colOff>165100</xdr:colOff>
      <xdr:row>77</xdr:row>
      <xdr:rowOff>117208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1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108335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09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33122</xdr:rowOff>
    </xdr:from>
    <xdr:to>
      <xdr:col>72</xdr:col>
      <xdr:colOff>38100</xdr:colOff>
      <xdr:row>77</xdr:row>
      <xdr:rowOff>134722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3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125849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2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32308</xdr:rowOff>
    </xdr:from>
    <xdr:to>
      <xdr:col>67</xdr:col>
      <xdr:colOff>101600</xdr:colOff>
      <xdr:row>77</xdr:row>
      <xdr:rowOff>133908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3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125035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63705</xdr:rowOff>
    </xdr:from>
    <xdr:to>
      <xdr:col>85</xdr:col>
      <xdr:colOff>127000</xdr:colOff>
      <xdr:row>98</xdr:row>
      <xdr:rowOff>71523</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65805"/>
          <a:ext cx="838200" cy="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34799</xdr:rowOff>
    </xdr:from>
    <xdr:to>
      <xdr:col>81</xdr:col>
      <xdr:colOff>50800</xdr:colOff>
      <xdr:row>98</xdr:row>
      <xdr:rowOff>71523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36899"/>
          <a:ext cx="889000" cy="3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34799</xdr:rowOff>
    </xdr:from>
    <xdr:to>
      <xdr:col>76</xdr:col>
      <xdr:colOff>114300</xdr:colOff>
      <xdr:row>98</xdr:row>
      <xdr:rowOff>44149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36899"/>
          <a:ext cx="889000" cy="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44149</xdr:rowOff>
    </xdr:from>
    <xdr:to>
      <xdr:col>71</xdr:col>
      <xdr:colOff>177800</xdr:colOff>
      <xdr:row>98</xdr:row>
      <xdr:rowOff>102301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46249"/>
          <a:ext cx="889000" cy="5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12905</xdr:rowOff>
    </xdr:from>
    <xdr:to>
      <xdr:col>85</xdr:col>
      <xdr:colOff>177800</xdr:colOff>
      <xdr:row>98</xdr:row>
      <xdr:rowOff>114505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1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138537</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20723</xdr:rowOff>
    </xdr:from>
    <xdr:to>
      <xdr:col>81</xdr:col>
      <xdr:colOff>101600</xdr:colOff>
      <xdr:row>98</xdr:row>
      <xdr:rowOff>122323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2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113450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15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155449</xdr:rowOff>
    </xdr:from>
    <xdr:to>
      <xdr:col>76</xdr:col>
      <xdr:colOff>165100</xdr:colOff>
      <xdr:row>98</xdr:row>
      <xdr:rowOff>85599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8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76726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87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164799</xdr:rowOff>
    </xdr:from>
    <xdr:to>
      <xdr:col>72</xdr:col>
      <xdr:colOff>38100</xdr:colOff>
      <xdr:row>98</xdr:row>
      <xdr:rowOff>94949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9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86076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88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51501</xdr:rowOff>
    </xdr:from>
    <xdr:to>
      <xdr:col>67</xdr:col>
      <xdr:colOff>101600</xdr:colOff>
      <xdr:row>98</xdr:row>
      <xdr:rowOff>153101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53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144228</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46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77978</xdr:rowOff>
    </xdr:from>
    <xdr:to>
      <xdr:col>116</xdr:col>
      <xdr:colOff>63500</xdr:colOff>
      <xdr:row>38</xdr:row>
      <xdr:rowOff>124933</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593078"/>
          <a:ext cx="838200" cy="4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17079</xdr:rowOff>
    </xdr:from>
    <xdr:to>
      <xdr:col>111</xdr:col>
      <xdr:colOff>177800</xdr:colOff>
      <xdr:row>38</xdr:row>
      <xdr:rowOff>77978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532179"/>
          <a:ext cx="889000" cy="6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17079</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532179"/>
          <a:ext cx="889000" cy="12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74133</xdr:rowOff>
    </xdr:from>
    <xdr:to>
      <xdr:col>116</xdr:col>
      <xdr:colOff>114300</xdr:colOff>
      <xdr:row>39</xdr:row>
      <xdr:rowOff>4283</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8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160510</xdr:rowOff>
    </xdr:from>
    <xdr:ext cx="378565"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04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27178</xdr:rowOff>
    </xdr:from>
    <xdr:to>
      <xdr:col>112</xdr:col>
      <xdr:colOff>38100</xdr:colOff>
      <xdr:row>38</xdr:row>
      <xdr:rowOff>128778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54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119905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635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137729</xdr:rowOff>
    </xdr:from>
    <xdr:to>
      <xdr:col>107</xdr:col>
      <xdr:colOff>101600</xdr:colOff>
      <xdr:row>38</xdr:row>
      <xdr:rowOff>67879</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48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84406</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25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114717</xdr:rowOff>
    </xdr:from>
    <xdr:to>
      <xdr:col>116</xdr:col>
      <xdr:colOff>63500</xdr:colOff>
      <xdr:row>76</xdr:row>
      <xdr:rowOff>159196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144917"/>
          <a:ext cx="838200" cy="4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159196</xdr:rowOff>
    </xdr:from>
    <xdr:to>
      <xdr:col>111</xdr:col>
      <xdr:colOff>177800</xdr:colOff>
      <xdr:row>77</xdr:row>
      <xdr:rowOff>18052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189396"/>
          <a:ext cx="889000" cy="30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18052</xdr:rowOff>
    </xdr:from>
    <xdr:to>
      <xdr:col>107</xdr:col>
      <xdr:colOff>50800</xdr:colOff>
      <xdr:row>77</xdr:row>
      <xdr:rowOff>48554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219702"/>
          <a:ext cx="889000" cy="30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48554</xdr:rowOff>
    </xdr:from>
    <xdr:to>
      <xdr:col>102</xdr:col>
      <xdr:colOff>114300</xdr:colOff>
      <xdr:row>77</xdr:row>
      <xdr:rowOff>75823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250204"/>
          <a:ext cx="889000" cy="27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63917</xdr:rowOff>
    </xdr:from>
    <xdr:to>
      <xdr:col>116</xdr:col>
      <xdr:colOff>114300</xdr:colOff>
      <xdr:row>76</xdr:row>
      <xdr:rowOff>165517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09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42344</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07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108396</xdr:rowOff>
    </xdr:from>
    <xdr:to>
      <xdr:col>112</xdr:col>
      <xdr:colOff>38100</xdr:colOff>
      <xdr:row>77</xdr:row>
      <xdr:rowOff>38546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13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29673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23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138702</xdr:rowOff>
    </xdr:from>
    <xdr:to>
      <xdr:col>107</xdr:col>
      <xdr:colOff>101600</xdr:colOff>
      <xdr:row>77</xdr:row>
      <xdr:rowOff>68852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16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59979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26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169204</xdr:rowOff>
    </xdr:from>
    <xdr:to>
      <xdr:col>102</xdr:col>
      <xdr:colOff>165100</xdr:colOff>
      <xdr:row>77</xdr:row>
      <xdr:rowOff>99354</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19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90481</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29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25023</xdr:rowOff>
    </xdr:from>
    <xdr:to>
      <xdr:col>98</xdr:col>
      <xdr:colOff>38100</xdr:colOff>
      <xdr:row>77</xdr:row>
      <xdr:rowOff>126623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22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117750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31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普通建設事業費は住民一人当たり</a:t>
          </a:r>
          <a:r>
            <a:rPr kumimoji="1" lang="en-US" altLang="ja-JP" sz="1100">
              <a:solidFill>
                <a:schemeClr val="dk1"/>
              </a:solidFill>
              <a:effectLst/>
              <a:latin typeface="+mn-lt"/>
              <a:ea typeface="+mn-ea"/>
              <a:cs typeface="+mn-cs"/>
            </a:rPr>
            <a:t>15,756</a:t>
          </a:r>
          <a:r>
            <a:rPr kumimoji="1" lang="ja-JP" altLang="ja-JP" sz="1100">
              <a:solidFill>
                <a:schemeClr val="dk1"/>
              </a:solidFill>
              <a:effectLst/>
              <a:latin typeface="+mn-lt"/>
              <a:ea typeface="+mn-ea"/>
              <a:cs typeface="+mn-cs"/>
            </a:rPr>
            <a:t>円となっており、普通建設事業費全体で見ると、</a:t>
          </a:r>
          <a:r>
            <a:rPr kumimoji="1" lang="ja-JP" altLang="en-US" sz="1100">
              <a:solidFill>
                <a:schemeClr val="dk1"/>
              </a:solidFill>
              <a:effectLst/>
              <a:latin typeface="+mn-lt"/>
              <a:ea typeface="+mn-ea"/>
              <a:cs typeface="+mn-cs"/>
            </a:rPr>
            <a:t>全国平均、県平均及び</a:t>
          </a:r>
          <a:r>
            <a:rPr kumimoji="1" lang="ja-JP" altLang="ja-JP" sz="1100">
              <a:solidFill>
                <a:schemeClr val="dk1"/>
              </a:solidFill>
              <a:effectLst/>
              <a:latin typeface="+mn-lt"/>
              <a:ea typeface="+mn-ea"/>
              <a:cs typeface="+mn-cs"/>
            </a:rPr>
            <a:t>類似団体と比較して一人当たりコストは低い。</a:t>
          </a:r>
          <a:endParaRPr lang="ja-JP" altLang="ja-JP">
            <a:effectLst/>
          </a:endParaRPr>
        </a:p>
        <a:p>
          <a:r>
            <a:rPr kumimoji="1" lang="ja-JP" altLang="ja-JP" sz="1100">
              <a:solidFill>
                <a:schemeClr val="dk1"/>
              </a:solidFill>
              <a:effectLst/>
              <a:latin typeface="+mn-lt"/>
              <a:ea typeface="+mn-ea"/>
              <a:cs typeface="+mn-cs"/>
            </a:rPr>
            <a:t>普通建設事業費のうち更新整備事業については、</a:t>
          </a:r>
          <a:r>
            <a:rPr kumimoji="1" lang="ja-JP" altLang="en-US" sz="1100">
              <a:solidFill>
                <a:schemeClr val="dk1"/>
              </a:solidFill>
              <a:effectLst/>
              <a:latin typeface="+mn-lt"/>
              <a:ea typeface="+mn-ea"/>
              <a:cs typeface="+mn-cs"/>
            </a:rPr>
            <a:t>学校給食センター空調設備改修工事等を実施したが、前年度の</a:t>
          </a:r>
          <a:r>
            <a:rPr kumimoji="1" lang="ja-JP" altLang="ja-JP" sz="1100">
              <a:solidFill>
                <a:schemeClr val="dk1"/>
              </a:solidFill>
              <a:effectLst/>
              <a:latin typeface="+mn-lt"/>
              <a:ea typeface="+mn-ea"/>
              <a:cs typeface="+mn-cs"/>
            </a:rPr>
            <a:t>中央公民館空調設備改修工事等</a:t>
          </a:r>
          <a:r>
            <a:rPr kumimoji="1" lang="ja-JP" altLang="en-US" sz="1100">
              <a:solidFill>
                <a:schemeClr val="dk1"/>
              </a:solidFill>
              <a:effectLst/>
              <a:latin typeface="+mn-lt"/>
              <a:ea typeface="+mn-ea"/>
              <a:cs typeface="+mn-cs"/>
            </a:rPr>
            <a:t>と比較して減額となった。</a:t>
          </a:r>
          <a:endParaRPr lang="ja-JP" altLang="ja-JP">
            <a:effectLst/>
          </a:endParaRPr>
        </a:p>
        <a:p>
          <a:r>
            <a:rPr kumimoji="1" lang="ja-JP" altLang="ja-JP" sz="1100">
              <a:solidFill>
                <a:schemeClr val="dk1"/>
              </a:solidFill>
              <a:effectLst/>
              <a:latin typeface="+mn-lt"/>
              <a:ea typeface="+mn-ea"/>
              <a:cs typeface="+mn-cs"/>
            </a:rPr>
            <a:t>今後も、事業の選択と集中を進めながら対象事業の取捨選択を徹底していく。</a:t>
          </a:r>
          <a:endParaRPr lang="ja-JP" altLang="ja-JP">
            <a:effectLst/>
          </a:endParaRPr>
        </a:p>
        <a:p>
          <a:r>
            <a:rPr kumimoji="1" lang="ja-JP" altLang="ja-JP" sz="1100">
              <a:solidFill>
                <a:schemeClr val="dk1"/>
              </a:solidFill>
              <a:effectLst/>
              <a:latin typeface="+mn-lt"/>
              <a:ea typeface="+mn-ea"/>
              <a:cs typeface="+mn-cs"/>
            </a:rPr>
            <a:t>　扶助費は、住民一人当たり</a:t>
          </a:r>
          <a:r>
            <a:rPr kumimoji="1" lang="en-US" altLang="ja-JP" sz="1100">
              <a:solidFill>
                <a:schemeClr val="dk1"/>
              </a:solidFill>
              <a:effectLst/>
              <a:latin typeface="+mn-lt"/>
              <a:ea typeface="+mn-ea"/>
              <a:cs typeface="+mn-cs"/>
            </a:rPr>
            <a:t>85,304</a:t>
          </a:r>
          <a:r>
            <a:rPr kumimoji="1" lang="ja-JP" altLang="ja-JP" sz="1100">
              <a:solidFill>
                <a:schemeClr val="dk1"/>
              </a:solidFill>
              <a:effectLst/>
              <a:latin typeface="+mn-lt"/>
              <a:ea typeface="+mn-ea"/>
              <a:cs typeface="+mn-cs"/>
            </a:rPr>
            <a:t>円となっており、類似団体と比較して一人当たりコストが低いが、前年度よりは住民一人当たり</a:t>
          </a:r>
          <a:r>
            <a:rPr kumimoji="1" lang="en-US" altLang="ja-JP" sz="1100">
              <a:solidFill>
                <a:schemeClr val="dk1"/>
              </a:solidFill>
              <a:effectLst/>
              <a:latin typeface="+mn-lt"/>
              <a:ea typeface="+mn-ea"/>
              <a:cs typeface="+mn-cs"/>
            </a:rPr>
            <a:t>1,730</a:t>
          </a:r>
          <a:r>
            <a:rPr kumimoji="1" lang="ja-JP" altLang="ja-JP" sz="1100">
              <a:solidFill>
                <a:schemeClr val="dk1"/>
              </a:solidFill>
              <a:effectLst/>
              <a:latin typeface="+mn-lt"/>
              <a:ea typeface="+mn-ea"/>
              <a:cs typeface="+mn-cs"/>
            </a:rPr>
            <a:t>円増額となっている。</a:t>
          </a:r>
          <a:endParaRPr lang="ja-JP" altLang="ja-JP">
            <a:effectLst/>
          </a:endParaRPr>
        </a:p>
        <a:p>
          <a:r>
            <a:rPr kumimoji="1" lang="ja-JP" altLang="ja-JP" sz="1100">
              <a:solidFill>
                <a:schemeClr val="dk1"/>
              </a:solidFill>
              <a:effectLst/>
              <a:latin typeface="+mn-lt"/>
              <a:ea typeface="+mn-ea"/>
              <a:cs typeface="+mn-cs"/>
            </a:rPr>
            <a:t>これは、</a:t>
          </a:r>
          <a:r>
            <a:rPr kumimoji="1" lang="ja-JP" altLang="en-US" sz="1100">
              <a:solidFill>
                <a:schemeClr val="dk1"/>
              </a:solidFill>
              <a:effectLst/>
              <a:latin typeface="+mn-lt"/>
              <a:ea typeface="+mn-ea"/>
              <a:cs typeface="+mn-cs"/>
            </a:rPr>
            <a:t>児童手当費の支給対象拡大に伴い</a:t>
          </a:r>
          <a:r>
            <a:rPr kumimoji="1" lang="ja-JP" altLang="ja-JP" sz="1100">
              <a:solidFill>
                <a:schemeClr val="dk1"/>
              </a:solidFill>
              <a:effectLst/>
              <a:latin typeface="+mn-lt"/>
              <a:ea typeface="+mn-ea"/>
              <a:cs typeface="+mn-cs"/>
            </a:rPr>
            <a:t>増額になったことが大きな要因である。</a:t>
          </a:r>
          <a:endParaRPr lang="ja-JP" altLang="ja-JP">
            <a:effectLst/>
          </a:endParaRPr>
        </a:p>
        <a:p>
          <a:r>
            <a:rPr kumimoji="1" lang="ja-JP" altLang="ja-JP" sz="1100">
              <a:solidFill>
                <a:schemeClr val="dk1"/>
              </a:solidFill>
              <a:effectLst/>
              <a:latin typeface="+mn-lt"/>
              <a:ea typeface="+mn-ea"/>
              <a:cs typeface="+mn-cs"/>
            </a:rPr>
            <a:t>　今後も高齢化の進展などにより増加傾向が続くことが見込まれるため、事業の選択と集中を進め、繰出金の管理に努めていく。</a:t>
          </a:r>
          <a:endParaRPr lang="ja-JP" altLang="ja-JP">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埼玉県松伏町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27,857
27,170
16.20
10,854,927
10,140,074
647,647
6,451,019
6,737,704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126365</xdr:rowOff>
    </xdr:from>
    <xdr:to>
      <xdr:col>24</xdr:col>
      <xdr:colOff>63500</xdr:colOff>
      <xdr:row>35</xdr:row>
      <xdr:rowOff>24257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55665"/>
          <a:ext cx="83820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24257</xdr:rowOff>
    </xdr:from>
    <xdr:to>
      <xdr:col>19</xdr:col>
      <xdr:colOff>177800</xdr:colOff>
      <xdr:row>35</xdr:row>
      <xdr:rowOff>66929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25007"/>
          <a:ext cx="889000" cy="4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46355</xdr:rowOff>
    </xdr:from>
    <xdr:to>
      <xdr:col>15</xdr:col>
      <xdr:colOff>50800</xdr:colOff>
      <xdr:row>35</xdr:row>
      <xdr:rowOff>66929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47105"/>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36449</xdr:rowOff>
    </xdr:from>
    <xdr:to>
      <xdr:col>10</xdr:col>
      <xdr:colOff>114300</xdr:colOff>
      <xdr:row>35</xdr:row>
      <xdr:rowOff>46355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37199"/>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75565</xdr:rowOff>
    </xdr:from>
    <xdr:to>
      <xdr:col>24</xdr:col>
      <xdr:colOff>114300</xdr:colOff>
      <xdr:row>35</xdr:row>
      <xdr:rowOff>5715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0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98442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56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144907</xdr:rowOff>
    </xdr:from>
    <xdr:to>
      <xdr:col>20</xdr:col>
      <xdr:colOff>38100</xdr:colOff>
      <xdr:row>35</xdr:row>
      <xdr:rowOff>75057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7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91584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49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16129</xdr:rowOff>
    </xdr:from>
    <xdr:to>
      <xdr:col>15</xdr:col>
      <xdr:colOff>101600</xdr:colOff>
      <xdr:row>35</xdr:row>
      <xdr:rowOff>117729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1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134256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92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167005</xdr:rowOff>
    </xdr:from>
    <xdr:to>
      <xdr:col>10</xdr:col>
      <xdr:colOff>165100</xdr:colOff>
      <xdr:row>35</xdr:row>
      <xdr:rowOff>97155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9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113682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71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157099</xdr:rowOff>
    </xdr:from>
    <xdr:to>
      <xdr:col>6</xdr:col>
      <xdr:colOff>38100</xdr:colOff>
      <xdr:row>35</xdr:row>
      <xdr:rowOff>87249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8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103776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61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154338</xdr:rowOff>
    </xdr:from>
    <xdr:to>
      <xdr:col>24</xdr:col>
      <xdr:colOff>63500</xdr:colOff>
      <xdr:row>58</xdr:row>
      <xdr:rowOff>24071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26988"/>
          <a:ext cx="838200" cy="4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143780</xdr:rowOff>
    </xdr:from>
    <xdr:to>
      <xdr:col>19</xdr:col>
      <xdr:colOff>177800</xdr:colOff>
      <xdr:row>58</xdr:row>
      <xdr:rowOff>24071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16430"/>
          <a:ext cx="889000" cy="5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143780</xdr:rowOff>
    </xdr:from>
    <xdr:to>
      <xdr:col>15</xdr:col>
      <xdr:colOff>50800</xdr:colOff>
      <xdr:row>58</xdr:row>
      <xdr:rowOff>45745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16430"/>
          <a:ext cx="889000" cy="7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17745</xdr:rowOff>
    </xdr:from>
    <xdr:to>
      <xdr:col>10</xdr:col>
      <xdr:colOff>114300</xdr:colOff>
      <xdr:row>58</xdr:row>
      <xdr:rowOff>45745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18945"/>
          <a:ext cx="889000" cy="37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103538</xdr:rowOff>
    </xdr:from>
    <xdr:to>
      <xdr:col>24</xdr:col>
      <xdr:colOff>114300</xdr:colOff>
      <xdr:row>58</xdr:row>
      <xdr:rowOff>33688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7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28259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144721</xdr:rowOff>
    </xdr:from>
    <xdr:to>
      <xdr:col>20</xdr:col>
      <xdr:colOff>38100</xdr:colOff>
      <xdr:row>58</xdr:row>
      <xdr:rowOff>74871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1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65998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10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92980</xdr:rowOff>
    </xdr:from>
    <xdr:to>
      <xdr:col>15</xdr:col>
      <xdr:colOff>101600</xdr:colOff>
      <xdr:row>58</xdr:row>
      <xdr:rowOff>23130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6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14257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58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166395</xdr:rowOff>
    </xdr:from>
    <xdr:to>
      <xdr:col>10</xdr:col>
      <xdr:colOff>165100</xdr:colOff>
      <xdr:row>58</xdr:row>
      <xdr:rowOff>96545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3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87672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3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138395</xdr:rowOff>
    </xdr:from>
    <xdr:to>
      <xdr:col>6</xdr:col>
      <xdr:colOff>38100</xdr:colOff>
      <xdr:row>56</xdr:row>
      <xdr:rowOff>68545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6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59672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60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48268</xdr:rowOff>
    </xdr:from>
    <xdr:to>
      <xdr:col>24</xdr:col>
      <xdr:colOff>63500</xdr:colOff>
      <xdr:row>77</xdr:row>
      <xdr:rowOff>93980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49918"/>
          <a:ext cx="838200" cy="4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93980</xdr:rowOff>
    </xdr:from>
    <xdr:to>
      <xdr:col>19</xdr:col>
      <xdr:colOff>177800</xdr:colOff>
      <xdr:row>77</xdr:row>
      <xdr:rowOff>152691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95630"/>
          <a:ext cx="889000" cy="5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109159</xdr:rowOff>
    </xdr:from>
    <xdr:to>
      <xdr:col>15</xdr:col>
      <xdr:colOff>50800</xdr:colOff>
      <xdr:row>77</xdr:row>
      <xdr:rowOff>152691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10809"/>
          <a:ext cx="889000" cy="43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109159</xdr:rowOff>
    </xdr:from>
    <xdr:to>
      <xdr:col>10</xdr:col>
      <xdr:colOff>114300</xdr:colOff>
      <xdr:row>78</xdr:row>
      <xdr:rowOff>85933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10809"/>
          <a:ext cx="889000" cy="148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168918</xdr:rowOff>
    </xdr:from>
    <xdr:to>
      <xdr:col>24</xdr:col>
      <xdr:colOff>114300</xdr:colOff>
      <xdr:row>77</xdr:row>
      <xdr:rowOff>99068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9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83845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14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43180</xdr:rowOff>
    </xdr:from>
    <xdr:to>
      <xdr:col>20</xdr:col>
      <xdr:colOff>38100</xdr:colOff>
      <xdr:row>77</xdr:row>
      <xdr:rowOff>144780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4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135907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37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101891</xdr:rowOff>
    </xdr:from>
    <xdr:to>
      <xdr:col>15</xdr:col>
      <xdr:colOff>101600</xdr:colOff>
      <xdr:row>78</xdr:row>
      <xdr:rowOff>32041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03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23168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9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58359</xdr:rowOff>
    </xdr:from>
    <xdr:to>
      <xdr:col>10</xdr:col>
      <xdr:colOff>165100</xdr:colOff>
      <xdr:row>77</xdr:row>
      <xdr:rowOff>159959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6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151086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52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35133</xdr:rowOff>
    </xdr:from>
    <xdr:to>
      <xdr:col>6</xdr:col>
      <xdr:colOff>38100</xdr:colOff>
      <xdr:row>78</xdr:row>
      <xdr:rowOff>136733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0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127860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00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129490</xdr:rowOff>
    </xdr:from>
    <xdr:to>
      <xdr:col>24</xdr:col>
      <xdr:colOff>63500</xdr:colOff>
      <xdr:row>98</xdr:row>
      <xdr:rowOff>168549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931590"/>
          <a:ext cx="838200" cy="3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16317</xdr:rowOff>
    </xdr:from>
    <xdr:to>
      <xdr:col>19</xdr:col>
      <xdr:colOff>177800</xdr:colOff>
      <xdr:row>98</xdr:row>
      <xdr:rowOff>168549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18417"/>
          <a:ext cx="889000" cy="15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141605</xdr:rowOff>
    </xdr:from>
    <xdr:to>
      <xdr:col>15</xdr:col>
      <xdr:colOff>50800</xdr:colOff>
      <xdr:row>98</xdr:row>
      <xdr:rowOff>16317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600805"/>
          <a:ext cx="889000" cy="217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141605</xdr:rowOff>
    </xdr:from>
    <xdr:to>
      <xdr:col>10</xdr:col>
      <xdr:colOff>114300</xdr:colOff>
      <xdr:row>99</xdr:row>
      <xdr:rowOff>21406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00805"/>
          <a:ext cx="889000" cy="39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78690</xdr:rowOff>
    </xdr:from>
    <xdr:to>
      <xdr:col>24</xdr:col>
      <xdr:colOff>114300</xdr:colOff>
      <xdr:row>99</xdr:row>
      <xdr:rowOff>8840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8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165067</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9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117749</xdr:rowOff>
    </xdr:from>
    <xdr:to>
      <xdr:col>20</xdr:col>
      <xdr:colOff>38100</xdr:colOff>
      <xdr:row>99</xdr:row>
      <xdr:rowOff>47899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91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39026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7012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136967</xdr:rowOff>
    </xdr:from>
    <xdr:to>
      <xdr:col>15</xdr:col>
      <xdr:colOff>101600</xdr:colOff>
      <xdr:row>98</xdr:row>
      <xdr:rowOff>67117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6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58244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6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90805</xdr:rowOff>
    </xdr:from>
    <xdr:to>
      <xdr:col>10</xdr:col>
      <xdr:colOff>165100</xdr:colOff>
      <xdr:row>97</xdr:row>
      <xdr:rowOff>20955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5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37482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32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142056</xdr:rowOff>
    </xdr:from>
    <xdr:to>
      <xdr:col>6</xdr:col>
      <xdr:colOff>38100</xdr:colOff>
      <xdr:row>99</xdr:row>
      <xdr:rowOff>72206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4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63333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36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82169</xdr:rowOff>
    </xdr:from>
    <xdr:to>
      <xdr:col>55</xdr:col>
      <xdr:colOff>0</xdr:colOff>
      <xdr:row>58</xdr:row>
      <xdr:rowOff>120174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026269"/>
          <a:ext cx="838200" cy="3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82169</xdr:rowOff>
    </xdr:from>
    <xdr:to>
      <xdr:col>50</xdr:col>
      <xdr:colOff>114300</xdr:colOff>
      <xdr:row>58</xdr:row>
      <xdr:rowOff>96380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26269"/>
          <a:ext cx="889000" cy="1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79007</xdr:rowOff>
    </xdr:from>
    <xdr:to>
      <xdr:col>45</xdr:col>
      <xdr:colOff>177800</xdr:colOff>
      <xdr:row>58</xdr:row>
      <xdr:rowOff>96380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023107"/>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79007</xdr:rowOff>
    </xdr:from>
    <xdr:to>
      <xdr:col>41</xdr:col>
      <xdr:colOff>50800</xdr:colOff>
      <xdr:row>58</xdr:row>
      <xdr:rowOff>98837</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023107"/>
          <a:ext cx="889000" cy="1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69374</xdr:rowOff>
    </xdr:from>
    <xdr:to>
      <xdr:col>55</xdr:col>
      <xdr:colOff>50800</xdr:colOff>
      <xdr:row>58</xdr:row>
      <xdr:rowOff>170974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1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155751</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28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31369</xdr:rowOff>
    </xdr:from>
    <xdr:to>
      <xdr:col>50</xdr:col>
      <xdr:colOff>165100</xdr:colOff>
      <xdr:row>58</xdr:row>
      <xdr:rowOff>132969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7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124096</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06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45580</xdr:rowOff>
    </xdr:from>
    <xdr:to>
      <xdr:col>46</xdr:col>
      <xdr:colOff>38100</xdr:colOff>
      <xdr:row>58</xdr:row>
      <xdr:rowOff>147180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8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138307</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08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28207</xdr:rowOff>
    </xdr:from>
    <xdr:to>
      <xdr:col>41</xdr:col>
      <xdr:colOff>101600</xdr:colOff>
      <xdr:row>58</xdr:row>
      <xdr:rowOff>129807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7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120934</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06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48037</xdr:rowOff>
    </xdr:from>
    <xdr:to>
      <xdr:col>36</xdr:col>
      <xdr:colOff>165100</xdr:colOff>
      <xdr:row>58</xdr:row>
      <xdr:rowOff>149637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9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140764</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084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151530</xdr:rowOff>
    </xdr:from>
    <xdr:to>
      <xdr:col>55</xdr:col>
      <xdr:colOff>0</xdr:colOff>
      <xdr:row>79</xdr:row>
      <xdr:rowOff>14903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24630"/>
          <a:ext cx="838200" cy="34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31438</xdr:rowOff>
    </xdr:from>
    <xdr:to>
      <xdr:col>50</xdr:col>
      <xdr:colOff>114300</xdr:colOff>
      <xdr:row>78</xdr:row>
      <xdr:rowOff>151530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04538"/>
          <a:ext cx="889000" cy="12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31438</xdr:rowOff>
    </xdr:from>
    <xdr:to>
      <xdr:col>45</xdr:col>
      <xdr:colOff>177800</xdr:colOff>
      <xdr:row>78</xdr:row>
      <xdr:rowOff>118211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04538"/>
          <a:ext cx="889000" cy="8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72186</xdr:rowOff>
    </xdr:from>
    <xdr:to>
      <xdr:col>41</xdr:col>
      <xdr:colOff>50800</xdr:colOff>
      <xdr:row>78</xdr:row>
      <xdr:rowOff>118211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45286"/>
          <a:ext cx="889000" cy="46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135553</xdr:rowOff>
    </xdr:from>
    <xdr:to>
      <xdr:col>55</xdr:col>
      <xdr:colOff>50800</xdr:colOff>
      <xdr:row>79</xdr:row>
      <xdr:rowOff>65703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0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50480</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23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100730</xdr:rowOff>
    </xdr:from>
    <xdr:to>
      <xdr:col>50</xdr:col>
      <xdr:colOff>165100</xdr:colOff>
      <xdr:row>79</xdr:row>
      <xdr:rowOff>30880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7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22007</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6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152088</xdr:rowOff>
    </xdr:from>
    <xdr:to>
      <xdr:col>46</xdr:col>
      <xdr:colOff>38100</xdr:colOff>
      <xdr:row>78</xdr:row>
      <xdr:rowOff>82238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5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98765</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128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67411</xdr:rowOff>
    </xdr:from>
    <xdr:to>
      <xdr:col>41</xdr:col>
      <xdr:colOff>101600</xdr:colOff>
      <xdr:row>78</xdr:row>
      <xdr:rowOff>169011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160138</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3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21386</xdr:rowOff>
    </xdr:from>
    <xdr:to>
      <xdr:col>36</xdr:col>
      <xdr:colOff>165100</xdr:colOff>
      <xdr:row>78</xdr:row>
      <xdr:rowOff>122986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9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114113</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487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151067</xdr:rowOff>
    </xdr:from>
    <xdr:to>
      <xdr:col>55</xdr:col>
      <xdr:colOff>0</xdr:colOff>
      <xdr:row>97</xdr:row>
      <xdr:rowOff>83769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610267"/>
          <a:ext cx="838200" cy="10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151067</xdr:rowOff>
    </xdr:from>
    <xdr:to>
      <xdr:col>50</xdr:col>
      <xdr:colOff>114300</xdr:colOff>
      <xdr:row>97</xdr:row>
      <xdr:rowOff>18402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10267"/>
          <a:ext cx="889000" cy="38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79553</xdr:rowOff>
    </xdr:from>
    <xdr:to>
      <xdr:col>45</xdr:col>
      <xdr:colOff>177800</xdr:colOff>
      <xdr:row>97</xdr:row>
      <xdr:rowOff>18402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538753"/>
          <a:ext cx="889000" cy="11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79553</xdr:rowOff>
    </xdr:from>
    <xdr:to>
      <xdr:col>41</xdr:col>
      <xdr:colOff>50800</xdr:colOff>
      <xdr:row>97</xdr:row>
      <xdr:rowOff>88252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538753"/>
          <a:ext cx="889000" cy="180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32969</xdr:rowOff>
    </xdr:from>
    <xdr:to>
      <xdr:col>55</xdr:col>
      <xdr:colOff>50800</xdr:colOff>
      <xdr:row>97</xdr:row>
      <xdr:rowOff>134569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6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119346</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7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100267</xdr:rowOff>
    </xdr:from>
    <xdr:to>
      <xdr:col>50</xdr:col>
      <xdr:colOff>165100</xdr:colOff>
      <xdr:row>97</xdr:row>
      <xdr:rowOff>30417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5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21544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52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139052</xdr:rowOff>
    </xdr:from>
    <xdr:to>
      <xdr:col>46</xdr:col>
      <xdr:colOff>38100</xdr:colOff>
      <xdr:row>97</xdr:row>
      <xdr:rowOff>69202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9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60329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9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28753</xdr:rowOff>
    </xdr:from>
    <xdr:to>
      <xdr:col>41</xdr:col>
      <xdr:colOff>101600</xdr:colOff>
      <xdr:row>96</xdr:row>
      <xdr:rowOff>130353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48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121480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580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37452</xdr:rowOff>
    </xdr:from>
    <xdr:to>
      <xdr:col>36</xdr:col>
      <xdr:colOff>165100</xdr:colOff>
      <xdr:row>97</xdr:row>
      <xdr:rowOff>139052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6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130179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60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159098</xdr:rowOff>
    </xdr:from>
    <xdr:to>
      <xdr:col>85</xdr:col>
      <xdr:colOff>127000</xdr:colOff>
      <xdr:row>37</xdr:row>
      <xdr:rowOff>101001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31298"/>
          <a:ext cx="838200" cy="11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14068</xdr:rowOff>
    </xdr:from>
    <xdr:to>
      <xdr:col>81</xdr:col>
      <xdr:colOff>50800</xdr:colOff>
      <xdr:row>37</xdr:row>
      <xdr:rowOff>101001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014818"/>
          <a:ext cx="889000" cy="429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14068</xdr:rowOff>
    </xdr:from>
    <xdr:to>
      <xdr:col>76</xdr:col>
      <xdr:colOff>114300</xdr:colOff>
      <xdr:row>37</xdr:row>
      <xdr:rowOff>75333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014818"/>
          <a:ext cx="889000" cy="40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47411</xdr:rowOff>
    </xdr:from>
    <xdr:to>
      <xdr:col>71</xdr:col>
      <xdr:colOff>177800</xdr:colOff>
      <xdr:row>37</xdr:row>
      <xdr:rowOff>75333</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391061"/>
          <a:ext cx="889000" cy="2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108298</xdr:rowOff>
    </xdr:from>
    <xdr:to>
      <xdr:col>85</xdr:col>
      <xdr:colOff>177800</xdr:colOff>
      <xdr:row>37</xdr:row>
      <xdr:rowOff>38448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8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131175</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3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50201</xdr:rowOff>
    </xdr:from>
    <xdr:to>
      <xdr:col>81</xdr:col>
      <xdr:colOff>101600</xdr:colOff>
      <xdr:row>37</xdr:row>
      <xdr:rowOff>151801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9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168328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16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134718</xdr:rowOff>
    </xdr:from>
    <xdr:to>
      <xdr:col>76</xdr:col>
      <xdr:colOff>165100</xdr:colOff>
      <xdr:row>35</xdr:row>
      <xdr:rowOff>64868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596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81395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739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24533</xdr:rowOff>
    </xdr:from>
    <xdr:to>
      <xdr:col>72</xdr:col>
      <xdr:colOff>38100</xdr:colOff>
      <xdr:row>37</xdr:row>
      <xdr:rowOff>126133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68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142660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143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168061</xdr:rowOff>
    </xdr:from>
    <xdr:to>
      <xdr:col>67</xdr:col>
      <xdr:colOff>101600</xdr:colOff>
      <xdr:row>37</xdr:row>
      <xdr:rowOff>98211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4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114738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11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113141</xdr:rowOff>
    </xdr:from>
    <xdr:to>
      <xdr:col>85</xdr:col>
      <xdr:colOff>127000</xdr:colOff>
      <xdr:row>57</xdr:row>
      <xdr:rowOff>118001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85791"/>
          <a:ext cx="838200" cy="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118001</xdr:rowOff>
    </xdr:from>
    <xdr:to>
      <xdr:col>81</xdr:col>
      <xdr:colOff>50800</xdr:colOff>
      <xdr:row>57</xdr:row>
      <xdr:rowOff>144089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90651"/>
          <a:ext cx="889000" cy="2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144089</xdr:rowOff>
    </xdr:from>
    <xdr:to>
      <xdr:col>76</xdr:col>
      <xdr:colOff>114300</xdr:colOff>
      <xdr:row>57</xdr:row>
      <xdr:rowOff>165984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16739"/>
          <a:ext cx="889000" cy="2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128924</xdr:rowOff>
    </xdr:from>
    <xdr:to>
      <xdr:col>71</xdr:col>
      <xdr:colOff>177800</xdr:colOff>
      <xdr:row>57</xdr:row>
      <xdr:rowOff>165984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901574"/>
          <a:ext cx="889000" cy="37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62341</xdr:rowOff>
    </xdr:from>
    <xdr:to>
      <xdr:col>85</xdr:col>
      <xdr:colOff>177800</xdr:colOff>
      <xdr:row>57</xdr:row>
      <xdr:rowOff>163941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3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148718</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4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67201</xdr:rowOff>
    </xdr:from>
    <xdr:to>
      <xdr:col>81</xdr:col>
      <xdr:colOff>101600</xdr:colOff>
      <xdr:row>57</xdr:row>
      <xdr:rowOff>168801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3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159928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32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93289</xdr:rowOff>
    </xdr:from>
    <xdr:to>
      <xdr:col>76</xdr:col>
      <xdr:colOff>165100</xdr:colOff>
      <xdr:row>58</xdr:row>
      <xdr:rowOff>23439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6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14566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58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115184</xdr:rowOff>
    </xdr:from>
    <xdr:to>
      <xdr:col>72</xdr:col>
      <xdr:colOff>38100</xdr:colOff>
      <xdr:row>58</xdr:row>
      <xdr:rowOff>45334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8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36461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80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78124</xdr:rowOff>
    </xdr:from>
    <xdr:to>
      <xdr:col>67</xdr:col>
      <xdr:colOff>101600</xdr:colOff>
      <xdr:row>58</xdr:row>
      <xdr:rowOff>8274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5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170851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4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57823</xdr:rowOff>
    </xdr:from>
    <xdr:to>
      <xdr:col>85</xdr:col>
      <xdr:colOff>127000</xdr:colOff>
      <xdr:row>97</xdr:row>
      <xdr:rowOff>60350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688473"/>
          <a:ext cx="838200" cy="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60350</xdr:rowOff>
    </xdr:from>
    <xdr:to>
      <xdr:col>81</xdr:col>
      <xdr:colOff>50800</xdr:colOff>
      <xdr:row>97</xdr:row>
      <xdr:rowOff>66408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91000"/>
          <a:ext cx="8890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66408</xdr:rowOff>
    </xdr:from>
    <xdr:to>
      <xdr:col>76</xdr:col>
      <xdr:colOff>114300</xdr:colOff>
      <xdr:row>97</xdr:row>
      <xdr:rowOff>83922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97058"/>
          <a:ext cx="889000" cy="17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83108</xdr:rowOff>
    </xdr:from>
    <xdr:to>
      <xdr:col>71</xdr:col>
      <xdr:colOff>177800</xdr:colOff>
      <xdr:row>97</xdr:row>
      <xdr:rowOff>83922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713758"/>
          <a:ext cx="889000" cy="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7023</xdr:rowOff>
    </xdr:from>
    <xdr:to>
      <xdr:col>85</xdr:col>
      <xdr:colOff>177800</xdr:colOff>
      <xdr:row>97</xdr:row>
      <xdr:rowOff>108623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3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156900</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1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9550</xdr:rowOff>
    </xdr:from>
    <xdr:to>
      <xdr:col>81</xdr:col>
      <xdr:colOff>101600</xdr:colOff>
      <xdr:row>97</xdr:row>
      <xdr:rowOff>111150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4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102277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3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15608</xdr:rowOff>
    </xdr:from>
    <xdr:to>
      <xdr:col>76</xdr:col>
      <xdr:colOff>165100</xdr:colOff>
      <xdr:row>97</xdr:row>
      <xdr:rowOff>117208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4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108335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3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33122</xdr:rowOff>
    </xdr:from>
    <xdr:to>
      <xdr:col>72</xdr:col>
      <xdr:colOff>38100</xdr:colOff>
      <xdr:row>97</xdr:row>
      <xdr:rowOff>134722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6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125849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56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32308</xdr:rowOff>
    </xdr:from>
    <xdr:to>
      <xdr:col>67</xdr:col>
      <xdr:colOff>101600</xdr:colOff>
      <xdr:row>97</xdr:row>
      <xdr:rowOff>133908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6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125035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5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民生費は、住民一人当たり</a:t>
          </a:r>
          <a:r>
            <a:rPr kumimoji="1" lang="en-US" altLang="ja-JP" sz="1100">
              <a:solidFill>
                <a:schemeClr val="dk1"/>
              </a:solidFill>
              <a:effectLst/>
              <a:latin typeface="+mn-lt"/>
              <a:ea typeface="+mn-ea"/>
              <a:cs typeface="+mn-cs"/>
            </a:rPr>
            <a:t>144,499</a:t>
          </a:r>
          <a:r>
            <a:rPr kumimoji="1" lang="ja-JP" altLang="ja-JP" sz="1100">
              <a:solidFill>
                <a:schemeClr val="dk1"/>
              </a:solidFill>
              <a:effectLst/>
              <a:latin typeface="+mn-lt"/>
              <a:ea typeface="+mn-ea"/>
              <a:cs typeface="+mn-cs"/>
            </a:rPr>
            <a:t>円となっており、前年度と比較すると住民一人当たり</a:t>
          </a:r>
          <a:r>
            <a:rPr kumimoji="1" lang="en-US" altLang="ja-JP" sz="1100">
              <a:solidFill>
                <a:schemeClr val="dk1"/>
              </a:solidFill>
              <a:effectLst/>
              <a:latin typeface="+mn-lt"/>
              <a:ea typeface="+mn-ea"/>
              <a:cs typeface="+mn-cs"/>
            </a:rPr>
            <a:t>5,999</a:t>
          </a:r>
          <a:r>
            <a:rPr kumimoji="1" lang="ja-JP" altLang="ja-JP" sz="1100">
              <a:solidFill>
                <a:schemeClr val="dk1"/>
              </a:solidFill>
              <a:effectLst/>
              <a:latin typeface="+mn-lt"/>
              <a:ea typeface="+mn-ea"/>
              <a:cs typeface="+mn-cs"/>
            </a:rPr>
            <a:t>円増額となっている。これは、</a:t>
          </a:r>
          <a:r>
            <a:rPr kumimoji="1" lang="ja-JP" altLang="en-US" sz="1100">
              <a:solidFill>
                <a:schemeClr val="dk1"/>
              </a:solidFill>
              <a:effectLst/>
              <a:latin typeface="+mn-lt"/>
              <a:ea typeface="+mn-ea"/>
              <a:cs typeface="+mn-cs"/>
            </a:rPr>
            <a:t>児童手当費の支給対象拡大に伴う増額</a:t>
          </a:r>
          <a:r>
            <a:rPr kumimoji="1" lang="ja-JP" altLang="ja-JP" sz="1100">
              <a:solidFill>
                <a:schemeClr val="dk1"/>
              </a:solidFill>
              <a:effectLst/>
              <a:latin typeface="+mn-lt"/>
              <a:ea typeface="+mn-ea"/>
              <a:cs typeface="+mn-cs"/>
            </a:rPr>
            <a:t>等が主な要因である。</a:t>
          </a:r>
          <a:endParaRPr lang="ja-JP" altLang="ja-JP" sz="1400">
            <a:effectLst/>
          </a:endParaRPr>
        </a:p>
        <a:p>
          <a:r>
            <a:rPr kumimoji="1" lang="ja-JP" altLang="ja-JP" sz="1100">
              <a:solidFill>
                <a:schemeClr val="dk1"/>
              </a:solidFill>
              <a:effectLst/>
              <a:latin typeface="+mn-lt"/>
              <a:ea typeface="+mn-ea"/>
              <a:cs typeface="+mn-cs"/>
            </a:rPr>
            <a:t>　衛生費は、住民一人当たり</a:t>
          </a:r>
          <a:r>
            <a:rPr kumimoji="1" lang="en-US" altLang="ja-JP" sz="1100">
              <a:solidFill>
                <a:schemeClr val="dk1"/>
              </a:solidFill>
              <a:effectLst/>
              <a:latin typeface="+mn-lt"/>
              <a:ea typeface="+mn-ea"/>
              <a:cs typeface="+mn-cs"/>
            </a:rPr>
            <a:t>30,670</a:t>
          </a:r>
          <a:r>
            <a:rPr kumimoji="1" lang="ja-JP" altLang="ja-JP" sz="1100">
              <a:solidFill>
                <a:schemeClr val="dk1"/>
              </a:solidFill>
              <a:effectLst/>
              <a:latin typeface="+mn-lt"/>
              <a:ea typeface="+mn-ea"/>
              <a:cs typeface="+mn-cs"/>
            </a:rPr>
            <a:t>円となっており、前年度と比較すると住民一人当たり</a:t>
          </a:r>
          <a:r>
            <a:rPr kumimoji="1" lang="en-US" altLang="ja-JP" sz="1100">
              <a:solidFill>
                <a:schemeClr val="dk1"/>
              </a:solidFill>
              <a:effectLst/>
              <a:latin typeface="+mn-lt"/>
              <a:ea typeface="+mn-ea"/>
              <a:cs typeface="+mn-cs"/>
            </a:rPr>
            <a:t>2,563</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となっている。これは</a:t>
          </a:r>
          <a:r>
            <a:rPr kumimoji="1" lang="ja-JP" altLang="en-US" sz="1100">
              <a:solidFill>
                <a:schemeClr val="dk1"/>
              </a:solidFill>
              <a:effectLst/>
              <a:latin typeface="+mn-lt"/>
              <a:ea typeface="+mn-ea"/>
              <a:cs typeface="+mn-cs"/>
            </a:rPr>
            <a:t>、東埼玉資源環境組合分担金</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等が主な要因である。</a:t>
          </a:r>
          <a:endParaRPr lang="ja-JP" altLang="ja-JP" sz="1400">
            <a:effectLst/>
          </a:endParaRPr>
        </a:p>
        <a:p>
          <a:r>
            <a:rPr kumimoji="1" lang="ja-JP" altLang="ja-JP" sz="1100">
              <a:solidFill>
                <a:schemeClr val="dk1"/>
              </a:solidFill>
              <a:effectLst/>
              <a:latin typeface="+mn-lt"/>
              <a:ea typeface="+mn-ea"/>
              <a:cs typeface="+mn-cs"/>
            </a:rPr>
            <a:t>　土木費は、住民一人当たり</a:t>
          </a:r>
          <a:r>
            <a:rPr kumimoji="1" lang="en-US" altLang="ja-JP" sz="1100">
              <a:solidFill>
                <a:schemeClr val="dk1"/>
              </a:solidFill>
              <a:effectLst/>
              <a:latin typeface="+mn-lt"/>
              <a:ea typeface="+mn-ea"/>
              <a:cs typeface="+mn-cs"/>
            </a:rPr>
            <a:t>23,904</a:t>
          </a:r>
          <a:r>
            <a:rPr kumimoji="1" lang="ja-JP" altLang="ja-JP" sz="1100">
              <a:solidFill>
                <a:schemeClr val="dk1"/>
              </a:solidFill>
              <a:effectLst/>
              <a:latin typeface="+mn-lt"/>
              <a:ea typeface="+mn-ea"/>
              <a:cs typeface="+mn-cs"/>
            </a:rPr>
            <a:t>円となっており、前年度と比較すると住民一人当たり</a:t>
          </a:r>
          <a:r>
            <a:rPr kumimoji="1" lang="en-US" altLang="ja-JP" sz="1100">
              <a:solidFill>
                <a:schemeClr val="dk1"/>
              </a:solidFill>
              <a:effectLst/>
              <a:latin typeface="+mn-lt"/>
              <a:ea typeface="+mn-ea"/>
              <a:cs typeface="+mn-cs"/>
            </a:rPr>
            <a:t>8,201</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となっている。これは、町道拡幅整備工事</a:t>
          </a:r>
          <a:r>
            <a:rPr kumimoji="1" lang="ja-JP" altLang="en-US" sz="1100">
              <a:solidFill>
                <a:schemeClr val="dk1"/>
              </a:solidFill>
              <a:effectLst/>
              <a:latin typeface="+mn-lt"/>
              <a:ea typeface="+mn-ea"/>
              <a:cs typeface="+mn-cs"/>
            </a:rPr>
            <a:t>等の工事完了</a:t>
          </a:r>
          <a:r>
            <a:rPr kumimoji="1" lang="ja-JP" altLang="ja-JP" sz="1100">
              <a:solidFill>
                <a:schemeClr val="dk1"/>
              </a:solidFill>
              <a:effectLst/>
              <a:latin typeface="+mn-lt"/>
              <a:ea typeface="+mn-ea"/>
              <a:cs typeface="+mn-cs"/>
            </a:rPr>
            <a:t>が主な要因である。</a:t>
          </a:r>
          <a:endParaRPr lang="ja-JP" altLang="ja-JP" sz="1400">
            <a:effectLst/>
          </a:endParaRPr>
        </a:p>
        <a:p>
          <a:r>
            <a:rPr kumimoji="1" lang="ja-JP" altLang="ja-JP" sz="1100">
              <a:solidFill>
                <a:schemeClr val="dk1"/>
              </a:solidFill>
              <a:effectLst/>
              <a:latin typeface="+mn-lt"/>
              <a:ea typeface="+mn-ea"/>
              <a:cs typeface="+mn-cs"/>
            </a:rPr>
            <a:t>　消防費は、住民一人当たり</a:t>
          </a:r>
          <a:r>
            <a:rPr kumimoji="1" lang="en-US" altLang="ja-JP" sz="1100">
              <a:solidFill>
                <a:schemeClr val="dk1"/>
              </a:solidFill>
              <a:effectLst/>
              <a:latin typeface="+mn-lt"/>
              <a:ea typeface="+mn-ea"/>
              <a:cs typeface="+mn-cs"/>
            </a:rPr>
            <a:t>23,906</a:t>
          </a:r>
          <a:r>
            <a:rPr kumimoji="1" lang="ja-JP" altLang="ja-JP" sz="1100">
              <a:solidFill>
                <a:schemeClr val="dk1"/>
              </a:solidFill>
              <a:effectLst/>
              <a:latin typeface="+mn-lt"/>
              <a:ea typeface="+mn-ea"/>
              <a:cs typeface="+mn-cs"/>
            </a:rPr>
            <a:t>円となっており、前年度と比較すると住民一人当たり</a:t>
          </a:r>
          <a:r>
            <a:rPr kumimoji="1" lang="en-US" altLang="ja-JP" sz="1100">
              <a:solidFill>
                <a:schemeClr val="dk1"/>
              </a:solidFill>
              <a:effectLst/>
              <a:latin typeface="+mn-lt"/>
              <a:ea typeface="+mn-ea"/>
              <a:cs typeface="+mn-cs"/>
            </a:rPr>
            <a:t>3,471</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となっている。これは、</a:t>
          </a:r>
          <a:r>
            <a:rPr kumimoji="1" lang="ja-JP" altLang="en-US" sz="1100">
              <a:solidFill>
                <a:schemeClr val="dk1"/>
              </a:solidFill>
              <a:effectLst/>
              <a:latin typeface="+mn-lt"/>
              <a:ea typeface="+mn-ea"/>
              <a:cs typeface="+mn-cs"/>
            </a:rPr>
            <a:t>防災行政無線システム改修業務委託料等の増額</a:t>
          </a:r>
          <a:r>
            <a:rPr kumimoji="1" lang="ja-JP" altLang="ja-JP" sz="1100">
              <a:solidFill>
                <a:schemeClr val="dk1"/>
              </a:solidFill>
              <a:effectLst/>
              <a:latin typeface="+mn-lt"/>
              <a:ea typeface="+mn-ea"/>
              <a:cs typeface="+mn-cs"/>
            </a:rPr>
            <a:t>が主な要因である。</a:t>
          </a:r>
          <a:endParaRPr lang="ja-JP" altLang="ja-JP" sz="1400">
            <a:effectLst/>
          </a:endParaRPr>
        </a:p>
        <a:p>
          <a:r>
            <a:rPr kumimoji="1" lang="ja-JP" altLang="ja-JP" sz="1100">
              <a:solidFill>
                <a:schemeClr val="dk1"/>
              </a:solidFill>
              <a:effectLst/>
              <a:latin typeface="+mn-lt"/>
              <a:ea typeface="+mn-ea"/>
              <a:cs typeface="+mn-cs"/>
            </a:rPr>
            <a:t>　教育費は、住民一人当たり</a:t>
          </a:r>
          <a:r>
            <a:rPr kumimoji="1" lang="en-US" altLang="ja-JP" sz="1100">
              <a:solidFill>
                <a:schemeClr val="dk1"/>
              </a:solidFill>
              <a:effectLst/>
              <a:latin typeface="+mn-lt"/>
              <a:ea typeface="+mn-ea"/>
              <a:cs typeface="+mn-cs"/>
            </a:rPr>
            <a:t>43,309</a:t>
          </a:r>
          <a:r>
            <a:rPr kumimoji="1" lang="ja-JP" altLang="ja-JP" sz="1100">
              <a:solidFill>
                <a:schemeClr val="dk1"/>
              </a:solidFill>
              <a:effectLst/>
              <a:latin typeface="+mn-lt"/>
              <a:ea typeface="+mn-ea"/>
              <a:cs typeface="+mn-cs"/>
            </a:rPr>
            <a:t>円となっており、前年度と比較すると住民一人当たり</a:t>
          </a:r>
          <a:r>
            <a:rPr kumimoji="1" lang="en-US" altLang="ja-JP" sz="1100">
              <a:solidFill>
                <a:schemeClr val="dk1"/>
              </a:solidFill>
              <a:effectLst/>
              <a:latin typeface="+mn-lt"/>
              <a:ea typeface="+mn-ea"/>
              <a:cs typeface="+mn-cs"/>
            </a:rPr>
            <a:t>1,063</a:t>
          </a:r>
          <a:r>
            <a:rPr kumimoji="1" lang="ja-JP" altLang="ja-JP" sz="1100">
              <a:solidFill>
                <a:schemeClr val="dk1"/>
              </a:solidFill>
              <a:effectLst/>
              <a:latin typeface="+mn-lt"/>
              <a:ea typeface="+mn-ea"/>
              <a:cs typeface="+mn-cs"/>
            </a:rPr>
            <a:t>円増額となっている。これは、</a:t>
          </a:r>
          <a:r>
            <a:rPr kumimoji="1" lang="ja-JP" altLang="en-US" sz="1100">
              <a:solidFill>
                <a:schemeClr val="dk1"/>
              </a:solidFill>
              <a:effectLst/>
              <a:latin typeface="+mn-lt"/>
              <a:ea typeface="+mn-ea"/>
              <a:cs typeface="+mn-cs"/>
            </a:rPr>
            <a:t>学校給食センター空調設備改修工事等の</a:t>
          </a:r>
          <a:r>
            <a:rPr kumimoji="1" lang="ja-JP" altLang="ja-JP" sz="1100">
              <a:solidFill>
                <a:schemeClr val="dk1"/>
              </a:solidFill>
              <a:effectLst/>
              <a:latin typeface="+mn-lt"/>
              <a:ea typeface="+mn-ea"/>
              <a:cs typeface="+mn-cs"/>
            </a:rPr>
            <a:t>増額が主な要因である。</a:t>
          </a:r>
          <a:endParaRPr lang="ja-JP" altLang="ja-JP" sz="1400">
            <a:effectLst/>
          </a:endParaRPr>
        </a:p>
        <a:p>
          <a:r>
            <a:rPr kumimoji="1" lang="ja-JP" altLang="ja-JP" sz="1100">
              <a:solidFill>
                <a:schemeClr val="dk1"/>
              </a:solidFill>
              <a:effectLst/>
              <a:latin typeface="+mn-lt"/>
              <a:ea typeface="+mn-ea"/>
              <a:cs typeface="+mn-cs"/>
            </a:rPr>
            <a:t>　今後も一般行政経費の抑制に努め、財政の健全化を図っていく。</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埼玉県松伏町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財政調整基金については、当初予算にて</a:t>
          </a:r>
          <a:r>
            <a:rPr kumimoji="1" lang="en-US" altLang="ja-JP" sz="1100">
              <a:solidFill>
                <a:schemeClr val="dk1"/>
              </a:solidFill>
              <a:effectLst/>
              <a:latin typeface="+mn-lt"/>
              <a:ea typeface="+mn-ea"/>
              <a:cs typeface="+mn-cs"/>
            </a:rPr>
            <a:t>570,000</a:t>
          </a:r>
          <a:r>
            <a:rPr kumimoji="1" lang="ja-JP" altLang="ja-JP" sz="1100">
              <a:solidFill>
                <a:schemeClr val="dk1"/>
              </a:solidFill>
              <a:effectLst/>
              <a:latin typeface="+mn-lt"/>
              <a:ea typeface="+mn-ea"/>
              <a:cs typeface="+mn-cs"/>
            </a:rPr>
            <a:t>千円の取り崩しを行ったが、補正予算にて積立を行ったため、残高が増額した。</a:t>
          </a:r>
          <a:endParaRPr lang="ja-JP" altLang="ja-JP" sz="1400">
            <a:effectLst/>
          </a:endParaRPr>
        </a:p>
        <a:p>
          <a:r>
            <a:rPr kumimoji="1" lang="ja-JP" altLang="ja-JP" sz="1100">
              <a:solidFill>
                <a:schemeClr val="dk1"/>
              </a:solidFill>
              <a:effectLst/>
              <a:latin typeface="+mn-lt"/>
              <a:ea typeface="+mn-ea"/>
              <a:cs typeface="+mn-cs"/>
            </a:rPr>
            <a:t>　実質収支比率は、分母である標準財政規模が</a:t>
          </a:r>
          <a:r>
            <a:rPr kumimoji="1" lang="en-US" altLang="ja-JP" sz="1100">
              <a:solidFill>
                <a:schemeClr val="dk1"/>
              </a:solidFill>
              <a:effectLst/>
              <a:latin typeface="+mn-lt"/>
              <a:ea typeface="+mn-ea"/>
              <a:cs typeface="+mn-cs"/>
            </a:rPr>
            <a:t>2.55</a:t>
          </a:r>
          <a:r>
            <a:rPr kumimoji="1" lang="ja-JP" altLang="ja-JP" sz="1100">
              <a:solidFill>
                <a:schemeClr val="dk1"/>
              </a:solidFill>
              <a:effectLst/>
              <a:latin typeface="+mn-lt"/>
              <a:ea typeface="+mn-ea"/>
              <a:cs typeface="+mn-cs"/>
            </a:rPr>
            <a:t>％増となったが、それを上回る程、分子である実質収支額が昨年度より</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回ったため、</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実質単年度収支は、財政調整基金等の</a:t>
          </a:r>
          <a:r>
            <a:rPr kumimoji="1" lang="ja-JP" altLang="en-US" sz="1100">
              <a:solidFill>
                <a:schemeClr val="dk1"/>
              </a:solidFill>
              <a:effectLst/>
              <a:latin typeface="+mn-lt"/>
              <a:ea typeface="+mn-ea"/>
              <a:cs typeface="+mn-cs"/>
            </a:rPr>
            <a:t>積立</a:t>
          </a:r>
          <a:r>
            <a:rPr kumimoji="1" lang="ja-JP" altLang="ja-JP" sz="1100">
              <a:solidFill>
                <a:schemeClr val="dk1"/>
              </a:solidFill>
              <a:effectLst/>
              <a:latin typeface="+mn-lt"/>
              <a:ea typeface="+mn-ea"/>
              <a:cs typeface="+mn-cs"/>
            </a:rPr>
            <a:t>額が増額になったことから</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埼玉県松伏町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一般会計の実質収支については、普通交付税</a:t>
          </a:r>
          <a:r>
            <a:rPr kumimoji="1" lang="ja-JP" altLang="en-US" sz="1100">
              <a:solidFill>
                <a:schemeClr val="dk1"/>
              </a:solidFill>
              <a:effectLst/>
              <a:latin typeface="+mn-lt"/>
              <a:ea typeface="+mn-ea"/>
              <a:cs typeface="+mn-cs"/>
            </a:rPr>
            <a:t>等の増額</a:t>
          </a:r>
          <a:r>
            <a:rPr kumimoji="1" lang="ja-JP" altLang="ja-JP" sz="1100">
              <a:solidFill>
                <a:schemeClr val="dk1"/>
              </a:solidFill>
              <a:effectLst/>
              <a:latin typeface="+mn-lt"/>
              <a:ea typeface="+mn-ea"/>
              <a:cs typeface="+mn-cs"/>
            </a:rPr>
            <a:t>に伴い、前年度より</a:t>
          </a:r>
          <a:r>
            <a:rPr kumimoji="1" lang="en-US" altLang="ja-JP" sz="1100">
              <a:solidFill>
                <a:schemeClr val="dk1"/>
              </a:solidFill>
              <a:effectLst/>
              <a:latin typeface="+mn-lt"/>
              <a:ea typeface="+mn-ea"/>
              <a:cs typeface="+mn-cs"/>
            </a:rPr>
            <a:t>0.26%</a:t>
          </a:r>
          <a:r>
            <a:rPr kumimoji="1" lang="ja-JP" altLang="ja-JP" sz="1100">
              <a:solidFill>
                <a:schemeClr val="dk1"/>
              </a:solidFill>
              <a:effectLst/>
              <a:latin typeface="+mn-lt"/>
              <a:ea typeface="+mn-ea"/>
              <a:cs typeface="+mn-cs"/>
            </a:rPr>
            <a:t>増となった。</a:t>
          </a:r>
          <a:endParaRPr lang="ja-JP" altLang="ja-JP">
            <a:effectLst/>
          </a:endParaRPr>
        </a:p>
        <a:p>
          <a:r>
            <a:rPr kumimoji="1" lang="ja-JP" altLang="ja-JP" sz="1100">
              <a:solidFill>
                <a:schemeClr val="dk1"/>
              </a:solidFill>
              <a:effectLst/>
              <a:latin typeface="+mn-lt"/>
              <a:ea typeface="+mn-ea"/>
              <a:cs typeface="+mn-cs"/>
            </a:rPr>
            <a:t>　一般会計及び特別会計ともに、自主財源である税・保険料・使用料等の確保並びに歳出において徹底した経費節減や入札による競争性を高めることで抑制につながり黒字計上となっている。引続き、健全な財政運営に努める。</a:t>
          </a:r>
          <a:endParaRPr lang="ja-JP" altLang="ja-JP">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埼玉県松伏町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年度の元利償還金は、</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年度に借り入れた</a:t>
          </a:r>
          <a:r>
            <a:rPr kumimoji="1" lang="ja-JP" altLang="en-US" sz="1100">
              <a:solidFill>
                <a:schemeClr val="dk1"/>
              </a:solidFill>
              <a:effectLst/>
              <a:latin typeface="+mn-lt"/>
              <a:ea typeface="+mn-ea"/>
              <a:cs typeface="+mn-cs"/>
            </a:rPr>
            <a:t>臨時財政対策債</a:t>
          </a:r>
          <a:r>
            <a:rPr kumimoji="1" lang="ja-JP" altLang="ja-JP" sz="1100">
              <a:solidFill>
                <a:schemeClr val="dk1"/>
              </a:solidFill>
              <a:effectLst/>
              <a:latin typeface="+mn-lt"/>
              <a:ea typeface="+mn-ea"/>
              <a:cs typeface="+mn-cs"/>
            </a:rPr>
            <a:t>等の償還が</a:t>
          </a:r>
          <a:r>
            <a:rPr kumimoji="1" lang="ja-JP" altLang="en-US" sz="1100">
              <a:solidFill>
                <a:schemeClr val="dk1"/>
              </a:solidFill>
              <a:effectLst/>
              <a:latin typeface="+mn-lt"/>
              <a:ea typeface="+mn-ea"/>
              <a:cs typeface="+mn-cs"/>
            </a:rPr>
            <a:t>完了したため</a:t>
          </a:r>
          <a:r>
            <a:rPr kumimoji="1" lang="ja-JP" altLang="ja-JP" sz="1100">
              <a:solidFill>
                <a:schemeClr val="dk1"/>
              </a:solidFill>
              <a:effectLst/>
              <a:latin typeface="+mn-lt"/>
              <a:ea typeface="+mn-ea"/>
              <a:cs typeface="+mn-cs"/>
            </a:rPr>
            <a:t>、前年度と比べて</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公営企業債の元利償還金に対する繰入金については、公営企業において令和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年度に開始された償還額が、終了した償還額を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回ったため</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今後も事業の選択と集中、公営企業等への効率的な事業運営を働きかけることにより、健全な財政運営に努める。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埼玉県松伏町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一般会計における地方債現在高は、新たに発行した地方債が、償還完了の地方債を下回ったため、前年度よりも減額となった。今後も、投資的経費の抑制を図っていく。</a:t>
          </a:r>
          <a:endParaRPr lang="ja-JP" altLang="ja-JP" sz="1400">
            <a:effectLst/>
          </a:endParaRPr>
        </a:p>
        <a:p>
          <a:r>
            <a:rPr kumimoji="1" lang="ja-JP" altLang="ja-JP" sz="1100">
              <a:solidFill>
                <a:schemeClr val="dk1"/>
              </a:solidFill>
              <a:effectLst/>
              <a:latin typeface="+mn-lt"/>
              <a:ea typeface="+mn-ea"/>
              <a:cs typeface="+mn-cs"/>
            </a:rPr>
            <a:t>　債務負担行為に基づく支出予定額は、一部のかんがい排水路整備事業債等の償還が完了したため、前年度を下回った。</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今後も、債務負担行為対象事業の抑制等を行い、事業の選択と集中を徹底しながら抑制を図っていく。</a:t>
          </a:r>
          <a:endParaRPr lang="ja-JP" altLang="ja-JP" sz="1400">
            <a:effectLst/>
          </a:endParaRPr>
        </a:p>
        <a:p>
          <a:r>
            <a:rPr kumimoji="1" lang="ja-JP" altLang="ja-JP" sz="1100">
              <a:solidFill>
                <a:schemeClr val="dk1"/>
              </a:solidFill>
              <a:effectLst/>
              <a:latin typeface="+mn-lt"/>
              <a:ea typeface="+mn-ea"/>
              <a:cs typeface="+mn-cs"/>
            </a:rPr>
            <a:t>　公営企業債等繰入見込額は、下水道事業特別会計への繰出見込額が減となった。今後も、投資的経費の抑制を図っていく。</a:t>
          </a:r>
          <a:endParaRPr lang="ja-JP" altLang="ja-JP" sz="1400">
            <a:effectLst/>
          </a:endParaRPr>
        </a:p>
        <a:p>
          <a:r>
            <a:rPr kumimoji="1" lang="ja-JP" altLang="ja-JP" sz="1100">
              <a:solidFill>
                <a:schemeClr val="dk1"/>
              </a:solidFill>
              <a:effectLst/>
              <a:latin typeface="+mn-lt"/>
              <a:ea typeface="+mn-ea"/>
              <a:cs typeface="+mn-cs"/>
            </a:rPr>
            <a:t>　充当可能財源等は、財政調整基金等の各種基金への積立を行い、基準財政需要額に算入のある地方債を活用し財源確保に努める。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埼玉県松伏町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年度にかけて、財政調整基金は</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したが特定目的基金が</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　財政調整基金は、当初予算にて</a:t>
          </a:r>
          <a:r>
            <a:rPr kumimoji="1" lang="en-US" altLang="ja-JP" sz="1100">
              <a:solidFill>
                <a:schemeClr val="dk1"/>
              </a:solidFill>
              <a:effectLst/>
              <a:latin typeface="+mn-lt"/>
              <a:ea typeface="+mn-ea"/>
              <a:cs typeface="+mn-cs"/>
            </a:rPr>
            <a:t>570,000</a:t>
          </a:r>
          <a:r>
            <a:rPr kumimoji="1" lang="ja-JP" altLang="ja-JP" sz="1100">
              <a:solidFill>
                <a:schemeClr val="dk1"/>
              </a:solidFill>
              <a:effectLst/>
              <a:latin typeface="+mn-lt"/>
              <a:ea typeface="+mn-ea"/>
              <a:cs typeface="+mn-cs"/>
            </a:rPr>
            <a:t>千円の取り崩し</a:t>
          </a:r>
          <a:r>
            <a:rPr kumimoji="1" lang="ja-JP" altLang="en-US" sz="1100">
              <a:solidFill>
                <a:schemeClr val="dk1"/>
              </a:solidFill>
              <a:effectLst/>
              <a:latin typeface="+mn-lt"/>
              <a:ea typeface="+mn-ea"/>
              <a:cs typeface="+mn-cs"/>
            </a:rPr>
            <a:t>を行ったものの</a:t>
          </a:r>
          <a:r>
            <a:rPr kumimoji="1" lang="ja-JP" altLang="ja-JP" sz="1100">
              <a:solidFill>
                <a:schemeClr val="dk1"/>
              </a:solidFill>
              <a:effectLst/>
              <a:latin typeface="+mn-lt"/>
              <a:ea typeface="+mn-ea"/>
              <a:cs typeface="+mn-cs"/>
            </a:rPr>
            <a:t>、補正予算にて積立を行った</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、残高が</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また、特定目的基金では、主に松伏町公用・公共用施設整備基金について、当初予算にて</a:t>
          </a:r>
          <a:r>
            <a:rPr kumimoji="1" lang="ja-JP" altLang="en-US" sz="1100">
              <a:solidFill>
                <a:schemeClr val="dk1"/>
              </a:solidFill>
              <a:effectLst/>
              <a:latin typeface="+mn-lt"/>
              <a:ea typeface="+mn-ea"/>
              <a:cs typeface="+mn-cs"/>
            </a:rPr>
            <a:t>防災行政無線システム改修業務委託料</a:t>
          </a:r>
          <a:r>
            <a:rPr kumimoji="1" lang="ja-JP" altLang="ja-JP" sz="1100">
              <a:solidFill>
                <a:schemeClr val="dk1"/>
              </a:solidFill>
              <a:effectLst/>
              <a:latin typeface="+mn-lt"/>
              <a:ea typeface="+mn-ea"/>
              <a:cs typeface="+mn-cs"/>
            </a:rPr>
            <a:t>等の財源として、</a:t>
          </a:r>
          <a:r>
            <a:rPr kumimoji="1" lang="en-US" altLang="ja-JP" sz="1100">
              <a:solidFill>
                <a:schemeClr val="dk1"/>
              </a:solidFill>
              <a:effectLst/>
              <a:latin typeface="+mn-lt"/>
              <a:ea typeface="+mn-ea"/>
              <a:cs typeface="+mn-cs"/>
            </a:rPr>
            <a:t>52,000</a:t>
          </a:r>
          <a:r>
            <a:rPr kumimoji="1" lang="ja-JP" altLang="ja-JP" sz="1100">
              <a:solidFill>
                <a:schemeClr val="dk1"/>
              </a:solidFill>
              <a:effectLst/>
              <a:latin typeface="+mn-lt"/>
              <a:ea typeface="+mn-ea"/>
              <a:cs typeface="+mn-cs"/>
            </a:rPr>
            <a:t>千円取り崩しを行った</a:t>
          </a:r>
          <a:r>
            <a:rPr kumimoji="1" lang="ja-JP" altLang="en-US" sz="1100">
              <a:solidFill>
                <a:schemeClr val="dk1"/>
              </a:solidFill>
              <a:effectLst/>
              <a:latin typeface="+mn-lt"/>
              <a:ea typeface="+mn-ea"/>
              <a:cs typeface="+mn-cs"/>
            </a:rPr>
            <a:t>ことにより</a:t>
          </a:r>
          <a:r>
            <a:rPr kumimoji="1" lang="ja-JP" altLang="ja-JP" sz="1100">
              <a:solidFill>
                <a:schemeClr val="dk1"/>
              </a:solidFill>
              <a:effectLst/>
              <a:latin typeface="+mn-lt"/>
              <a:ea typeface="+mn-ea"/>
              <a:cs typeface="+mn-cs"/>
            </a:rPr>
            <a:t>年度末残高は</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財政調整基金については、近年の異常気象による台風や竜巻等の災害等への対応も考慮し、その年度毎の決算状況を踏まえ、可能な範囲で積立てを行っていく。</a:t>
          </a:r>
          <a:endParaRPr lang="ja-JP" altLang="ja-JP" sz="1400">
            <a:effectLst/>
          </a:endParaRPr>
        </a:p>
        <a:p>
          <a:r>
            <a:rPr kumimoji="1" lang="ja-JP" altLang="ja-JP" sz="1100">
              <a:solidFill>
                <a:schemeClr val="dk1"/>
              </a:solidFill>
              <a:effectLst/>
              <a:latin typeface="+mn-lt"/>
              <a:ea typeface="+mn-ea"/>
              <a:cs typeface="+mn-cs"/>
            </a:rPr>
            <a:t>　今後の積立ての目安としては、当初予算後の時点で標準財政規模の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程度となるよう長期的に積立を行っていく。</a:t>
          </a:r>
          <a:endParaRPr lang="ja-JP" altLang="ja-JP" sz="1400">
            <a:effectLst/>
          </a:endParaRPr>
        </a:p>
        <a:p>
          <a:r>
            <a:rPr kumimoji="1" lang="ja-JP" altLang="ja-JP" sz="1100">
              <a:solidFill>
                <a:schemeClr val="dk1"/>
              </a:solidFill>
              <a:effectLst/>
              <a:latin typeface="+mn-lt"/>
              <a:ea typeface="+mn-ea"/>
              <a:cs typeface="+mn-cs"/>
            </a:rPr>
            <a:t>　特定目的基金については、今後策定予定の公共施設個別施設計画等を基に、その時点での財政状況を見極め、計画的に積立及び取り崩しを行っていく。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○松伏町公用・公共用施設整備基金：松伏町立小中学校及び松伏町学校給食共同調理場の建設及び施設の改修資金に充てるために設置</a:t>
          </a:r>
          <a:endParaRPr lang="ja-JP" altLang="ja-JP" sz="1400">
            <a:effectLst/>
          </a:endParaRPr>
        </a:p>
        <a:p>
          <a:r>
            <a:rPr kumimoji="1" lang="ja-JP" altLang="ja-JP" sz="1100">
              <a:solidFill>
                <a:schemeClr val="dk1"/>
              </a:solidFill>
              <a:effectLst/>
              <a:latin typeface="+mn-lt"/>
              <a:ea typeface="+mn-ea"/>
              <a:cs typeface="+mn-cs"/>
            </a:rPr>
            <a:t>○松伏町立小中学校建設等基金：公用・公共用施設の整備費用に充てるために設置</a:t>
          </a:r>
          <a:endParaRPr lang="ja-JP" altLang="ja-JP" sz="1400">
            <a:effectLst/>
          </a:endParaRPr>
        </a:p>
        <a:p>
          <a:r>
            <a:rPr kumimoji="1" lang="ja-JP" altLang="ja-JP" sz="1100">
              <a:solidFill>
                <a:schemeClr val="dk1"/>
              </a:solidFill>
              <a:effectLst/>
              <a:latin typeface="+mn-lt"/>
              <a:ea typeface="+mn-ea"/>
              <a:cs typeface="+mn-cs"/>
            </a:rPr>
            <a:t>○森林環境整備基金：木材利用の促進や普及啓発等の森林整備及びその促進に関する費用等に充てるために設置</a:t>
          </a:r>
          <a:endParaRPr lang="ja-JP" altLang="ja-JP" sz="1400">
            <a:effectLst/>
          </a:endParaRPr>
        </a:p>
        <a:p>
          <a:r>
            <a:rPr kumimoji="1" lang="ja-JP" altLang="ja-JP" sz="1100">
              <a:solidFill>
                <a:schemeClr val="dk1"/>
              </a:solidFill>
              <a:effectLst/>
              <a:latin typeface="+mn-lt"/>
              <a:ea typeface="+mn-ea"/>
              <a:cs typeface="+mn-cs"/>
            </a:rPr>
            <a:t>○企業版ふるさと納税基金：まち・ひと・しごと創生寄附活用事業に要する経費に充てるために設置</a:t>
          </a:r>
          <a:endParaRPr lang="ja-JP" altLang="ja-JP" sz="1400">
            <a:effectLst/>
          </a:endParaRPr>
        </a:p>
        <a:p>
          <a:r>
            <a:rPr kumimoji="1" lang="ja-JP" altLang="ja-JP" sz="1100">
              <a:solidFill>
                <a:schemeClr val="dk1"/>
              </a:solidFill>
              <a:effectLst/>
              <a:latin typeface="+mn-lt"/>
              <a:ea typeface="+mn-ea"/>
              <a:cs typeface="+mn-cs"/>
            </a:rPr>
            <a:t>○まちづくり整備基金：次世代へつなぐ住みよいまちづくりの骨格となる事業の円滑な推進に要する経費に充てるために設置</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○松伏町公用・公共用施設整備基金：当初予算に</a:t>
          </a:r>
          <a:r>
            <a:rPr kumimoji="1" lang="ja-JP" altLang="en-US" sz="1100">
              <a:solidFill>
                <a:schemeClr val="dk1"/>
              </a:solidFill>
              <a:effectLst/>
              <a:latin typeface="+mn-lt"/>
              <a:ea typeface="+mn-ea"/>
              <a:cs typeface="+mn-cs"/>
            </a:rPr>
            <a:t>おい</a:t>
          </a:r>
          <a:r>
            <a:rPr kumimoji="1" lang="ja-JP" altLang="ja-JP" sz="1100">
              <a:solidFill>
                <a:schemeClr val="dk1"/>
              </a:solidFill>
              <a:effectLst/>
              <a:latin typeface="+mn-lt"/>
              <a:ea typeface="+mn-ea"/>
              <a:cs typeface="+mn-cs"/>
            </a:rPr>
            <a:t>て防災行政無線システム改修業務委託料等の財源として、</a:t>
          </a:r>
          <a:r>
            <a:rPr kumimoji="1" lang="en-US" altLang="ja-JP" sz="1100">
              <a:solidFill>
                <a:schemeClr val="dk1"/>
              </a:solidFill>
              <a:effectLst/>
              <a:latin typeface="+mn-lt"/>
              <a:ea typeface="+mn-ea"/>
              <a:cs typeface="+mn-cs"/>
            </a:rPr>
            <a:t>52,000</a:t>
          </a:r>
          <a:r>
            <a:rPr kumimoji="1" lang="ja-JP" altLang="ja-JP" sz="1100">
              <a:solidFill>
                <a:schemeClr val="dk1"/>
              </a:solidFill>
              <a:effectLst/>
              <a:latin typeface="+mn-lt"/>
              <a:ea typeface="+mn-ea"/>
              <a:cs typeface="+mn-cs"/>
            </a:rPr>
            <a:t>千円取り崩しを行ったことにより年度末残高は減額となった。</a:t>
          </a:r>
          <a:endParaRPr lang="ja-JP" altLang="ja-JP" sz="1400">
            <a:effectLst/>
          </a:endParaRPr>
        </a:p>
        <a:p>
          <a:r>
            <a:rPr kumimoji="1" lang="ja-JP" altLang="ja-JP" sz="1100">
              <a:solidFill>
                <a:schemeClr val="dk1"/>
              </a:solidFill>
              <a:effectLst/>
              <a:latin typeface="+mn-lt"/>
              <a:ea typeface="+mn-ea"/>
              <a:cs typeface="+mn-cs"/>
            </a:rPr>
            <a:t>○松伏町立小中学校建設等基金：</a:t>
          </a:r>
          <a:r>
            <a:rPr kumimoji="1" lang="ja-JP" altLang="en-US" sz="1100">
              <a:solidFill>
                <a:schemeClr val="dk1"/>
              </a:solidFill>
              <a:effectLst/>
              <a:latin typeface="+mn-lt"/>
              <a:ea typeface="+mn-ea"/>
              <a:cs typeface="+mn-cs"/>
            </a:rPr>
            <a:t>当初予算において学校給食センター空調設備改修工事等の財源として、</a:t>
          </a:r>
          <a:r>
            <a:rPr kumimoji="1" lang="en-US" altLang="ja-JP" sz="1100">
              <a:solidFill>
                <a:schemeClr val="dk1"/>
              </a:solidFill>
              <a:effectLst/>
              <a:latin typeface="+mn-lt"/>
              <a:ea typeface="+mn-ea"/>
              <a:cs typeface="+mn-cs"/>
            </a:rPr>
            <a:t>48,000</a:t>
          </a:r>
          <a:r>
            <a:rPr kumimoji="1" lang="ja-JP" altLang="en-US" sz="1100">
              <a:solidFill>
                <a:schemeClr val="dk1"/>
              </a:solidFill>
              <a:effectLst/>
              <a:latin typeface="+mn-lt"/>
              <a:ea typeface="+mn-ea"/>
              <a:cs typeface="+mn-cs"/>
            </a:rPr>
            <a:t>千円取り崩しを行ったことにより年度末残高は減額となった。</a:t>
          </a:r>
          <a:endParaRPr lang="ja-JP" altLang="ja-JP" sz="1400">
            <a:effectLst/>
          </a:endParaRPr>
        </a:p>
        <a:p>
          <a:r>
            <a:rPr kumimoji="1" lang="ja-JP" altLang="ja-JP" sz="1100">
              <a:solidFill>
                <a:schemeClr val="dk1"/>
              </a:solidFill>
              <a:effectLst/>
              <a:latin typeface="+mn-lt"/>
              <a:ea typeface="+mn-ea"/>
              <a:cs typeface="+mn-cs"/>
            </a:rPr>
            <a:t>○森林環境整備基金：翌年度以降の事業に備えるため</a:t>
          </a:r>
          <a:r>
            <a:rPr kumimoji="1" lang="en-US" altLang="ja-JP" sz="1100">
              <a:solidFill>
                <a:schemeClr val="dk1"/>
              </a:solidFill>
              <a:effectLst/>
              <a:latin typeface="+mn-lt"/>
              <a:ea typeface="+mn-ea"/>
              <a:cs typeface="+mn-cs"/>
            </a:rPr>
            <a:t>3,408</a:t>
          </a:r>
          <a:r>
            <a:rPr kumimoji="1" lang="ja-JP" altLang="ja-JP" sz="1100">
              <a:solidFill>
                <a:schemeClr val="dk1"/>
              </a:solidFill>
              <a:effectLst/>
              <a:latin typeface="+mn-lt"/>
              <a:ea typeface="+mn-ea"/>
              <a:cs typeface="+mn-cs"/>
            </a:rPr>
            <a:t>千円積み立てを行ったため、増額となった。</a:t>
          </a:r>
          <a:endParaRPr lang="ja-JP" altLang="ja-JP" sz="1400">
            <a:effectLst/>
          </a:endParaRPr>
        </a:p>
        <a:p>
          <a:r>
            <a:rPr kumimoji="1" lang="ja-JP" altLang="ja-JP" sz="1100">
              <a:solidFill>
                <a:schemeClr val="dk1"/>
              </a:solidFill>
              <a:effectLst/>
              <a:latin typeface="+mn-lt"/>
              <a:ea typeface="+mn-ea"/>
              <a:cs typeface="+mn-cs"/>
            </a:rPr>
            <a:t>○企業版ふるさと納税基金：補正予算にて</a:t>
          </a:r>
          <a:r>
            <a:rPr kumimoji="1" lang="ja-JP" altLang="en-US" sz="1100">
              <a:solidFill>
                <a:schemeClr val="dk1"/>
              </a:solidFill>
              <a:effectLst/>
              <a:latin typeface="+mn-lt"/>
              <a:ea typeface="+mn-ea"/>
              <a:cs typeface="+mn-cs"/>
            </a:rPr>
            <a:t>道路区画線設置工事</a:t>
          </a:r>
          <a:r>
            <a:rPr kumimoji="1" lang="ja-JP" altLang="ja-JP" sz="1100">
              <a:solidFill>
                <a:schemeClr val="dk1"/>
              </a:solidFill>
              <a:effectLst/>
              <a:latin typeface="+mn-lt"/>
              <a:ea typeface="+mn-ea"/>
              <a:cs typeface="+mn-cs"/>
            </a:rPr>
            <a:t>の財源として</a:t>
          </a:r>
          <a:r>
            <a:rPr kumimoji="1" lang="en-US" altLang="ja-JP" sz="1100">
              <a:solidFill>
                <a:schemeClr val="dk1"/>
              </a:solidFill>
              <a:effectLst/>
              <a:latin typeface="+mn-lt"/>
              <a:ea typeface="+mn-ea"/>
              <a:cs typeface="+mn-cs"/>
            </a:rPr>
            <a:t>1,320</a:t>
          </a:r>
          <a:r>
            <a:rPr kumimoji="1" lang="ja-JP" altLang="ja-JP" sz="1100">
              <a:solidFill>
                <a:schemeClr val="dk1"/>
              </a:solidFill>
              <a:effectLst/>
              <a:latin typeface="+mn-lt"/>
              <a:ea typeface="+mn-ea"/>
              <a:cs typeface="+mn-cs"/>
            </a:rPr>
            <a:t>千円取り崩しを行った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翌年度以降の事業に備えるため</a:t>
          </a:r>
          <a:r>
            <a:rPr kumimoji="1" lang="ja-JP" altLang="en-US" sz="1100">
              <a:solidFill>
                <a:schemeClr val="dk1"/>
              </a:solidFill>
              <a:effectLst/>
              <a:latin typeface="+mn-lt"/>
              <a:ea typeface="+mn-ea"/>
              <a:cs typeface="+mn-cs"/>
            </a:rPr>
            <a:t>新たに企業版ふるさと納税として寄附のあった</a:t>
          </a:r>
          <a:r>
            <a:rPr kumimoji="1" lang="en-US" altLang="ja-JP" sz="1100">
              <a:solidFill>
                <a:schemeClr val="dk1"/>
              </a:solidFill>
              <a:effectLst/>
              <a:latin typeface="+mn-lt"/>
              <a:ea typeface="+mn-ea"/>
              <a:cs typeface="+mn-cs"/>
            </a:rPr>
            <a:t>11,000</a:t>
          </a:r>
          <a:r>
            <a:rPr kumimoji="1" lang="ja-JP" altLang="ja-JP" sz="1100">
              <a:solidFill>
                <a:schemeClr val="dk1"/>
              </a:solidFill>
              <a:effectLst/>
              <a:latin typeface="+mn-lt"/>
              <a:ea typeface="+mn-ea"/>
              <a:cs typeface="+mn-cs"/>
            </a:rPr>
            <a:t>千円積み立てを行った</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○まちづくり整備基金：</a:t>
          </a:r>
          <a:r>
            <a:rPr kumimoji="1" lang="ja-JP" altLang="en-US" sz="1100">
              <a:solidFill>
                <a:schemeClr val="dk1"/>
              </a:solidFill>
              <a:effectLst/>
              <a:latin typeface="+mn-lt"/>
              <a:ea typeface="+mn-ea"/>
              <a:cs typeface="+mn-cs"/>
            </a:rPr>
            <a:t>当初予算において、松伏町地域公共交通活性化協議会補助金の財源として、</a:t>
          </a:r>
          <a:r>
            <a:rPr kumimoji="1" lang="en-US" altLang="ja-JP" sz="1100">
              <a:solidFill>
                <a:schemeClr val="dk1"/>
              </a:solidFill>
              <a:effectLst/>
              <a:latin typeface="+mn-lt"/>
              <a:ea typeface="+mn-ea"/>
              <a:cs typeface="+mn-cs"/>
            </a:rPr>
            <a:t>50,000</a:t>
          </a:r>
          <a:r>
            <a:rPr kumimoji="1" lang="ja-JP" altLang="en-US" sz="1100">
              <a:solidFill>
                <a:schemeClr val="dk1"/>
              </a:solidFill>
              <a:effectLst/>
              <a:latin typeface="+mn-lt"/>
              <a:ea typeface="+mn-ea"/>
              <a:cs typeface="+mn-cs"/>
            </a:rPr>
            <a:t>千円取り崩したことにより年度末残高は減額となった。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○松伏町公用・公共用施設整備基金：公共施設個別施設計画等を基に、その時点での財政状況を見極め、計画的に積立及び取り崩しを行っていく。</a:t>
          </a:r>
          <a:endParaRPr lang="ja-JP" altLang="ja-JP" sz="1400">
            <a:effectLst/>
          </a:endParaRPr>
        </a:p>
        <a:p>
          <a:r>
            <a:rPr kumimoji="1" lang="ja-JP" altLang="ja-JP" sz="1100">
              <a:solidFill>
                <a:schemeClr val="dk1"/>
              </a:solidFill>
              <a:effectLst/>
              <a:latin typeface="+mn-lt"/>
              <a:ea typeface="+mn-ea"/>
              <a:cs typeface="+mn-cs"/>
            </a:rPr>
            <a:t>○松伏町立小中学校建設等基金：公共施設個別施設計画等を基に、その時点での財政状況を見極め、計画的に積立及び取り崩しを行っていく。</a:t>
          </a:r>
          <a:endParaRPr lang="ja-JP" altLang="ja-JP" sz="1400">
            <a:effectLst/>
          </a:endParaRPr>
        </a:p>
        <a:p>
          <a:r>
            <a:rPr kumimoji="1" lang="ja-JP" altLang="ja-JP" sz="1100">
              <a:solidFill>
                <a:schemeClr val="dk1"/>
              </a:solidFill>
              <a:effectLst/>
              <a:latin typeface="+mn-lt"/>
              <a:ea typeface="+mn-ea"/>
              <a:cs typeface="+mn-cs"/>
            </a:rPr>
            <a:t>○森林環境整備基金：公共施設個別施設計画等を基に、その時点での財政状況を見極め、計画的に積立及び取り崩しを行っていく。</a:t>
          </a:r>
          <a:endParaRPr lang="ja-JP" altLang="ja-JP" sz="1400">
            <a:effectLst/>
          </a:endParaRPr>
        </a:p>
        <a:p>
          <a:r>
            <a:rPr kumimoji="1" lang="ja-JP" altLang="ja-JP" sz="1100">
              <a:solidFill>
                <a:schemeClr val="dk1"/>
              </a:solidFill>
              <a:effectLst/>
              <a:latin typeface="+mn-lt"/>
              <a:ea typeface="+mn-ea"/>
              <a:cs typeface="+mn-cs"/>
            </a:rPr>
            <a:t>○企業版ふるさと納税基金：寄附者の意向を基に、まち・ひと・しごと創生寄附活用事業のため、計画的に積立及び取り崩しを行っていく。</a:t>
          </a:r>
          <a:endParaRPr lang="ja-JP" altLang="ja-JP" sz="1400">
            <a:effectLst/>
          </a:endParaRPr>
        </a:p>
        <a:p>
          <a:r>
            <a:rPr kumimoji="1" lang="ja-JP" altLang="ja-JP" sz="1100">
              <a:solidFill>
                <a:schemeClr val="dk1"/>
              </a:solidFill>
              <a:effectLst/>
              <a:latin typeface="+mn-lt"/>
              <a:ea typeface="+mn-ea"/>
              <a:cs typeface="+mn-cs"/>
            </a:rPr>
            <a:t>○まちづくり整備基金：公共施設個別施設計画等を基に、その時点での財政状況を見極め、計画的に積立及び取り崩しを行っていく。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財政調整基金は、当初予算にて</a:t>
          </a:r>
          <a:r>
            <a:rPr kumimoji="1" lang="en-US" altLang="ja-JP" sz="1100">
              <a:solidFill>
                <a:schemeClr val="dk1"/>
              </a:solidFill>
              <a:effectLst/>
              <a:latin typeface="+mn-lt"/>
              <a:ea typeface="+mn-ea"/>
              <a:cs typeface="+mn-cs"/>
            </a:rPr>
            <a:t>570,000</a:t>
          </a:r>
          <a:r>
            <a:rPr kumimoji="1" lang="ja-JP" altLang="ja-JP" sz="1100">
              <a:solidFill>
                <a:schemeClr val="dk1"/>
              </a:solidFill>
              <a:effectLst/>
              <a:latin typeface="+mn-lt"/>
              <a:ea typeface="+mn-ea"/>
              <a:cs typeface="+mn-cs"/>
            </a:rPr>
            <a:t>千円の取り崩しを行ったものの、補正予算にて積立を行ったため、残高が増額した。</a:t>
          </a:r>
          <a:endParaRPr lang="ja-JP" altLang="ja-JP">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近年の異常気象による台風や竜巻等の災害等への対応も考慮し、その年度毎の決算状況を踏まえ、可能な範囲で積立てを行っていく。今後の積立ての目安としては、当初予算後の時点で標準財政規模の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程度となるよう長期的に積立を行っていく。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2C95D1C-FBC3-4DD2-95E4-CFFF89F122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C5751FB-DE88-42DE-969A-CDFEDF2483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53DDBF1-160F-4CCB-9C13-471E557F494C}"/>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E6A024E-D205-4B51-ADE2-AC7450034E0C}"/>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4CA5BB2-785D-45D3-BEF4-48B581C7CF3C}"/>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CF4E559-9F74-4AA1-84CD-BB076D69332B}"/>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埼玉県松伏町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EA9324C-B2F7-4B72-8DB1-67E3642635AA}"/>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B0CF8B2-CB71-431D-851A-E733E4CF2461}"/>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2795A3E-A53C-4612-9B64-F9AD589D9742}"/>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3EEC0D9-DA3A-411E-ABB8-5B55D57C5D0E}"/>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A6BA58D-AE3D-430F-9816-4BC6EECAE3AF}"/>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BF8580D-57F9-4284-A40F-84E45217F7E3}"/>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27,857
27,170
16.20
10,854,927
10,140,074
647,647
6,451,019
6,737,704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E89C11E-AC43-48B7-826A-597799D8F357}"/>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6C33043-5F1C-4B8D-9B1E-5E947F3E3C0E}"/>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A43F5F4-C674-4D38-90F7-6B8F5A82323E}"/>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11BBBEB-5C96-4514-940F-01F44125642D}"/>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ADD6CD0-C67A-47E2-867D-EE2D3053157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1ECE76A-96B0-42F1-815C-EEE27FDCAB2B}"/>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C571BC3-17D5-420C-A586-F5B25B163D0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5D56C56-C756-41D8-9A83-F1599C77E5CD}"/>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1E2DA44-0979-4D9A-BFE8-3F6A73EB3DC6}"/>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927057F6-8829-41D6-B9A1-51184587B926}"/>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29A6714-0C3A-4660-B580-FCCDC4181FDE}"/>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2EACA7BB-1B30-4AF9-8BF8-E92230FF18D5}"/>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C52BA10-83E4-49DC-A7C1-2FCE9F6A8466}"/>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85EEFCC-3F6E-4B3E-AE46-24E97A2A96FE}"/>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5F48354-8324-46D7-B9D7-C50BEB9AFA77}"/>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349498D-1350-4EAA-AFAE-0AEC1D2EBF93}"/>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7F25971-F1F9-4CFB-B9C7-2BCF881F474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5D4D0CD1-B1D4-42AF-9D4C-4471B9CEEE45}"/>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6267C1B-873C-4050-BF18-3C61DBE1ED5F}"/>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D6AD80D-4BB6-42AF-B930-ECD3B6CDFD4B}"/>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998AAE2-5570-41E8-92C6-45D5D5D4F6D8}"/>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BB59123-B3F9-40A7-8F0F-469C11AE1B3D}"/>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EA8F902-81F5-4292-8DA9-626A58037279}"/>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663680A-DFFF-43DE-9E78-6AABCC9A489F}"/>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214F147-6B13-497E-AA68-412D80F307E2}"/>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7300FE3-D9CA-4EB4-90F5-9F6E48AFD9A3}"/>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B147F01-5CC1-444F-814F-B26487324BCF}"/>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64A99E6-A14F-434C-B1CC-D3032F4ED521}"/>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D90CE9AA-A7DA-4C40-ADFB-38D30E6EF5B8}"/>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6F3671BA-27E5-49CD-80F9-7D6F47BCC3A0}"/>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EF23172-B416-4D98-9443-D93BB0697919}"/>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A9B09B8-3D82-48F1-B267-262C815DDAF8}"/>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EC45AF2-FC0D-48EF-B739-CBEF3391443C}"/>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A670E71-B91F-461C-81DC-D15308BED9BF}"/>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E279D9D-8C78-49AD-8A01-1437A0E3927B}"/>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当町の有形固定資産現価償却率は</a:t>
          </a:r>
          <a:r>
            <a:rPr kumimoji="1" lang="en-US" altLang="ja-JP" sz="1100">
              <a:latin typeface="ＭＳ Ｐゴシック" panose="020B0600070205080204" pitchFamily="50" charset="-128"/>
              <a:ea typeface="ＭＳ Ｐゴシック" panose="020B0600070205080204" pitchFamily="50" charset="-128"/>
            </a:rPr>
            <a:t>82.6</a:t>
          </a:r>
          <a:r>
            <a:rPr kumimoji="1" lang="ja-JP" altLang="en-US" sz="1100">
              <a:latin typeface="ＭＳ Ｐゴシック" panose="020B0600070205080204" pitchFamily="50" charset="-128"/>
              <a:ea typeface="ＭＳ Ｐゴシック" panose="020B0600070205080204" pitchFamily="50" charset="-128"/>
            </a:rPr>
            <a:t>％であり、類似団体より著しく高い水準にある。</a:t>
          </a:r>
        </a:p>
        <a:p>
          <a:r>
            <a:rPr kumimoji="1" lang="ja-JP" altLang="en-US" sz="1100">
              <a:latin typeface="ＭＳ Ｐゴシック" panose="020B0600070205080204" pitchFamily="50" charset="-128"/>
              <a:ea typeface="ＭＳ Ｐゴシック" panose="020B0600070205080204" pitchFamily="50" charset="-128"/>
            </a:rPr>
            <a:t>　今後は、令和３年度に改訂した公共施設等総合管理計画及び令和２年度に策定した個別施設計画に基づき、公共施設等の適正管理に努めていく。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5C69C65-86BC-47C3-B696-52C91E7FAE73}"/>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5A24D47-CA6E-4243-96BA-921AF7BC03C7}"/>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6A245FBB-E4D5-4D16-A0C3-7DBA2B5061D4}"/>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9B2FA40C-A5BF-4E4E-A092-72D5176406BB}"/>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AC9E75B5-5206-4A6A-AF13-8A9EC3B3C7DB}"/>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9F8311CC-43F1-429A-982D-DC7199D6E797}"/>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DDA16075-D572-449C-BBCA-C90E402DD260}"/>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6B607554-A74A-4141-BA4F-04BC33FACAC1}"/>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8726E4B2-09DA-48F1-BB1F-22F4DBFA213B}"/>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4BA9EF20-D02A-4F1D-BE9D-8D9B08FB96E9}"/>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AC5DE7EE-0203-4E96-950D-17DC974B5109}"/>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94CBA341-AA74-4D4C-A474-AF31BD985807}"/>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41003497-B06E-407B-9137-139DB6F8D510}"/>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3405A420-CE9B-416C-855E-EAFB9BFEAC53}"/>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AF4A355A-988E-470D-9231-928343C38C18}"/>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A74C4E29-8C09-4983-8FAF-AA51D7E45B8E}"/>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4FBA3B47-500C-4B22-B691-6681D5A6B486}"/>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46083AE1-8521-45E7-AE76-FDA25F502B44}"/>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081639A1-3E23-49B5-A656-2B71536958D5}"/>
            </a:ext>
          </a:extLst>
        </xdr:cNvPr>
        <xdr:cNvCxnSpPr/>
      </xdr:nvCxnSpPr>
      <xdr:spPr>
        <a:xfrm flipV="1">
          <a:off x="4206240" y="5178969"/>
          <a:ext cx="127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F8FF542C-2825-4F74-A795-F41963279DED}"/>
            </a:ext>
          </a:extLst>
        </xdr:cNvPr>
        <xdr:cNvSpPr txBox="1"/>
      </xdr:nvSpPr>
      <xdr:spPr>
        <a:xfrm>
          <a:off x="4258945" y="645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52F0D47B-85AC-4AF6-8FCD-5C26A85D7AFF}"/>
            </a:ext>
          </a:extLst>
        </xdr:cNvPr>
        <xdr:cNvCxnSpPr/>
      </xdr:nvCxnSpPr>
      <xdr:spPr>
        <a:xfrm>
          <a:off x="4119245" y="644769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615EE5BE-30FB-47FB-99E3-F5FB5A98E99A}"/>
            </a:ext>
          </a:extLst>
        </xdr:cNvPr>
        <xdr:cNvSpPr txBox="1"/>
      </xdr:nvSpPr>
      <xdr:spPr>
        <a:xfrm>
          <a:off x="4258945" y="496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122ABB6C-983E-45D5-A84F-3F13A25E154A}"/>
            </a:ext>
          </a:extLst>
        </xdr:cNvPr>
        <xdr:cNvCxnSpPr/>
      </xdr:nvCxnSpPr>
      <xdr:spPr>
        <a:xfrm>
          <a:off x="4119245" y="517896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2" name="有形固定資産減価償却率平均値テキスト">
          <a:extLst>
            <a:ext uri="{FF2B5EF4-FFF2-40B4-BE49-F238E27FC236}">
              <a16:creationId xmlns:a16="http://schemas.microsoft.com/office/drawing/2014/main" id="{3499EE55-29F0-447F-A202-13A740CF988C}"/>
            </a:ext>
          </a:extLst>
        </xdr:cNvPr>
        <xdr:cNvSpPr txBox="1"/>
      </xdr:nvSpPr>
      <xdr:spPr>
        <a:xfrm>
          <a:off x="4258945" y="56929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FD77BB23-C21D-4CDA-B647-F3315B470FE4}"/>
            </a:ext>
          </a:extLst>
        </xdr:cNvPr>
        <xdr:cNvSpPr/>
      </xdr:nvSpPr>
      <xdr:spPr>
        <a:xfrm>
          <a:off x="4157345" y="5837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6796FE70-BE7B-4B0E-8970-7929560FD354}"/>
            </a:ext>
          </a:extLst>
        </xdr:cNvPr>
        <xdr:cNvSpPr/>
      </xdr:nvSpPr>
      <xdr:spPr>
        <a:xfrm>
          <a:off x="353758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D5331965-1473-4285-88DC-4A931EEF7F40}"/>
            </a:ext>
          </a:extLst>
        </xdr:cNvPr>
        <xdr:cNvSpPr/>
      </xdr:nvSpPr>
      <xdr:spPr>
        <a:xfrm>
          <a:off x="2867025" y="57952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F3B93318-E2F4-436C-A786-4404B26AAC61}"/>
            </a:ext>
          </a:extLst>
        </xdr:cNvPr>
        <xdr:cNvSpPr/>
      </xdr:nvSpPr>
      <xdr:spPr>
        <a:xfrm>
          <a:off x="2196465" y="5758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DD571C5B-1074-4D63-AFE8-EF91149F9CDA}"/>
            </a:ext>
          </a:extLst>
        </xdr:cNvPr>
        <xdr:cNvSpPr/>
      </xdr:nvSpPr>
      <xdr:spPr>
        <a:xfrm>
          <a:off x="1525905" y="5767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18C0A2D-1C19-4A77-B23B-39E3EBC55DD8}"/>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C34218D-F8A8-4178-B3F4-836B5A7596FB}"/>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DBF344E-2B01-4D3B-A2B0-69CA6354293C}"/>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69401F4D-4701-459E-9E0E-1892E9B6D3D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2D48E43-1381-44F5-BECE-A1548EA4E80F}"/>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95159</xdr:rowOff>
    </xdr:from>
    <xdr:to>
      <xdr:col>23</xdr:col>
      <xdr:colOff>136525</xdr:colOff>
      <xdr:row>34</xdr:row>
      <xdr:rowOff>25309</xdr:rowOff>
    </xdr:to>
    <xdr:sp macro="" textlink="">
      <xdr:nvSpPr>
        <xdr:cNvPr id="83" name="楕円 82">
          <a:extLst>
            <a:ext uri="{FF2B5EF4-FFF2-40B4-BE49-F238E27FC236}">
              <a16:creationId xmlns:a16="http://schemas.microsoft.com/office/drawing/2014/main" id="{3F37CC92-C505-468F-99C1-8C0A8A21B751}"/>
            </a:ext>
          </a:extLst>
        </xdr:cNvPr>
        <xdr:cNvSpPr/>
      </xdr:nvSpPr>
      <xdr:spPr>
        <a:xfrm>
          <a:off x="4157345" y="63968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10086</xdr:rowOff>
    </xdr:from>
    <xdr:ext cx="405111" cy="259045"/>
    <xdr:sp macro="" textlink="">
      <xdr:nvSpPr>
        <xdr:cNvPr id="84" name="有形固定資産減価償却率該当値テキスト">
          <a:extLst>
            <a:ext uri="{FF2B5EF4-FFF2-40B4-BE49-F238E27FC236}">
              <a16:creationId xmlns:a16="http://schemas.microsoft.com/office/drawing/2014/main" id="{E9DD56A8-5BC2-482B-AC78-B5F9A6BD69A2}"/>
            </a:ext>
          </a:extLst>
        </xdr:cNvPr>
        <xdr:cNvSpPr txBox="1"/>
      </xdr:nvSpPr>
      <xdr:spPr>
        <a:xfrm>
          <a:off x="4258945" y="6311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76653</xdr:rowOff>
    </xdr:from>
    <xdr:to>
      <xdr:col>19</xdr:col>
      <xdr:colOff>187325</xdr:colOff>
      <xdr:row>34</xdr:row>
      <xdr:rowOff>6803</xdr:rowOff>
    </xdr:to>
    <xdr:sp macro="" textlink="">
      <xdr:nvSpPr>
        <xdr:cNvPr id="85" name="楕円 84">
          <a:extLst>
            <a:ext uri="{FF2B5EF4-FFF2-40B4-BE49-F238E27FC236}">
              <a16:creationId xmlns:a16="http://schemas.microsoft.com/office/drawing/2014/main" id="{BDED120D-2B42-4C7B-A769-2363E5E4A8FA}"/>
            </a:ext>
          </a:extLst>
        </xdr:cNvPr>
        <xdr:cNvSpPr/>
      </xdr:nvSpPr>
      <xdr:spPr>
        <a:xfrm>
          <a:off x="3537585" y="63783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127453</xdr:rowOff>
    </xdr:from>
    <xdr:to>
      <xdr:col>23</xdr:col>
      <xdr:colOff>85725</xdr:colOff>
      <xdr:row>33</xdr:row>
      <xdr:rowOff>145959</xdr:rowOff>
    </xdr:to>
    <xdr:cxnSp macro="">
      <xdr:nvCxnSpPr>
        <xdr:cNvPr id="86" name="直線コネクタ 85">
          <a:extLst>
            <a:ext uri="{FF2B5EF4-FFF2-40B4-BE49-F238E27FC236}">
              <a16:creationId xmlns:a16="http://schemas.microsoft.com/office/drawing/2014/main" id="{E03489B0-7421-4064-929E-BE2F1EA93B2C}"/>
            </a:ext>
          </a:extLst>
        </xdr:cNvPr>
        <xdr:cNvCxnSpPr/>
      </xdr:nvCxnSpPr>
      <xdr:spPr>
        <a:xfrm>
          <a:off x="3588385" y="6429193"/>
          <a:ext cx="61976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85906</xdr:rowOff>
    </xdr:from>
    <xdr:to>
      <xdr:col>15</xdr:col>
      <xdr:colOff>187325</xdr:colOff>
      <xdr:row>34</xdr:row>
      <xdr:rowOff>16056</xdr:rowOff>
    </xdr:to>
    <xdr:sp macro="" textlink="">
      <xdr:nvSpPr>
        <xdr:cNvPr id="87" name="楕円 86">
          <a:extLst>
            <a:ext uri="{FF2B5EF4-FFF2-40B4-BE49-F238E27FC236}">
              <a16:creationId xmlns:a16="http://schemas.microsoft.com/office/drawing/2014/main" id="{8A8BB635-765F-41B8-8993-0080AAE5F624}"/>
            </a:ext>
          </a:extLst>
        </xdr:cNvPr>
        <xdr:cNvSpPr/>
      </xdr:nvSpPr>
      <xdr:spPr>
        <a:xfrm>
          <a:off x="2867025" y="63876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127453</xdr:rowOff>
    </xdr:from>
    <xdr:to>
      <xdr:col>19</xdr:col>
      <xdr:colOff>136525</xdr:colOff>
      <xdr:row>33</xdr:row>
      <xdr:rowOff>136706</xdr:rowOff>
    </xdr:to>
    <xdr:cxnSp macro="">
      <xdr:nvCxnSpPr>
        <xdr:cNvPr id="88" name="直線コネクタ 87">
          <a:extLst>
            <a:ext uri="{FF2B5EF4-FFF2-40B4-BE49-F238E27FC236}">
              <a16:creationId xmlns:a16="http://schemas.microsoft.com/office/drawing/2014/main" id="{8871375A-D413-4B6E-AB13-24559C632E1E}"/>
            </a:ext>
          </a:extLst>
        </xdr:cNvPr>
        <xdr:cNvCxnSpPr/>
      </xdr:nvCxnSpPr>
      <xdr:spPr>
        <a:xfrm flipV="1">
          <a:off x="2917825" y="6429193"/>
          <a:ext cx="67056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113665</xdr:rowOff>
    </xdr:from>
    <xdr:to>
      <xdr:col>11</xdr:col>
      <xdr:colOff>187325</xdr:colOff>
      <xdr:row>34</xdr:row>
      <xdr:rowOff>43815</xdr:rowOff>
    </xdr:to>
    <xdr:sp macro="" textlink="">
      <xdr:nvSpPr>
        <xdr:cNvPr id="89" name="楕円 88">
          <a:extLst>
            <a:ext uri="{FF2B5EF4-FFF2-40B4-BE49-F238E27FC236}">
              <a16:creationId xmlns:a16="http://schemas.microsoft.com/office/drawing/2014/main" id="{BF040C44-A198-4FB0-BCF1-2D3A3882F3D3}"/>
            </a:ext>
          </a:extLst>
        </xdr:cNvPr>
        <xdr:cNvSpPr/>
      </xdr:nvSpPr>
      <xdr:spPr>
        <a:xfrm>
          <a:off x="2196465" y="64154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136706</xdr:rowOff>
    </xdr:from>
    <xdr:to>
      <xdr:col>15</xdr:col>
      <xdr:colOff>136525</xdr:colOff>
      <xdr:row>33</xdr:row>
      <xdr:rowOff>164465</xdr:rowOff>
    </xdr:to>
    <xdr:cxnSp macro="">
      <xdr:nvCxnSpPr>
        <xdr:cNvPr id="90" name="直線コネクタ 89">
          <a:extLst>
            <a:ext uri="{FF2B5EF4-FFF2-40B4-BE49-F238E27FC236}">
              <a16:creationId xmlns:a16="http://schemas.microsoft.com/office/drawing/2014/main" id="{87399BF4-6FEF-40ED-AFC2-466A1C8E97B4}"/>
            </a:ext>
          </a:extLst>
        </xdr:cNvPr>
        <xdr:cNvCxnSpPr/>
      </xdr:nvCxnSpPr>
      <xdr:spPr>
        <a:xfrm flipV="1">
          <a:off x="2247265" y="6438446"/>
          <a:ext cx="67056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135255</xdr:rowOff>
    </xdr:from>
    <xdr:to>
      <xdr:col>7</xdr:col>
      <xdr:colOff>187325</xdr:colOff>
      <xdr:row>34</xdr:row>
      <xdr:rowOff>65405</xdr:rowOff>
    </xdr:to>
    <xdr:sp macro="" textlink="">
      <xdr:nvSpPr>
        <xdr:cNvPr id="91" name="楕円 90">
          <a:extLst>
            <a:ext uri="{FF2B5EF4-FFF2-40B4-BE49-F238E27FC236}">
              <a16:creationId xmlns:a16="http://schemas.microsoft.com/office/drawing/2014/main" id="{F2C6E5FF-7A88-4C3A-9440-C488A90CEE9B}"/>
            </a:ext>
          </a:extLst>
        </xdr:cNvPr>
        <xdr:cNvSpPr/>
      </xdr:nvSpPr>
      <xdr:spPr>
        <a:xfrm>
          <a:off x="1525905" y="64369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164465</xdr:rowOff>
    </xdr:from>
    <xdr:to>
      <xdr:col>11</xdr:col>
      <xdr:colOff>136525</xdr:colOff>
      <xdr:row>34</xdr:row>
      <xdr:rowOff>14605</xdr:rowOff>
    </xdr:to>
    <xdr:cxnSp macro="">
      <xdr:nvCxnSpPr>
        <xdr:cNvPr id="92" name="直線コネクタ 91">
          <a:extLst>
            <a:ext uri="{FF2B5EF4-FFF2-40B4-BE49-F238E27FC236}">
              <a16:creationId xmlns:a16="http://schemas.microsoft.com/office/drawing/2014/main" id="{BC7A316A-339D-4B38-A7DC-D18483364C25}"/>
            </a:ext>
          </a:extLst>
        </xdr:cNvPr>
        <xdr:cNvCxnSpPr/>
      </xdr:nvCxnSpPr>
      <xdr:spPr>
        <a:xfrm flipV="1">
          <a:off x="1576705" y="6466205"/>
          <a:ext cx="67056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3" name="n_1aveValue有形固定資産減価償却率">
          <a:extLst>
            <a:ext uri="{FF2B5EF4-FFF2-40B4-BE49-F238E27FC236}">
              <a16:creationId xmlns:a16="http://schemas.microsoft.com/office/drawing/2014/main" id="{60CBCF24-AF23-4BC0-AE06-B9A740CDFA6E}"/>
            </a:ext>
          </a:extLst>
        </xdr:cNvPr>
        <xdr:cNvSpPr txBox="1"/>
      </xdr:nvSpPr>
      <xdr:spPr>
        <a:xfrm>
          <a:off x="3395989"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94" name="n_2aveValue有形固定資産減価償却率">
          <a:extLst>
            <a:ext uri="{FF2B5EF4-FFF2-40B4-BE49-F238E27FC236}">
              <a16:creationId xmlns:a16="http://schemas.microsoft.com/office/drawing/2014/main" id="{6E83D02C-A063-4535-B4E1-DD70A5E6980E}"/>
            </a:ext>
          </a:extLst>
        </xdr:cNvPr>
        <xdr:cNvSpPr txBox="1"/>
      </xdr:nvSpPr>
      <xdr:spPr>
        <a:xfrm>
          <a:off x="2738129" y="5574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95" name="n_3aveValue有形固定資産減価償却率">
          <a:extLst>
            <a:ext uri="{FF2B5EF4-FFF2-40B4-BE49-F238E27FC236}">
              <a16:creationId xmlns:a16="http://schemas.microsoft.com/office/drawing/2014/main" id="{D001A15D-8872-413F-91B4-60467B9D39D1}"/>
            </a:ext>
          </a:extLst>
        </xdr:cNvPr>
        <xdr:cNvSpPr txBox="1"/>
      </xdr:nvSpPr>
      <xdr:spPr>
        <a:xfrm>
          <a:off x="2067569" y="5537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96" name="n_4aveValue有形固定資産減価償却率">
          <a:extLst>
            <a:ext uri="{FF2B5EF4-FFF2-40B4-BE49-F238E27FC236}">
              <a16:creationId xmlns:a16="http://schemas.microsoft.com/office/drawing/2014/main" id="{BD3258FD-D13C-4537-97EB-E3E79F58F0B0}"/>
            </a:ext>
          </a:extLst>
        </xdr:cNvPr>
        <xdr:cNvSpPr txBox="1"/>
      </xdr:nvSpPr>
      <xdr:spPr>
        <a:xfrm>
          <a:off x="1397009" y="5546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169380</xdr:rowOff>
    </xdr:from>
    <xdr:ext cx="405111" cy="259045"/>
    <xdr:sp macro="" textlink="">
      <xdr:nvSpPr>
        <xdr:cNvPr id="97" name="n_1mainValue有形固定資産減価償却率">
          <a:extLst>
            <a:ext uri="{FF2B5EF4-FFF2-40B4-BE49-F238E27FC236}">
              <a16:creationId xmlns:a16="http://schemas.microsoft.com/office/drawing/2014/main" id="{8662D141-FC2B-42B1-BF71-C31A316837F3}"/>
            </a:ext>
          </a:extLst>
        </xdr:cNvPr>
        <xdr:cNvSpPr txBox="1"/>
      </xdr:nvSpPr>
      <xdr:spPr>
        <a:xfrm>
          <a:off x="3395989" y="647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7183</xdr:rowOff>
    </xdr:from>
    <xdr:ext cx="405111" cy="259045"/>
    <xdr:sp macro="" textlink="">
      <xdr:nvSpPr>
        <xdr:cNvPr id="98" name="n_2mainValue有形固定資産減価償却率">
          <a:extLst>
            <a:ext uri="{FF2B5EF4-FFF2-40B4-BE49-F238E27FC236}">
              <a16:creationId xmlns:a16="http://schemas.microsoft.com/office/drawing/2014/main" id="{1B277F4A-B800-4214-B941-C5A313716534}"/>
            </a:ext>
          </a:extLst>
        </xdr:cNvPr>
        <xdr:cNvSpPr txBox="1"/>
      </xdr:nvSpPr>
      <xdr:spPr>
        <a:xfrm>
          <a:off x="2738129" y="64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34942</xdr:rowOff>
    </xdr:from>
    <xdr:ext cx="405111" cy="259045"/>
    <xdr:sp macro="" textlink="">
      <xdr:nvSpPr>
        <xdr:cNvPr id="99" name="n_3mainValue有形固定資産減価償却率">
          <a:extLst>
            <a:ext uri="{FF2B5EF4-FFF2-40B4-BE49-F238E27FC236}">
              <a16:creationId xmlns:a16="http://schemas.microsoft.com/office/drawing/2014/main" id="{F086B3A7-488C-45BF-BFF1-0E82070F3A3D}"/>
            </a:ext>
          </a:extLst>
        </xdr:cNvPr>
        <xdr:cNvSpPr txBox="1"/>
      </xdr:nvSpPr>
      <xdr:spPr>
        <a:xfrm>
          <a:off x="2067569" y="6504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56532</xdr:rowOff>
    </xdr:from>
    <xdr:ext cx="405111" cy="259045"/>
    <xdr:sp macro="" textlink="">
      <xdr:nvSpPr>
        <xdr:cNvPr id="100" name="n_4mainValue有形固定資産減価償却率">
          <a:extLst>
            <a:ext uri="{FF2B5EF4-FFF2-40B4-BE49-F238E27FC236}">
              <a16:creationId xmlns:a16="http://schemas.microsoft.com/office/drawing/2014/main" id="{73C31173-E315-48AC-B1C9-4A243D6CC1AA}"/>
            </a:ext>
          </a:extLst>
        </xdr:cNvPr>
        <xdr:cNvSpPr txBox="1"/>
      </xdr:nvSpPr>
      <xdr:spPr>
        <a:xfrm>
          <a:off x="1397009" y="6525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3E2AFA35-C5C5-44CD-ABE4-9CBC964DFF7B}"/>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667DD88D-0236-49E4-B918-E69249D14B5D}"/>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1257F5BB-5C33-4E36-8348-2B4C729896C3}"/>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97E642C5-3398-4DEF-97E3-CB4F69F25D89}"/>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11984795-9A54-4433-9E76-E0B5D63D35EA}"/>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BF27909E-1AB3-48BB-9840-128834589DFD}"/>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1B522EFA-8F85-4577-AD0D-77D906A3863F}"/>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FCC9B3F8-CF0E-4D95-868C-C3970BA72A9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8932E342-855C-4B37-856B-CD3CE5A300C5}"/>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3216BB75-4567-485A-B21E-76A41E3AA832}"/>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25F45C6F-2D23-432C-B08E-B5F8005DF402}"/>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CE4D694-D142-4E73-AEC9-B2C4B5C473FA}"/>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47FA8252-7582-4613-B162-959FA904F694}"/>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については、類似団体と比べると若干低くなっているが、松伏第２小学校屋内運動場改築事業、防災行政無線デジタル化改修工事事業に係る既発債の償還が終了したこと、また、近年では事業の精査等を行い、地方債の新規発行をできるだけ抑えるよう予算編成を行ったことから、類似団体の平均を下回ったものと思われる。</a:t>
          </a:r>
        </a:p>
        <a:p>
          <a:r>
            <a:rPr kumimoji="1" lang="ja-JP" altLang="en-US" sz="1100">
              <a:latin typeface="ＭＳ Ｐゴシック" panose="020B0600070205080204" pitchFamily="50" charset="-128"/>
              <a:ea typeface="ＭＳ Ｐゴシック" panose="020B0600070205080204" pitchFamily="50" charset="-128"/>
            </a:rPr>
            <a:t>　今後も引き続き適正に取り組んでいく。</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499C320F-C1A5-459A-96F9-37FF0D681688}"/>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76F67D9-342E-4C44-B91E-0703F3355CEE}"/>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F983D3FD-3A02-46C1-AC68-37A36C9A1BF2}"/>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C9E68C63-89C1-4A92-B86D-B82CE619516F}"/>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4B4D6196-E880-4A2E-A037-71EB17D967DC}"/>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92A39883-CAF6-4B60-9E11-5F469D9CAE01}"/>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52199645-2399-4107-8B61-2D952BAA2DAB}"/>
            </a:ext>
          </a:extLst>
        </xdr:cNvPr>
        <xdr:cNvSpPr txBox="1"/>
      </xdr:nvSpPr>
      <xdr:spPr>
        <a:xfrm>
          <a:off x="9486041" y="62775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CD4DCA64-7F06-4B1A-8EBC-5EFE21A2BF81}"/>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C54A0E16-8E51-4BB3-8079-0983DB756B24}"/>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CA8328E4-55D4-4CDE-9A4D-E02FEC3B45D0}"/>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6B375641-09A5-47BF-8893-A191CF4BBF9F}"/>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B33572C1-C898-4EBD-8260-BF56D7668BAA}"/>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0E77A9B5-1672-41C2-9329-7D6850B0F8FE}"/>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515E0B5F-D066-4E28-8837-1E4043F75F45}"/>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F448BA0E-6D31-42A0-B6D3-C5453A895536}"/>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52B7A890-A4FA-4AB3-A820-01365BD624FE}"/>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2A691EF2-FA75-490E-861A-E4F7F4B3948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7B8C9E4D-9B24-4873-8B0D-F0AAA0501244}"/>
            </a:ext>
          </a:extLst>
        </xdr:cNvPr>
        <xdr:cNvCxnSpPr/>
      </xdr:nvCxnSpPr>
      <xdr:spPr>
        <a:xfrm flipV="1">
          <a:off x="13027660" y="5160463"/>
          <a:ext cx="1269" cy="1422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4ADA4C32-73B2-4B5A-9D78-6928D96F38A2}"/>
            </a:ext>
          </a:extLst>
        </xdr:cNvPr>
        <xdr:cNvSpPr txBox="1"/>
      </xdr:nvSpPr>
      <xdr:spPr>
        <a:xfrm>
          <a:off x="13080365" y="658661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0B2504E4-F39F-400F-AE0A-785CE31B3B8E}"/>
            </a:ext>
          </a:extLst>
        </xdr:cNvPr>
        <xdr:cNvCxnSpPr/>
      </xdr:nvCxnSpPr>
      <xdr:spPr>
        <a:xfrm>
          <a:off x="12963525" y="658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A23D33E2-F967-4D5D-924D-C49C40BA8728}"/>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719F9556-8CE6-4337-8580-F6C5697D5D62}"/>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36" name="債務償還比率平均値テキスト">
          <a:extLst>
            <a:ext uri="{FF2B5EF4-FFF2-40B4-BE49-F238E27FC236}">
              <a16:creationId xmlns:a16="http://schemas.microsoft.com/office/drawing/2014/main" id="{529ACB3F-04A3-4991-806F-2B68994EBAC6}"/>
            </a:ext>
          </a:extLst>
        </xdr:cNvPr>
        <xdr:cNvSpPr txBox="1"/>
      </xdr:nvSpPr>
      <xdr:spPr>
        <a:xfrm>
          <a:off x="13080365" y="55347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09CC170E-7CA8-42E3-815D-492B1BB5AEFD}"/>
            </a:ext>
          </a:extLst>
        </xdr:cNvPr>
        <xdr:cNvSpPr/>
      </xdr:nvSpPr>
      <xdr:spPr>
        <a:xfrm>
          <a:off x="13001625" y="55563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2CF7B939-AA8B-47B6-A1B3-A06FE748A6D1}"/>
            </a:ext>
          </a:extLst>
        </xdr:cNvPr>
        <xdr:cNvSpPr/>
      </xdr:nvSpPr>
      <xdr:spPr>
        <a:xfrm>
          <a:off x="12359005" y="5559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EB63AD92-840E-4466-B4AB-F64C5676ED28}"/>
            </a:ext>
          </a:extLst>
        </xdr:cNvPr>
        <xdr:cNvSpPr/>
      </xdr:nvSpPr>
      <xdr:spPr>
        <a:xfrm>
          <a:off x="11688445" y="5563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B70D0F4A-775D-45E5-9A5B-8BE573530CA0}"/>
            </a:ext>
          </a:extLst>
        </xdr:cNvPr>
        <xdr:cNvSpPr/>
      </xdr:nvSpPr>
      <xdr:spPr>
        <a:xfrm>
          <a:off x="11017885" y="552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42AAED32-035B-42A1-922F-98489269B596}"/>
            </a:ext>
          </a:extLst>
        </xdr:cNvPr>
        <xdr:cNvSpPr/>
      </xdr:nvSpPr>
      <xdr:spPr>
        <a:xfrm>
          <a:off x="10347325" y="566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AAC814F-4242-48EA-BD1F-BEAF3609BA2A}"/>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7EC74F59-E044-41B3-9B54-48A45B6E0E7F}"/>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C5B33B69-D57F-4788-8451-B49D21959794}"/>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98966B92-5192-44D2-B5CE-B3AF2DEFF78D}"/>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8B0B663D-3F64-4280-B05F-6AE229173DC2}"/>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160431</xdr:rowOff>
    </xdr:from>
    <xdr:to>
      <xdr:col>76</xdr:col>
      <xdr:colOff>73025</xdr:colOff>
      <xdr:row>28</xdr:row>
      <xdr:rowOff>90581</xdr:rowOff>
    </xdr:to>
    <xdr:sp macro="" textlink="">
      <xdr:nvSpPr>
        <xdr:cNvPr id="147" name="楕円 146">
          <a:extLst>
            <a:ext uri="{FF2B5EF4-FFF2-40B4-BE49-F238E27FC236}">
              <a16:creationId xmlns:a16="http://schemas.microsoft.com/office/drawing/2014/main" id="{C5A4121C-2942-4DD7-B687-782CB503E9C5}"/>
            </a:ext>
          </a:extLst>
        </xdr:cNvPr>
        <xdr:cNvSpPr/>
      </xdr:nvSpPr>
      <xdr:spPr>
        <a:xfrm>
          <a:off x="13001625" y="54563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11858</xdr:rowOff>
    </xdr:from>
    <xdr:ext cx="469744" cy="259045"/>
    <xdr:sp macro="" textlink="">
      <xdr:nvSpPr>
        <xdr:cNvPr id="148" name="債務償還比率該当値テキスト">
          <a:extLst>
            <a:ext uri="{FF2B5EF4-FFF2-40B4-BE49-F238E27FC236}">
              <a16:creationId xmlns:a16="http://schemas.microsoft.com/office/drawing/2014/main" id="{9ED91D18-CD0F-41FF-A61F-ACAA949CFC75}"/>
            </a:ext>
          </a:extLst>
        </xdr:cNvPr>
        <xdr:cNvSpPr txBox="1"/>
      </xdr:nvSpPr>
      <xdr:spPr>
        <a:xfrm>
          <a:off x="13080365" y="5307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35348</xdr:rowOff>
    </xdr:from>
    <xdr:to>
      <xdr:col>72</xdr:col>
      <xdr:colOff>123825</xdr:colOff>
      <xdr:row>28</xdr:row>
      <xdr:rowOff>136948</xdr:rowOff>
    </xdr:to>
    <xdr:sp macro="" textlink="">
      <xdr:nvSpPr>
        <xdr:cNvPr id="149" name="楕円 148">
          <a:extLst>
            <a:ext uri="{FF2B5EF4-FFF2-40B4-BE49-F238E27FC236}">
              <a16:creationId xmlns:a16="http://schemas.microsoft.com/office/drawing/2014/main" id="{9B516D62-C773-434B-B39E-2FBCA6D33425}"/>
            </a:ext>
          </a:extLst>
        </xdr:cNvPr>
        <xdr:cNvSpPr/>
      </xdr:nvSpPr>
      <xdr:spPr>
        <a:xfrm>
          <a:off x="12359005" y="549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39781</xdr:rowOff>
    </xdr:from>
    <xdr:to>
      <xdr:col>76</xdr:col>
      <xdr:colOff>22225</xdr:colOff>
      <xdr:row>28</xdr:row>
      <xdr:rowOff>86148</xdr:rowOff>
    </xdr:to>
    <xdr:cxnSp macro="">
      <xdr:nvCxnSpPr>
        <xdr:cNvPr id="150" name="直線コネクタ 149">
          <a:extLst>
            <a:ext uri="{FF2B5EF4-FFF2-40B4-BE49-F238E27FC236}">
              <a16:creationId xmlns:a16="http://schemas.microsoft.com/office/drawing/2014/main" id="{68A01F63-04E9-45CA-A203-809081138CEB}"/>
            </a:ext>
          </a:extLst>
        </xdr:cNvPr>
        <xdr:cNvCxnSpPr/>
      </xdr:nvCxnSpPr>
      <xdr:spPr>
        <a:xfrm flipV="1">
          <a:off x="12409805" y="5503321"/>
          <a:ext cx="619760" cy="4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31956</xdr:rowOff>
    </xdr:from>
    <xdr:to>
      <xdr:col>68</xdr:col>
      <xdr:colOff>123825</xdr:colOff>
      <xdr:row>28</xdr:row>
      <xdr:rowOff>133556</xdr:rowOff>
    </xdr:to>
    <xdr:sp macro="" textlink="">
      <xdr:nvSpPr>
        <xdr:cNvPr id="151" name="楕円 150">
          <a:extLst>
            <a:ext uri="{FF2B5EF4-FFF2-40B4-BE49-F238E27FC236}">
              <a16:creationId xmlns:a16="http://schemas.microsoft.com/office/drawing/2014/main" id="{D627CAEE-57CD-470F-B8A6-495D2DA8574D}"/>
            </a:ext>
          </a:extLst>
        </xdr:cNvPr>
        <xdr:cNvSpPr/>
      </xdr:nvSpPr>
      <xdr:spPr>
        <a:xfrm>
          <a:off x="11688445" y="549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82756</xdr:rowOff>
    </xdr:from>
    <xdr:to>
      <xdr:col>72</xdr:col>
      <xdr:colOff>73025</xdr:colOff>
      <xdr:row>28</xdr:row>
      <xdr:rowOff>86148</xdr:rowOff>
    </xdr:to>
    <xdr:cxnSp macro="">
      <xdr:nvCxnSpPr>
        <xdr:cNvPr id="152" name="直線コネクタ 151">
          <a:extLst>
            <a:ext uri="{FF2B5EF4-FFF2-40B4-BE49-F238E27FC236}">
              <a16:creationId xmlns:a16="http://schemas.microsoft.com/office/drawing/2014/main" id="{32D42553-8FAA-4B4A-9D18-980801680A39}"/>
            </a:ext>
          </a:extLst>
        </xdr:cNvPr>
        <xdr:cNvCxnSpPr/>
      </xdr:nvCxnSpPr>
      <xdr:spPr>
        <a:xfrm>
          <a:off x="11739245" y="5546296"/>
          <a:ext cx="670560" cy="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155496</xdr:rowOff>
    </xdr:from>
    <xdr:to>
      <xdr:col>64</xdr:col>
      <xdr:colOff>123825</xdr:colOff>
      <xdr:row>28</xdr:row>
      <xdr:rowOff>85646</xdr:rowOff>
    </xdr:to>
    <xdr:sp macro="" textlink="">
      <xdr:nvSpPr>
        <xdr:cNvPr id="153" name="楕円 152">
          <a:extLst>
            <a:ext uri="{FF2B5EF4-FFF2-40B4-BE49-F238E27FC236}">
              <a16:creationId xmlns:a16="http://schemas.microsoft.com/office/drawing/2014/main" id="{C5BAF83B-D8B6-4C61-8C02-327CBC329511}"/>
            </a:ext>
          </a:extLst>
        </xdr:cNvPr>
        <xdr:cNvSpPr/>
      </xdr:nvSpPr>
      <xdr:spPr>
        <a:xfrm>
          <a:off x="11017885" y="5451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34846</xdr:rowOff>
    </xdr:from>
    <xdr:to>
      <xdr:col>68</xdr:col>
      <xdr:colOff>73025</xdr:colOff>
      <xdr:row>28</xdr:row>
      <xdr:rowOff>82756</xdr:rowOff>
    </xdr:to>
    <xdr:cxnSp macro="">
      <xdr:nvCxnSpPr>
        <xdr:cNvPr id="154" name="直線コネクタ 153">
          <a:extLst>
            <a:ext uri="{FF2B5EF4-FFF2-40B4-BE49-F238E27FC236}">
              <a16:creationId xmlns:a16="http://schemas.microsoft.com/office/drawing/2014/main" id="{05FD07F1-2C3E-490B-B329-9624105FB979}"/>
            </a:ext>
          </a:extLst>
        </xdr:cNvPr>
        <xdr:cNvCxnSpPr/>
      </xdr:nvCxnSpPr>
      <xdr:spPr>
        <a:xfrm>
          <a:off x="11068685" y="5498386"/>
          <a:ext cx="670560" cy="4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136102</xdr:rowOff>
    </xdr:from>
    <xdr:to>
      <xdr:col>60</xdr:col>
      <xdr:colOff>123825</xdr:colOff>
      <xdr:row>29</xdr:row>
      <xdr:rowOff>66252</xdr:rowOff>
    </xdr:to>
    <xdr:sp macro="" textlink="">
      <xdr:nvSpPr>
        <xdr:cNvPr id="155" name="楕円 154">
          <a:extLst>
            <a:ext uri="{FF2B5EF4-FFF2-40B4-BE49-F238E27FC236}">
              <a16:creationId xmlns:a16="http://schemas.microsoft.com/office/drawing/2014/main" id="{2623C50F-71A4-4736-88D2-709ABBA035D7}"/>
            </a:ext>
          </a:extLst>
        </xdr:cNvPr>
        <xdr:cNvSpPr/>
      </xdr:nvSpPr>
      <xdr:spPr>
        <a:xfrm>
          <a:off x="10347325" y="55996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34846</xdr:rowOff>
    </xdr:from>
    <xdr:to>
      <xdr:col>64</xdr:col>
      <xdr:colOff>73025</xdr:colOff>
      <xdr:row>29</xdr:row>
      <xdr:rowOff>15452</xdr:rowOff>
    </xdr:to>
    <xdr:cxnSp macro="">
      <xdr:nvCxnSpPr>
        <xdr:cNvPr id="156" name="直線コネクタ 155">
          <a:extLst>
            <a:ext uri="{FF2B5EF4-FFF2-40B4-BE49-F238E27FC236}">
              <a16:creationId xmlns:a16="http://schemas.microsoft.com/office/drawing/2014/main" id="{582B0861-B53E-4283-8E1D-30720DC496AE}"/>
            </a:ext>
          </a:extLst>
        </xdr:cNvPr>
        <xdr:cNvCxnSpPr/>
      </xdr:nvCxnSpPr>
      <xdr:spPr>
        <a:xfrm flipV="1">
          <a:off x="10398125" y="5498386"/>
          <a:ext cx="670560" cy="148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57" name="n_1aveValue債務償還比率">
          <a:extLst>
            <a:ext uri="{FF2B5EF4-FFF2-40B4-BE49-F238E27FC236}">
              <a16:creationId xmlns:a16="http://schemas.microsoft.com/office/drawing/2014/main" id="{80808E49-5AED-4D3E-AF45-AB898443A5A2}"/>
            </a:ext>
          </a:extLst>
        </xdr:cNvPr>
        <xdr:cNvSpPr txBox="1"/>
      </xdr:nvSpPr>
      <xdr:spPr>
        <a:xfrm>
          <a:off x="12185092" y="564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58" name="n_2aveValue債務償還比率">
          <a:extLst>
            <a:ext uri="{FF2B5EF4-FFF2-40B4-BE49-F238E27FC236}">
              <a16:creationId xmlns:a16="http://schemas.microsoft.com/office/drawing/2014/main" id="{D0B1FCD6-1653-4A4E-B7ED-F38F11A0C456}"/>
            </a:ext>
          </a:extLst>
        </xdr:cNvPr>
        <xdr:cNvSpPr txBox="1"/>
      </xdr:nvSpPr>
      <xdr:spPr>
        <a:xfrm>
          <a:off x="11527232" y="565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59" name="n_3aveValue債務償還比率">
          <a:extLst>
            <a:ext uri="{FF2B5EF4-FFF2-40B4-BE49-F238E27FC236}">
              <a16:creationId xmlns:a16="http://schemas.microsoft.com/office/drawing/2014/main" id="{BF99396E-5CE0-40AB-8B67-48C07652F79C}"/>
            </a:ext>
          </a:extLst>
        </xdr:cNvPr>
        <xdr:cNvSpPr txBox="1"/>
      </xdr:nvSpPr>
      <xdr:spPr>
        <a:xfrm>
          <a:off x="10856672" y="561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60" name="n_4aveValue債務償還比率">
          <a:extLst>
            <a:ext uri="{FF2B5EF4-FFF2-40B4-BE49-F238E27FC236}">
              <a16:creationId xmlns:a16="http://schemas.microsoft.com/office/drawing/2014/main" id="{81C641DE-6B6D-4480-8E0F-7249CDBE0E9E}"/>
            </a:ext>
          </a:extLst>
        </xdr:cNvPr>
        <xdr:cNvSpPr txBox="1"/>
      </xdr:nvSpPr>
      <xdr:spPr>
        <a:xfrm>
          <a:off x="10186112" y="576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153475</xdr:rowOff>
    </xdr:from>
    <xdr:ext cx="469744" cy="259045"/>
    <xdr:sp macro="" textlink="">
      <xdr:nvSpPr>
        <xdr:cNvPr id="161" name="n_1mainValue債務償還比率">
          <a:extLst>
            <a:ext uri="{FF2B5EF4-FFF2-40B4-BE49-F238E27FC236}">
              <a16:creationId xmlns:a16="http://schemas.microsoft.com/office/drawing/2014/main" id="{56F6DE8F-46AD-4DF6-8F76-F2930E6E8DF5}"/>
            </a:ext>
          </a:extLst>
        </xdr:cNvPr>
        <xdr:cNvSpPr txBox="1"/>
      </xdr:nvSpPr>
      <xdr:spPr>
        <a:xfrm>
          <a:off x="12185092" y="5281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150083</xdr:rowOff>
    </xdr:from>
    <xdr:ext cx="469744" cy="259045"/>
    <xdr:sp macro="" textlink="">
      <xdr:nvSpPr>
        <xdr:cNvPr id="162" name="n_2mainValue債務償還比率">
          <a:extLst>
            <a:ext uri="{FF2B5EF4-FFF2-40B4-BE49-F238E27FC236}">
              <a16:creationId xmlns:a16="http://schemas.microsoft.com/office/drawing/2014/main" id="{9E9886C8-41A3-4A1B-94DE-AE89D5A342C1}"/>
            </a:ext>
          </a:extLst>
        </xdr:cNvPr>
        <xdr:cNvSpPr txBox="1"/>
      </xdr:nvSpPr>
      <xdr:spPr>
        <a:xfrm>
          <a:off x="11527232" y="5278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102173</xdr:rowOff>
    </xdr:from>
    <xdr:ext cx="469744" cy="259045"/>
    <xdr:sp macro="" textlink="">
      <xdr:nvSpPr>
        <xdr:cNvPr id="163" name="n_3mainValue債務償還比率">
          <a:extLst>
            <a:ext uri="{FF2B5EF4-FFF2-40B4-BE49-F238E27FC236}">
              <a16:creationId xmlns:a16="http://schemas.microsoft.com/office/drawing/2014/main" id="{FEB923A7-3217-4642-B1D3-A3CFBF10900F}"/>
            </a:ext>
          </a:extLst>
        </xdr:cNvPr>
        <xdr:cNvSpPr txBox="1"/>
      </xdr:nvSpPr>
      <xdr:spPr>
        <a:xfrm>
          <a:off x="10856672" y="523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82779</xdr:rowOff>
    </xdr:from>
    <xdr:ext cx="469744" cy="259045"/>
    <xdr:sp macro="" textlink="">
      <xdr:nvSpPr>
        <xdr:cNvPr id="164" name="n_4mainValue債務償還比率">
          <a:extLst>
            <a:ext uri="{FF2B5EF4-FFF2-40B4-BE49-F238E27FC236}">
              <a16:creationId xmlns:a16="http://schemas.microsoft.com/office/drawing/2014/main" id="{417F29F7-2510-4AFD-B478-0C438F4D9C59}"/>
            </a:ext>
          </a:extLst>
        </xdr:cNvPr>
        <xdr:cNvSpPr txBox="1"/>
      </xdr:nvSpPr>
      <xdr:spPr>
        <a:xfrm>
          <a:off x="10186112" y="53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130D68E9-9B74-44A1-8184-E7912DBF75D6}"/>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9FBBB32A-FCD3-48AD-B06D-944C207E551E}"/>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E0FEBB1F-F19B-48A1-9DDA-CB57F9FBCB15}"/>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33DCC993-0030-49B2-920B-9AC5A445FF01}"/>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E5DAD6BF-E7A6-4EC3-8267-D93506938EEF}"/>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369EE5C7-A265-4FFA-BA71-214C11F0B13C}"/>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0B125F1-CFAA-42A7-9A76-9B7EFA18205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1DC859F-846E-4623-91B3-F14A2CC003BD}"/>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642B3B2-74EC-4EA6-8301-AE9574B9FB4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0333B5E-FA15-4EAA-8354-27BA87FF3EC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埼玉県松伏町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D40F91F-9F83-4341-A688-B579A1697F2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71D3D96-5889-4519-93B3-4E35BF283503}"/>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808DD74-5AD9-4218-934D-4032BD5F0C8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02C5BC7-D13A-4A0D-AEBC-8C89BB9571B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922A81E-9916-4DD4-96E2-D461F6F1083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384C443-8A5A-46EA-9744-C8CD40B9C54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27,857
27,170
16.20
10,854,927
10,140,074
647,647
6,451,019
6,737,704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5ECB7D8-3713-4876-9DF7-FEF8338EEB0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DBF10A1-22DF-49D5-B5BA-347B4A9CA40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37DFEED-0A41-471F-90BD-0D70F73267A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5149C2F-F4E0-4E01-8D1E-CA63C20442EA}"/>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AE4A5D3-C259-4BEC-AD49-14843805937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79268C6-7A21-41EE-A3FF-F03DC10CF9D6}"/>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EB6A23F-D45C-424B-BB70-A2D5B5A600D1}"/>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8D02E5A-7F40-4E97-A77D-B3FBCA319C9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158839F-9302-4939-A5A6-FCAE0961E5F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6022AD3-A1CA-477C-B204-010B2456D23E}"/>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8B8DD3F-438F-46DB-A2F0-E587279701DA}"/>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7B75BF7-E524-4999-8FD4-76C211381C83}"/>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99CF33C-14B6-47F6-AF6E-E74A7B2D0B41}"/>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22A4011-C222-44F1-9E27-BF5F28E8647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F02FFFE-F9C5-42ED-9C77-3FEA1172678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9F504EE-3C9C-436B-A8C3-ECCB3CCC003C}"/>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D74A58C-6BF2-460B-9207-E7E24690D4C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BF78AD8-44D3-4FEA-9F88-1B849079162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88AABAB-A020-43E1-BE93-BB4190B4D1B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39DE3CF-6FD8-462D-BF85-3D18FC27F20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85F3D-4BA6-4BB4-8D6D-7A330C687E8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6056760-9670-4B09-B58C-E3444911813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4D49C96-A47A-4AD2-AD7A-CA3B4CA0507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BC39AC0-FCF2-4339-B26B-BA7765822E8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04A27A9-2DC6-4E70-AAC3-C3D444E2332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2FCF00A-EC3F-4118-822C-72025E50C33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EFCF621-9FBB-4DFE-AE39-47B8EF7F7AF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5AB82D4-6967-4DB5-A8A6-1E83D8A174A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E407C70-F6DD-4801-96CE-ED63D5E0488F}"/>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16AC400-2737-4684-9CEF-9DBA9AB820E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FEDCD6D-8FF4-4CDE-B519-84DCADA656C8}"/>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5AFD4AF-ED04-4032-8D39-4E6AE81147C4}"/>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1B6F8D1-29A0-4EA0-886C-719252A3729F}"/>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BAF1A5A-D7BA-4192-AA3E-A9481C9B7F4B}"/>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85A0D14-AFB0-44A9-8445-290570C4B425}"/>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BF6AC5F-25A9-47C0-B7F1-30E62DDA9FCF}"/>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50B94B9-C92F-4662-95B8-149AD91CA299}"/>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AB9C8FD-B7F8-4B14-86BA-71B7D7253681}"/>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0C1A23D-39C0-4CFE-BC50-B8A887017EC4}"/>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52380A8-B2A3-4267-BD87-38806718E37E}"/>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2809E83-131B-427F-A936-60DFF652424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0C2ADB9-162A-4E30-8E87-1FCC61DDAFBE}"/>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667922E-6B24-4A9A-90E2-B3DCC710B2E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A2DE50FB-0AE0-4AF2-9557-2A3C2FCE1536}"/>
            </a:ext>
          </a:extLst>
        </xdr:cNvPr>
        <xdr:cNvCxnSpPr/>
      </xdr:nvCxnSpPr>
      <xdr:spPr>
        <a:xfrm flipV="1">
          <a:off x="4086225" y="5592318"/>
          <a:ext cx="0" cy="1327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8BF1CBAF-CC87-4E69-B116-F100B112B172}"/>
            </a:ext>
          </a:extLst>
        </xdr:cNvPr>
        <xdr:cNvSpPr txBox="1"/>
      </xdr:nvSpPr>
      <xdr:spPr>
        <a:xfrm>
          <a:off x="4124960" y="692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765A118C-828A-48E3-A9B1-F77FDFADDC67}"/>
            </a:ext>
          </a:extLst>
        </xdr:cNvPr>
        <xdr:cNvCxnSpPr/>
      </xdr:nvCxnSpPr>
      <xdr:spPr>
        <a:xfrm>
          <a:off x="4020820" y="6919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D796CD4F-E3D0-4A67-A55B-3B96668118A0}"/>
            </a:ext>
          </a:extLst>
        </xdr:cNvPr>
        <xdr:cNvSpPr txBox="1"/>
      </xdr:nvSpPr>
      <xdr:spPr>
        <a:xfrm>
          <a:off x="4124960" y="537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1C2B2ACF-4073-4303-9D5F-F6CA3F1F0BBA}"/>
            </a:ext>
          </a:extLst>
        </xdr:cNvPr>
        <xdr:cNvCxnSpPr/>
      </xdr:nvCxnSpPr>
      <xdr:spPr>
        <a:xfrm>
          <a:off x="4020820" y="5592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EF379A7C-8844-4AC4-9F44-5CE3C7561ABB}"/>
            </a:ext>
          </a:extLst>
        </xdr:cNvPr>
        <xdr:cNvSpPr txBox="1"/>
      </xdr:nvSpPr>
      <xdr:spPr>
        <a:xfrm>
          <a:off x="4124960" y="61038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2C5BA597-9160-40D0-A9FD-A128A0288679}"/>
            </a:ext>
          </a:extLst>
        </xdr:cNvPr>
        <xdr:cNvSpPr/>
      </xdr:nvSpPr>
      <xdr:spPr>
        <a:xfrm>
          <a:off x="4036060" y="624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C1D720B6-1E98-41BF-BA11-127424D7E9D5}"/>
            </a:ext>
          </a:extLst>
        </xdr:cNvPr>
        <xdr:cNvSpPr/>
      </xdr:nvSpPr>
      <xdr:spPr>
        <a:xfrm>
          <a:off x="331216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A4A76AC7-BDE1-48E3-B2C4-6BA2ACC53471}"/>
            </a:ext>
          </a:extLst>
        </xdr:cNvPr>
        <xdr:cNvSpPr/>
      </xdr:nvSpPr>
      <xdr:spPr>
        <a:xfrm>
          <a:off x="2514600" y="6190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70A7299D-29E5-4C76-9316-70B78AF844A3}"/>
            </a:ext>
          </a:extLst>
        </xdr:cNvPr>
        <xdr:cNvSpPr/>
      </xdr:nvSpPr>
      <xdr:spPr>
        <a:xfrm>
          <a:off x="1739900" y="61678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EAC79FD7-647B-4B43-B8D0-D229296501C7}"/>
            </a:ext>
          </a:extLst>
        </xdr:cNvPr>
        <xdr:cNvSpPr/>
      </xdr:nvSpPr>
      <xdr:spPr>
        <a:xfrm>
          <a:off x="965200" y="617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53EC4BF-7AD0-4A55-A79C-E80B0E812EE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BE6F94C-A00A-4646-B7C9-034A7F7F168B}"/>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2FBD29D-FC0A-48DD-87AE-BFA5248C2149}"/>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D493DF1-3BE5-4333-9445-620E0012AEF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3853D18-A4AA-4ED1-9DCD-D6946F8A2C85}"/>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128270</xdr:rowOff>
    </xdr:from>
    <xdr:to>
      <xdr:col>24</xdr:col>
      <xdr:colOff>114300</xdr:colOff>
      <xdr:row>41</xdr:row>
      <xdr:rowOff>58420</xdr:rowOff>
    </xdr:to>
    <xdr:sp macro="" textlink="">
      <xdr:nvSpPr>
        <xdr:cNvPr id="71" name="楕円 70">
          <a:extLst>
            <a:ext uri="{FF2B5EF4-FFF2-40B4-BE49-F238E27FC236}">
              <a16:creationId xmlns:a16="http://schemas.microsoft.com/office/drawing/2014/main" id="{8DF27B8B-30AD-4BCF-A24C-E73FCB964CDB}"/>
            </a:ext>
          </a:extLst>
        </xdr:cNvPr>
        <xdr:cNvSpPr/>
      </xdr:nvSpPr>
      <xdr:spPr>
        <a:xfrm>
          <a:off x="4036060" y="6833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43197</xdr:rowOff>
    </xdr:from>
    <xdr:ext cx="405111" cy="259045"/>
    <xdr:sp macro="" textlink="">
      <xdr:nvSpPr>
        <xdr:cNvPr id="72" name="【道路】&#10;有形固定資産減価償却率該当値テキスト">
          <a:extLst>
            <a:ext uri="{FF2B5EF4-FFF2-40B4-BE49-F238E27FC236}">
              <a16:creationId xmlns:a16="http://schemas.microsoft.com/office/drawing/2014/main" id="{0B977A72-1A35-4C22-963B-6B94BB2B0C15}"/>
            </a:ext>
          </a:extLst>
        </xdr:cNvPr>
        <xdr:cNvSpPr txBox="1"/>
      </xdr:nvSpPr>
      <xdr:spPr>
        <a:xfrm>
          <a:off x="4124960" y="674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125984</xdr:rowOff>
    </xdr:from>
    <xdr:to>
      <xdr:col>20</xdr:col>
      <xdr:colOff>38100</xdr:colOff>
      <xdr:row>41</xdr:row>
      <xdr:rowOff>56134</xdr:rowOff>
    </xdr:to>
    <xdr:sp macro="" textlink="">
      <xdr:nvSpPr>
        <xdr:cNvPr id="73" name="楕円 72">
          <a:extLst>
            <a:ext uri="{FF2B5EF4-FFF2-40B4-BE49-F238E27FC236}">
              <a16:creationId xmlns:a16="http://schemas.microsoft.com/office/drawing/2014/main" id="{2C62701B-B811-445F-8166-A06F9D8CE3D9}"/>
            </a:ext>
          </a:extLst>
        </xdr:cNvPr>
        <xdr:cNvSpPr/>
      </xdr:nvSpPr>
      <xdr:spPr>
        <a:xfrm>
          <a:off x="3312160" y="68315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5334</xdr:rowOff>
    </xdr:from>
    <xdr:to>
      <xdr:col>24</xdr:col>
      <xdr:colOff>63500</xdr:colOff>
      <xdr:row>41</xdr:row>
      <xdr:rowOff>7620</xdr:rowOff>
    </xdr:to>
    <xdr:cxnSp macro="">
      <xdr:nvCxnSpPr>
        <xdr:cNvPr id="74" name="直線コネクタ 73">
          <a:extLst>
            <a:ext uri="{FF2B5EF4-FFF2-40B4-BE49-F238E27FC236}">
              <a16:creationId xmlns:a16="http://schemas.microsoft.com/office/drawing/2014/main" id="{F795BB30-AF09-471E-9731-05381F6061DF}"/>
            </a:ext>
          </a:extLst>
        </xdr:cNvPr>
        <xdr:cNvCxnSpPr/>
      </xdr:nvCxnSpPr>
      <xdr:spPr>
        <a:xfrm>
          <a:off x="3355340" y="6878574"/>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9398</xdr:rowOff>
    </xdr:from>
    <xdr:to>
      <xdr:col>15</xdr:col>
      <xdr:colOff>101600</xdr:colOff>
      <xdr:row>41</xdr:row>
      <xdr:rowOff>110998</xdr:rowOff>
    </xdr:to>
    <xdr:sp macro="" textlink="">
      <xdr:nvSpPr>
        <xdr:cNvPr id="75" name="楕円 74">
          <a:extLst>
            <a:ext uri="{FF2B5EF4-FFF2-40B4-BE49-F238E27FC236}">
              <a16:creationId xmlns:a16="http://schemas.microsoft.com/office/drawing/2014/main" id="{6B7CBBAF-CC8E-4E88-A793-30F6EDE39BCC}"/>
            </a:ext>
          </a:extLst>
        </xdr:cNvPr>
        <xdr:cNvSpPr/>
      </xdr:nvSpPr>
      <xdr:spPr>
        <a:xfrm>
          <a:off x="2514600" y="688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5334</xdr:rowOff>
    </xdr:from>
    <xdr:to>
      <xdr:col>19</xdr:col>
      <xdr:colOff>177800</xdr:colOff>
      <xdr:row>41</xdr:row>
      <xdr:rowOff>60198</xdr:rowOff>
    </xdr:to>
    <xdr:cxnSp macro="">
      <xdr:nvCxnSpPr>
        <xdr:cNvPr id="76" name="直線コネクタ 75">
          <a:extLst>
            <a:ext uri="{FF2B5EF4-FFF2-40B4-BE49-F238E27FC236}">
              <a16:creationId xmlns:a16="http://schemas.microsoft.com/office/drawing/2014/main" id="{299923A1-B51F-4328-8183-20EBCFC53BC1}"/>
            </a:ext>
          </a:extLst>
        </xdr:cNvPr>
        <xdr:cNvCxnSpPr/>
      </xdr:nvCxnSpPr>
      <xdr:spPr>
        <a:xfrm flipV="1">
          <a:off x="2565400" y="6878574"/>
          <a:ext cx="78994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9398</xdr:rowOff>
    </xdr:from>
    <xdr:to>
      <xdr:col>10</xdr:col>
      <xdr:colOff>165100</xdr:colOff>
      <xdr:row>41</xdr:row>
      <xdr:rowOff>110998</xdr:rowOff>
    </xdr:to>
    <xdr:sp macro="" textlink="">
      <xdr:nvSpPr>
        <xdr:cNvPr id="77" name="楕円 76">
          <a:extLst>
            <a:ext uri="{FF2B5EF4-FFF2-40B4-BE49-F238E27FC236}">
              <a16:creationId xmlns:a16="http://schemas.microsoft.com/office/drawing/2014/main" id="{92AFD739-5A79-4612-94A8-D07AAF1C004A}"/>
            </a:ext>
          </a:extLst>
        </xdr:cNvPr>
        <xdr:cNvSpPr/>
      </xdr:nvSpPr>
      <xdr:spPr>
        <a:xfrm>
          <a:off x="1739900" y="688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60198</xdr:rowOff>
    </xdr:from>
    <xdr:to>
      <xdr:col>15</xdr:col>
      <xdr:colOff>50800</xdr:colOff>
      <xdr:row>41</xdr:row>
      <xdr:rowOff>60198</xdr:rowOff>
    </xdr:to>
    <xdr:cxnSp macro="">
      <xdr:nvCxnSpPr>
        <xdr:cNvPr id="78" name="直線コネクタ 77">
          <a:extLst>
            <a:ext uri="{FF2B5EF4-FFF2-40B4-BE49-F238E27FC236}">
              <a16:creationId xmlns:a16="http://schemas.microsoft.com/office/drawing/2014/main" id="{F8B5F462-4C83-4C2A-9AF9-5FD17AABEE40}"/>
            </a:ext>
          </a:extLst>
        </xdr:cNvPr>
        <xdr:cNvCxnSpPr/>
      </xdr:nvCxnSpPr>
      <xdr:spPr>
        <a:xfrm>
          <a:off x="1790700" y="69334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23114</xdr:rowOff>
    </xdr:from>
    <xdr:to>
      <xdr:col>6</xdr:col>
      <xdr:colOff>38100</xdr:colOff>
      <xdr:row>41</xdr:row>
      <xdr:rowOff>124714</xdr:rowOff>
    </xdr:to>
    <xdr:sp macro="" textlink="">
      <xdr:nvSpPr>
        <xdr:cNvPr id="79" name="楕円 78">
          <a:extLst>
            <a:ext uri="{FF2B5EF4-FFF2-40B4-BE49-F238E27FC236}">
              <a16:creationId xmlns:a16="http://schemas.microsoft.com/office/drawing/2014/main" id="{A102ECBA-4E9D-42E5-B092-FF64967C006F}"/>
            </a:ext>
          </a:extLst>
        </xdr:cNvPr>
        <xdr:cNvSpPr/>
      </xdr:nvSpPr>
      <xdr:spPr>
        <a:xfrm>
          <a:off x="965200" y="68963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60198</xdr:rowOff>
    </xdr:from>
    <xdr:to>
      <xdr:col>10</xdr:col>
      <xdr:colOff>114300</xdr:colOff>
      <xdr:row>41</xdr:row>
      <xdr:rowOff>73914</xdr:rowOff>
    </xdr:to>
    <xdr:cxnSp macro="">
      <xdr:nvCxnSpPr>
        <xdr:cNvPr id="80" name="直線コネクタ 79">
          <a:extLst>
            <a:ext uri="{FF2B5EF4-FFF2-40B4-BE49-F238E27FC236}">
              <a16:creationId xmlns:a16="http://schemas.microsoft.com/office/drawing/2014/main" id="{BF8DE0CA-36A0-4C14-A3CD-438D8A9B5C14}"/>
            </a:ext>
          </a:extLst>
        </xdr:cNvPr>
        <xdr:cNvCxnSpPr/>
      </xdr:nvCxnSpPr>
      <xdr:spPr>
        <a:xfrm flipV="1">
          <a:off x="1008380" y="6933438"/>
          <a:ext cx="7823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93DE093A-1CC9-42B5-B6C1-1E0DD65299FA}"/>
            </a:ext>
          </a:extLst>
        </xdr:cNvPr>
        <xdr:cNvSpPr txBox="1"/>
      </xdr:nvSpPr>
      <xdr:spPr>
        <a:xfrm>
          <a:off x="317056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BE560A8E-E406-434D-A96F-369460A08523}"/>
            </a:ext>
          </a:extLst>
        </xdr:cNvPr>
        <xdr:cNvSpPr txBox="1"/>
      </xdr:nvSpPr>
      <xdr:spPr>
        <a:xfrm>
          <a:off x="2385704" y="596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3911A72B-2577-4CBE-8584-756C849C6713}"/>
            </a:ext>
          </a:extLst>
        </xdr:cNvPr>
        <xdr:cNvSpPr txBox="1"/>
      </xdr:nvSpPr>
      <xdr:spPr>
        <a:xfrm>
          <a:off x="1611004" y="594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C08220B1-1C21-4F86-B6FF-232038DA785C}"/>
            </a:ext>
          </a:extLst>
        </xdr:cNvPr>
        <xdr:cNvSpPr txBox="1"/>
      </xdr:nvSpPr>
      <xdr:spPr>
        <a:xfrm>
          <a:off x="83630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47261</xdr:rowOff>
    </xdr:from>
    <xdr:ext cx="405111" cy="259045"/>
    <xdr:sp macro="" textlink="">
      <xdr:nvSpPr>
        <xdr:cNvPr id="85" name="n_1mainValue【道路】&#10;有形固定資産減価償却率">
          <a:extLst>
            <a:ext uri="{FF2B5EF4-FFF2-40B4-BE49-F238E27FC236}">
              <a16:creationId xmlns:a16="http://schemas.microsoft.com/office/drawing/2014/main" id="{C2A66C44-4929-4E53-8681-64008AC14321}"/>
            </a:ext>
          </a:extLst>
        </xdr:cNvPr>
        <xdr:cNvSpPr txBox="1"/>
      </xdr:nvSpPr>
      <xdr:spPr>
        <a:xfrm>
          <a:off x="3170564" y="692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102125</xdr:rowOff>
    </xdr:from>
    <xdr:ext cx="405111" cy="259045"/>
    <xdr:sp macro="" textlink="">
      <xdr:nvSpPr>
        <xdr:cNvPr id="86" name="n_2mainValue【道路】&#10;有形固定資産減価償却率">
          <a:extLst>
            <a:ext uri="{FF2B5EF4-FFF2-40B4-BE49-F238E27FC236}">
              <a16:creationId xmlns:a16="http://schemas.microsoft.com/office/drawing/2014/main" id="{1457CE13-57EE-4B00-A9B1-400AE217A231}"/>
            </a:ext>
          </a:extLst>
        </xdr:cNvPr>
        <xdr:cNvSpPr txBox="1"/>
      </xdr:nvSpPr>
      <xdr:spPr>
        <a:xfrm>
          <a:off x="2385704" y="6975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102125</xdr:rowOff>
    </xdr:from>
    <xdr:ext cx="405111" cy="259045"/>
    <xdr:sp macro="" textlink="">
      <xdr:nvSpPr>
        <xdr:cNvPr id="87" name="n_3mainValue【道路】&#10;有形固定資産減価償却率">
          <a:extLst>
            <a:ext uri="{FF2B5EF4-FFF2-40B4-BE49-F238E27FC236}">
              <a16:creationId xmlns:a16="http://schemas.microsoft.com/office/drawing/2014/main" id="{95FD8333-EA5F-4E67-B9B9-3E69FA503487}"/>
            </a:ext>
          </a:extLst>
        </xdr:cNvPr>
        <xdr:cNvSpPr txBox="1"/>
      </xdr:nvSpPr>
      <xdr:spPr>
        <a:xfrm>
          <a:off x="1611004" y="6975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115841</xdr:rowOff>
    </xdr:from>
    <xdr:ext cx="405111" cy="259045"/>
    <xdr:sp macro="" textlink="">
      <xdr:nvSpPr>
        <xdr:cNvPr id="88" name="n_4mainValue【道路】&#10;有形固定資産減価償却率">
          <a:extLst>
            <a:ext uri="{FF2B5EF4-FFF2-40B4-BE49-F238E27FC236}">
              <a16:creationId xmlns:a16="http://schemas.microsoft.com/office/drawing/2014/main" id="{0E88D8E6-4795-4731-B8E4-777A3B3CA466}"/>
            </a:ext>
          </a:extLst>
        </xdr:cNvPr>
        <xdr:cNvSpPr txBox="1"/>
      </xdr:nvSpPr>
      <xdr:spPr>
        <a:xfrm>
          <a:off x="836304" y="698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253537F-5AAC-45A4-BFC1-0F17F5E39E5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DDB87D54-08BF-4C50-859F-E5C1536423E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50037CE-3D66-405C-9482-DAA48FC680E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7113B00-D880-4EFE-A747-67A512DD854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67BC2D4-FDB6-4722-A44B-2910B464ADA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C8BC438-3FD3-4FEA-8E61-B31866302EF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9DBD5CE4-25D3-4C23-84D8-DB2B9B132EC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CF8EADC-BC17-4E4B-83F2-B935D19760C8}"/>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1AA05B2-EC5E-4D03-BDF9-3D10339F777A}"/>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371ECBA-524E-4A29-94EE-F646B4C5AC21}"/>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6722149E-4D8A-4C6A-AE79-1A2026891E17}"/>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128849D-35DC-4232-93EC-1DB13131EF22}"/>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5E17050D-37E9-490F-9BF6-CD873AD5066E}"/>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B62F7087-41B6-472B-B611-BBA56E98A970}"/>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B3836848-802A-4A1D-9E48-681384E0354E}"/>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F35D004D-EE75-4CC7-B3DD-5C729A41540F}"/>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CA5F6E14-7554-44DF-8801-C17435B19D67}"/>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6CADCFEF-7466-41FE-B267-9E70332627FA}"/>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BA287F32-AF67-426A-9C5F-434906836BF1}"/>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AC41ED02-81DB-47EC-AAC7-78E7FFDE1E00}"/>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B5F5F37-59A1-4DAE-95BA-7979CCD19D5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669EC8C6-2B2B-40AE-8091-B90B75669B2C}"/>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BF2A71B-02B9-480C-B42D-E18A2BF8185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F4DED7F8-B751-4A20-A49D-B5D69318A027}"/>
            </a:ext>
          </a:extLst>
        </xdr:cNvPr>
        <xdr:cNvCxnSpPr/>
      </xdr:nvCxnSpPr>
      <xdr:spPr>
        <a:xfrm flipV="1">
          <a:off x="9219565" y="5779046"/>
          <a:ext cx="0" cy="1221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0530FA6F-AE6D-4949-BEDD-742E45A96B2B}"/>
            </a:ext>
          </a:extLst>
        </xdr:cNvPr>
        <xdr:cNvSpPr txBox="1"/>
      </xdr:nvSpPr>
      <xdr:spPr>
        <a:xfrm>
          <a:off x="9258300" y="700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8110600F-8503-4D8B-9551-04FF03D13C71}"/>
            </a:ext>
          </a:extLst>
        </xdr:cNvPr>
        <xdr:cNvCxnSpPr/>
      </xdr:nvCxnSpPr>
      <xdr:spPr>
        <a:xfrm>
          <a:off x="9154160" y="7000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4B2386A4-8C1F-4834-BCD6-112EA4EE99AC}"/>
            </a:ext>
          </a:extLst>
        </xdr:cNvPr>
        <xdr:cNvSpPr txBox="1"/>
      </xdr:nvSpPr>
      <xdr:spPr>
        <a:xfrm>
          <a:off x="9258300" y="555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BE6BDFE0-DF55-4BBC-BF8D-28BA25A1BF42}"/>
            </a:ext>
          </a:extLst>
        </xdr:cNvPr>
        <xdr:cNvCxnSpPr/>
      </xdr:nvCxnSpPr>
      <xdr:spPr>
        <a:xfrm>
          <a:off x="9154160" y="5779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D71985E2-D6AD-4B1C-B222-D5DB14C05116}"/>
            </a:ext>
          </a:extLst>
        </xdr:cNvPr>
        <xdr:cNvSpPr txBox="1"/>
      </xdr:nvSpPr>
      <xdr:spPr>
        <a:xfrm>
          <a:off x="9258300" y="6523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99ADC6CD-3060-413C-A2F2-7E90FBD680E3}"/>
            </a:ext>
          </a:extLst>
        </xdr:cNvPr>
        <xdr:cNvSpPr/>
      </xdr:nvSpPr>
      <xdr:spPr>
        <a:xfrm>
          <a:off x="9192260" y="6667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A6DB81D9-2F07-4CED-8DD8-EDF606E51918}"/>
            </a:ext>
          </a:extLst>
        </xdr:cNvPr>
        <xdr:cNvSpPr/>
      </xdr:nvSpPr>
      <xdr:spPr>
        <a:xfrm>
          <a:off x="8445500" y="6660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481739C3-EDE3-4500-BABB-11033CC97193}"/>
            </a:ext>
          </a:extLst>
        </xdr:cNvPr>
        <xdr:cNvSpPr/>
      </xdr:nvSpPr>
      <xdr:spPr>
        <a:xfrm>
          <a:off x="7670800" y="66686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47D86796-710B-4B39-ABEE-09C65BBD9928}"/>
            </a:ext>
          </a:extLst>
        </xdr:cNvPr>
        <xdr:cNvSpPr/>
      </xdr:nvSpPr>
      <xdr:spPr>
        <a:xfrm>
          <a:off x="6873240" y="6675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529E110B-0D0D-4913-822F-A753327F7C6A}"/>
            </a:ext>
          </a:extLst>
        </xdr:cNvPr>
        <xdr:cNvSpPr/>
      </xdr:nvSpPr>
      <xdr:spPr>
        <a:xfrm>
          <a:off x="6098540" y="6692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5DDFE08-114E-4472-AC08-48445B6BB64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92EF46E-723A-4653-804A-C2243E114807}"/>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D12F9BB-5765-4A61-8D87-4C3E5B7E6FF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0F7BE0F-D6B1-457F-A981-60968E7A0D6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EDD8C93-B236-4E6A-85A2-42EF64D3D447}"/>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143967</xdr:rowOff>
    </xdr:from>
    <xdr:to>
      <xdr:col>55</xdr:col>
      <xdr:colOff>50800</xdr:colOff>
      <xdr:row>40</xdr:row>
      <xdr:rowOff>74117</xdr:rowOff>
    </xdr:to>
    <xdr:sp macro="" textlink="">
      <xdr:nvSpPr>
        <xdr:cNvPr id="128" name="楕円 127">
          <a:extLst>
            <a:ext uri="{FF2B5EF4-FFF2-40B4-BE49-F238E27FC236}">
              <a16:creationId xmlns:a16="http://schemas.microsoft.com/office/drawing/2014/main" id="{2658622C-A358-47C0-869E-F47245669E05}"/>
            </a:ext>
          </a:extLst>
        </xdr:cNvPr>
        <xdr:cNvSpPr/>
      </xdr:nvSpPr>
      <xdr:spPr>
        <a:xfrm>
          <a:off x="9192260" y="66819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122394</xdr:rowOff>
    </xdr:from>
    <xdr:ext cx="469744" cy="259045"/>
    <xdr:sp macro="" textlink="">
      <xdr:nvSpPr>
        <xdr:cNvPr id="129" name="【道路】&#10;一人当たり延長該当値テキスト">
          <a:extLst>
            <a:ext uri="{FF2B5EF4-FFF2-40B4-BE49-F238E27FC236}">
              <a16:creationId xmlns:a16="http://schemas.microsoft.com/office/drawing/2014/main" id="{875FD7F7-8AC0-4BE6-B332-C4AE7EE6882E}"/>
            </a:ext>
          </a:extLst>
        </xdr:cNvPr>
        <xdr:cNvSpPr txBox="1"/>
      </xdr:nvSpPr>
      <xdr:spPr>
        <a:xfrm>
          <a:off x="9258300" y="666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147586</xdr:rowOff>
    </xdr:from>
    <xdr:to>
      <xdr:col>50</xdr:col>
      <xdr:colOff>165100</xdr:colOff>
      <xdr:row>40</xdr:row>
      <xdr:rowOff>77736</xdr:rowOff>
    </xdr:to>
    <xdr:sp macro="" textlink="">
      <xdr:nvSpPr>
        <xdr:cNvPr id="130" name="楕円 129">
          <a:extLst>
            <a:ext uri="{FF2B5EF4-FFF2-40B4-BE49-F238E27FC236}">
              <a16:creationId xmlns:a16="http://schemas.microsoft.com/office/drawing/2014/main" id="{C855CE86-348F-4C2A-BE38-C30E4F2438FC}"/>
            </a:ext>
          </a:extLst>
        </xdr:cNvPr>
        <xdr:cNvSpPr/>
      </xdr:nvSpPr>
      <xdr:spPr>
        <a:xfrm>
          <a:off x="8445500" y="66855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23317</xdr:rowOff>
    </xdr:from>
    <xdr:to>
      <xdr:col>55</xdr:col>
      <xdr:colOff>0</xdr:colOff>
      <xdr:row>40</xdr:row>
      <xdr:rowOff>26936</xdr:rowOff>
    </xdr:to>
    <xdr:cxnSp macro="">
      <xdr:nvCxnSpPr>
        <xdr:cNvPr id="131" name="直線コネクタ 130">
          <a:extLst>
            <a:ext uri="{FF2B5EF4-FFF2-40B4-BE49-F238E27FC236}">
              <a16:creationId xmlns:a16="http://schemas.microsoft.com/office/drawing/2014/main" id="{9DF70168-B14E-410E-8E9F-502474B4ADE8}"/>
            </a:ext>
          </a:extLst>
        </xdr:cNvPr>
        <xdr:cNvCxnSpPr/>
      </xdr:nvCxnSpPr>
      <xdr:spPr>
        <a:xfrm flipV="1">
          <a:off x="8496300" y="6728917"/>
          <a:ext cx="7239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151511</xdr:rowOff>
    </xdr:from>
    <xdr:to>
      <xdr:col>46</xdr:col>
      <xdr:colOff>38100</xdr:colOff>
      <xdr:row>40</xdr:row>
      <xdr:rowOff>81661</xdr:rowOff>
    </xdr:to>
    <xdr:sp macro="" textlink="">
      <xdr:nvSpPr>
        <xdr:cNvPr id="132" name="楕円 131">
          <a:extLst>
            <a:ext uri="{FF2B5EF4-FFF2-40B4-BE49-F238E27FC236}">
              <a16:creationId xmlns:a16="http://schemas.microsoft.com/office/drawing/2014/main" id="{9BF41E86-814F-409E-82E7-5AA8C759AD45}"/>
            </a:ext>
          </a:extLst>
        </xdr:cNvPr>
        <xdr:cNvSpPr/>
      </xdr:nvSpPr>
      <xdr:spPr>
        <a:xfrm>
          <a:off x="7670800" y="66894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26936</xdr:rowOff>
    </xdr:from>
    <xdr:to>
      <xdr:col>50</xdr:col>
      <xdr:colOff>114300</xdr:colOff>
      <xdr:row>40</xdr:row>
      <xdr:rowOff>30861</xdr:rowOff>
    </xdr:to>
    <xdr:cxnSp macro="">
      <xdr:nvCxnSpPr>
        <xdr:cNvPr id="133" name="直線コネクタ 132">
          <a:extLst>
            <a:ext uri="{FF2B5EF4-FFF2-40B4-BE49-F238E27FC236}">
              <a16:creationId xmlns:a16="http://schemas.microsoft.com/office/drawing/2014/main" id="{8885043A-90F5-4821-A1A8-85B3FF7F34B7}"/>
            </a:ext>
          </a:extLst>
        </xdr:cNvPr>
        <xdr:cNvCxnSpPr/>
      </xdr:nvCxnSpPr>
      <xdr:spPr>
        <a:xfrm flipV="1">
          <a:off x="7713980" y="6732536"/>
          <a:ext cx="782320" cy="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153988</xdr:rowOff>
    </xdr:from>
    <xdr:to>
      <xdr:col>41</xdr:col>
      <xdr:colOff>101600</xdr:colOff>
      <xdr:row>40</xdr:row>
      <xdr:rowOff>84138</xdr:rowOff>
    </xdr:to>
    <xdr:sp macro="" textlink="">
      <xdr:nvSpPr>
        <xdr:cNvPr id="134" name="楕円 133">
          <a:extLst>
            <a:ext uri="{FF2B5EF4-FFF2-40B4-BE49-F238E27FC236}">
              <a16:creationId xmlns:a16="http://schemas.microsoft.com/office/drawing/2014/main" id="{3B85380F-CBF4-424B-A036-7DA2811344B2}"/>
            </a:ext>
          </a:extLst>
        </xdr:cNvPr>
        <xdr:cNvSpPr/>
      </xdr:nvSpPr>
      <xdr:spPr>
        <a:xfrm>
          <a:off x="6873240" y="66919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30861</xdr:rowOff>
    </xdr:from>
    <xdr:to>
      <xdr:col>45</xdr:col>
      <xdr:colOff>177800</xdr:colOff>
      <xdr:row>40</xdr:row>
      <xdr:rowOff>33338</xdr:rowOff>
    </xdr:to>
    <xdr:cxnSp macro="">
      <xdr:nvCxnSpPr>
        <xdr:cNvPr id="135" name="直線コネクタ 134">
          <a:extLst>
            <a:ext uri="{FF2B5EF4-FFF2-40B4-BE49-F238E27FC236}">
              <a16:creationId xmlns:a16="http://schemas.microsoft.com/office/drawing/2014/main" id="{E8732A7D-1BAC-4E48-A0B6-7B39BCC0D3C6}"/>
            </a:ext>
          </a:extLst>
        </xdr:cNvPr>
        <xdr:cNvCxnSpPr/>
      </xdr:nvCxnSpPr>
      <xdr:spPr>
        <a:xfrm flipV="1">
          <a:off x="6924040" y="6736461"/>
          <a:ext cx="78994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157302</xdr:rowOff>
    </xdr:from>
    <xdr:to>
      <xdr:col>36</xdr:col>
      <xdr:colOff>165100</xdr:colOff>
      <xdr:row>40</xdr:row>
      <xdr:rowOff>87452</xdr:rowOff>
    </xdr:to>
    <xdr:sp macro="" textlink="">
      <xdr:nvSpPr>
        <xdr:cNvPr id="136" name="楕円 135">
          <a:extLst>
            <a:ext uri="{FF2B5EF4-FFF2-40B4-BE49-F238E27FC236}">
              <a16:creationId xmlns:a16="http://schemas.microsoft.com/office/drawing/2014/main" id="{A734BBD6-B864-4461-BF46-1F9B1460E7B7}"/>
            </a:ext>
          </a:extLst>
        </xdr:cNvPr>
        <xdr:cNvSpPr/>
      </xdr:nvSpPr>
      <xdr:spPr>
        <a:xfrm>
          <a:off x="6098540" y="66952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33338</xdr:rowOff>
    </xdr:from>
    <xdr:to>
      <xdr:col>41</xdr:col>
      <xdr:colOff>50800</xdr:colOff>
      <xdr:row>40</xdr:row>
      <xdr:rowOff>36652</xdr:rowOff>
    </xdr:to>
    <xdr:cxnSp macro="">
      <xdr:nvCxnSpPr>
        <xdr:cNvPr id="137" name="直線コネクタ 136">
          <a:extLst>
            <a:ext uri="{FF2B5EF4-FFF2-40B4-BE49-F238E27FC236}">
              <a16:creationId xmlns:a16="http://schemas.microsoft.com/office/drawing/2014/main" id="{E5BDAC44-A0E0-4688-90AB-583D25848BCD}"/>
            </a:ext>
          </a:extLst>
        </xdr:cNvPr>
        <xdr:cNvCxnSpPr/>
      </xdr:nvCxnSpPr>
      <xdr:spPr>
        <a:xfrm flipV="1">
          <a:off x="6149340" y="6738938"/>
          <a:ext cx="77470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94CFDB44-8DDF-4D5A-AAF4-79CCF39F6305}"/>
            </a:ext>
          </a:extLst>
        </xdr:cNvPr>
        <xdr:cNvSpPr txBox="1"/>
      </xdr:nvSpPr>
      <xdr:spPr>
        <a:xfrm>
          <a:off x="8271587" y="643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DB71E5FE-AF34-45D4-A738-B67109E9A836}"/>
            </a:ext>
          </a:extLst>
        </xdr:cNvPr>
        <xdr:cNvSpPr txBox="1"/>
      </xdr:nvSpPr>
      <xdr:spPr>
        <a:xfrm>
          <a:off x="7509587" y="644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F6FE3621-32F7-4083-BDB7-70A8E8580A65}"/>
            </a:ext>
          </a:extLst>
        </xdr:cNvPr>
        <xdr:cNvSpPr txBox="1"/>
      </xdr:nvSpPr>
      <xdr:spPr>
        <a:xfrm>
          <a:off x="6712027" y="645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248D80F1-DDAE-45E5-8151-EA28DB8862BC}"/>
            </a:ext>
          </a:extLst>
        </xdr:cNvPr>
        <xdr:cNvSpPr txBox="1"/>
      </xdr:nvSpPr>
      <xdr:spPr>
        <a:xfrm>
          <a:off x="5937327" y="647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68863</xdr:rowOff>
    </xdr:from>
    <xdr:ext cx="469744" cy="259045"/>
    <xdr:sp macro="" textlink="">
      <xdr:nvSpPr>
        <xdr:cNvPr id="142" name="n_1mainValue【道路】&#10;一人当たり延長">
          <a:extLst>
            <a:ext uri="{FF2B5EF4-FFF2-40B4-BE49-F238E27FC236}">
              <a16:creationId xmlns:a16="http://schemas.microsoft.com/office/drawing/2014/main" id="{71318113-5267-4036-90EB-6562C7EB1F85}"/>
            </a:ext>
          </a:extLst>
        </xdr:cNvPr>
        <xdr:cNvSpPr txBox="1"/>
      </xdr:nvSpPr>
      <xdr:spPr>
        <a:xfrm>
          <a:off x="8271587" y="677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72788</xdr:rowOff>
    </xdr:from>
    <xdr:ext cx="469744" cy="259045"/>
    <xdr:sp macro="" textlink="">
      <xdr:nvSpPr>
        <xdr:cNvPr id="143" name="n_2mainValue【道路】&#10;一人当たり延長">
          <a:extLst>
            <a:ext uri="{FF2B5EF4-FFF2-40B4-BE49-F238E27FC236}">
              <a16:creationId xmlns:a16="http://schemas.microsoft.com/office/drawing/2014/main" id="{D79330DC-6F36-477B-B90B-3DA4A5EEB600}"/>
            </a:ext>
          </a:extLst>
        </xdr:cNvPr>
        <xdr:cNvSpPr txBox="1"/>
      </xdr:nvSpPr>
      <xdr:spPr>
        <a:xfrm>
          <a:off x="7509587" y="6778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75265</xdr:rowOff>
    </xdr:from>
    <xdr:ext cx="469744" cy="259045"/>
    <xdr:sp macro="" textlink="">
      <xdr:nvSpPr>
        <xdr:cNvPr id="144" name="n_3mainValue【道路】&#10;一人当たり延長">
          <a:extLst>
            <a:ext uri="{FF2B5EF4-FFF2-40B4-BE49-F238E27FC236}">
              <a16:creationId xmlns:a16="http://schemas.microsoft.com/office/drawing/2014/main" id="{19B68F71-DD42-48A4-B49B-D3500AB274F3}"/>
            </a:ext>
          </a:extLst>
        </xdr:cNvPr>
        <xdr:cNvSpPr txBox="1"/>
      </xdr:nvSpPr>
      <xdr:spPr>
        <a:xfrm>
          <a:off x="6712027" y="678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78579</xdr:rowOff>
    </xdr:from>
    <xdr:ext cx="469744" cy="259045"/>
    <xdr:sp macro="" textlink="">
      <xdr:nvSpPr>
        <xdr:cNvPr id="145" name="n_4mainValue【道路】&#10;一人当たり延長">
          <a:extLst>
            <a:ext uri="{FF2B5EF4-FFF2-40B4-BE49-F238E27FC236}">
              <a16:creationId xmlns:a16="http://schemas.microsoft.com/office/drawing/2014/main" id="{8E5ABA81-90B5-482D-B586-73EAE608BBF3}"/>
            </a:ext>
          </a:extLst>
        </xdr:cNvPr>
        <xdr:cNvSpPr txBox="1"/>
      </xdr:nvSpPr>
      <xdr:spPr>
        <a:xfrm>
          <a:off x="5937327" y="678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B1FD9D9-59C4-462F-A82F-44FF2115936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AFD83B4-4BCE-4526-8AC7-316F9BBCAAB7}"/>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6C73ABD-809F-44AE-BA35-F93046B187D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86F435F-DBB0-4B6F-93BC-AFB899DD56B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8E94436-967A-4CCF-92A8-A905F1250D0C}"/>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4E9A4EE-8FEE-4E9F-827C-49C4C320EBD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F297568-7B4F-4BB9-B664-3F0D075D901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0BF9802-2D0B-404E-8714-91A6F0B91007}"/>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D85B1E8-11F1-4C1F-85BE-C666A152ADAB}"/>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E2530D6-FC43-4F46-8058-14046A0D987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CECA415-5145-4479-BE32-471C4E0136E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A678BB00-FC77-482B-992E-33CEB7D43926}"/>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D5EAF474-592E-4E0B-831B-07069740997C}"/>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4D8D03E0-6F37-488F-8F1F-B179AC9D88B2}"/>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93081138-16AA-4A50-A183-C365220A8A52}"/>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C46C042A-3B68-424B-9221-12EEB2691318}"/>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59AA882C-E661-4179-962D-E34005B88713}"/>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C45C8527-7D4F-4DE6-9069-2A1211F2AEEF}"/>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F62A2412-6C21-4F38-A18A-7E9FB472EEE4}"/>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F7018F44-1BDB-45E8-8277-B7CA2B8B7C06}"/>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A0F5F34D-FFB3-4768-B4FB-9522BD614E17}"/>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B174059F-6EBB-4F42-934F-234950535346}"/>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32C17697-2D1B-429C-92E6-A2E0E1B1D0FD}"/>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34CEF91-21F6-4789-81EF-271BDE8BE12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933B3D38-C43F-4DF4-8C07-FC6B997ABD7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A76D71DA-9A8C-4394-A5F1-7DFCED482157}"/>
            </a:ext>
          </a:extLst>
        </xdr:cNvPr>
        <xdr:cNvCxnSpPr/>
      </xdr:nvCxnSpPr>
      <xdr:spPr>
        <a:xfrm flipV="1">
          <a:off x="4086225" y="9365524"/>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FF1CB070-5E4F-4590-80F2-3D81D970E197}"/>
            </a:ext>
          </a:extLst>
        </xdr:cNvPr>
        <xdr:cNvSpPr txBox="1"/>
      </xdr:nvSpPr>
      <xdr:spPr>
        <a:xfrm>
          <a:off x="4124960" y="108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EC35C192-3BB1-49E5-9C6A-C18004C5500D}"/>
            </a:ext>
          </a:extLst>
        </xdr:cNvPr>
        <xdr:cNvCxnSpPr/>
      </xdr:nvCxnSpPr>
      <xdr:spPr>
        <a:xfrm>
          <a:off x="4020820" y="10828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8BD90287-993D-479D-9ADA-B93B6CEAAF59}"/>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CD2D683D-FA2C-4435-88D0-D027A754B103}"/>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963C2CF8-DF2A-4E08-8F9C-DEDFF62661F3}"/>
            </a:ext>
          </a:extLst>
        </xdr:cNvPr>
        <xdr:cNvSpPr txBox="1"/>
      </xdr:nvSpPr>
      <xdr:spPr>
        <a:xfrm>
          <a:off x="4124960"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1D4A099C-EF01-45DE-9A4D-B79314F813A6}"/>
            </a:ext>
          </a:extLst>
        </xdr:cNvPr>
        <xdr:cNvSpPr/>
      </xdr:nvSpPr>
      <xdr:spPr>
        <a:xfrm>
          <a:off x="403606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86BE0AAD-E78F-4CE1-8714-2FB11D88FD09}"/>
            </a:ext>
          </a:extLst>
        </xdr:cNvPr>
        <xdr:cNvSpPr/>
      </xdr:nvSpPr>
      <xdr:spPr>
        <a:xfrm>
          <a:off x="3312160" y="102215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7CF7C3A9-18F7-4D28-93AE-7ACD0EA0E27C}"/>
            </a:ext>
          </a:extLst>
        </xdr:cNvPr>
        <xdr:cNvSpPr/>
      </xdr:nvSpPr>
      <xdr:spPr>
        <a:xfrm>
          <a:off x="2514600" y="10203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D24870B7-C9EA-4BA5-8E69-37B04712C7C7}"/>
            </a:ext>
          </a:extLst>
        </xdr:cNvPr>
        <xdr:cNvSpPr/>
      </xdr:nvSpPr>
      <xdr:spPr>
        <a:xfrm>
          <a:off x="17399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EC45CF29-EF4A-4566-9543-86C75860DB35}"/>
            </a:ext>
          </a:extLst>
        </xdr:cNvPr>
        <xdr:cNvSpPr/>
      </xdr:nvSpPr>
      <xdr:spPr>
        <a:xfrm>
          <a:off x="965200" y="101937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6E6E1BF-23FE-4CCC-B0DE-88147B372F7D}"/>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7511EA2-E9E7-4DE8-A3CD-B32F961B01EC}"/>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6EA98CC-3640-4173-8CC2-DDDC34D569D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4866C22-7A28-4B13-9441-BA962DD1F02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8AB4AAF-6899-4840-AB34-B56ABA227CA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76563</xdr:rowOff>
    </xdr:from>
    <xdr:to>
      <xdr:col>24</xdr:col>
      <xdr:colOff>114300</xdr:colOff>
      <xdr:row>64</xdr:row>
      <xdr:rowOff>6713</xdr:rowOff>
    </xdr:to>
    <xdr:sp macro="" textlink="">
      <xdr:nvSpPr>
        <xdr:cNvPr id="187" name="楕円 186">
          <a:extLst>
            <a:ext uri="{FF2B5EF4-FFF2-40B4-BE49-F238E27FC236}">
              <a16:creationId xmlns:a16="http://schemas.microsoft.com/office/drawing/2014/main" id="{08B1D05E-A793-424D-9DB8-27A34A43D8CC}"/>
            </a:ext>
          </a:extLst>
        </xdr:cNvPr>
        <xdr:cNvSpPr/>
      </xdr:nvSpPr>
      <xdr:spPr>
        <a:xfrm>
          <a:off x="4036060" y="106378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54990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C9A16D25-F60C-47C7-A05B-A35EAD44CDD5}"/>
            </a:ext>
          </a:extLst>
        </xdr:cNvPr>
        <xdr:cNvSpPr txBox="1"/>
      </xdr:nvSpPr>
      <xdr:spPr>
        <a:xfrm>
          <a:off x="4124960" y="106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66766</xdr:rowOff>
    </xdr:from>
    <xdr:to>
      <xdr:col>20</xdr:col>
      <xdr:colOff>38100</xdr:colOff>
      <xdr:row>63</xdr:row>
      <xdr:rowOff>168366</xdr:rowOff>
    </xdr:to>
    <xdr:sp macro="" textlink="">
      <xdr:nvSpPr>
        <xdr:cNvPr id="189" name="楕円 188">
          <a:extLst>
            <a:ext uri="{FF2B5EF4-FFF2-40B4-BE49-F238E27FC236}">
              <a16:creationId xmlns:a16="http://schemas.microsoft.com/office/drawing/2014/main" id="{250C5C98-52E4-481A-BBD3-810C9F86C6E2}"/>
            </a:ext>
          </a:extLst>
        </xdr:cNvPr>
        <xdr:cNvSpPr/>
      </xdr:nvSpPr>
      <xdr:spPr>
        <a:xfrm>
          <a:off x="3312160" y="106280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117566</xdr:rowOff>
    </xdr:from>
    <xdr:to>
      <xdr:col>24</xdr:col>
      <xdr:colOff>63500</xdr:colOff>
      <xdr:row>63</xdr:row>
      <xdr:rowOff>127363</xdr:rowOff>
    </xdr:to>
    <xdr:cxnSp macro="">
      <xdr:nvCxnSpPr>
        <xdr:cNvPr id="190" name="直線コネクタ 189">
          <a:extLst>
            <a:ext uri="{FF2B5EF4-FFF2-40B4-BE49-F238E27FC236}">
              <a16:creationId xmlns:a16="http://schemas.microsoft.com/office/drawing/2014/main" id="{B7BA7AE0-6402-4F51-B73E-42F75CD703E0}"/>
            </a:ext>
          </a:extLst>
        </xdr:cNvPr>
        <xdr:cNvCxnSpPr/>
      </xdr:nvCxnSpPr>
      <xdr:spPr>
        <a:xfrm>
          <a:off x="3355340" y="10678886"/>
          <a:ext cx="7315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58601</xdr:rowOff>
    </xdr:from>
    <xdr:to>
      <xdr:col>15</xdr:col>
      <xdr:colOff>101600</xdr:colOff>
      <xdr:row>63</xdr:row>
      <xdr:rowOff>160201</xdr:rowOff>
    </xdr:to>
    <xdr:sp macro="" textlink="">
      <xdr:nvSpPr>
        <xdr:cNvPr id="191" name="楕円 190">
          <a:extLst>
            <a:ext uri="{FF2B5EF4-FFF2-40B4-BE49-F238E27FC236}">
              <a16:creationId xmlns:a16="http://schemas.microsoft.com/office/drawing/2014/main" id="{247D8847-BBE4-4A7B-AB58-DDADEC5A9B8E}"/>
            </a:ext>
          </a:extLst>
        </xdr:cNvPr>
        <xdr:cNvSpPr/>
      </xdr:nvSpPr>
      <xdr:spPr>
        <a:xfrm>
          <a:off x="2514600" y="1061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109401</xdr:rowOff>
    </xdr:from>
    <xdr:to>
      <xdr:col>19</xdr:col>
      <xdr:colOff>177800</xdr:colOff>
      <xdr:row>63</xdr:row>
      <xdr:rowOff>117566</xdr:rowOff>
    </xdr:to>
    <xdr:cxnSp macro="">
      <xdr:nvCxnSpPr>
        <xdr:cNvPr id="192" name="直線コネクタ 191">
          <a:extLst>
            <a:ext uri="{FF2B5EF4-FFF2-40B4-BE49-F238E27FC236}">
              <a16:creationId xmlns:a16="http://schemas.microsoft.com/office/drawing/2014/main" id="{3D62EC60-2D48-4C24-8B36-38595697D849}"/>
            </a:ext>
          </a:extLst>
        </xdr:cNvPr>
        <xdr:cNvCxnSpPr/>
      </xdr:nvCxnSpPr>
      <xdr:spPr>
        <a:xfrm>
          <a:off x="2565400" y="10670721"/>
          <a:ext cx="78994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48804</xdr:rowOff>
    </xdr:from>
    <xdr:to>
      <xdr:col>10</xdr:col>
      <xdr:colOff>165100</xdr:colOff>
      <xdr:row>63</xdr:row>
      <xdr:rowOff>150404</xdr:rowOff>
    </xdr:to>
    <xdr:sp macro="" textlink="">
      <xdr:nvSpPr>
        <xdr:cNvPr id="193" name="楕円 192">
          <a:extLst>
            <a:ext uri="{FF2B5EF4-FFF2-40B4-BE49-F238E27FC236}">
              <a16:creationId xmlns:a16="http://schemas.microsoft.com/office/drawing/2014/main" id="{A2AE40A6-6189-4090-9627-221DA399F2CE}"/>
            </a:ext>
          </a:extLst>
        </xdr:cNvPr>
        <xdr:cNvSpPr/>
      </xdr:nvSpPr>
      <xdr:spPr>
        <a:xfrm>
          <a:off x="173990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99604</xdr:rowOff>
    </xdr:from>
    <xdr:to>
      <xdr:col>15</xdr:col>
      <xdr:colOff>50800</xdr:colOff>
      <xdr:row>63</xdr:row>
      <xdr:rowOff>109401</xdr:rowOff>
    </xdr:to>
    <xdr:cxnSp macro="">
      <xdr:nvCxnSpPr>
        <xdr:cNvPr id="194" name="直線コネクタ 193">
          <a:extLst>
            <a:ext uri="{FF2B5EF4-FFF2-40B4-BE49-F238E27FC236}">
              <a16:creationId xmlns:a16="http://schemas.microsoft.com/office/drawing/2014/main" id="{0E758A98-BCAE-4B47-85DA-8B53C9AB302B}"/>
            </a:ext>
          </a:extLst>
        </xdr:cNvPr>
        <xdr:cNvCxnSpPr/>
      </xdr:nvCxnSpPr>
      <xdr:spPr>
        <a:xfrm>
          <a:off x="1790700" y="10660924"/>
          <a:ext cx="7747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37374</xdr:rowOff>
    </xdr:from>
    <xdr:to>
      <xdr:col>6</xdr:col>
      <xdr:colOff>38100</xdr:colOff>
      <xdr:row>63</xdr:row>
      <xdr:rowOff>138974</xdr:rowOff>
    </xdr:to>
    <xdr:sp macro="" textlink="">
      <xdr:nvSpPr>
        <xdr:cNvPr id="195" name="楕円 194">
          <a:extLst>
            <a:ext uri="{FF2B5EF4-FFF2-40B4-BE49-F238E27FC236}">
              <a16:creationId xmlns:a16="http://schemas.microsoft.com/office/drawing/2014/main" id="{56D8A83D-5BE7-4B77-9B49-819CEFB50566}"/>
            </a:ext>
          </a:extLst>
        </xdr:cNvPr>
        <xdr:cNvSpPr/>
      </xdr:nvSpPr>
      <xdr:spPr>
        <a:xfrm>
          <a:off x="965200" y="105986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88174</xdr:rowOff>
    </xdr:from>
    <xdr:to>
      <xdr:col>10</xdr:col>
      <xdr:colOff>114300</xdr:colOff>
      <xdr:row>63</xdr:row>
      <xdr:rowOff>99604</xdr:rowOff>
    </xdr:to>
    <xdr:cxnSp macro="">
      <xdr:nvCxnSpPr>
        <xdr:cNvPr id="196" name="直線コネクタ 195">
          <a:extLst>
            <a:ext uri="{FF2B5EF4-FFF2-40B4-BE49-F238E27FC236}">
              <a16:creationId xmlns:a16="http://schemas.microsoft.com/office/drawing/2014/main" id="{5189A29D-D46C-448D-BC5C-F22B1443FD61}"/>
            </a:ext>
          </a:extLst>
        </xdr:cNvPr>
        <xdr:cNvCxnSpPr/>
      </xdr:nvCxnSpPr>
      <xdr:spPr>
        <a:xfrm>
          <a:off x="1008380" y="10649494"/>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DBDCBEC0-6D77-4329-8D98-A7BC7EF31B5A}"/>
            </a:ext>
          </a:extLst>
        </xdr:cNvPr>
        <xdr:cNvSpPr txBox="1"/>
      </xdr:nvSpPr>
      <xdr:spPr>
        <a:xfrm>
          <a:off x="3170564" y="1000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A446CAD-E70C-4F16-933B-1A3CDBC86A19}"/>
            </a:ext>
          </a:extLst>
        </xdr:cNvPr>
        <xdr:cNvSpPr txBox="1"/>
      </xdr:nvSpPr>
      <xdr:spPr>
        <a:xfrm>
          <a:off x="2385704" y="998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F540A22B-5AAD-4C0B-84D2-9573E3926394}"/>
            </a:ext>
          </a:extLst>
        </xdr:cNvPr>
        <xdr:cNvSpPr txBox="1"/>
      </xdr:nvSpPr>
      <xdr:spPr>
        <a:xfrm>
          <a:off x="1611004" y="997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7FBEE7DC-AFB9-4BB1-9A8B-E94F2FF52F7C}"/>
            </a:ext>
          </a:extLst>
        </xdr:cNvPr>
        <xdr:cNvSpPr txBox="1"/>
      </xdr:nvSpPr>
      <xdr:spPr>
        <a:xfrm>
          <a:off x="836304" y="997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159493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ECD2D36B-1946-4A90-ADA4-A15C7BE1C022}"/>
            </a:ext>
          </a:extLst>
        </xdr:cNvPr>
        <xdr:cNvSpPr txBox="1"/>
      </xdr:nvSpPr>
      <xdr:spPr>
        <a:xfrm>
          <a:off x="3170564" y="1072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151328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3C4AF4AC-7DE6-40A7-8058-E5A431DA15CA}"/>
            </a:ext>
          </a:extLst>
        </xdr:cNvPr>
        <xdr:cNvSpPr txBox="1"/>
      </xdr:nvSpPr>
      <xdr:spPr>
        <a:xfrm>
          <a:off x="2385704" y="1071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141531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28443FE-433B-4FE8-BE7E-866C28FFE6DF}"/>
            </a:ext>
          </a:extLst>
        </xdr:cNvPr>
        <xdr:cNvSpPr txBox="1"/>
      </xdr:nvSpPr>
      <xdr:spPr>
        <a:xfrm>
          <a:off x="161100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130101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7D60DCBE-A250-4976-BB78-8CB6EC680C83}"/>
            </a:ext>
          </a:extLst>
        </xdr:cNvPr>
        <xdr:cNvSpPr txBox="1"/>
      </xdr:nvSpPr>
      <xdr:spPr>
        <a:xfrm>
          <a:off x="836304" y="1069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D02991D-54E6-4BD4-B4E3-9AFAED1C306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6AFFC27-BC37-4C2F-88BA-A0B11E3C4007}"/>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EB63C2F-C288-4BF8-BA3B-9DCDBA74959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32F6389-7F8D-479C-9FB5-DCB234F3CD3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A2F682F-2A40-41F2-9A12-9DE63B9B80ED}"/>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CB0DEBE-1D3B-44C3-A481-AAE4F7B8191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CCE7B5A-7611-461E-BC12-FD7A089BD535}"/>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005EB3D-5E0A-42BD-B68A-EB9B9F8C24C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BFD1835-1FC6-4F3B-A818-F81A7EDE1B0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2859609-6786-48DF-ACF6-BCC9E47CB3F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D67F412E-C038-4140-97E5-5E4BAF51E83C}"/>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53A81823-25F2-499C-902E-C30DC15EEB4F}"/>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0A873F0-D8C6-489A-9AB7-096D152B2FA4}"/>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86B01706-51DA-4380-8E8F-020603FBC071}"/>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D798B62-130E-4B2B-8842-80273D4BC052}"/>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A6572D36-1AEA-4A37-B52B-A6AD58C2BBFA}"/>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DBE2A1A0-AED1-446C-A3E6-D3E19837DD98}"/>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E7240FD-4294-4851-B835-1BD517DF5804}"/>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F1D2CCBC-C7BC-4379-9A3A-FC4A9E52AF79}"/>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5F533253-76C3-4FB7-A3CF-A04DCEB739FF}"/>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A421B96-C34A-41F5-BF14-5459AB99C1D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5579BD4C-B420-4BBF-8B50-02A2CE04C8BD}"/>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1F86415E-6990-4E4A-A271-34E29E84B65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E416FA71-3B4F-4378-8B66-C21FFBEBDAB7}"/>
            </a:ext>
          </a:extLst>
        </xdr:cNvPr>
        <xdr:cNvCxnSpPr/>
      </xdr:nvCxnSpPr>
      <xdr:spPr>
        <a:xfrm flipV="1">
          <a:off x="9219565" y="9360136"/>
          <a:ext cx="0" cy="1440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8167BCC4-531A-4068-A5BC-66F75C721236}"/>
            </a:ext>
          </a:extLst>
        </xdr:cNvPr>
        <xdr:cNvSpPr txBox="1"/>
      </xdr:nvSpPr>
      <xdr:spPr>
        <a:xfrm>
          <a:off x="9258300" y="108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DECD8F36-84A5-41E6-ADDF-6F83DD0A07B4}"/>
            </a:ext>
          </a:extLst>
        </xdr:cNvPr>
        <xdr:cNvCxnSpPr/>
      </xdr:nvCxnSpPr>
      <xdr:spPr>
        <a:xfrm>
          <a:off x="9154160" y="10800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3378C062-1471-4C54-9861-2C91669C7300}"/>
            </a:ext>
          </a:extLst>
        </xdr:cNvPr>
        <xdr:cNvSpPr txBox="1"/>
      </xdr:nvSpPr>
      <xdr:spPr>
        <a:xfrm>
          <a:off x="9258300" y="9139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361D40CD-EBFB-4D57-B582-357A9DFA7869}"/>
            </a:ext>
          </a:extLst>
        </xdr:cNvPr>
        <xdr:cNvCxnSpPr/>
      </xdr:nvCxnSpPr>
      <xdr:spPr>
        <a:xfrm>
          <a:off x="9154160" y="9360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1FD197B9-5699-4E66-81C2-357E351289DD}"/>
            </a:ext>
          </a:extLst>
        </xdr:cNvPr>
        <xdr:cNvSpPr txBox="1"/>
      </xdr:nvSpPr>
      <xdr:spPr>
        <a:xfrm>
          <a:off x="9258300" y="104002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5AE52279-366E-4957-A140-14587D8B5DB9}"/>
            </a:ext>
          </a:extLst>
        </xdr:cNvPr>
        <xdr:cNvSpPr/>
      </xdr:nvSpPr>
      <xdr:spPr>
        <a:xfrm>
          <a:off x="9192260" y="10548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4CA406FE-518A-4A69-B26E-D0A8F507704F}"/>
            </a:ext>
          </a:extLst>
        </xdr:cNvPr>
        <xdr:cNvSpPr/>
      </xdr:nvSpPr>
      <xdr:spPr>
        <a:xfrm>
          <a:off x="8445500" y="10545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8D244848-A928-4149-AFA3-5D02B670A241}"/>
            </a:ext>
          </a:extLst>
        </xdr:cNvPr>
        <xdr:cNvSpPr/>
      </xdr:nvSpPr>
      <xdr:spPr>
        <a:xfrm>
          <a:off x="7670800" y="10559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D2DDACF2-0B74-42A2-9AFE-D39BA84941C2}"/>
            </a:ext>
          </a:extLst>
        </xdr:cNvPr>
        <xdr:cNvSpPr/>
      </xdr:nvSpPr>
      <xdr:spPr>
        <a:xfrm>
          <a:off x="6873240" y="1056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12A86366-07DE-49BD-9644-200455035519}"/>
            </a:ext>
          </a:extLst>
        </xdr:cNvPr>
        <xdr:cNvSpPr/>
      </xdr:nvSpPr>
      <xdr:spPr>
        <a:xfrm>
          <a:off x="6098540" y="10555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BE6FF39-0846-425E-822E-930CF6F2B44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054715D-E0BC-44FC-B1CD-84E3D7B3CD4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45D6CF3-77CB-4910-8D8D-EDA77C24C0A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29795BE-64AE-4683-A7B8-4D77484A869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85CD527-585C-4F36-810A-19054E0977A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156431</xdr:rowOff>
    </xdr:from>
    <xdr:to>
      <xdr:col>55</xdr:col>
      <xdr:colOff>50800</xdr:colOff>
      <xdr:row>64</xdr:row>
      <xdr:rowOff>86581</xdr:rowOff>
    </xdr:to>
    <xdr:sp macro="" textlink="">
      <xdr:nvSpPr>
        <xdr:cNvPr id="244" name="楕円 243">
          <a:extLst>
            <a:ext uri="{FF2B5EF4-FFF2-40B4-BE49-F238E27FC236}">
              <a16:creationId xmlns:a16="http://schemas.microsoft.com/office/drawing/2014/main" id="{0AA279D4-F29F-4828-9C5E-5B4B00583B82}"/>
            </a:ext>
          </a:extLst>
        </xdr:cNvPr>
        <xdr:cNvSpPr/>
      </xdr:nvSpPr>
      <xdr:spPr>
        <a:xfrm>
          <a:off x="9192260" y="107177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71358</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96A1C195-9021-48B9-B408-4FE48CB1B072}"/>
            </a:ext>
          </a:extLst>
        </xdr:cNvPr>
        <xdr:cNvSpPr txBox="1"/>
      </xdr:nvSpPr>
      <xdr:spPr>
        <a:xfrm>
          <a:off x="9258300" y="10632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156838</xdr:rowOff>
    </xdr:from>
    <xdr:to>
      <xdr:col>50</xdr:col>
      <xdr:colOff>165100</xdr:colOff>
      <xdr:row>64</xdr:row>
      <xdr:rowOff>86988</xdr:rowOff>
    </xdr:to>
    <xdr:sp macro="" textlink="">
      <xdr:nvSpPr>
        <xdr:cNvPr id="246" name="楕円 245">
          <a:extLst>
            <a:ext uri="{FF2B5EF4-FFF2-40B4-BE49-F238E27FC236}">
              <a16:creationId xmlns:a16="http://schemas.microsoft.com/office/drawing/2014/main" id="{98221C5D-B497-462F-AFAE-5917C8E9BB96}"/>
            </a:ext>
          </a:extLst>
        </xdr:cNvPr>
        <xdr:cNvSpPr/>
      </xdr:nvSpPr>
      <xdr:spPr>
        <a:xfrm>
          <a:off x="8445500" y="107181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35781</xdr:rowOff>
    </xdr:from>
    <xdr:to>
      <xdr:col>55</xdr:col>
      <xdr:colOff>0</xdr:colOff>
      <xdr:row>64</xdr:row>
      <xdr:rowOff>36188</xdr:rowOff>
    </xdr:to>
    <xdr:cxnSp macro="">
      <xdr:nvCxnSpPr>
        <xdr:cNvPr id="247" name="直線コネクタ 246">
          <a:extLst>
            <a:ext uri="{FF2B5EF4-FFF2-40B4-BE49-F238E27FC236}">
              <a16:creationId xmlns:a16="http://schemas.microsoft.com/office/drawing/2014/main" id="{08A7661E-E9DF-4D89-9692-8089A6435DA2}"/>
            </a:ext>
          </a:extLst>
        </xdr:cNvPr>
        <xdr:cNvCxnSpPr/>
      </xdr:nvCxnSpPr>
      <xdr:spPr>
        <a:xfrm flipV="1">
          <a:off x="8496300" y="10764741"/>
          <a:ext cx="723900" cy="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157200</xdr:rowOff>
    </xdr:from>
    <xdr:to>
      <xdr:col>46</xdr:col>
      <xdr:colOff>38100</xdr:colOff>
      <xdr:row>64</xdr:row>
      <xdr:rowOff>87350</xdr:rowOff>
    </xdr:to>
    <xdr:sp macro="" textlink="">
      <xdr:nvSpPr>
        <xdr:cNvPr id="248" name="楕円 247">
          <a:extLst>
            <a:ext uri="{FF2B5EF4-FFF2-40B4-BE49-F238E27FC236}">
              <a16:creationId xmlns:a16="http://schemas.microsoft.com/office/drawing/2014/main" id="{99BB4724-621D-49CD-BA8C-1A8546EE38AE}"/>
            </a:ext>
          </a:extLst>
        </xdr:cNvPr>
        <xdr:cNvSpPr/>
      </xdr:nvSpPr>
      <xdr:spPr>
        <a:xfrm>
          <a:off x="7670800" y="10718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36188</xdr:rowOff>
    </xdr:from>
    <xdr:to>
      <xdr:col>50</xdr:col>
      <xdr:colOff>114300</xdr:colOff>
      <xdr:row>64</xdr:row>
      <xdr:rowOff>36550</xdr:rowOff>
    </xdr:to>
    <xdr:cxnSp macro="">
      <xdr:nvCxnSpPr>
        <xdr:cNvPr id="249" name="直線コネクタ 248">
          <a:extLst>
            <a:ext uri="{FF2B5EF4-FFF2-40B4-BE49-F238E27FC236}">
              <a16:creationId xmlns:a16="http://schemas.microsoft.com/office/drawing/2014/main" id="{0964A771-91CB-4C4E-BD63-7168F057501F}"/>
            </a:ext>
          </a:extLst>
        </xdr:cNvPr>
        <xdr:cNvCxnSpPr/>
      </xdr:nvCxnSpPr>
      <xdr:spPr>
        <a:xfrm flipV="1">
          <a:off x="7713980" y="10765148"/>
          <a:ext cx="78232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157411</xdr:rowOff>
    </xdr:from>
    <xdr:to>
      <xdr:col>41</xdr:col>
      <xdr:colOff>101600</xdr:colOff>
      <xdr:row>64</xdr:row>
      <xdr:rowOff>87561</xdr:rowOff>
    </xdr:to>
    <xdr:sp macro="" textlink="">
      <xdr:nvSpPr>
        <xdr:cNvPr id="250" name="楕円 249">
          <a:extLst>
            <a:ext uri="{FF2B5EF4-FFF2-40B4-BE49-F238E27FC236}">
              <a16:creationId xmlns:a16="http://schemas.microsoft.com/office/drawing/2014/main" id="{B4CA6F15-8123-470B-B25C-D514AF55D3D2}"/>
            </a:ext>
          </a:extLst>
        </xdr:cNvPr>
        <xdr:cNvSpPr/>
      </xdr:nvSpPr>
      <xdr:spPr>
        <a:xfrm>
          <a:off x="6873240" y="107187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36550</xdr:rowOff>
    </xdr:from>
    <xdr:to>
      <xdr:col>45</xdr:col>
      <xdr:colOff>177800</xdr:colOff>
      <xdr:row>64</xdr:row>
      <xdr:rowOff>36761</xdr:rowOff>
    </xdr:to>
    <xdr:cxnSp macro="">
      <xdr:nvCxnSpPr>
        <xdr:cNvPr id="251" name="直線コネクタ 250">
          <a:extLst>
            <a:ext uri="{FF2B5EF4-FFF2-40B4-BE49-F238E27FC236}">
              <a16:creationId xmlns:a16="http://schemas.microsoft.com/office/drawing/2014/main" id="{924A1ADE-1FB4-4B0F-9340-7D3255436DBF}"/>
            </a:ext>
          </a:extLst>
        </xdr:cNvPr>
        <xdr:cNvCxnSpPr/>
      </xdr:nvCxnSpPr>
      <xdr:spPr>
        <a:xfrm flipV="1">
          <a:off x="6924040" y="10765510"/>
          <a:ext cx="789940" cy="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157804</xdr:rowOff>
    </xdr:from>
    <xdr:to>
      <xdr:col>36</xdr:col>
      <xdr:colOff>165100</xdr:colOff>
      <xdr:row>64</xdr:row>
      <xdr:rowOff>87954</xdr:rowOff>
    </xdr:to>
    <xdr:sp macro="" textlink="">
      <xdr:nvSpPr>
        <xdr:cNvPr id="252" name="楕円 251">
          <a:extLst>
            <a:ext uri="{FF2B5EF4-FFF2-40B4-BE49-F238E27FC236}">
              <a16:creationId xmlns:a16="http://schemas.microsoft.com/office/drawing/2014/main" id="{322625AE-4E70-4E8E-8897-CB55380DBFCB}"/>
            </a:ext>
          </a:extLst>
        </xdr:cNvPr>
        <xdr:cNvSpPr/>
      </xdr:nvSpPr>
      <xdr:spPr>
        <a:xfrm>
          <a:off x="6098540" y="107191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36761</xdr:rowOff>
    </xdr:from>
    <xdr:to>
      <xdr:col>41</xdr:col>
      <xdr:colOff>50800</xdr:colOff>
      <xdr:row>64</xdr:row>
      <xdr:rowOff>37154</xdr:rowOff>
    </xdr:to>
    <xdr:cxnSp macro="">
      <xdr:nvCxnSpPr>
        <xdr:cNvPr id="253" name="直線コネクタ 252">
          <a:extLst>
            <a:ext uri="{FF2B5EF4-FFF2-40B4-BE49-F238E27FC236}">
              <a16:creationId xmlns:a16="http://schemas.microsoft.com/office/drawing/2014/main" id="{479F6F27-8C8B-458A-9DF4-A5F40C2916AC}"/>
            </a:ext>
          </a:extLst>
        </xdr:cNvPr>
        <xdr:cNvCxnSpPr/>
      </xdr:nvCxnSpPr>
      <xdr:spPr>
        <a:xfrm flipV="1">
          <a:off x="6149340" y="10765721"/>
          <a:ext cx="774700" cy="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42111B6F-FEB6-45E0-9834-06E115A7F32A}"/>
            </a:ext>
          </a:extLst>
        </xdr:cNvPr>
        <xdr:cNvSpPr txBox="1"/>
      </xdr:nvSpPr>
      <xdr:spPr>
        <a:xfrm>
          <a:off x="8214575" y="1032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AEC7F236-8857-44CA-9E04-6E747BDE2143}"/>
            </a:ext>
          </a:extLst>
        </xdr:cNvPr>
        <xdr:cNvSpPr txBox="1"/>
      </xdr:nvSpPr>
      <xdr:spPr>
        <a:xfrm>
          <a:off x="7444955" y="1033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61769478-91E7-4B71-A2A6-623F96F021F7}"/>
            </a:ext>
          </a:extLst>
        </xdr:cNvPr>
        <xdr:cNvSpPr txBox="1"/>
      </xdr:nvSpPr>
      <xdr:spPr>
        <a:xfrm>
          <a:off x="6670255" y="1033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66A82C45-22FB-4559-97C0-9E6492EFCB98}"/>
            </a:ext>
          </a:extLst>
        </xdr:cNvPr>
        <xdr:cNvSpPr txBox="1"/>
      </xdr:nvSpPr>
      <xdr:spPr>
        <a:xfrm>
          <a:off x="5872695" y="10334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78115</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D28B87D9-B1BA-4CCA-9ED2-D6F37AACF90C}"/>
            </a:ext>
          </a:extLst>
        </xdr:cNvPr>
        <xdr:cNvSpPr txBox="1"/>
      </xdr:nvSpPr>
      <xdr:spPr>
        <a:xfrm>
          <a:off x="8239271" y="10807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78477</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E1D0D672-E643-48E7-820D-9AA1EAA16D68}"/>
            </a:ext>
          </a:extLst>
        </xdr:cNvPr>
        <xdr:cNvSpPr txBox="1"/>
      </xdr:nvSpPr>
      <xdr:spPr>
        <a:xfrm>
          <a:off x="7477271" y="1080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78688</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FA13F0B3-7AC6-45B8-9537-C251FD7D6E75}"/>
            </a:ext>
          </a:extLst>
        </xdr:cNvPr>
        <xdr:cNvSpPr txBox="1"/>
      </xdr:nvSpPr>
      <xdr:spPr>
        <a:xfrm>
          <a:off x="6702571" y="10807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79081</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2D789F77-8A8E-46EF-A212-6E549EFDCB4B}"/>
            </a:ext>
          </a:extLst>
        </xdr:cNvPr>
        <xdr:cNvSpPr txBox="1"/>
      </xdr:nvSpPr>
      <xdr:spPr>
        <a:xfrm>
          <a:off x="5905011" y="1080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11444EF2-1CA3-4DE6-98A5-86831CB7B1C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28D232DF-7234-4CCB-BF02-196C2E62962E}"/>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BD6B3DD3-C6B6-4CAD-A827-B4042090073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E1CD61DD-87CF-4788-8BF5-65F844546BA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3AAB3181-8322-4126-B71C-DCEAE16E7D9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4294AF1-40A6-4FD9-A55C-507189E2BF6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6F838727-A726-41E8-949D-E47EABF0111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BE97E935-0218-42C0-B432-CE5FA70EC817}"/>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C01F82ED-8ABD-402D-9888-24517C7FD25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688D90E2-E3C8-45AA-9D09-8B38A327790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C8D60261-345E-404D-859A-80A17476BD4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3B0AECE3-B5B0-4445-ACC7-A08E441A6CB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CD0269A2-6B6B-4EFC-9084-BF491A02B15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D1E328B5-82B9-4C17-937F-8FBAC84B0165}"/>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BD358CCE-A592-4F60-AE06-3D2403E5242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C6591DE0-0716-4EB9-A188-945905162145}"/>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EDC9497B-81F7-43D7-8F13-0C36F658A11D}"/>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78055691-FAA8-4BF9-B706-F05A11E7C3F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942D82B6-34D3-423B-B464-4A652DC7EE0F}"/>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B1C1E45F-3D07-4431-9729-F2DBAB73DF2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FF7665B5-6959-4700-8D26-2D4C96ABD7D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8C0DADA8-D217-48DC-A781-FD4F86B917F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0CD05E03-7A22-4F62-98FD-425341E71BA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C0960665-A18C-4B74-8C66-A000F82886C1}"/>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DB375286-39C4-4539-868F-1313EFB72C4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4CDD20ED-7001-45CD-B0D6-428ACED3314C}"/>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4ABB318B-60EC-444A-A2D0-0E8486BB8B68}"/>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F5A377F0-7155-4803-90B0-CF646E1494F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7F57A087-BF9B-48A8-BF14-576CC27C158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F0AF9A2A-A685-482D-A36B-C64D1B257BE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6D0FB252-E07B-4582-9970-A3F8B2BEDB4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61169755-3E90-47B2-812A-04797993949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CF7F5624-59F6-42FC-9F49-47F79553CFB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E0CEBE7D-966C-4393-B4F3-635CB1B6E20F}"/>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632E3110-3AE0-44FD-9988-0B4B4454852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558FC712-72AC-4BB7-B486-447502610C08}"/>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F111DE61-2854-46A8-B103-DE1CE4267D8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2374E71D-F920-4489-B430-F82C239DA4FF}"/>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6F376B85-E646-4B5B-A2E5-EB13E749625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D2003E8E-444C-4226-B9EF-14E69FF31BB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7B250B5A-C1FD-4BB3-9F70-AE9E9C40126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07B097B3-FE95-4B6A-ACC1-5E2618B213A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AD80668A-5002-4B0D-B1B1-C9EA8A87AB4F}"/>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8862F5F8-2880-439D-BDA1-D4B0D8115A09}"/>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2B48FBC9-B5D8-49F1-BD91-EBDD61030E3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12411426-99DD-4381-9BDC-D2EBFF0A4F73}"/>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DB2A0E28-C330-4288-AA36-CDBD57732861}"/>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9EBF20F1-3759-432F-BBB7-DB637103AFFB}"/>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4007FB90-9E4B-4334-BA6C-621796EFA70D}"/>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F083189C-0FC0-43F3-9752-BA9A1E92191E}"/>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62FF1760-3EC6-4F61-86E1-2BCEA5978EEB}"/>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C964EEE9-9E32-4AD0-95EF-F6DC86FE2DAE}"/>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14" name="テキスト ボックス 313">
          <a:extLst>
            <a:ext uri="{FF2B5EF4-FFF2-40B4-BE49-F238E27FC236}">
              <a16:creationId xmlns:a16="http://schemas.microsoft.com/office/drawing/2014/main" id="{7EE37103-00C4-4420-BF5D-D96855628892}"/>
            </a:ext>
          </a:extLst>
        </xdr:cNvPr>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C9F33F6D-C852-4774-9818-D7FD845C010B}"/>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a:extLst>
            <a:ext uri="{FF2B5EF4-FFF2-40B4-BE49-F238E27FC236}">
              <a16:creationId xmlns:a16="http://schemas.microsoft.com/office/drawing/2014/main" id="{DB3B2331-2D4F-4880-90E2-D9D36A14404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7" name="直線コネクタ 316">
          <a:extLst>
            <a:ext uri="{FF2B5EF4-FFF2-40B4-BE49-F238E27FC236}">
              <a16:creationId xmlns:a16="http://schemas.microsoft.com/office/drawing/2014/main" id="{3243B4DA-E7A7-41E6-970D-0FDC720FA96B}"/>
            </a:ext>
          </a:extLst>
        </xdr:cNvPr>
        <xdr:cNvCxnSpPr/>
      </xdr:nvCxnSpPr>
      <xdr:spPr>
        <a:xfrm flipV="1">
          <a:off x="14375764"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8" name="【認定こども園・幼稚園・保育所】&#10;有形固定資産減価償却率最小値テキスト">
          <a:extLst>
            <a:ext uri="{FF2B5EF4-FFF2-40B4-BE49-F238E27FC236}">
              <a16:creationId xmlns:a16="http://schemas.microsoft.com/office/drawing/2014/main" id="{8A59D7F0-C087-47A0-B36A-61585BD44294}"/>
            </a:ext>
          </a:extLst>
        </xdr:cNvPr>
        <xdr:cNvSpPr txBox="1"/>
      </xdr:nvSpPr>
      <xdr:spPr>
        <a:xfrm>
          <a:off x="144145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9" name="直線コネクタ 318">
          <a:extLst>
            <a:ext uri="{FF2B5EF4-FFF2-40B4-BE49-F238E27FC236}">
              <a16:creationId xmlns:a16="http://schemas.microsoft.com/office/drawing/2014/main" id="{8E3FA4A2-C2BA-4C88-8C38-7A77A6EFF322}"/>
            </a:ext>
          </a:extLst>
        </xdr:cNvPr>
        <xdr:cNvCxnSpPr/>
      </xdr:nvCxnSpPr>
      <xdr:spPr>
        <a:xfrm>
          <a:off x="1428750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20" name="【認定こども園・幼稚園・保育所】&#10;有形固定資産減価償却率最大値テキスト">
          <a:extLst>
            <a:ext uri="{FF2B5EF4-FFF2-40B4-BE49-F238E27FC236}">
              <a16:creationId xmlns:a16="http://schemas.microsoft.com/office/drawing/2014/main" id="{B948C37F-C5F8-4465-A4A0-7D81FDF0A5A7}"/>
            </a:ext>
          </a:extLst>
        </xdr:cNvPr>
        <xdr:cNvSpPr txBox="1"/>
      </xdr:nvSpPr>
      <xdr:spPr>
        <a:xfrm>
          <a:off x="1441450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21" name="直線コネクタ 320">
          <a:extLst>
            <a:ext uri="{FF2B5EF4-FFF2-40B4-BE49-F238E27FC236}">
              <a16:creationId xmlns:a16="http://schemas.microsoft.com/office/drawing/2014/main" id="{E7E39971-B0CC-44DF-B3B1-827BF55742C0}"/>
            </a:ext>
          </a:extLst>
        </xdr:cNvPr>
        <xdr:cNvCxnSpPr/>
      </xdr:nvCxnSpPr>
      <xdr:spPr>
        <a:xfrm>
          <a:off x="1428750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322" name="【認定こども園・幼稚園・保育所】&#10;有形固定資産減価償却率平均値テキスト">
          <a:extLst>
            <a:ext uri="{FF2B5EF4-FFF2-40B4-BE49-F238E27FC236}">
              <a16:creationId xmlns:a16="http://schemas.microsoft.com/office/drawing/2014/main" id="{7D5B6551-83B7-4145-808B-7BE9DBE90D8F}"/>
            </a:ext>
          </a:extLst>
        </xdr:cNvPr>
        <xdr:cNvSpPr txBox="1"/>
      </xdr:nvSpPr>
      <xdr:spPr>
        <a:xfrm>
          <a:off x="14414500" y="6099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323" name="フローチャート: 判断 322">
          <a:extLst>
            <a:ext uri="{FF2B5EF4-FFF2-40B4-BE49-F238E27FC236}">
              <a16:creationId xmlns:a16="http://schemas.microsoft.com/office/drawing/2014/main" id="{7302174C-CA40-46A9-BB40-E7A276CF5851}"/>
            </a:ext>
          </a:extLst>
        </xdr:cNvPr>
        <xdr:cNvSpPr/>
      </xdr:nvSpPr>
      <xdr:spPr>
        <a:xfrm>
          <a:off x="14325600" y="62445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324" name="フローチャート: 判断 323">
          <a:extLst>
            <a:ext uri="{FF2B5EF4-FFF2-40B4-BE49-F238E27FC236}">
              <a16:creationId xmlns:a16="http://schemas.microsoft.com/office/drawing/2014/main" id="{26DEDCB0-AE2A-4FC4-8988-839BA4702DE9}"/>
            </a:ext>
          </a:extLst>
        </xdr:cNvPr>
        <xdr:cNvSpPr/>
      </xdr:nvSpPr>
      <xdr:spPr>
        <a:xfrm>
          <a:off x="135788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325" name="フローチャート: 判断 324">
          <a:extLst>
            <a:ext uri="{FF2B5EF4-FFF2-40B4-BE49-F238E27FC236}">
              <a16:creationId xmlns:a16="http://schemas.microsoft.com/office/drawing/2014/main" id="{771B58B3-6D8F-4BFA-A9DD-1824F4A4D42A}"/>
            </a:ext>
          </a:extLst>
        </xdr:cNvPr>
        <xdr:cNvSpPr/>
      </xdr:nvSpPr>
      <xdr:spPr>
        <a:xfrm>
          <a:off x="128041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326" name="フローチャート: 判断 325">
          <a:extLst>
            <a:ext uri="{FF2B5EF4-FFF2-40B4-BE49-F238E27FC236}">
              <a16:creationId xmlns:a16="http://schemas.microsoft.com/office/drawing/2014/main" id="{98414223-101D-4BD7-8C8E-9BAAC4C149AD}"/>
            </a:ext>
          </a:extLst>
        </xdr:cNvPr>
        <xdr:cNvSpPr/>
      </xdr:nvSpPr>
      <xdr:spPr>
        <a:xfrm>
          <a:off x="12029440" y="6221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327" name="フローチャート: 判断 326">
          <a:extLst>
            <a:ext uri="{FF2B5EF4-FFF2-40B4-BE49-F238E27FC236}">
              <a16:creationId xmlns:a16="http://schemas.microsoft.com/office/drawing/2014/main" id="{2A11FAA1-0127-43C7-A6E8-5BCDC3BD0DD2}"/>
            </a:ext>
          </a:extLst>
        </xdr:cNvPr>
        <xdr:cNvSpPr/>
      </xdr:nvSpPr>
      <xdr:spPr>
        <a:xfrm>
          <a:off x="11231880" y="6207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E21574A5-85DB-4693-8FDF-C3FA56629A4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39AC5807-7502-4ABF-8823-880C5DB0D59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9C4061BB-77B5-4C40-A056-C29C856C446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71796A8A-A4BA-4AE5-A183-EB8BEA31840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FE271BE9-E454-451C-9E45-015F2D96EE31}"/>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29210</xdr:rowOff>
    </xdr:from>
    <xdr:to>
      <xdr:col>85</xdr:col>
      <xdr:colOff>177800</xdr:colOff>
      <xdr:row>40</xdr:row>
      <xdr:rowOff>130810</xdr:rowOff>
    </xdr:to>
    <xdr:sp macro="" textlink="">
      <xdr:nvSpPr>
        <xdr:cNvPr id="333" name="楕円 332">
          <a:extLst>
            <a:ext uri="{FF2B5EF4-FFF2-40B4-BE49-F238E27FC236}">
              <a16:creationId xmlns:a16="http://schemas.microsoft.com/office/drawing/2014/main" id="{8B442777-3D53-4A34-AC7D-2C7B13B5AE0B}"/>
            </a:ext>
          </a:extLst>
        </xdr:cNvPr>
        <xdr:cNvSpPr/>
      </xdr:nvSpPr>
      <xdr:spPr>
        <a:xfrm>
          <a:off x="14325600" y="673481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115587</xdr:rowOff>
    </xdr:from>
    <xdr:ext cx="405111" cy="259045"/>
    <xdr:sp macro="" textlink="">
      <xdr:nvSpPr>
        <xdr:cNvPr id="334" name="【認定こども園・幼稚園・保育所】&#10;有形固定資産減価償却率該当値テキスト">
          <a:extLst>
            <a:ext uri="{FF2B5EF4-FFF2-40B4-BE49-F238E27FC236}">
              <a16:creationId xmlns:a16="http://schemas.microsoft.com/office/drawing/2014/main" id="{3D4C6540-7B5C-4593-9428-1A399604C362}"/>
            </a:ext>
          </a:extLst>
        </xdr:cNvPr>
        <xdr:cNvSpPr txBox="1"/>
      </xdr:nvSpPr>
      <xdr:spPr>
        <a:xfrm>
          <a:off x="14414500" y="665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26670</xdr:rowOff>
    </xdr:from>
    <xdr:to>
      <xdr:col>81</xdr:col>
      <xdr:colOff>101600</xdr:colOff>
      <xdr:row>40</xdr:row>
      <xdr:rowOff>128270</xdr:rowOff>
    </xdr:to>
    <xdr:sp macro="" textlink="">
      <xdr:nvSpPr>
        <xdr:cNvPr id="335" name="楕円 334">
          <a:extLst>
            <a:ext uri="{FF2B5EF4-FFF2-40B4-BE49-F238E27FC236}">
              <a16:creationId xmlns:a16="http://schemas.microsoft.com/office/drawing/2014/main" id="{3A1F622B-7C0A-4EEC-A56E-BE46BE75386B}"/>
            </a:ext>
          </a:extLst>
        </xdr:cNvPr>
        <xdr:cNvSpPr/>
      </xdr:nvSpPr>
      <xdr:spPr>
        <a:xfrm>
          <a:off x="13578840" y="673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77470</xdr:rowOff>
    </xdr:from>
    <xdr:to>
      <xdr:col>85</xdr:col>
      <xdr:colOff>127000</xdr:colOff>
      <xdr:row>40</xdr:row>
      <xdr:rowOff>80010</xdr:rowOff>
    </xdr:to>
    <xdr:cxnSp macro="">
      <xdr:nvCxnSpPr>
        <xdr:cNvPr id="336" name="直線コネクタ 335">
          <a:extLst>
            <a:ext uri="{FF2B5EF4-FFF2-40B4-BE49-F238E27FC236}">
              <a16:creationId xmlns:a16="http://schemas.microsoft.com/office/drawing/2014/main" id="{5AE481F4-42FA-433B-8715-A29845690E10}"/>
            </a:ext>
          </a:extLst>
        </xdr:cNvPr>
        <xdr:cNvCxnSpPr/>
      </xdr:nvCxnSpPr>
      <xdr:spPr>
        <a:xfrm>
          <a:off x="13629640" y="6783070"/>
          <a:ext cx="74676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31750</xdr:rowOff>
    </xdr:from>
    <xdr:to>
      <xdr:col>76</xdr:col>
      <xdr:colOff>165100</xdr:colOff>
      <xdr:row>40</xdr:row>
      <xdr:rowOff>133350</xdr:rowOff>
    </xdr:to>
    <xdr:sp macro="" textlink="">
      <xdr:nvSpPr>
        <xdr:cNvPr id="337" name="楕円 336">
          <a:extLst>
            <a:ext uri="{FF2B5EF4-FFF2-40B4-BE49-F238E27FC236}">
              <a16:creationId xmlns:a16="http://schemas.microsoft.com/office/drawing/2014/main" id="{F6D6BF21-6B1A-483E-BFBB-EB51222A8314}"/>
            </a:ext>
          </a:extLst>
        </xdr:cNvPr>
        <xdr:cNvSpPr/>
      </xdr:nvSpPr>
      <xdr:spPr>
        <a:xfrm>
          <a:off x="12804140" y="673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77470</xdr:rowOff>
    </xdr:from>
    <xdr:to>
      <xdr:col>81</xdr:col>
      <xdr:colOff>50800</xdr:colOff>
      <xdr:row>40</xdr:row>
      <xdr:rowOff>82550</xdr:rowOff>
    </xdr:to>
    <xdr:cxnSp macro="">
      <xdr:nvCxnSpPr>
        <xdr:cNvPr id="338" name="直線コネクタ 337">
          <a:extLst>
            <a:ext uri="{FF2B5EF4-FFF2-40B4-BE49-F238E27FC236}">
              <a16:creationId xmlns:a16="http://schemas.microsoft.com/office/drawing/2014/main" id="{9FF7EB25-8EEB-4148-B3C1-0BD7B6F54ED2}"/>
            </a:ext>
          </a:extLst>
        </xdr:cNvPr>
        <xdr:cNvCxnSpPr/>
      </xdr:nvCxnSpPr>
      <xdr:spPr>
        <a:xfrm flipV="1">
          <a:off x="12854940" y="6783070"/>
          <a:ext cx="7747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39370</xdr:rowOff>
    </xdr:from>
    <xdr:to>
      <xdr:col>72</xdr:col>
      <xdr:colOff>38100</xdr:colOff>
      <xdr:row>40</xdr:row>
      <xdr:rowOff>140970</xdr:rowOff>
    </xdr:to>
    <xdr:sp macro="" textlink="">
      <xdr:nvSpPr>
        <xdr:cNvPr id="339" name="楕円 338">
          <a:extLst>
            <a:ext uri="{FF2B5EF4-FFF2-40B4-BE49-F238E27FC236}">
              <a16:creationId xmlns:a16="http://schemas.microsoft.com/office/drawing/2014/main" id="{C0069B79-0D64-4BC1-BB3F-4CA7C1D918F3}"/>
            </a:ext>
          </a:extLst>
        </xdr:cNvPr>
        <xdr:cNvSpPr/>
      </xdr:nvSpPr>
      <xdr:spPr>
        <a:xfrm>
          <a:off x="12029440" y="67449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82550</xdr:rowOff>
    </xdr:from>
    <xdr:to>
      <xdr:col>76</xdr:col>
      <xdr:colOff>114300</xdr:colOff>
      <xdr:row>40</xdr:row>
      <xdr:rowOff>90170</xdr:rowOff>
    </xdr:to>
    <xdr:cxnSp macro="">
      <xdr:nvCxnSpPr>
        <xdr:cNvPr id="340" name="直線コネクタ 339">
          <a:extLst>
            <a:ext uri="{FF2B5EF4-FFF2-40B4-BE49-F238E27FC236}">
              <a16:creationId xmlns:a16="http://schemas.microsoft.com/office/drawing/2014/main" id="{B768FB04-0FEA-441C-AF47-334A3B48AC97}"/>
            </a:ext>
          </a:extLst>
        </xdr:cNvPr>
        <xdr:cNvCxnSpPr/>
      </xdr:nvCxnSpPr>
      <xdr:spPr>
        <a:xfrm flipV="1">
          <a:off x="12072620" y="678815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45720</xdr:rowOff>
    </xdr:from>
    <xdr:to>
      <xdr:col>67</xdr:col>
      <xdr:colOff>101600</xdr:colOff>
      <xdr:row>40</xdr:row>
      <xdr:rowOff>147320</xdr:rowOff>
    </xdr:to>
    <xdr:sp macro="" textlink="">
      <xdr:nvSpPr>
        <xdr:cNvPr id="341" name="楕円 340">
          <a:extLst>
            <a:ext uri="{FF2B5EF4-FFF2-40B4-BE49-F238E27FC236}">
              <a16:creationId xmlns:a16="http://schemas.microsoft.com/office/drawing/2014/main" id="{EA0E08ED-9E4E-4471-8EA5-378C2225F8D0}"/>
            </a:ext>
          </a:extLst>
        </xdr:cNvPr>
        <xdr:cNvSpPr/>
      </xdr:nvSpPr>
      <xdr:spPr>
        <a:xfrm>
          <a:off x="1123188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90170</xdr:rowOff>
    </xdr:from>
    <xdr:to>
      <xdr:col>71</xdr:col>
      <xdr:colOff>177800</xdr:colOff>
      <xdr:row>40</xdr:row>
      <xdr:rowOff>96520</xdr:rowOff>
    </xdr:to>
    <xdr:cxnSp macro="">
      <xdr:nvCxnSpPr>
        <xdr:cNvPr id="342" name="直線コネクタ 341">
          <a:extLst>
            <a:ext uri="{FF2B5EF4-FFF2-40B4-BE49-F238E27FC236}">
              <a16:creationId xmlns:a16="http://schemas.microsoft.com/office/drawing/2014/main" id="{281D2637-36A0-4512-9078-710E1EDBB93E}"/>
            </a:ext>
          </a:extLst>
        </xdr:cNvPr>
        <xdr:cNvCxnSpPr/>
      </xdr:nvCxnSpPr>
      <xdr:spPr>
        <a:xfrm flipV="1">
          <a:off x="11282680" y="6795770"/>
          <a:ext cx="78994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343" name="n_1aveValue【認定こども園・幼稚園・保育所】&#10;有形固定資産減価償却率">
          <a:extLst>
            <a:ext uri="{FF2B5EF4-FFF2-40B4-BE49-F238E27FC236}">
              <a16:creationId xmlns:a16="http://schemas.microsoft.com/office/drawing/2014/main" id="{C6C2801D-CAA8-4B9A-8665-D698250B6DDF}"/>
            </a:ext>
          </a:extLst>
        </xdr:cNvPr>
        <xdr:cNvSpPr txBox="1"/>
      </xdr:nvSpPr>
      <xdr:spPr>
        <a:xfrm>
          <a:off x="13437244" y="602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344" name="n_2aveValue【認定こども園・幼稚園・保育所】&#10;有形固定資産減価償却率">
          <a:extLst>
            <a:ext uri="{FF2B5EF4-FFF2-40B4-BE49-F238E27FC236}">
              <a16:creationId xmlns:a16="http://schemas.microsoft.com/office/drawing/2014/main" id="{C38359AA-B733-4F95-BC37-67C2EC8DFA01}"/>
            </a:ext>
          </a:extLst>
        </xdr:cNvPr>
        <xdr:cNvSpPr txBox="1"/>
      </xdr:nvSpPr>
      <xdr:spPr>
        <a:xfrm>
          <a:off x="12675244" y="602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345" name="n_3aveValue【認定こども園・幼稚園・保育所】&#10;有形固定資産減価償却率">
          <a:extLst>
            <a:ext uri="{FF2B5EF4-FFF2-40B4-BE49-F238E27FC236}">
              <a16:creationId xmlns:a16="http://schemas.microsoft.com/office/drawing/2014/main" id="{B2686701-A708-4DA2-A648-4CA58F65896B}"/>
            </a:ext>
          </a:extLst>
        </xdr:cNvPr>
        <xdr:cNvSpPr txBox="1"/>
      </xdr:nvSpPr>
      <xdr:spPr>
        <a:xfrm>
          <a:off x="11900544" y="6004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346" name="n_4aveValue【認定こども園・幼稚園・保育所】&#10;有形固定資産減価償却率">
          <a:extLst>
            <a:ext uri="{FF2B5EF4-FFF2-40B4-BE49-F238E27FC236}">
              <a16:creationId xmlns:a16="http://schemas.microsoft.com/office/drawing/2014/main" id="{D3F9DC36-2B7F-4DAD-9238-EC8CDE530F85}"/>
            </a:ext>
          </a:extLst>
        </xdr:cNvPr>
        <xdr:cNvSpPr txBox="1"/>
      </xdr:nvSpPr>
      <xdr:spPr>
        <a:xfrm>
          <a:off x="11102984" y="5990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119397</xdr:rowOff>
    </xdr:from>
    <xdr:ext cx="405111" cy="259045"/>
    <xdr:sp macro="" textlink="">
      <xdr:nvSpPr>
        <xdr:cNvPr id="347" name="n_1mainValue【認定こども園・幼稚園・保育所】&#10;有形固定資産減価償却率">
          <a:extLst>
            <a:ext uri="{FF2B5EF4-FFF2-40B4-BE49-F238E27FC236}">
              <a16:creationId xmlns:a16="http://schemas.microsoft.com/office/drawing/2014/main" id="{DAF6C13E-916E-445D-8650-A27721827C8E}"/>
            </a:ext>
          </a:extLst>
        </xdr:cNvPr>
        <xdr:cNvSpPr txBox="1"/>
      </xdr:nvSpPr>
      <xdr:spPr>
        <a:xfrm>
          <a:off x="13437244" y="682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124477</xdr:rowOff>
    </xdr:from>
    <xdr:ext cx="405111" cy="259045"/>
    <xdr:sp macro="" textlink="">
      <xdr:nvSpPr>
        <xdr:cNvPr id="348" name="n_2mainValue【認定こども園・幼稚園・保育所】&#10;有形固定資産減価償却率">
          <a:extLst>
            <a:ext uri="{FF2B5EF4-FFF2-40B4-BE49-F238E27FC236}">
              <a16:creationId xmlns:a16="http://schemas.microsoft.com/office/drawing/2014/main" id="{CF0D4852-498A-402C-9AF5-BE3849AD9CCF}"/>
            </a:ext>
          </a:extLst>
        </xdr:cNvPr>
        <xdr:cNvSpPr txBox="1"/>
      </xdr:nvSpPr>
      <xdr:spPr>
        <a:xfrm>
          <a:off x="12675244" y="6830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132097</xdr:rowOff>
    </xdr:from>
    <xdr:ext cx="405111" cy="259045"/>
    <xdr:sp macro="" textlink="">
      <xdr:nvSpPr>
        <xdr:cNvPr id="349" name="n_3mainValue【認定こども園・幼稚園・保育所】&#10;有形固定資産減価償却率">
          <a:extLst>
            <a:ext uri="{FF2B5EF4-FFF2-40B4-BE49-F238E27FC236}">
              <a16:creationId xmlns:a16="http://schemas.microsoft.com/office/drawing/2014/main" id="{10D06035-28E8-4403-AD2C-07357C343D0C}"/>
            </a:ext>
          </a:extLst>
        </xdr:cNvPr>
        <xdr:cNvSpPr txBox="1"/>
      </xdr:nvSpPr>
      <xdr:spPr>
        <a:xfrm>
          <a:off x="11900544" y="6837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138447</xdr:rowOff>
    </xdr:from>
    <xdr:ext cx="405111" cy="259045"/>
    <xdr:sp macro="" textlink="">
      <xdr:nvSpPr>
        <xdr:cNvPr id="350" name="n_4mainValue【認定こども園・幼稚園・保育所】&#10;有形固定資産減価償却率">
          <a:extLst>
            <a:ext uri="{FF2B5EF4-FFF2-40B4-BE49-F238E27FC236}">
              <a16:creationId xmlns:a16="http://schemas.microsoft.com/office/drawing/2014/main" id="{CC9E02AC-75B8-4FCA-9BCC-ECD1F99D4F59}"/>
            </a:ext>
          </a:extLst>
        </xdr:cNvPr>
        <xdr:cNvSpPr txBox="1"/>
      </xdr:nvSpPr>
      <xdr:spPr>
        <a:xfrm>
          <a:off x="11102984" y="684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B3822E29-36A4-4099-887D-3C4300DB01E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67F56990-1DEB-4821-8116-682526DAA452}"/>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EFA30517-03D2-46F9-B212-DB464BDE661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2A63191B-B39E-4B35-A7A8-527CF23ED8F6}"/>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F2F137C5-86F9-4A8B-AF4A-C6C39068265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2C564081-31BA-48A8-A7CF-F21CB0BFA77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BFDA2077-7A71-472B-8F0E-E348C9410DD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3DDF02B0-DF3D-44A6-A709-3F3CA5F16F9F}"/>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8B65FB8F-E20C-4DCC-B331-3DBA9C4C88C7}"/>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516C3C98-2290-44D2-85E3-750EF9C0E34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2AF96C3E-EA2A-4452-8494-365A062A2B1A}"/>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2" name="テキスト ボックス 361">
          <a:extLst>
            <a:ext uri="{FF2B5EF4-FFF2-40B4-BE49-F238E27FC236}">
              <a16:creationId xmlns:a16="http://schemas.microsoft.com/office/drawing/2014/main" id="{CD53A615-114D-4903-960C-B57EA3E8F3F5}"/>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961292A3-30D6-4A24-ACAF-15DD60C8A358}"/>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4" name="テキスト ボックス 363">
          <a:extLst>
            <a:ext uri="{FF2B5EF4-FFF2-40B4-BE49-F238E27FC236}">
              <a16:creationId xmlns:a16="http://schemas.microsoft.com/office/drawing/2014/main" id="{3B6C1021-E4D5-4EB3-B0B2-B8E0E4D71EDB}"/>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7CE8C974-F8E0-4549-B4D4-AB0DE2538CBA}"/>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6" name="テキスト ボックス 365">
          <a:extLst>
            <a:ext uri="{FF2B5EF4-FFF2-40B4-BE49-F238E27FC236}">
              <a16:creationId xmlns:a16="http://schemas.microsoft.com/office/drawing/2014/main" id="{BCD42164-F255-46BE-A5C0-C93FCE9425C1}"/>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423D2053-7470-4000-962F-F61F093482C3}"/>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8" name="テキスト ボックス 367">
          <a:extLst>
            <a:ext uri="{FF2B5EF4-FFF2-40B4-BE49-F238E27FC236}">
              <a16:creationId xmlns:a16="http://schemas.microsoft.com/office/drawing/2014/main" id="{3B8B8FF8-0899-4550-AE56-BE8D4DD99909}"/>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3BF9C925-4244-4526-9F90-3A06E8A25AB1}"/>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a:extLst>
            <a:ext uri="{FF2B5EF4-FFF2-40B4-BE49-F238E27FC236}">
              <a16:creationId xmlns:a16="http://schemas.microsoft.com/office/drawing/2014/main" id="{17B31989-CF00-4DDC-8775-EAF98045B7BD}"/>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a:extLst>
            <a:ext uri="{FF2B5EF4-FFF2-40B4-BE49-F238E27FC236}">
              <a16:creationId xmlns:a16="http://schemas.microsoft.com/office/drawing/2014/main" id="{B65E1995-F7C0-4062-A2C4-94B9FC62386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372" name="直線コネクタ 371">
          <a:extLst>
            <a:ext uri="{FF2B5EF4-FFF2-40B4-BE49-F238E27FC236}">
              <a16:creationId xmlns:a16="http://schemas.microsoft.com/office/drawing/2014/main" id="{88F2206A-BB95-4F60-AA28-0491041134FE}"/>
            </a:ext>
          </a:extLst>
        </xdr:cNvPr>
        <xdr:cNvCxnSpPr/>
      </xdr:nvCxnSpPr>
      <xdr:spPr>
        <a:xfrm flipV="1">
          <a:off x="19509104" y="5846826"/>
          <a:ext cx="0" cy="1141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373" name="【認定こども園・幼稚園・保育所】&#10;一人当たり面積最小値テキスト">
          <a:extLst>
            <a:ext uri="{FF2B5EF4-FFF2-40B4-BE49-F238E27FC236}">
              <a16:creationId xmlns:a16="http://schemas.microsoft.com/office/drawing/2014/main" id="{E69929C7-4B67-41A3-BC46-C7552F847C67}"/>
            </a:ext>
          </a:extLst>
        </xdr:cNvPr>
        <xdr:cNvSpPr txBox="1"/>
      </xdr:nvSpPr>
      <xdr:spPr>
        <a:xfrm>
          <a:off x="19547840" y="699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374" name="直線コネクタ 373">
          <a:extLst>
            <a:ext uri="{FF2B5EF4-FFF2-40B4-BE49-F238E27FC236}">
              <a16:creationId xmlns:a16="http://schemas.microsoft.com/office/drawing/2014/main" id="{5A08856F-F903-4A33-9AC7-B94DF389CF20}"/>
            </a:ext>
          </a:extLst>
        </xdr:cNvPr>
        <xdr:cNvCxnSpPr/>
      </xdr:nvCxnSpPr>
      <xdr:spPr>
        <a:xfrm>
          <a:off x="19443700" y="69883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375" name="【認定こども園・幼稚園・保育所】&#10;一人当たり面積最大値テキスト">
          <a:extLst>
            <a:ext uri="{FF2B5EF4-FFF2-40B4-BE49-F238E27FC236}">
              <a16:creationId xmlns:a16="http://schemas.microsoft.com/office/drawing/2014/main" id="{5A9942FD-BDF3-4308-8812-DACFD608B612}"/>
            </a:ext>
          </a:extLst>
        </xdr:cNvPr>
        <xdr:cNvSpPr txBox="1"/>
      </xdr:nvSpPr>
      <xdr:spPr>
        <a:xfrm>
          <a:off x="19547840" y="562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376" name="直線コネクタ 375">
          <a:extLst>
            <a:ext uri="{FF2B5EF4-FFF2-40B4-BE49-F238E27FC236}">
              <a16:creationId xmlns:a16="http://schemas.microsoft.com/office/drawing/2014/main" id="{E767BA62-AC59-44AB-A519-B3130E355805}"/>
            </a:ext>
          </a:extLst>
        </xdr:cNvPr>
        <xdr:cNvCxnSpPr/>
      </xdr:nvCxnSpPr>
      <xdr:spPr>
        <a:xfrm>
          <a:off x="19443700" y="58468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377" name="【認定こども園・幼稚園・保育所】&#10;一人当たり面積平均値テキスト">
          <a:extLst>
            <a:ext uri="{FF2B5EF4-FFF2-40B4-BE49-F238E27FC236}">
              <a16:creationId xmlns:a16="http://schemas.microsoft.com/office/drawing/2014/main" id="{F395D9D6-392A-4318-8CC1-786421D7D4C3}"/>
            </a:ext>
          </a:extLst>
        </xdr:cNvPr>
        <xdr:cNvSpPr txBox="1"/>
      </xdr:nvSpPr>
      <xdr:spPr>
        <a:xfrm>
          <a:off x="19547840" y="654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378" name="フローチャート: 判断 377">
          <a:extLst>
            <a:ext uri="{FF2B5EF4-FFF2-40B4-BE49-F238E27FC236}">
              <a16:creationId xmlns:a16="http://schemas.microsoft.com/office/drawing/2014/main" id="{38C4042F-F915-47E0-B82C-00ECDA03592F}"/>
            </a:ext>
          </a:extLst>
        </xdr:cNvPr>
        <xdr:cNvSpPr/>
      </xdr:nvSpPr>
      <xdr:spPr>
        <a:xfrm>
          <a:off x="19458940" y="6695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379" name="フローチャート: 判断 378">
          <a:extLst>
            <a:ext uri="{FF2B5EF4-FFF2-40B4-BE49-F238E27FC236}">
              <a16:creationId xmlns:a16="http://schemas.microsoft.com/office/drawing/2014/main" id="{056E9A7F-9780-4D74-B576-DA633AFA98FE}"/>
            </a:ext>
          </a:extLst>
        </xdr:cNvPr>
        <xdr:cNvSpPr/>
      </xdr:nvSpPr>
      <xdr:spPr>
        <a:xfrm>
          <a:off x="18735040" y="6689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380" name="フローチャート: 判断 379">
          <a:extLst>
            <a:ext uri="{FF2B5EF4-FFF2-40B4-BE49-F238E27FC236}">
              <a16:creationId xmlns:a16="http://schemas.microsoft.com/office/drawing/2014/main" id="{A11B8E4D-20C1-4731-9745-07C34F756037}"/>
            </a:ext>
          </a:extLst>
        </xdr:cNvPr>
        <xdr:cNvSpPr/>
      </xdr:nvSpPr>
      <xdr:spPr>
        <a:xfrm>
          <a:off x="17937480" y="66868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381" name="フローチャート: 判断 380">
          <a:extLst>
            <a:ext uri="{FF2B5EF4-FFF2-40B4-BE49-F238E27FC236}">
              <a16:creationId xmlns:a16="http://schemas.microsoft.com/office/drawing/2014/main" id="{1DEB0896-1A94-4EA7-B529-33F7101B4A9E}"/>
            </a:ext>
          </a:extLst>
        </xdr:cNvPr>
        <xdr:cNvSpPr/>
      </xdr:nvSpPr>
      <xdr:spPr>
        <a:xfrm>
          <a:off x="17162780" y="66822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382" name="フローチャート: 判断 381">
          <a:extLst>
            <a:ext uri="{FF2B5EF4-FFF2-40B4-BE49-F238E27FC236}">
              <a16:creationId xmlns:a16="http://schemas.microsoft.com/office/drawing/2014/main" id="{98277D9F-8F83-4A11-B7DB-BE2231A59356}"/>
            </a:ext>
          </a:extLst>
        </xdr:cNvPr>
        <xdr:cNvSpPr/>
      </xdr:nvSpPr>
      <xdr:spPr>
        <a:xfrm>
          <a:off x="16388080" y="6675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A5CD2556-70B8-4487-9A67-A61CFCB34A2D}"/>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E5261DCD-9426-4DC6-90CB-90C62195534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0F7A7A7E-A581-4D4F-9E80-80C99B4ED10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D890F652-0FC7-4297-B425-DD4BC282130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E78A22A4-CA95-46E1-B361-0BF809F2C74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13970</xdr:rowOff>
    </xdr:from>
    <xdr:to>
      <xdr:col>116</xdr:col>
      <xdr:colOff>114300</xdr:colOff>
      <xdr:row>41</xdr:row>
      <xdr:rowOff>115570</xdr:rowOff>
    </xdr:to>
    <xdr:sp macro="" textlink="">
      <xdr:nvSpPr>
        <xdr:cNvPr id="388" name="楕円 387">
          <a:extLst>
            <a:ext uri="{FF2B5EF4-FFF2-40B4-BE49-F238E27FC236}">
              <a16:creationId xmlns:a16="http://schemas.microsoft.com/office/drawing/2014/main" id="{7CBA3E00-1D2C-4690-BF8E-17E44FEA0E3C}"/>
            </a:ext>
          </a:extLst>
        </xdr:cNvPr>
        <xdr:cNvSpPr/>
      </xdr:nvSpPr>
      <xdr:spPr>
        <a:xfrm>
          <a:off x="1945894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100347</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id="{F0D9615D-1651-4951-AB32-B9A4DEFEF296}"/>
            </a:ext>
          </a:extLst>
        </xdr:cNvPr>
        <xdr:cNvSpPr txBox="1"/>
      </xdr:nvSpPr>
      <xdr:spPr>
        <a:xfrm>
          <a:off x="19547840" y="6805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16256</xdr:rowOff>
    </xdr:from>
    <xdr:to>
      <xdr:col>112</xdr:col>
      <xdr:colOff>38100</xdr:colOff>
      <xdr:row>41</xdr:row>
      <xdr:rowOff>117856</xdr:rowOff>
    </xdr:to>
    <xdr:sp macro="" textlink="">
      <xdr:nvSpPr>
        <xdr:cNvPr id="390" name="楕円 389">
          <a:extLst>
            <a:ext uri="{FF2B5EF4-FFF2-40B4-BE49-F238E27FC236}">
              <a16:creationId xmlns:a16="http://schemas.microsoft.com/office/drawing/2014/main" id="{91E0E877-B63D-4008-9FE1-9F034C0278A9}"/>
            </a:ext>
          </a:extLst>
        </xdr:cNvPr>
        <xdr:cNvSpPr/>
      </xdr:nvSpPr>
      <xdr:spPr>
        <a:xfrm>
          <a:off x="18735040" y="68894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64770</xdr:rowOff>
    </xdr:from>
    <xdr:to>
      <xdr:col>116</xdr:col>
      <xdr:colOff>63500</xdr:colOff>
      <xdr:row>41</xdr:row>
      <xdr:rowOff>67056</xdr:rowOff>
    </xdr:to>
    <xdr:cxnSp macro="">
      <xdr:nvCxnSpPr>
        <xdr:cNvPr id="391" name="直線コネクタ 390">
          <a:extLst>
            <a:ext uri="{FF2B5EF4-FFF2-40B4-BE49-F238E27FC236}">
              <a16:creationId xmlns:a16="http://schemas.microsoft.com/office/drawing/2014/main" id="{B9DD578A-9CF6-46D5-A187-E9FDC4AB6DBC}"/>
            </a:ext>
          </a:extLst>
        </xdr:cNvPr>
        <xdr:cNvCxnSpPr/>
      </xdr:nvCxnSpPr>
      <xdr:spPr>
        <a:xfrm flipV="1">
          <a:off x="18778220" y="6938010"/>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16256</xdr:rowOff>
    </xdr:from>
    <xdr:to>
      <xdr:col>107</xdr:col>
      <xdr:colOff>101600</xdr:colOff>
      <xdr:row>41</xdr:row>
      <xdr:rowOff>117856</xdr:rowOff>
    </xdr:to>
    <xdr:sp macro="" textlink="">
      <xdr:nvSpPr>
        <xdr:cNvPr id="392" name="楕円 391">
          <a:extLst>
            <a:ext uri="{FF2B5EF4-FFF2-40B4-BE49-F238E27FC236}">
              <a16:creationId xmlns:a16="http://schemas.microsoft.com/office/drawing/2014/main" id="{54B3D8A0-5405-4A40-9D55-CD4096515776}"/>
            </a:ext>
          </a:extLst>
        </xdr:cNvPr>
        <xdr:cNvSpPr/>
      </xdr:nvSpPr>
      <xdr:spPr>
        <a:xfrm>
          <a:off x="17937480" y="688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67056</xdr:rowOff>
    </xdr:from>
    <xdr:to>
      <xdr:col>111</xdr:col>
      <xdr:colOff>177800</xdr:colOff>
      <xdr:row>41</xdr:row>
      <xdr:rowOff>67056</xdr:rowOff>
    </xdr:to>
    <xdr:cxnSp macro="">
      <xdr:nvCxnSpPr>
        <xdr:cNvPr id="393" name="直線コネクタ 392">
          <a:extLst>
            <a:ext uri="{FF2B5EF4-FFF2-40B4-BE49-F238E27FC236}">
              <a16:creationId xmlns:a16="http://schemas.microsoft.com/office/drawing/2014/main" id="{8743BE6C-9166-4E95-B3A4-AF966D0CB856}"/>
            </a:ext>
          </a:extLst>
        </xdr:cNvPr>
        <xdr:cNvCxnSpPr/>
      </xdr:nvCxnSpPr>
      <xdr:spPr>
        <a:xfrm>
          <a:off x="17988280" y="694029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16256</xdr:rowOff>
    </xdr:from>
    <xdr:to>
      <xdr:col>102</xdr:col>
      <xdr:colOff>165100</xdr:colOff>
      <xdr:row>41</xdr:row>
      <xdr:rowOff>117856</xdr:rowOff>
    </xdr:to>
    <xdr:sp macro="" textlink="">
      <xdr:nvSpPr>
        <xdr:cNvPr id="394" name="楕円 393">
          <a:extLst>
            <a:ext uri="{FF2B5EF4-FFF2-40B4-BE49-F238E27FC236}">
              <a16:creationId xmlns:a16="http://schemas.microsoft.com/office/drawing/2014/main" id="{FD691628-2CCF-4F26-A2E4-3C25FEFE6BF1}"/>
            </a:ext>
          </a:extLst>
        </xdr:cNvPr>
        <xdr:cNvSpPr/>
      </xdr:nvSpPr>
      <xdr:spPr>
        <a:xfrm>
          <a:off x="17162780" y="688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67056</xdr:rowOff>
    </xdr:from>
    <xdr:to>
      <xdr:col>107</xdr:col>
      <xdr:colOff>50800</xdr:colOff>
      <xdr:row>41</xdr:row>
      <xdr:rowOff>67056</xdr:rowOff>
    </xdr:to>
    <xdr:cxnSp macro="">
      <xdr:nvCxnSpPr>
        <xdr:cNvPr id="395" name="直線コネクタ 394">
          <a:extLst>
            <a:ext uri="{FF2B5EF4-FFF2-40B4-BE49-F238E27FC236}">
              <a16:creationId xmlns:a16="http://schemas.microsoft.com/office/drawing/2014/main" id="{A3C828C0-D06E-4468-84C4-E725B6B6D3E0}"/>
            </a:ext>
          </a:extLst>
        </xdr:cNvPr>
        <xdr:cNvCxnSpPr/>
      </xdr:nvCxnSpPr>
      <xdr:spPr>
        <a:xfrm>
          <a:off x="17213580" y="694029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16256</xdr:rowOff>
    </xdr:from>
    <xdr:to>
      <xdr:col>98</xdr:col>
      <xdr:colOff>38100</xdr:colOff>
      <xdr:row>41</xdr:row>
      <xdr:rowOff>117856</xdr:rowOff>
    </xdr:to>
    <xdr:sp macro="" textlink="">
      <xdr:nvSpPr>
        <xdr:cNvPr id="396" name="楕円 395">
          <a:extLst>
            <a:ext uri="{FF2B5EF4-FFF2-40B4-BE49-F238E27FC236}">
              <a16:creationId xmlns:a16="http://schemas.microsoft.com/office/drawing/2014/main" id="{D9DF3FF5-49C3-4BA8-B338-DF7C5D854318}"/>
            </a:ext>
          </a:extLst>
        </xdr:cNvPr>
        <xdr:cNvSpPr/>
      </xdr:nvSpPr>
      <xdr:spPr>
        <a:xfrm>
          <a:off x="16388080" y="68894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67056</xdr:rowOff>
    </xdr:from>
    <xdr:to>
      <xdr:col>102</xdr:col>
      <xdr:colOff>114300</xdr:colOff>
      <xdr:row>41</xdr:row>
      <xdr:rowOff>67056</xdr:rowOff>
    </xdr:to>
    <xdr:cxnSp macro="">
      <xdr:nvCxnSpPr>
        <xdr:cNvPr id="397" name="直線コネクタ 396">
          <a:extLst>
            <a:ext uri="{FF2B5EF4-FFF2-40B4-BE49-F238E27FC236}">
              <a16:creationId xmlns:a16="http://schemas.microsoft.com/office/drawing/2014/main" id="{5935F998-B4C4-4E17-B058-ECCF68CDEE75}"/>
            </a:ext>
          </a:extLst>
        </xdr:cNvPr>
        <xdr:cNvCxnSpPr/>
      </xdr:nvCxnSpPr>
      <xdr:spPr>
        <a:xfrm>
          <a:off x="16431260" y="694029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99E4C072-C5AB-4E38-AE76-514E709D803C}"/>
            </a:ext>
          </a:extLst>
        </xdr:cNvPr>
        <xdr:cNvSpPr txBox="1"/>
      </xdr:nvSpPr>
      <xdr:spPr>
        <a:xfrm>
          <a:off x="185611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0C83610B-8446-47DD-99EB-CD9C9B3E67A9}"/>
            </a:ext>
          </a:extLst>
        </xdr:cNvPr>
        <xdr:cNvSpPr txBox="1"/>
      </xdr:nvSpPr>
      <xdr:spPr>
        <a:xfrm>
          <a:off x="17776267" y="646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00" name="n_3aveValue【認定こども園・幼稚園・保育所】&#10;一人当たり面積">
          <a:extLst>
            <a:ext uri="{FF2B5EF4-FFF2-40B4-BE49-F238E27FC236}">
              <a16:creationId xmlns:a16="http://schemas.microsoft.com/office/drawing/2014/main" id="{1D186C0E-4170-4E7B-B04F-A60EEF70E41E}"/>
            </a:ext>
          </a:extLst>
        </xdr:cNvPr>
        <xdr:cNvSpPr txBox="1"/>
      </xdr:nvSpPr>
      <xdr:spPr>
        <a:xfrm>
          <a:off x="17001567" y="646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01" name="n_4aveValue【認定こども園・幼稚園・保育所】&#10;一人当たり面積">
          <a:extLst>
            <a:ext uri="{FF2B5EF4-FFF2-40B4-BE49-F238E27FC236}">
              <a16:creationId xmlns:a16="http://schemas.microsoft.com/office/drawing/2014/main" id="{A2D94875-1996-47F3-A7F1-ED1D107DE0D8}"/>
            </a:ext>
          </a:extLst>
        </xdr:cNvPr>
        <xdr:cNvSpPr txBox="1"/>
      </xdr:nvSpPr>
      <xdr:spPr>
        <a:xfrm>
          <a:off x="16226867" y="645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108983</xdr:rowOff>
    </xdr:from>
    <xdr:ext cx="469744" cy="259045"/>
    <xdr:sp macro="" textlink="">
      <xdr:nvSpPr>
        <xdr:cNvPr id="402" name="n_1mainValue【認定こども園・幼稚園・保育所】&#10;一人当たり面積">
          <a:extLst>
            <a:ext uri="{FF2B5EF4-FFF2-40B4-BE49-F238E27FC236}">
              <a16:creationId xmlns:a16="http://schemas.microsoft.com/office/drawing/2014/main" id="{AF6564EA-3FC0-4F63-86B6-D72FBE12B05A}"/>
            </a:ext>
          </a:extLst>
        </xdr:cNvPr>
        <xdr:cNvSpPr txBox="1"/>
      </xdr:nvSpPr>
      <xdr:spPr>
        <a:xfrm>
          <a:off x="18561127" y="698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108983</xdr:rowOff>
    </xdr:from>
    <xdr:ext cx="469744" cy="259045"/>
    <xdr:sp macro="" textlink="">
      <xdr:nvSpPr>
        <xdr:cNvPr id="403" name="n_2mainValue【認定こども園・幼稚園・保育所】&#10;一人当たり面積">
          <a:extLst>
            <a:ext uri="{FF2B5EF4-FFF2-40B4-BE49-F238E27FC236}">
              <a16:creationId xmlns:a16="http://schemas.microsoft.com/office/drawing/2014/main" id="{332B9DE7-E64E-4D63-B4C5-5BF684FC69B7}"/>
            </a:ext>
          </a:extLst>
        </xdr:cNvPr>
        <xdr:cNvSpPr txBox="1"/>
      </xdr:nvSpPr>
      <xdr:spPr>
        <a:xfrm>
          <a:off x="17776267" y="698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108983</xdr:rowOff>
    </xdr:from>
    <xdr:ext cx="469744" cy="259045"/>
    <xdr:sp macro="" textlink="">
      <xdr:nvSpPr>
        <xdr:cNvPr id="404" name="n_3mainValue【認定こども園・幼稚園・保育所】&#10;一人当たり面積">
          <a:extLst>
            <a:ext uri="{FF2B5EF4-FFF2-40B4-BE49-F238E27FC236}">
              <a16:creationId xmlns:a16="http://schemas.microsoft.com/office/drawing/2014/main" id="{D60C7AF7-CA57-4A88-912B-14666F9ACB26}"/>
            </a:ext>
          </a:extLst>
        </xdr:cNvPr>
        <xdr:cNvSpPr txBox="1"/>
      </xdr:nvSpPr>
      <xdr:spPr>
        <a:xfrm>
          <a:off x="17001567" y="698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108983</xdr:rowOff>
    </xdr:from>
    <xdr:ext cx="469744" cy="259045"/>
    <xdr:sp macro="" textlink="">
      <xdr:nvSpPr>
        <xdr:cNvPr id="405" name="n_4mainValue【認定こども園・幼稚園・保育所】&#10;一人当たり面積">
          <a:extLst>
            <a:ext uri="{FF2B5EF4-FFF2-40B4-BE49-F238E27FC236}">
              <a16:creationId xmlns:a16="http://schemas.microsoft.com/office/drawing/2014/main" id="{6FCE3107-23DE-4C38-8083-AE89D3B9DEAC}"/>
            </a:ext>
          </a:extLst>
        </xdr:cNvPr>
        <xdr:cNvSpPr txBox="1"/>
      </xdr:nvSpPr>
      <xdr:spPr>
        <a:xfrm>
          <a:off x="16226867" y="698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9123DFBB-5338-4940-8C17-9AE37569234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8E1737FF-8E6E-4294-8209-D7CCD0CA412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5CD5213E-72F7-4500-9E49-8559E64B55EB}"/>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23DC5081-2A63-471D-A2B9-21FAE7DFDF9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EFEB907B-6F34-41FC-9B70-474F5C193F83}"/>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D7B6A825-FC98-4D25-A86C-D17D7F434B8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A9265D9F-61EB-42BF-985B-DAD75B9FA46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01A60026-240D-45C3-BF10-62AB1C655AF9}"/>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E22AC75C-B633-4975-AB83-074523918A6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98C1F152-2370-4E9D-8247-F81EC6783ACE}"/>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C1F66B20-C455-49B4-984C-CC5A59A52DEC}"/>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7" name="直線コネクタ 416">
          <a:extLst>
            <a:ext uri="{FF2B5EF4-FFF2-40B4-BE49-F238E27FC236}">
              <a16:creationId xmlns:a16="http://schemas.microsoft.com/office/drawing/2014/main" id="{E6CCAA3A-0AE0-4646-A7B9-20A9921B6215}"/>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8" name="テキスト ボックス 417">
          <a:extLst>
            <a:ext uri="{FF2B5EF4-FFF2-40B4-BE49-F238E27FC236}">
              <a16:creationId xmlns:a16="http://schemas.microsoft.com/office/drawing/2014/main" id="{45F9D189-DF19-409A-A763-896E06221369}"/>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9" name="直線コネクタ 418">
          <a:extLst>
            <a:ext uri="{FF2B5EF4-FFF2-40B4-BE49-F238E27FC236}">
              <a16:creationId xmlns:a16="http://schemas.microsoft.com/office/drawing/2014/main" id="{6122D5C7-1B40-4C4F-8E6F-4254BEAB20E4}"/>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0" name="テキスト ボックス 419">
          <a:extLst>
            <a:ext uri="{FF2B5EF4-FFF2-40B4-BE49-F238E27FC236}">
              <a16:creationId xmlns:a16="http://schemas.microsoft.com/office/drawing/2014/main" id="{3D1AA46F-5194-4FD1-A778-D268E3E5B37A}"/>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1" name="直線コネクタ 420">
          <a:extLst>
            <a:ext uri="{FF2B5EF4-FFF2-40B4-BE49-F238E27FC236}">
              <a16:creationId xmlns:a16="http://schemas.microsoft.com/office/drawing/2014/main" id="{F2F5AD1A-547F-41B8-8F8F-DA323935CE37}"/>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2" name="テキスト ボックス 421">
          <a:extLst>
            <a:ext uri="{FF2B5EF4-FFF2-40B4-BE49-F238E27FC236}">
              <a16:creationId xmlns:a16="http://schemas.microsoft.com/office/drawing/2014/main" id="{035604CA-D0E5-412A-983A-24D6C71DDB79}"/>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3" name="直線コネクタ 422">
          <a:extLst>
            <a:ext uri="{FF2B5EF4-FFF2-40B4-BE49-F238E27FC236}">
              <a16:creationId xmlns:a16="http://schemas.microsoft.com/office/drawing/2014/main" id="{C9D7B786-3887-469C-938D-FBBC613304E9}"/>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4" name="テキスト ボックス 423">
          <a:extLst>
            <a:ext uri="{FF2B5EF4-FFF2-40B4-BE49-F238E27FC236}">
              <a16:creationId xmlns:a16="http://schemas.microsoft.com/office/drawing/2014/main" id="{9CE3351D-0E83-46E5-B77A-892E304C52AE}"/>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F1C7F1C5-78B3-4300-A23F-848DD0680D5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6" name="テキスト ボックス 425">
          <a:extLst>
            <a:ext uri="{FF2B5EF4-FFF2-40B4-BE49-F238E27FC236}">
              <a16:creationId xmlns:a16="http://schemas.microsoft.com/office/drawing/2014/main" id="{E4B81570-52C3-42B4-94DD-11492E670F5B}"/>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学校施設】&#10;有形固定資産減価償却率グラフ枠">
          <a:extLst>
            <a:ext uri="{FF2B5EF4-FFF2-40B4-BE49-F238E27FC236}">
              <a16:creationId xmlns:a16="http://schemas.microsoft.com/office/drawing/2014/main" id="{641C51E0-2823-439D-9FBE-5DB074C7A68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28" name="直線コネクタ 427">
          <a:extLst>
            <a:ext uri="{FF2B5EF4-FFF2-40B4-BE49-F238E27FC236}">
              <a16:creationId xmlns:a16="http://schemas.microsoft.com/office/drawing/2014/main" id="{0EB518FB-45BD-432E-A37E-746494525571}"/>
            </a:ext>
          </a:extLst>
        </xdr:cNvPr>
        <xdr:cNvCxnSpPr/>
      </xdr:nvCxnSpPr>
      <xdr:spPr>
        <a:xfrm flipV="1">
          <a:off x="14375764" y="9377934"/>
          <a:ext cx="0" cy="1178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29" name="【学校施設】&#10;有形固定資産減価償却率最小値テキスト">
          <a:extLst>
            <a:ext uri="{FF2B5EF4-FFF2-40B4-BE49-F238E27FC236}">
              <a16:creationId xmlns:a16="http://schemas.microsoft.com/office/drawing/2014/main" id="{E284ED19-2DCD-4671-9245-A7112EFD2A02}"/>
            </a:ext>
          </a:extLst>
        </xdr:cNvPr>
        <xdr:cNvSpPr txBox="1"/>
      </xdr:nvSpPr>
      <xdr:spPr>
        <a:xfrm>
          <a:off x="14414500" y="1055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30" name="直線コネクタ 429">
          <a:extLst>
            <a:ext uri="{FF2B5EF4-FFF2-40B4-BE49-F238E27FC236}">
              <a16:creationId xmlns:a16="http://schemas.microsoft.com/office/drawing/2014/main" id="{4E2E4B56-1A13-46DE-A753-CA5061F67E60}"/>
            </a:ext>
          </a:extLst>
        </xdr:cNvPr>
        <xdr:cNvCxnSpPr/>
      </xdr:nvCxnSpPr>
      <xdr:spPr>
        <a:xfrm>
          <a:off x="14287500" y="105559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31" name="【学校施設】&#10;有形固定資産減価償却率最大値テキスト">
          <a:extLst>
            <a:ext uri="{FF2B5EF4-FFF2-40B4-BE49-F238E27FC236}">
              <a16:creationId xmlns:a16="http://schemas.microsoft.com/office/drawing/2014/main" id="{18C3976C-574D-4736-B33F-3D68C1B2B85C}"/>
            </a:ext>
          </a:extLst>
        </xdr:cNvPr>
        <xdr:cNvSpPr txBox="1"/>
      </xdr:nvSpPr>
      <xdr:spPr>
        <a:xfrm>
          <a:off x="14414500" y="9156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32" name="直線コネクタ 431">
          <a:extLst>
            <a:ext uri="{FF2B5EF4-FFF2-40B4-BE49-F238E27FC236}">
              <a16:creationId xmlns:a16="http://schemas.microsoft.com/office/drawing/2014/main" id="{3DB06076-BAC9-434F-9981-17FD411A1BC5}"/>
            </a:ext>
          </a:extLst>
        </xdr:cNvPr>
        <xdr:cNvCxnSpPr/>
      </xdr:nvCxnSpPr>
      <xdr:spPr>
        <a:xfrm>
          <a:off x="14287500" y="9377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433" name="【学校施設】&#10;有形固定資産減価償却率平均値テキスト">
          <a:extLst>
            <a:ext uri="{FF2B5EF4-FFF2-40B4-BE49-F238E27FC236}">
              <a16:creationId xmlns:a16="http://schemas.microsoft.com/office/drawing/2014/main" id="{1E16D727-DD26-49C9-B5EC-8CAF8B31BB89}"/>
            </a:ext>
          </a:extLst>
        </xdr:cNvPr>
        <xdr:cNvSpPr txBox="1"/>
      </xdr:nvSpPr>
      <xdr:spPr>
        <a:xfrm>
          <a:off x="14414500" y="98049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34" name="フローチャート: 判断 433">
          <a:extLst>
            <a:ext uri="{FF2B5EF4-FFF2-40B4-BE49-F238E27FC236}">
              <a16:creationId xmlns:a16="http://schemas.microsoft.com/office/drawing/2014/main" id="{C48E5EE4-0637-40C8-B481-DAFCBBADEE6B}"/>
            </a:ext>
          </a:extLst>
        </xdr:cNvPr>
        <xdr:cNvSpPr/>
      </xdr:nvSpPr>
      <xdr:spPr>
        <a:xfrm>
          <a:off x="14325600" y="994968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35" name="フローチャート: 判断 434">
          <a:extLst>
            <a:ext uri="{FF2B5EF4-FFF2-40B4-BE49-F238E27FC236}">
              <a16:creationId xmlns:a16="http://schemas.microsoft.com/office/drawing/2014/main" id="{CB4737D7-5329-40B9-A31D-166719A92184}"/>
            </a:ext>
          </a:extLst>
        </xdr:cNvPr>
        <xdr:cNvSpPr/>
      </xdr:nvSpPr>
      <xdr:spPr>
        <a:xfrm>
          <a:off x="13578840" y="991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36" name="フローチャート: 判断 435">
          <a:extLst>
            <a:ext uri="{FF2B5EF4-FFF2-40B4-BE49-F238E27FC236}">
              <a16:creationId xmlns:a16="http://schemas.microsoft.com/office/drawing/2014/main" id="{BEDDA6B5-3444-423C-B4C5-5BD4961CA942}"/>
            </a:ext>
          </a:extLst>
        </xdr:cNvPr>
        <xdr:cNvSpPr/>
      </xdr:nvSpPr>
      <xdr:spPr>
        <a:xfrm>
          <a:off x="12804140" y="99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37" name="フローチャート: 判断 436">
          <a:extLst>
            <a:ext uri="{FF2B5EF4-FFF2-40B4-BE49-F238E27FC236}">
              <a16:creationId xmlns:a16="http://schemas.microsoft.com/office/drawing/2014/main" id="{05D89EB7-DE47-4F2B-A9DC-3153C5A77D10}"/>
            </a:ext>
          </a:extLst>
        </xdr:cNvPr>
        <xdr:cNvSpPr/>
      </xdr:nvSpPr>
      <xdr:spPr>
        <a:xfrm>
          <a:off x="12029440" y="9882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438" name="フローチャート: 判断 437">
          <a:extLst>
            <a:ext uri="{FF2B5EF4-FFF2-40B4-BE49-F238E27FC236}">
              <a16:creationId xmlns:a16="http://schemas.microsoft.com/office/drawing/2014/main" id="{10C14B9A-F827-4213-ABB4-85B3EB00159B}"/>
            </a:ext>
          </a:extLst>
        </xdr:cNvPr>
        <xdr:cNvSpPr/>
      </xdr:nvSpPr>
      <xdr:spPr>
        <a:xfrm>
          <a:off x="11231880" y="986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1C6B4BEB-156A-4061-AFE3-C9A8DC59040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F3C815A7-A269-4B22-868A-9B89316F12AC}"/>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7B4CDB86-F015-4D9C-B6B2-2D60D1C05E8A}"/>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83044B0B-115F-4E7C-BB05-0247F3C3A81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5526A9B2-4227-4BA5-8473-A78BBD6099AE}"/>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122936</xdr:rowOff>
    </xdr:from>
    <xdr:to>
      <xdr:col>85</xdr:col>
      <xdr:colOff>177800</xdr:colOff>
      <xdr:row>62</xdr:row>
      <xdr:rowOff>53086</xdr:rowOff>
    </xdr:to>
    <xdr:sp macro="" textlink="">
      <xdr:nvSpPr>
        <xdr:cNvPr id="444" name="楕円 443">
          <a:extLst>
            <a:ext uri="{FF2B5EF4-FFF2-40B4-BE49-F238E27FC236}">
              <a16:creationId xmlns:a16="http://schemas.microsoft.com/office/drawing/2014/main" id="{8A29F399-F0D3-4724-B8A3-EBB85992BB20}"/>
            </a:ext>
          </a:extLst>
        </xdr:cNvPr>
        <xdr:cNvSpPr/>
      </xdr:nvSpPr>
      <xdr:spPr>
        <a:xfrm>
          <a:off x="14325600" y="1034897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101363</xdr:rowOff>
    </xdr:from>
    <xdr:ext cx="405111" cy="259045"/>
    <xdr:sp macro="" textlink="">
      <xdr:nvSpPr>
        <xdr:cNvPr id="445" name="【学校施設】&#10;有形固定資産減価償却率該当値テキスト">
          <a:extLst>
            <a:ext uri="{FF2B5EF4-FFF2-40B4-BE49-F238E27FC236}">
              <a16:creationId xmlns:a16="http://schemas.microsoft.com/office/drawing/2014/main" id="{9FE35D74-4185-49D4-8BE8-8A6FE13E0B9D}"/>
            </a:ext>
          </a:extLst>
        </xdr:cNvPr>
        <xdr:cNvSpPr txBox="1"/>
      </xdr:nvSpPr>
      <xdr:spPr>
        <a:xfrm>
          <a:off x="14414500" y="10327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93218</xdr:rowOff>
    </xdr:from>
    <xdr:to>
      <xdr:col>81</xdr:col>
      <xdr:colOff>101600</xdr:colOff>
      <xdr:row>62</xdr:row>
      <xdr:rowOff>23368</xdr:rowOff>
    </xdr:to>
    <xdr:sp macro="" textlink="">
      <xdr:nvSpPr>
        <xdr:cNvPr id="446" name="楕円 445">
          <a:extLst>
            <a:ext uri="{FF2B5EF4-FFF2-40B4-BE49-F238E27FC236}">
              <a16:creationId xmlns:a16="http://schemas.microsoft.com/office/drawing/2014/main" id="{29480577-34E6-4EF7-975E-3A73FBA5E383}"/>
            </a:ext>
          </a:extLst>
        </xdr:cNvPr>
        <xdr:cNvSpPr/>
      </xdr:nvSpPr>
      <xdr:spPr>
        <a:xfrm>
          <a:off x="13578840" y="103192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144018</xdr:rowOff>
    </xdr:from>
    <xdr:to>
      <xdr:col>85</xdr:col>
      <xdr:colOff>127000</xdr:colOff>
      <xdr:row>62</xdr:row>
      <xdr:rowOff>2286</xdr:rowOff>
    </xdr:to>
    <xdr:cxnSp macro="">
      <xdr:nvCxnSpPr>
        <xdr:cNvPr id="447" name="直線コネクタ 446">
          <a:extLst>
            <a:ext uri="{FF2B5EF4-FFF2-40B4-BE49-F238E27FC236}">
              <a16:creationId xmlns:a16="http://schemas.microsoft.com/office/drawing/2014/main" id="{F24B2E5F-1B5F-4E81-8C2F-A30350D0C9A5}"/>
            </a:ext>
          </a:extLst>
        </xdr:cNvPr>
        <xdr:cNvCxnSpPr/>
      </xdr:nvCxnSpPr>
      <xdr:spPr>
        <a:xfrm>
          <a:off x="13629640" y="10370058"/>
          <a:ext cx="74676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58928</xdr:rowOff>
    </xdr:from>
    <xdr:to>
      <xdr:col>76</xdr:col>
      <xdr:colOff>165100</xdr:colOff>
      <xdr:row>61</xdr:row>
      <xdr:rowOff>160528</xdr:rowOff>
    </xdr:to>
    <xdr:sp macro="" textlink="">
      <xdr:nvSpPr>
        <xdr:cNvPr id="448" name="楕円 447">
          <a:extLst>
            <a:ext uri="{FF2B5EF4-FFF2-40B4-BE49-F238E27FC236}">
              <a16:creationId xmlns:a16="http://schemas.microsoft.com/office/drawing/2014/main" id="{F6C76CC4-D61E-4672-92AF-8C5DC5CAF6AC}"/>
            </a:ext>
          </a:extLst>
        </xdr:cNvPr>
        <xdr:cNvSpPr/>
      </xdr:nvSpPr>
      <xdr:spPr>
        <a:xfrm>
          <a:off x="12804140" y="1028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109728</xdr:rowOff>
    </xdr:from>
    <xdr:to>
      <xdr:col>81</xdr:col>
      <xdr:colOff>50800</xdr:colOff>
      <xdr:row>61</xdr:row>
      <xdr:rowOff>144018</xdr:rowOff>
    </xdr:to>
    <xdr:cxnSp macro="">
      <xdr:nvCxnSpPr>
        <xdr:cNvPr id="449" name="直線コネクタ 448">
          <a:extLst>
            <a:ext uri="{FF2B5EF4-FFF2-40B4-BE49-F238E27FC236}">
              <a16:creationId xmlns:a16="http://schemas.microsoft.com/office/drawing/2014/main" id="{B937D4C6-B894-40B1-AF3F-3093A3D67B09}"/>
            </a:ext>
          </a:extLst>
        </xdr:cNvPr>
        <xdr:cNvCxnSpPr/>
      </xdr:nvCxnSpPr>
      <xdr:spPr>
        <a:xfrm>
          <a:off x="12854940" y="10335768"/>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22352</xdr:rowOff>
    </xdr:from>
    <xdr:to>
      <xdr:col>72</xdr:col>
      <xdr:colOff>38100</xdr:colOff>
      <xdr:row>61</xdr:row>
      <xdr:rowOff>123952</xdr:rowOff>
    </xdr:to>
    <xdr:sp macro="" textlink="">
      <xdr:nvSpPr>
        <xdr:cNvPr id="450" name="楕円 449">
          <a:extLst>
            <a:ext uri="{FF2B5EF4-FFF2-40B4-BE49-F238E27FC236}">
              <a16:creationId xmlns:a16="http://schemas.microsoft.com/office/drawing/2014/main" id="{670A615C-52F8-41C9-B867-068042AEA817}"/>
            </a:ext>
          </a:extLst>
        </xdr:cNvPr>
        <xdr:cNvSpPr/>
      </xdr:nvSpPr>
      <xdr:spPr>
        <a:xfrm>
          <a:off x="12029440" y="102483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73152</xdr:rowOff>
    </xdr:from>
    <xdr:to>
      <xdr:col>76</xdr:col>
      <xdr:colOff>114300</xdr:colOff>
      <xdr:row>61</xdr:row>
      <xdr:rowOff>109728</xdr:rowOff>
    </xdr:to>
    <xdr:cxnSp macro="">
      <xdr:nvCxnSpPr>
        <xdr:cNvPr id="451" name="直線コネクタ 450">
          <a:extLst>
            <a:ext uri="{FF2B5EF4-FFF2-40B4-BE49-F238E27FC236}">
              <a16:creationId xmlns:a16="http://schemas.microsoft.com/office/drawing/2014/main" id="{1343AE49-578B-402E-814C-7F322917CF33}"/>
            </a:ext>
          </a:extLst>
        </xdr:cNvPr>
        <xdr:cNvCxnSpPr/>
      </xdr:nvCxnSpPr>
      <xdr:spPr>
        <a:xfrm>
          <a:off x="12072620" y="10299192"/>
          <a:ext cx="7823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154940</xdr:rowOff>
    </xdr:from>
    <xdr:to>
      <xdr:col>67</xdr:col>
      <xdr:colOff>101600</xdr:colOff>
      <xdr:row>61</xdr:row>
      <xdr:rowOff>85090</xdr:rowOff>
    </xdr:to>
    <xdr:sp macro="" textlink="">
      <xdr:nvSpPr>
        <xdr:cNvPr id="452" name="楕円 451">
          <a:extLst>
            <a:ext uri="{FF2B5EF4-FFF2-40B4-BE49-F238E27FC236}">
              <a16:creationId xmlns:a16="http://schemas.microsoft.com/office/drawing/2014/main" id="{4D16A698-6186-4155-A518-60988292B027}"/>
            </a:ext>
          </a:extLst>
        </xdr:cNvPr>
        <xdr:cNvSpPr/>
      </xdr:nvSpPr>
      <xdr:spPr>
        <a:xfrm>
          <a:off x="11231880" y="10213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34290</xdr:rowOff>
    </xdr:from>
    <xdr:to>
      <xdr:col>71</xdr:col>
      <xdr:colOff>177800</xdr:colOff>
      <xdr:row>61</xdr:row>
      <xdr:rowOff>73152</xdr:rowOff>
    </xdr:to>
    <xdr:cxnSp macro="">
      <xdr:nvCxnSpPr>
        <xdr:cNvPr id="453" name="直線コネクタ 452">
          <a:extLst>
            <a:ext uri="{FF2B5EF4-FFF2-40B4-BE49-F238E27FC236}">
              <a16:creationId xmlns:a16="http://schemas.microsoft.com/office/drawing/2014/main" id="{DA8A1BA9-2FB6-4FC0-B7D0-46923D0F3028}"/>
            </a:ext>
          </a:extLst>
        </xdr:cNvPr>
        <xdr:cNvCxnSpPr/>
      </xdr:nvCxnSpPr>
      <xdr:spPr>
        <a:xfrm>
          <a:off x="11282680" y="10260330"/>
          <a:ext cx="78994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454" name="n_1aveValue【学校施設】&#10;有形固定資産減価償却率">
          <a:extLst>
            <a:ext uri="{FF2B5EF4-FFF2-40B4-BE49-F238E27FC236}">
              <a16:creationId xmlns:a16="http://schemas.microsoft.com/office/drawing/2014/main" id="{DCA13F10-5DAB-45D8-9AAD-3BD01779364D}"/>
            </a:ext>
          </a:extLst>
        </xdr:cNvPr>
        <xdr:cNvSpPr txBox="1"/>
      </xdr:nvSpPr>
      <xdr:spPr>
        <a:xfrm>
          <a:off x="13437244" y="969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455" name="n_2aveValue【学校施設】&#10;有形固定資産減価償却率">
          <a:extLst>
            <a:ext uri="{FF2B5EF4-FFF2-40B4-BE49-F238E27FC236}">
              <a16:creationId xmlns:a16="http://schemas.microsoft.com/office/drawing/2014/main" id="{8C59C26E-DC3C-4AC6-A264-D4D3A04559C7}"/>
            </a:ext>
          </a:extLst>
        </xdr:cNvPr>
        <xdr:cNvSpPr txBox="1"/>
      </xdr:nvSpPr>
      <xdr:spPr>
        <a:xfrm>
          <a:off x="12675244" y="969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456" name="n_3aveValue【学校施設】&#10;有形固定資産減価償却率">
          <a:extLst>
            <a:ext uri="{FF2B5EF4-FFF2-40B4-BE49-F238E27FC236}">
              <a16:creationId xmlns:a16="http://schemas.microsoft.com/office/drawing/2014/main" id="{AFE8AB21-2494-43A3-84B4-23B586B6F0F9}"/>
            </a:ext>
          </a:extLst>
        </xdr:cNvPr>
        <xdr:cNvSpPr txBox="1"/>
      </xdr:nvSpPr>
      <xdr:spPr>
        <a:xfrm>
          <a:off x="11900544" y="966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457" name="n_4aveValue【学校施設】&#10;有形固定資産減価償却率">
          <a:extLst>
            <a:ext uri="{FF2B5EF4-FFF2-40B4-BE49-F238E27FC236}">
              <a16:creationId xmlns:a16="http://schemas.microsoft.com/office/drawing/2014/main" id="{37C18EB8-85EB-426E-8BF6-5C35E3960228}"/>
            </a:ext>
          </a:extLst>
        </xdr:cNvPr>
        <xdr:cNvSpPr txBox="1"/>
      </xdr:nvSpPr>
      <xdr:spPr>
        <a:xfrm>
          <a:off x="11102984" y="964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14495</xdr:rowOff>
    </xdr:from>
    <xdr:ext cx="405111" cy="259045"/>
    <xdr:sp macro="" textlink="">
      <xdr:nvSpPr>
        <xdr:cNvPr id="458" name="n_1mainValue【学校施設】&#10;有形固定資産減価償却率">
          <a:extLst>
            <a:ext uri="{FF2B5EF4-FFF2-40B4-BE49-F238E27FC236}">
              <a16:creationId xmlns:a16="http://schemas.microsoft.com/office/drawing/2014/main" id="{E043414A-641E-4162-80A9-62DAA5CB7441}"/>
            </a:ext>
          </a:extLst>
        </xdr:cNvPr>
        <xdr:cNvSpPr txBox="1"/>
      </xdr:nvSpPr>
      <xdr:spPr>
        <a:xfrm>
          <a:off x="13437244" y="10408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151655</xdr:rowOff>
    </xdr:from>
    <xdr:ext cx="405111" cy="259045"/>
    <xdr:sp macro="" textlink="">
      <xdr:nvSpPr>
        <xdr:cNvPr id="459" name="n_2mainValue【学校施設】&#10;有形固定資産減価償却率">
          <a:extLst>
            <a:ext uri="{FF2B5EF4-FFF2-40B4-BE49-F238E27FC236}">
              <a16:creationId xmlns:a16="http://schemas.microsoft.com/office/drawing/2014/main" id="{A16A89D5-B41D-4A38-A698-83C2DBF864C1}"/>
            </a:ext>
          </a:extLst>
        </xdr:cNvPr>
        <xdr:cNvSpPr txBox="1"/>
      </xdr:nvSpPr>
      <xdr:spPr>
        <a:xfrm>
          <a:off x="12675244" y="1037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115079</xdr:rowOff>
    </xdr:from>
    <xdr:ext cx="405111" cy="259045"/>
    <xdr:sp macro="" textlink="">
      <xdr:nvSpPr>
        <xdr:cNvPr id="460" name="n_3mainValue【学校施設】&#10;有形固定資産減価償却率">
          <a:extLst>
            <a:ext uri="{FF2B5EF4-FFF2-40B4-BE49-F238E27FC236}">
              <a16:creationId xmlns:a16="http://schemas.microsoft.com/office/drawing/2014/main" id="{C8410C92-32F2-4949-8CAE-87C364F5B86D}"/>
            </a:ext>
          </a:extLst>
        </xdr:cNvPr>
        <xdr:cNvSpPr txBox="1"/>
      </xdr:nvSpPr>
      <xdr:spPr>
        <a:xfrm>
          <a:off x="11900544" y="10341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76217</xdr:rowOff>
    </xdr:from>
    <xdr:ext cx="405111" cy="259045"/>
    <xdr:sp macro="" textlink="">
      <xdr:nvSpPr>
        <xdr:cNvPr id="461" name="n_4mainValue【学校施設】&#10;有形固定資産減価償却率">
          <a:extLst>
            <a:ext uri="{FF2B5EF4-FFF2-40B4-BE49-F238E27FC236}">
              <a16:creationId xmlns:a16="http://schemas.microsoft.com/office/drawing/2014/main" id="{93486512-0CEF-43DF-93F8-C59AB595D7E7}"/>
            </a:ext>
          </a:extLst>
        </xdr:cNvPr>
        <xdr:cNvSpPr txBox="1"/>
      </xdr:nvSpPr>
      <xdr:spPr>
        <a:xfrm>
          <a:off x="1110298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a:extLst>
            <a:ext uri="{FF2B5EF4-FFF2-40B4-BE49-F238E27FC236}">
              <a16:creationId xmlns:a16="http://schemas.microsoft.com/office/drawing/2014/main" id="{3A815C2D-3264-4D0A-8890-88A2A0E6027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a:extLst>
            <a:ext uri="{FF2B5EF4-FFF2-40B4-BE49-F238E27FC236}">
              <a16:creationId xmlns:a16="http://schemas.microsoft.com/office/drawing/2014/main" id="{0AD85058-7E30-41C9-8B2E-6EA24022B02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a:extLst>
            <a:ext uri="{FF2B5EF4-FFF2-40B4-BE49-F238E27FC236}">
              <a16:creationId xmlns:a16="http://schemas.microsoft.com/office/drawing/2014/main" id="{6ACDE1E0-DFEE-4A99-956B-CD5A7E7394E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a:extLst>
            <a:ext uri="{FF2B5EF4-FFF2-40B4-BE49-F238E27FC236}">
              <a16:creationId xmlns:a16="http://schemas.microsoft.com/office/drawing/2014/main" id="{53DF20FA-D0B7-42D0-9F61-502E6E1D6A36}"/>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a:extLst>
            <a:ext uri="{FF2B5EF4-FFF2-40B4-BE49-F238E27FC236}">
              <a16:creationId xmlns:a16="http://schemas.microsoft.com/office/drawing/2014/main" id="{83FCBFD9-AAC1-437E-8042-19492C7BD66C}"/>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a:extLst>
            <a:ext uri="{FF2B5EF4-FFF2-40B4-BE49-F238E27FC236}">
              <a16:creationId xmlns:a16="http://schemas.microsoft.com/office/drawing/2014/main" id="{CA291A42-56BB-4E58-BEB2-D110FEBF3D6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a:extLst>
            <a:ext uri="{FF2B5EF4-FFF2-40B4-BE49-F238E27FC236}">
              <a16:creationId xmlns:a16="http://schemas.microsoft.com/office/drawing/2014/main" id="{42AD7CAE-1DD0-4090-ABB3-2C859FA6E64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a:extLst>
            <a:ext uri="{FF2B5EF4-FFF2-40B4-BE49-F238E27FC236}">
              <a16:creationId xmlns:a16="http://schemas.microsoft.com/office/drawing/2014/main" id="{938E8208-FC7C-4901-A5CA-D01FDFE5FC5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a:extLst>
            <a:ext uri="{FF2B5EF4-FFF2-40B4-BE49-F238E27FC236}">
              <a16:creationId xmlns:a16="http://schemas.microsoft.com/office/drawing/2014/main" id="{C37BC66F-8020-476B-B550-95D900CB536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a:extLst>
            <a:ext uri="{FF2B5EF4-FFF2-40B4-BE49-F238E27FC236}">
              <a16:creationId xmlns:a16="http://schemas.microsoft.com/office/drawing/2014/main" id="{E2A8F923-F1D9-4FDE-B7D2-7E4A36CA47D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2" name="テキスト ボックス 471">
          <a:extLst>
            <a:ext uri="{FF2B5EF4-FFF2-40B4-BE49-F238E27FC236}">
              <a16:creationId xmlns:a16="http://schemas.microsoft.com/office/drawing/2014/main" id="{8CE44FD2-18E1-4D6F-9AF3-55DCE9B289F1}"/>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73" name="直線コネクタ 472">
          <a:extLst>
            <a:ext uri="{FF2B5EF4-FFF2-40B4-BE49-F238E27FC236}">
              <a16:creationId xmlns:a16="http://schemas.microsoft.com/office/drawing/2014/main" id="{7659D3F1-C849-45BF-B997-2FFA54EE583C}"/>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4" name="テキスト ボックス 473">
          <a:extLst>
            <a:ext uri="{FF2B5EF4-FFF2-40B4-BE49-F238E27FC236}">
              <a16:creationId xmlns:a16="http://schemas.microsoft.com/office/drawing/2014/main" id="{92397D9F-B841-45D9-83BC-FC947EA8225F}"/>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5" name="直線コネクタ 474">
          <a:extLst>
            <a:ext uri="{FF2B5EF4-FFF2-40B4-BE49-F238E27FC236}">
              <a16:creationId xmlns:a16="http://schemas.microsoft.com/office/drawing/2014/main" id="{CA3837F7-0264-49C4-8366-AE18CD5334DB}"/>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6" name="テキスト ボックス 475">
          <a:extLst>
            <a:ext uri="{FF2B5EF4-FFF2-40B4-BE49-F238E27FC236}">
              <a16:creationId xmlns:a16="http://schemas.microsoft.com/office/drawing/2014/main" id="{5B46AF86-BD33-466E-8ED0-6BB7A9730D46}"/>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7" name="直線コネクタ 476">
          <a:extLst>
            <a:ext uri="{FF2B5EF4-FFF2-40B4-BE49-F238E27FC236}">
              <a16:creationId xmlns:a16="http://schemas.microsoft.com/office/drawing/2014/main" id="{FD40B881-1B16-40F5-9702-69E67F743AAE}"/>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78" name="テキスト ボックス 477">
          <a:extLst>
            <a:ext uri="{FF2B5EF4-FFF2-40B4-BE49-F238E27FC236}">
              <a16:creationId xmlns:a16="http://schemas.microsoft.com/office/drawing/2014/main" id="{849F78C3-3089-4A7A-832C-9F54DE4293AF}"/>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9" name="直線コネクタ 478">
          <a:extLst>
            <a:ext uri="{FF2B5EF4-FFF2-40B4-BE49-F238E27FC236}">
              <a16:creationId xmlns:a16="http://schemas.microsoft.com/office/drawing/2014/main" id="{4165C85B-400B-4628-94F3-8E54A17E287F}"/>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0" name="テキスト ボックス 479">
          <a:extLst>
            <a:ext uri="{FF2B5EF4-FFF2-40B4-BE49-F238E27FC236}">
              <a16:creationId xmlns:a16="http://schemas.microsoft.com/office/drawing/2014/main" id="{23004880-7F60-4F93-9E50-CB3FAA16D27F}"/>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1" name="【学校施設】&#10;一人当たり面積グラフ枠">
          <a:extLst>
            <a:ext uri="{FF2B5EF4-FFF2-40B4-BE49-F238E27FC236}">
              <a16:creationId xmlns:a16="http://schemas.microsoft.com/office/drawing/2014/main" id="{C559DD9E-2632-4F66-BA21-C2C68EFA9F3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82" name="直線コネクタ 481">
          <a:extLst>
            <a:ext uri="{FF2B5EF4-FFF2-40B4-BE49-F238E27FC236}">
              <a16:creationId xmlns:a16="http://schemas.microsoft.com/office/drawing/2014/main" id="{F378FF0F-11CA-41E4-B7DA-C6088D961E63}"/>
            </a:ext>
          </a:extLst>
        </xdr:cNvPr>
        <xdr:cNvCxnSpPr/>
      </xdr:nvCxnSpPr>
      <xdr:spPr>
        <a:xfrm flipV="1">
          <a:off x="19509104" y="9526714"/>
          <a:ext cx="0" cy="1135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83" name="【学校施設】&#10;一人当たり面積最小値テキスト">
          <a:extLst>
            <a:ext uri="{FF2B5EF4-FFF2-40B4-BE49-F238E27FC236}">
              <a16:creationId xmlns:a16="http://schemas.microsoft.com/office/drawing/2014/main" id="{CC95F5B8-B694-4B9A-A781-CB8D01C62855}"/>
            </a:ext>
          </a:extLst>
        </xdr:cNvPr>
        <xdr:cNvSpPr txBox="1"/>
      </xdr:nvSpPr>
      <xdr:spPr>
        <a:xfrm>
          <a:off x="19547840" y="106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84" name="直線コネクタ 483">
          <a:extLst>
            <a:ext uri="{FF2B5EF4-FFF2-40B4-BE49-F238E27FC236}">
              <a16:creationId xmlns:a16="http://schemas.microsoft.com/office/drawing/2014/main" id="{36517ADA-3FF5-45FE-B63B-5E0EC71F381F}"/>
            </a:ext>
          </a:extLst>
        </xdr:cNvPr>
        <xdr:cNvCxnSpPr/>
      </xdr:nvCxnSpPr>
      <xdr:spPr>
        <a:xfrm>
          <a:off x="19443700" y="10662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85" name="【学校施設】&#10;一人当たり面積最大値テキスト">
          <a:extLst>
            <a:ext uri="{FF2B5EF4-FFF2-40B4-BE49-F238E27FC236}">
              <a16:creationId xmlns:a16="http://schemas.microsoft.com/office/drawing/2014/main" id="{6BEC4C77-950D-4ADD-ACF6-85D7E3190E3D}"/>
            </a:ext>
          </a:extLst>
        </xdr:cNvPr>
        <xdr:cNvSpPr txBox="1"/>
      </xdr:nvSpPr>
      <xdr:spPr>
        <a:xfrm>
          <a:off x="19547840" y="930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86" name="直線コネクタ 485">
          <a:extLst>
            <a:ext uri="{FF2B5EF4-FFF2-40B4-BE49-F238E27FC236}">
              <a16:creationId xmlns:a16="http://schemas.microsoft.com/office/drawing/2014/main" id="{9FC421EC-9692-4DD8-B829-27B45F6A1F41}"/>
            </a:ext>
          </a:extLst>
        </xdr:cNvPr>
        <xdr:cNvCxnSpPr/>
      </xdr:nvCxnSpPr>
      <xdr:spPr>
        <a:xfrm>
          <a:off x="19443700" y="9526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487" name="【学校施設】&#10;一人当たり面積平均値テキスト">
          <a:extLst>
            <a:ext uri="{FF2B5EF4-FFF2-40B4-BE49-F238E27FC236}">
              <a16:creationId xmlns:a16="http://schemas.microsoft.com/office/drawing/2014/main" id="{6C46A41E-EB0F-47F6-B25F-F99DBE5B459D}"/>
            </a:ext>
          </a:extLst>
        </xdr:cNvPr>
        <xdr:cNvSpPr txBox="1"/>
      </xdr:nvSpPr>
      <xdr:spPr>
        <a:xfrm>
          <a:off x="19547840" y="101322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88" name="フローチャート: 判断 487">
          <a:extLst>
            <a:ext uri="{FF2B5EF4-FFF2-40B4-BE49-F238E27FC236}">
              <a16:creationId xmlns:a16="http://schemas.microsoft.com/office/drawing/2014/main" id="{C540AF69-38C2-4C7C-ACB2-E6E4EC7CEFA7}"/>
            </a:ext>
          </a:extLst>
        </xdr:cNvPr>
        <xdr:cNvSpPr/>
      </xdr:nvSpPr>
      <xdr:spPr>
        <a:xfrm>
          <a:off x="19458940" y="1027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89" name="フローチャート: 判断 488">
          <a:extLst>
            <a:ext uri="{FF2B5EF4-FFF2-40B4-BE49-F238E27FC236}">
              <a16:creationId xmlns:a16="http://schemas.microsoft.com/office/drawing/2014/main" id="{FB993B31-C4F0-4212-8885-DBB746D84A90}"/>
            </a:ext>
          </a:extLst>
        </xdr:cNvPr>
        <xdr:cNvSpPr/>
      </xdr:nvSpPr>
      <xdr:spPr>
        <a:xfrm>
          <a:off x="18735040" y="102872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90" name="フローチャート: 判断 489">
          <a:extLst>
            <a:ext uri="{FF2B5EF4-FFF2-40B4-BE49-F238E27FC236}">
              <a16:creationId xmlns:a16="http://schemas.microsoft.com/office/drawing/2014/main" id="{F80A91B0-5740-4C61-A97C-23D56E3F20F3}"/>
            </a:ext>
          </a:extLst>
        </xdr:cNvPr>
        <xdr:cNvSpPr/>
      </xdr:nvSpPr>
      <xdr:spPr>
        <a:xfrm>
          <a:off x="17937480" y="1029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91" name="フローチャート: 判断 490">
          <a:extLst>
            <a:ext uri="{FF2B5EF4-FFF2-40B4-BE49-F238E27FC236}">
              <a16:creationId xmlns:a16="http://schemas.microsoft.com/office/drawing/2014/main" id="{3518D09F-45B4-4509-B5E3-2635713EE15E}"/>
            </a:ext>
          </a:extLst>
        </xdr:cNvPr>
        <xdr:cNvSpPr/>
      </xdr:nvSpPr>
      <xdr:spPr>
        <a:xfrm>
          <a:off x="17162780" y="1028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492" name="フローチャート: 判断 491">
          <a:extLst>
            <a:ext uri="{FF2B5EF4-FFF2-40B4-BE49-F238E27FC236}">
              <a16:creationId xmlns:a16="http://schemas.microsoft.com/office/drawing/2014/main" id="{90D992E8-C8B1-44C9-994B-471BF044A56D}"/>
            </a:ext>
          </a:extLst>
        </xdr:cNvPr>
        <xdr:cNvSpPr/>
      </xdr:nvSpPr>
      <xdr:spPr>
        <a:xfrm>
          <a:off x="16388080" y="102958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1D344A53-8241-493F-962C-36227771DA5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786E915F-94EF-4065-89F3-7BEF9B3EBE93}"/>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92501F24-A2E3-41FA-B718-886AA082A0E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FB494FF0-AE4C-4E6B-BB43-EB253F657A5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DB287F02-69F9-4C6E-B223-B7268F78AF8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40640</xdr:rowOff>
    </xdr:from>
    <xdr:to>
      <xdr:col>116</xdr:col>
      <xdr:colOff>114300</xdr:colOff>
      <xdr:row>62</xdr:row>
      <xdr:rowOff>142240</xdr:rowOff>
    </xdr:to>
    <xdr:sp macro="" textlink="">
      <xdr:nvSpPr>
        <xdr:cNvPr id="498" name="楕円 497">
          <a:extLst>
            <a:ext uri="{FF2B5EF4-FFF2-40B4-BE49-F238E27FC236}">
              <a16:creationId xmlns:a16="http://schemas.microsoft.com/office/drawing/2014/main" id="{1996419C-A03C-4C7F-B700-32D9663FF1BF}"/>
            </a:ext>
          </a:extLst>
        </xdr:cNvPr>
        <xdr:cNvSpPr/>
      </xdr:nvSpPr>
      <xdr:spPr>
        <a:xfrm>
          <a:off x="1945894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19067</xdr:rowOff>
    </xdr:from>
    <xdr:ext cx="469744" cy="259045"/>
    <xdr:sp macro="" textlink="">
      <xdr:nvSpPr>
        <xdr:cNvPr id="499" name="【学校施設】&#10;一人当たり面積該当値テキスト">
          <a:extLst>
            <a:ext uri="{FF2B5EF4-FFF2-40B4-BE49-F238E27FC236}">
              <a16:creationId xmlns:a16="http://schemas.microsoft.com/office/drawing/2014/main" id="{6F0A7DED-8730-4790-9136-6566B98D4D26}"/>
            </a:ext>
          </a:extLst>
        </xdr:cNvPr>
        <xdr:cNvSpPr txBox="1"/>
      </xdr:nvSpPr>
      <xdr:spPr>
        <a:xfrm>
          <a:off x="19547840"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48069</xdr:rowOff>
    </xdr:from>
    <xdr:to>
      <xdr:col>112</xdr:col>
      <xdr:colOff>38100</xdr:colOff>
      <xdr:row>62</xdr:row>
      <xdr:rowOff>149669</xdr:rowOff>
    </xdr:to>
    <xdr:sp macro="" textlink="">
      <xdr:nvSpPr>
        <xdr:cNvPr id="500" name="楕円 499">
          <a:extLst>
            <a:ext uri="{FF2B5EF4-FFF2-40B4-BE49-F238E27FC236}">
              <a16:creationId xmlns:a16="http://schemas.microsoft.com/office/drawing/2014/main" id="{1898AFE2-62D0-4FBD-A301-1E7D994151BC}"/>
            </a:ext>
          </a:extLst>
        </xdr:cNvPr>
        <xdr:cNvSpPr/>
      </xdr:nvSpPr>
      <xdr:spPr>
        <a:xfrm>
          <a:off x="18735040" y="104417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91440</xdr:rowOff>
    </xdr:from>
    <xdr:to>
      <xdr:col>116</xdr:col>
      <xdr:colOff>63500</xdr:colOff>
      <xdr:row>62</xdr:row>
      <xdr:rowOff>98869</xdr:rowOff>
    </xdr:to>
    <xdr:cxnSp macro="">
      <xdr:nvCxnSpPr>
        <xdr:cNvPr id="501" name="直線コネクタ 500">
          <a:extLst>
            <a:ext uri="{FF2B5EF4-FFF2-40B4-BE49-F238E27FC236}">
              <a16:creationId xmlns:a16="http://schemas.microsoft.com/office/drawing/2014/main" id="{7E1563D5-2C2B-4F3B-BD3D-A43918C61A8A}"/>
            </a:ext>
          </a:extLst>
        </xdr:cNvPr>
        <xdr:cNvCxnSpPr/>
      </xdr:nvCxnSpPr>
      <xdr:spPr>
        <a:xfrm flipV="1">
          <a:off x="18778220" y="10485120"/>
          <a:ext cx="73152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54356</xdr:rowOff>
    </xdr:from>
    <xdr:to>
      <xdr:col>107</xdr:col>
      <xdr:colOff>101600</xdr:colOff>
      <xdr:row>62</xdr:row>
      <xdr:rowOff>155956</xdr:rowOff>
    </xdr:to>
    <xdr:sp macro="" textlink="">
      <xdr:nvSpPr>
        <xdr:cNvPr id="502" name="楕円 501">
          <a:extLst>
            <a:ext uri="{FF2B5EF4-FFF2-40B4-BE49-F238E27FC236}">
              <a16:creationId xmlns:a16="http://schemas.microsoft.com/office/drawing/2014/main" id="{88213459-208E-460B-BFFE-2DF72E392800}"/>
            </a:ext>
          </a:extLst>
        </xdr:cNvPr>
        <xdr:cNvSpPr/>
      </xdr:nvSpPr>
      <xdr:spPr>
        <a:xfrm>
          <a:off x="17937480" y="1044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98869</xdr:rowOff>
    </xdr:from>
    <xdr:to>
      <xdr:col>111</xdr:col>
      <xdr:colOff>177800</xdr:colOff>
      <xdr:row>62</xdr:row>
      <xdr:rowOff>105156</xdr:rowOff>
    </xdr:to>
    <xdr:cxnSp macro="">
      <xdr:nvCxnSpPr>
        <xdr:cNvPr id="503" name="直線コネクタ 502">
          <a:extLst>
            <a:ext uri="{FF2B5EF4-FFF2-40B4-BE49-F238E27FC236}">
              <a16:creationId xmlns:a16="http://schemas.microsoft.com/office/drawing/2014/main" id="{98C414BD-0899-4633-9D10-B7E6312753BA}"/>
            </a:ext>
          </a:extLst>
        </xdr:cNvPr>
        <xdr:cNvCxnSpPr/>
      </xdr:nvCxnSpPr>
      <xdr:spPr>
        <a:xfrm flipV="1">
          <a:off x="17988280" y="10492549"/>
          <a:ext cx="78994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58356</xdr:rowOff>
    </xdr:from>
    <xdr:to>
      <xdr:col>102</xdr:col>
      <xdr:colOff>165100</xdr:colOff>
      <xdr:row>62</xdr:row>
      <xdr:rowOff>159956</xdr:rowOff>
    </xdr:to>
    <xdr:sp macro="" textlink="">
      <xdr:nvSpPr>
        <xdr:cNvPr id="504" name="楕円 503">
          <a:extLst>
            <a:ext uri="{FF2B5EF4-FFF2-40B4-BE49-F238E27FC236}">
              <a16:creationId xmlns:a16="http://schemas.microsoft.com/office/drawing/2014/main" id="{D64ADD62-5172-4208-9CA0-55D0B15975DF}"/>
            </a:ext>
          </a:extLst>
        </xdr:cNvPr>
        <xdr:cNvSpPr/>
      </xdr:nvSpPr>
      <xdr:spPr>
        <a:xfrm>
          <a:off x="17162780" y="10452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105156</xdr:rowOff>
    </xdr:from>
    <xdr:to>
      <xdr:col>107</xdr:col>
      <xdr:colOff>50800</xdr:colOff>
      <xdr:row>62</xdr:row>
      <xdr:rowOff>109156</xdr:rowOff>
    </xdr:to>
    <xdr:cxnSp macro="">
      <xdr:nvCxnSpPr>
        <xdr:cNvPr id="505" name="直線コネクタ 504">
          <a:extLst>
            <a:ext uri="{FF2B5EF4-FFF2-40B4-BE49-F238E27FC236}">
              <a16:creationId xmlns:a16="http://schemas.microsoft.com/office/drawing/2014/main" id="{FBF1A4F5-BD6A-42F2-8156-C6A914F3FE96}"/>
            </a:ext>
          </a:extLst>
        </xdr:cNvPr>
        <xdr:cNvCxnSpPr/>
      </xdr:nvCxnSpPr>
      <xdr:spPr>
        <a:xfrm flipV="1">
          <a:off x="17213580" y="10498836"/>
          <a:ext cx="7747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65215</xdr:rowOff>
    </xdr:from>
    <xdr:to>
      <xdr:col>98</xdr:col>
      <xdr:colOff>38100</xdr:colOff>
      <xdr:row>62</xdr:row>
      <xdr:rowOff>166815</xdr:rowOff>
    </xdr:to>
    <xdr:sp macro="" textlink="">
      <xdr:nvSpPr>
        <xdr:cNvPr id="506" name="楕円 505">
          <a:extLst>
            <a:ext uri="{FF2B5EF4-FFF2-40B4-BE49-F238E27FC236}">
              <a16:creationId xmlns:a16="http://schemas.microsoft.com/office/drawing/2014/main" id="{550CF1C5-3AF8-452D-A341-BC2F26A95D29}"/>
            </a:ext>
          </a:extLst>
        </xdr:cNvPr>
        <xdr:cNvSpPr/>
      </xdr:nvSpPr>
      <xdr:spPr>
        <a:xfrm>
          <a:off x="16388080" y="104588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109156</xdr:rowOff>
    </xdr:from>
    <xdr:to>
      <xdr:col>102</xdr:col>
      <xdr:colOff>114300</xdr:colOff>
      <xdr:row>62</xdr:row>
      <xdr:rowOff>116015</xdr:rowOff>
    </xdr:to>
    <xdr:cxnSp macro="">
      <xdr:nvCxnSpPr>
        <xdr:cNvPr id="507" name="直線コネクタ 506">
          <a:extLst>
            <a:ext uri="{FF2B5EF4-FFF2-40B4-BE49-F238E27FC236}">
              <a16:creationId xmlns:a16="http://schemas.microsoft.com/office/drawing/2014/main" id="{4A4632DC-7F1C-42E8-B09A-92B7C7B26BF5}"/>
            </a:ext>
          </a:extLst>
        </xdr:cNvPr>
        <xdr:cNvCxnSpPr/>
      </xdr:nvCxnSpPr>
      <xdr:spPr>
        <a:xfrm flipV="1">
          <a:off x="16431260" y="10502836"/>
          <a:ext cx="78232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508" name="n_1aveValue【学校施設】&#10;一人当たり面積">
          <a:extLst>
            <a:ext uri="{FF2B5EF4-FFF2-40B4-BE49-F238E27FC236}">
              <a16:creationId xmlns:a16="http://schemas.microsoft.com/office/drawing/2014/main" id="{454086A1-1338-4BE4-91B9-6E139D06F351}"/>
            </a:ext>
          </a:extLst>
        </xdr:cNvPr>
        <xdr:cNvSpPr txBox="1"/>
      </xdr:nvSpPr>
      <xdr:spPr>
        <a:xfrm>
          <a:off x="18561127" y="1006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509" name="n_2aveValue【学校施設】&#10;一人当たり面積">
          <a:extLst>
            <a:ext uri="{FF2B5EF4-FFF2-40B4-BE49-F238E27FC236}">
              <a16:creationId xmlns:a16="http://schemas.microsoft.com/office/drawing/2014/main" id="{479B859D-E5E8-4984-8692-D97AC0BAF5B6}"/>
            </a:ext>
          </a:extLst>
        </xdr:cNvPr>
        <xdr:cNvSpPr txBox="1"/>
      </xdr:nvSpPr>
      <xdr:spPr>
        <a:xfrm>
          <a:off x="17776267" y="1007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510" name="n_3aveValue【学校施設】&#10;一人当たり面積">
          <a:extLst>
            <a:ext uri="{FF2B5EF4-FFF2-40B4-BE49-F238E27FC236}">
              <a16:creationId xmlns:a16="http://schemas.microsoft.com/office/drawing/2014/main" id="{80F2FA3A-2AA2-4906-9F73-560F1D611742}"/>
            </a:ext>
          </a:extLst>
        </xdr:cNvPr>
        <xdr:cNvSpPr txBox="1"/>
      </xdr:nvSpPr>
      <xdr:spPr>
        <a:xfrm>
          <a:off x="17001567" y="1006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511" name="n_4aveValue【学校施設】&#10;一人当たり面積">
          <a:extLst>
            <a:ext uri="{FF2B5EF4-FFF2-40B4-BE49-F238E27FC236}">
              <a16:creationId xmlns:a16="http://schemas.microsoft.com/office/drawing/2014/main" id="{A1252D2D-808E-4973-AC1B-C83B2DB87780}"/>
            </a:ext>
          </a:extLst>
        </xdr:cNvPr>
        <xdr:cNvSpPr txBox="1"/>
      </xdr:nvSpPr>
      <xdr:spPr>
        <a:xfrm>
          <a:off x="16226867" y="1007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140796</xdr:rowOff>
    </xdr:from>
    <xdr:ext cx="469744" cy="259045"/>
    <xdr:sp macro="" textlink="">
      <xdr:nvSpPr>
        <xdr:cNvPr id="512" name="n_1mainValue【学校施設】&#10;一人当たり面積">
          <a:extLst>
            <a:ext uri="{FF2B5EF4-FFF2-40B4-BE49-F238E27FC236}">
              <a16:creationId xmlns:a16="http://schemas.microsoft.com/office/drawing/2014/main" id="{4984679B-671E-4E49-86A2-B8A54DACDBA3}"/>
            </a:ext>
          </a:extLst>
        </xdr:cNvPr>
        <xdr:cNvSpPr txBox="1"/>
      </xdr:nvSpPr>
      <xdr:spPr>
        <a:xfrm>
          <a:off x="18561127" y="10534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147083</xdr:rowOff>
    </xdr:from>
    <xdr:ext cx="469744" cy="259045"/>
    <xdr:sp macro="" textlink="">
      <xdr:nvSpPr>
        <xdr:cNvPr id="513" name="n_2mainValue【学校施設】&#10;一人当たり面積">
          <a:extLst>
            <a:ext uri="{FF2B5EF4-FFF2-40B4-BE49-F238E27FC236}">
              <a16:creationId xmlns:a16="http://schemas.microsoft.com/office/drawing/2014/main" id="{FA997CFC-7F4E-4D9D-B499-7F455F28450C}"/>
            </a:ext>
          </a:extLst>
        </xdr:cNvPr>
        <xdr:cNvSpPr txBox="1"/>
      </xdr:nvSpPr>
      <xdr:spPr>
        <a:xfrm>
          <a:off x="17776267" y="10540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151083</xdr:rowOff>
    </xdr:from>
    <xdr:ext cx="469744" cy="259045"/>
    <xdr:sp macro="" textlink="">
      <xdr:nvSpPr>
        <xdr:cNvPr id="514" name="n_3mainValue【学校施設】&#10;一人当たり面積">
          <a:extLst>
            <a:ext uri="{FF2B5EF4-FFF2-40B4-BE49-F238E27FC236}">
              <a16:creationId xmlns:a16="http://schemas.microsoft.com/office/drawing/2014/main" id="{13473937-1794-4AF4-B43F-4F2115126387}"/>
            </a:ext>
          </a:extLst>
        </xdr:cNvPr>
        <xdr:cNvSpPr txBox="1"/>
      </xdr:nvSpPr>
      <xdr:spPr>
        <a:xfrm>
          <a:off x="17001567" y="10544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157942</xdr:rowOff>
    </xdr:from>
    <xdr:ext cx="469744" cy="259045"/>
    <xdr:sp macro="" textlink="">
      <xdr:nvSpPr>
        <xdr:cNvPr id="515" name="n_4mainValue【学校施設】&#10;一人当たり面積">
          <a:extLst>
            <a:ext uri="{FF2B5EF4-FFF2-40B4-BE49-F238E27FC236}">
              <a16:creationId xmlns:a16="http://schemas.microsoft.com/office/drawing/2014/main" id="{9BCD7CCA-CC3B-4520-8485-1D324EC297F6}"/>
            </a:ext>
          </a:extLst>
        </xdr:cNvPr>
        <xdr:cNvSpPr txBox="1"/>
      </xdr:nvSpPr>
      <xdr:spPr>
        <a:xfrm>
          <a:off x="16226867" y="10551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6" name="正方形/長方形 515">
          <a:extLst>
            <a:ext uri="{FF2B5EF4-FFF2-40B4-BE49-F238E27FC236}">
              <a16:creationId xmlns:a16="http://schemas.microsoft.com/office/drawing/2014/main" id="{7BFD3AC2-8528-4BD6-B896-3D418E10045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7" name="正方形/長方形 516">
          <a:extLst>
            <a:ext uri="{FF2B5EF4-FFF2-40B4-BE49-F238E27FC236}">
              <a16:creationId xmlns:a16="http://schemas.microsoft.com/office/drawing/2014/main" id="{BAD620E7-CA57-4E06-BEB8-9B929A0B36B4}"/>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8" name="正方形/長方形 517">
          <a:extLst>
            <a:ext uri="{FF2B5EF4-FFF2-40B4-BE49-F238E27FC236}">
              <a16:creationId xmlns:a16="http://schemas.microsoft.com/office/drawing/2014/main" id="{0B74763C-B89F-4291-B1DC-CFC9E6C4D1B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9" name="正方形/長方形 518">
          <a:extLst>
            <a:ext uri="{FF2B5EF4-FFF2-40B4-BE49-F238E27FC236}">
              <a16:creationId xmlns:a16="http://schemas.microsoft.com/office/drawing/2014/main" id="{C6DE833F-910D-4700-9D27-8E6BAEF0BC6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0" name="正方形/長方形 519">
          <a:extLst>
            <a:ext uri="{FF2B5EF4-FFF2-40B4-BE49-F238E27FC236}">
              <a16:creationId xmlns:a16="http://schemas.microsoft.com/office/drawing/2014/main" id="{25DC28C8-0969-40EF-BAC7-E70FDC27ED02}"/>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1" name="正方形/長方形 520">
          <a:extLst>
            <a:ext uri="{FF2B5EF4-FFF2-40B4-BE49-F238E27FC236}">
              <a16:creationId xmlns:a16="http://schemas.microsoft.com/office/drawing/2014/main" id="{2347B964-EE44-441F-A45E-0A5832BE865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2" name="正方形/長方形 521">
          <a:extLst>
            <a:ext uri="{FF2B5EF4-FFF2-40B4-BE49-F238E27FC236}">
              <a16:creationId xmlns:a16="http://schemas.microsoft.com/office/drawing/2014/main" id="{7CEFB99C-8578-4E30-96DA-18C1082D14E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3" name="正方形/長方形 522">
          <a:extLst>
            <a:ext uri="{FF2B5EF4-FFF2-40B4-BE49-F238E27FC236}">
              <a16:creationId xmlns:a16="http://schemas.microsoft.com/office/drawing/2014/main" id="{0624DF83-71F6-4844-8C09-0B10C4041694}"/>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4" name="テキスト ボックス 523">
          <a:extLst>
            <a:ext uri="{FF2B5EF4-FFF2-40B4-BE49-F238E27FC236}">
              <a16:creationId xmlns:a16="http://schemas.microsoft.com/office/drawing/2014/main" id="{F5FFA532-7993-4D80-8F90-A9E4CDA6AE3B}"/>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5" name="直線コネクタ 524">
          <a:extLst>
            <a:ext uri="{FF2B5EF4-FFF2-40B4-BE49-F238E27FC236}">
              <a16:creationId xmlns:a16="http://schemas.microsoft.com/office/drawing/2014/main" id="{197A69F8-B956-455E-88B2-65EA099E99D3}"/>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6" name="テキスト ボックス 525">
          <a:extLst>
            <a:ext uri="{FF2B5EF4-FFF2-40B4-BE49-F238E27FC236}">
              <a16:creationId xmlns:a16="http://schemas.microsoft.com/office/drawing/2014/main" id="{221CA209-656C-4456-AA2A-4ECFC5DF0CF5}"/>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27" name="直線コネクタ 526">
          <a:extLst>
            <a:ext uri="{FF2B5EF4-FFF2-40B4-BE49-F238E27FC236}">
              <a16:creationId xmlns:a16="http://schemas.microsoft.com/office/drawing/2014/main" id="{D7F9C8BB-42DE-499A-B382-BFF2F4997F4A}"/>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28" name="テキスト ボックス 527">
          <a:extLst>
            <a:ext uri="{FF2B5EF4-FFF2-40B4-BE49-F238E27FC236}">
              <a16:creationId xmlns:a16="http://schemas.microsoft.com/office/drawing/2014/main" id="{92C0F507-E335-4C70-A4F0-A30BCD4A7592}"/>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29" name="直線コネクタ 528">
          <a:extLst>
            <a:ext uri="{FF2B5EF4-FFF2-40B4-BE49-F238E27FC236}">
              <a16:creationId xmlns:a16="http://schemas.microsoft.com/office/drawing/2014/main" id="{3863DD7D-1F68-40E8-8A74-B16736156EA5}"/>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0" name="テキスト ボックス 529">
          <a:extLst>
            <a:ext uri="{FF2B5EF4-FFF2-40B4-BE49-F238E27FC236}">
              <a16:creationId xmlns:a16="http://schemas.microsoft.com/office/drawing/2014/main" id="{4F1D40C7-9B45-4796-B6F9-D2DFF4F18DD3}"/>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1" name="直線コネクタ 530">
          <a:extLst>
            <a:ext uri="{FF2B5EF4-FFF2-40B4-BE49-F238E27FC236}">
              <a16:creationId xmlns:a16="http://schemas.microsoft.com/office/drawing/2014/main" id="{D4AE6081-945B-4092-9EED-50C2ADA8EE50}"/>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2" name="テキスト ボックス 531">
          <a:extLst>
            <a:ext uri="{FF2B5EF4-FFF2-40B4-BE49-F238E27FC236}">
              <a16:creationId xmlns:a16="http://schemas.microsoft.com/office/drawing/2014/main" id="{7A27D89E-4765-4B06-B662-85621F04B9D5}"/>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3" name="直線コネクタ 532">
          <a:extLst>
            <a:ext uri="{FF2B5EF4-FFF2-40B4-BE49-F238E27FC236}">
              <a16:creationId xmlns:a16="http://schemas.microsoft.com/office/drawing/2014/main" id="{FEA75F06-84CA-43C6-8100-7A04BDA3A541}"/>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4" name="テキスト ボックス 533">
          <a:extLst>
            <a:ext uri="{FF2B5EF4-FFF2-40B4-BE49-F238E27FC236}">
              <a16:creationId xmlns:a16="http://schemas.microsoft.com/office/drawing/2014/main" id="{567289A5-5402-4935-A29E-F6508C190317}"/>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5" name="直線コネクタ 534">
          <a:extLst>
            <a:ext uri="{FF2B5EF4-FFF2-40B4-BE49-F238E27FC236}">
              <a16:creationId xmlns:a16="http://schemas.microsoft.com/office/drawing/2014/main" id="{8E3F65CF-5D52-4824-8837-1097D2B2BBB8}"/>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36" name="テキスト ボックス 535">
          <a:extLst>
            <a:ext uri="{FF2B5EF4-FFF2-40B4-BE49-F238E27FC236}">
              <a16:creationId xmlns:a16="http://schemas.microsoft.com/office/drawing/2014/main" id="{D976DD62-8595-4DC4-B9C7-FE8515EEC9F6}"/>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37" name="直線コネクタ 536">
          <a:extLst>
            <a:ext uri="{FF2B5EF4-FFF2-40B4-BE49-F238E27FC236}">
              <a16:creationId xmlns:a16="http://schemas.microsoft.com/office/drawing/2014/main" id="{96C97E54-C79F-4551-830F-363E1BFBED05}"/>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38" name="テキスト ボックス 537">
          <a:extLst>
            <a:ext uri="{FF2B5EF4-FFF2-40B4-BE49-F238E27FC236}">
              <a16:creationId xmlns:a16="http://schemas.microsoft.com/office/drawing/2014/main" id="{A0879CCC-153C-454C-B14B-63BF243DDD63}"/>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9" name="直線コネクタ 538">
          <a:extLst>
            <a:ext uri="{FF2B5EF4-FFF2-40B4-BE49-F238E27FC236}">
              <a16:creationId xmlns:a16="http://schemas.microsoft.com/office/drawing/2014/main" id="{E6D8AD4F-9D41-4BA8-A457-13FCA76A06F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0" name="【児童館】&#10;有形固定資産減価償却率グラフ枠">
          <a:extLst>
            <a:ext uri="{FF2B5EF4-FFF2-40B4-BE49-F238E27FC236}">
              <a16:creationId xmlns:a16="http://schemas.microsoft.com/office/drawing/2014/main" id="{0359859E-3486-4428-9FE2-626CB9438E5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541" name="直線コネクタ 540">
          <a:extLst>
            <a:ext uri="{FF2B5EF4-FFF2-40B4-BE49-F238E27FC236}">
              <a16:creationId xmlns:a16="http://schemas.microsoft.com/office/drawing/2014/main" id="{61466A2D-D2D1-4435-9C24-08AD06A87E34}"/>
            </a:ext>
          </a:extLst>
        </xdr:cNvPr>
        <xdr:cNvCxnSpPr/>
      </xdr:nvCxnSpPr>
      <xdr:spPr>
        <a:xfrm flipV="1">
          <a:off x="14375764" y="13184233"/>
          <a:ext cx="0" cy="1401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2" name="【児童館】&#10;有形固定資産減価償却率最小値テキスト">
          <a:extLst>
            <a:ext uri="{FF2B5EF4-FFF2-40B4-BE49-F238E27FC236}">
              <a16:creationId xmlns:a16="http://schemas.microsoft.com/office/drawing/2014/main" id="{E69A7BE0-F8A4-4AD6-A5DA-C89514606EDF}"/>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3" name="直線コネクタ 542">
          <a:extLst>
            <a:ext uri="{FF2B5EF4-FFF2-40B4-BE49-F238E27FC236}">
              <a16:creationId xmlns:a16="http://schemas.microsoft.com/office/drawing/2014/main" id="{2F9A7782-D0BD-4974-A90F-D552C19CE9BA}"/>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544" name="【児童館】&#10;有形固定資産減価償却率最大値テキスト">
          <a:extLst>
            <a:ext uri="{FF2B5EF4-FFF2-40B4-BE49-F238E27FC236}">
              <a16:creationId xmlns:a16="http://schemas.microsoft.com/office/drawing/2014/main" id="{CBEF8D02-31DB-4BA0-9F60-07F7B578DFA8}"/>
            </a:ext>
          </a:extLst>
        </xdr:cNvPr>
        <xdr:cNvSpPr txBox="1"/>
      </xdr:nvSpPr>
      <xdr:spPr>
        <a:xfrm>
          <a:off x="14414500" y="12963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545" name="直線コネクタ 544">
          <a:extLst>
            <a:ext uri="{FF2B5EF4-FFF2-40B4-BE49-F238E27FC236}">
              <a16:creationId xmlns:a16="http://schemas.microsoft.com/office/drawing/2014/main" id="{C76F2DEA-CF76-48AE-A0D5-2A66D154A38C}"/>
            </a:ext>
          </a:extLst>
        </xdr:cNvPr>
        <xdr:cNvCxnSpPr/>
      </xdr:nvCxnSpPr>
      <xdr:spPr>
        <a:xfrm>
          <a:off x="14287500" y="13184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546" name="【児童館】&#10;有形固定資産減価償却率平均値テキスト">
          <a:extLst>
            <a:ext uri="{FF2B5EF4-FFF2-40B4-BE49-F238E27FC236}">
              <a16:creationId xmlns:a16="http://schemas.microsoft.com/office/drawing/2014/main" id="{1ADD4F29-D5E3-4C07-9677-D4087D5EB5F6}"/>
            </a:ext>
          </a:extLst>
        </xdr:cNvPr>
        <xdr:cNvSpPr txBox="1"/>
      </xdr:nvSpPr>
      <xdr:spPr>
        <a:xfrm>
          <a:off x="14414500" y="13738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547" name="フローチャート: 判断 546">
          <a:extLst>
            <a:ext uri="{FF2B5EF4-FFF2-40B4-BE49-F238E27FC236}">
              <a16:creationId xmlns:a16="http://schemas.microsoft.com/office/drawing/2014/main" id="{DE2E861E-8645-4F3B-9F1E-AE7688724520}"/>
            </a:ext>
          </a:extLst>
        </xdr:cNvPr>
        <xdr:cNvSpPr/>
      </xdr:nvSpPr>
      <xdr:spPr>
        <a:xfrm>
          <a:off x="14325600" y="1375664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548" name="フローチャート: 判断 547">
          <a:extLst>
            <a:ext uri="{FF2B5EF4-FFF2-40B4-BE49-F238E27FC236}">
              <a16:creationId xmlns:a16="http://schemas.microsoft.com/office/drawing/2014/main" id="{91DABE2F-0DA0-4854-9597-7AC3193D841B}"/>
            </a:ext>
          </a:extLst>
        </xdr:cNvPr>
        <xdr:cNvSpPr/>
      </xdr:nvSpPr>
      <xdr:spPr>
        <a:xfrm>
          <a:off x="13578840" y="13751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549" name="フローチャート: 判断 548">
          <a:extLst>
            <a:ext uri="{FF2B5EF4-FFF2-40B4-BE49-F238E27FC236}">
              <a16:creationId xmlns:a16="http://schemas.microsoft.com/office/drawing/2014/main" id="{9E43392D-4B52-44EB-9720-D5CC2560BACF}"/>
            </a:ext>
          </a:extLst>
        </xdr:cNvPr>
        <xdr:cNvSpPr/>
      </xdr:nvSpPr>
      <xdr:spPr>
        <a:xfrm>
          <a:off x="12804140" y="13742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550" name="フローチャート: 判断 549">
          <a:extLst>
            <a:ext uri="{FF2B5EF4-FFF2-40B4-BE49-F238E27FC236}">
              <a16:creationId xmlns:a16="http://schemas.microsoft.com/office/drawing/2014/main" id="{FD0A6B3C-B2D3-4DF6-82C3-17E93557A0F9}"/>
            </a:ext>
          </a:extLst>
        </xdr:cNvPr>
        <xdr:cNvSpPr/>
      </xdr:nvSpPr>
      <xdr:spPr>
        <a:xfrm>
          <a:off x="12029440" y="137408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551" name="フローチャート: 判断 550">
          <a:extLst>
            <a:ext uri="{FF2B5EF4-FFF2-40B4-BE49-F238E27FC236}">
              <a16:creationId xmlns:a16="http://schemas.microsoft.com/office/drawing/2014/main" id="{E16F0901-5334-4A65-BCBB-DE6C9881F1F7}"/>
            </a:ext>
          </a:extLst>
        </xdr:cNvPr>
        <xdr:cNvSpPr/>
      </xdr:nvSpPr>
      <xdr:spPr>
        <a:xfrm>
          <a:off x="11231880" y="13735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2" name="テキスト ボックス 551">
          <a:extLst>
            <a:ext uri="{FF2B5EF4-FFF2-40B4-BE49-F238E27FC236}">
              <a16:creationId xmlns:a16="http://schemas.microsoft.com/office/drawing/2014/main" id="{1770D9D3-6423-4D66-BA05-0D9F53CB11D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04C72B7F-A8E8-4AD4-B5DA-8F52F5BF2804}"/>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929D9BE1-C607-4619-BAE3-2BA195EEE14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EB4CF709-DB8A-4A54-91FF-CDC2D3FD10F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D7FB5A80-64A2-409A-A8F9-908A33B73E0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168548</xdr:rowOff>
    </xdr:from>
    <xdr:to>
      <xdr:col>85</xdr:col>
      <xdr:colOff>177800</xdr:colOff>
      <xdr:row>82</xdr:row>
      <xdr:rowOff>98698</xdr:rowOff>
    </xdr:to>
    <xdr:sp macro="" textlink="">
      <xdr:nvSpPr>
        <xdr:cNvPr id="557" name="楕円 556">
          <a:extLst>
            <a:ext uri="{FF2B5EF4-FFF2-40B4-BE49-F238E27FC236}">
              <a16:creationId xmlns:a16="http://schemas.microsoft.com/office/drawing/2014/main" id="{D2CAD70B-1A29-432C-A115-C973429ACD27}"/>
            </a:ext>
          </a:extLst>
        </xdr:cNvPr>
        <xdr:cNvSpPr/>
      </xdr:nvSpPr>
      <xdr:spPr>
        <a:xfrm>
          <a:off x="14325600" y="1374738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19975</xdr:rowOff>
    </xdr:from>
    <xdr:ext cx="405111" cy="259045"/>
    <xdr:sp macro="" textlink="">
      <xdr:nvSpPr>
        <xdr:cNvPr id="558" name="【児童館】&#10;有形固定資産減価償却率該当値テキスト">
          <a:extLst>
            <a:ext uri="{FF2B5EF4-FFF2-40B4-BE49-F238E27FC236}">
              <a16:creationId xmlns:a16="http://schemas.microsoft.com/office/drawing/2014/main" id="{01CC025E-60D5-47F0-A450-D6022872739A}"/>
            </a:ext>
          </a:extLst>
        </xdr:cNvPr>
        <xdr:cNvSpPr txBox="1"/>
      </xdr:nvSpPr>
      <xdr:spPr>
        <a:xfrm>
          <a:off x="14414500" y="13598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132624</xdr:rowOff>
    </xdr:from>
    <xdr:to>
      <xdr:col>81</xdr:col>
      <xdr:colOff>101600</xdr:colOff>
      <xdr:row>82</xdr:row>
      <xdr:rowOff>62774</xdr:rowOff>
    </xdr:to>
    <xdr:sp macro="" textlink="">
      <xdr:nvSpPr>
        <xdr:cNvPr id="559" name="楕円 558">
          <a:extLst>
            <a:ext uri="{FF2B5EF4-FFF2-40B4-BE49-F238E27FC236}">
              <a16:creationId xmlns:a16="http://schemas.microsoft.com/office/drawing/2014/main" id="{1C3F4A1B-CB8C-482D-8AF1-2233559824F4}"/>
            </a:ext>
          </a:extLst>
        </xdr:cNvPr>
        <xdr:cNvSpPr/>
      </xdr:nvSpPr>
      <xdr:spPr>
        <a:xfrm>
          <a:off x="13578840" y="137114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11974</xdr:rowOff>
    </xdr:from>
    <xdr:to>
      <xdr:col>85</xdr:col>
      <xdr:colOff>127000</xdr:colOff>
      <xdr:row>82</xdr:row>
      <xdr:rowOff>47898</xdr:rowOff>
    </xdr:to>
    <xdr:cxnSp macro="">
      <xdr:nvCxnSpPr>
        <xdr:cNvPr id="560" name="直線コネクタ 559">
          <a:extLst>
            <a:ext uri="{FF2B5EF4-FFF2-40B4-BE49-F238E27FC236}">
              <a16:creationId xmlns:a16="http://schemas.microsoft.com/office/drawing/2014/main" id="{6D4A1F6A-2287-4331-9479-CAC05E4AAA6E}"/>
            </a:ext>
          </a:extLst>
        </xdr:cNvPr>
        <xdr:cNvCxnSpPr/>
      </xdr:nvCxnSpPr>
      <xdr:spPr>
        <a:xfrm>
          <a:off x="13629640" y="13758454"/>
          <a:ext cx="74676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96701</xdr:rowOff>
    </xdr:from>
    <xdr:to>
      <xdr:col>76</xdr:col>
      <xdr:colOff>165100</xdr:colOff>
      <xdr:row>82</xdr:row>
      <xdr:rowOff>26851</xdr:rowOff>
    </xdr:to>
    <xdr:sp macro="" textlink="">
      <xdr:nvSpPr>
        <xdr:cNvPr id="561" name="楕円 560">
          <a:extLst>
            <a:ext uri="{FF2B5EF4-FFF2-40B4-BE49-F238E27FC236}">
              <a16:creationId xmlns:a16="http://schemas.microsoft.com/office/drawing/2014/main" id="{75FEB1AB-B812-445C-B16A-EA6D313720F2}"/>
            </a:ext>
          </a:extLst>
        </xdr:cNvPr>
        <xdr:cNvSpPr/>
      </xdr:nvSpPr>
      <xdr:spPr>
        <a:xfrm>
          <a:off x="12804140" y="136755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147501</xdr:rowOff>
    </xdr:from>
    <xdr:to>
      <xdr:col>81</xdr:col>
      <xdr:colOff>50800</xdr:colOff>
      <xdr:row>82</xdr:row>
      <xdr:rowOff>11974</xdr:rowOff>
    </xdr:to>
    <xdr:cxnSp macro="">
      <xdr:nvCxnSpPr>
        <xdr:cNvPr id="562" name="直線コネクタ 561">
          <a:extLst>
            <a:ext uri="{FF2B5EF4-FFF2-40B4-BE49-F238E27FC236}">
              <a16:creationId xmlns:a16="http://schemas.microsoft.com/office/drawing/2014/main" id="{F033966F-D5FD-4950-A844-140D4A59CFA0}"/>
            </a:ext>
          </a:extLst>
        </xdr:cNvPr>
        <xdr:cNvCxnSpPr/>
      </xdr:nvCxnSpPr>
      <xdr:spPr>
        <a:xfrm>
          <a:off x="12854940" y="13726341"/>
          <a:ext cx="77470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60779</xdr:rowOff>
    </xdr:from>
    <xdr:to>
      <xdr:col>72</xdr:col>
      <xdr:colOff>38100</xdr:colOff>
      <xdr:row>81</xdr:row>
      <xdr:rowOff>162379</xdr:rowOff>
    </xdr:to>
    <xdr:sp macro="" textlink="">
      <xdr:nvSpPr>
        <xdr:cNvPr id="563" name="楕円 562">
          <a:extLst>
            <a:ext uri="{FF2B5EF4-FFF2-40B4-BE49-F238E27FC236}">
              <a16:creationId xmlns:a16="http://schemas.microsoft.com/office/drawing/2014/main" id="{4CE3D74E-009F-4FCF-AC08-969E46BE0CF9}"/>
            </a:ext>
          </a:extLst>
        </xdr:cNvPr>
        <xdr:cNvSpPr/>
      </xdr:nvSpPr>
      <xdr:spPr>
        <a:xfrm>
          <a:off x="12029440" y="136396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111579</xdr:rowOff>
    </xdr:from>
    <xdr:to>
      <xdr:col>76</xdr:col>
      <xdr:colOff>114300</xdr:colOff>
      <xdr:row>81</xdr:row>
      <xdr:rowOff>147501</xdr:rowOff>
    </xdr:to>
    <xdr:cxnSp macro="">
      <xdr:nvCxnSpPr>
        <xdr:cNvPr id="564" name="直線コネクタ 563">
          <a:extLst>
            <a:ext uri="{FF2B5EF4-FFF2-40B4-BE49-F238E27FC236}">
              <a16:creationId xmlns:a16="http://schemas.microsoft.com/office/drawing/2014/main" id="{C03A76BD-F18A-4440-9507-6D3705E7E52B}"/>
            </a:ext>
          </a:extLst>
        </xdr:cNvPr>
        <xdr:cNvCxnSpPr/>
      </xdr:nvCxnSpPr>
      <xdr:spPr>
        <a:xfrm>
          <a:off x="12072620" y="13690419"/>
          <a:ext cx="7823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24856</xdr:rowOff>
    </xdr:from>
    <xdr:to>
      <xdr:col>67</xdr:col>
      <xdr:colOff>101600</xdr:colOff>
      <xdr:row>81</xdr:row>
      <xdr:rowOff>126456</xdr:rowOff>
    </xdr:to>
    <xdr:sp macro="" textlink="">
      <xdr:nvSpPr>
        <xdr:cNvPr id="565" name="楕円 564">
          <a:extLst>
            <a:ext uri="{FF2B5EF4-FFF2-40B4-BE49-F238E27FC236}">
              <a16:creationId xmlns:a16="http://schemas.microsoft.com/office/drawing/2014/main" id="{9EA66F8A-D829-406C-9295-406921F96D62}"/>
            </a:ext>
          </a:extLst>
        </xdr:cNvPr>
        <xdr:cNvSpPr/>
      </xdr:nvSpPr>
      <xdr:spPr>
        <a:xfrm>
          <a:off x="11231880" y="1360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75656</xdr:rowOff>
    </xdr:from>
    <xdr:to>
      <xdr:col>71</xdr:col>
      <xdr:colOff>177800</xdr:colOff>
      <xdr:row>81</xdr:row>
      <xdr:rowOff>111579</xdr:rowOff>
    </xdr:to>
    <xdr:cxnSp macro="">
      <xdr:nvCxnSpPr>
        <xdr:cNvPr id="566" name="直線コネクタ 565">
          <a:extLst>
            <a:ext uri="{FF2B5EF4-FFF2-40B4-BE49-F238E27FC236}">
              <a16:creationId xmlns:a16="http://schemas.microsoft.com/office/drawing/2014/main" id="{CBE4420E-2195-48CA-9332-A6B5BCDEC395}"/>
            </a:ext>
          </a:extLst>
        </xdr:cNvPr>
        <xdr:cNvCxnSpPr/>
      </xdr:nvCxnSpPr>
      <xdr:spPr>
        <a:xfrm>
          <a:off x="11282680" y="13654496"/>
          <a:ext cx="78994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567" name="n_1aveValue【児童館】&#10;有形固定資産減価償却率">
          <a:extLst>
            <a:ext uri="{FF2B5EF4-FFF2-40B4-BE49-F238E27FC236}">
              <a16:creationId xmlns:a16="http://schemas.microsoft.com/office/drawing/2014/main" id="{E20D2B4F-F051-4C24-99C8-E19690080346}"/>
            </a:ext>
          </a:extLst>
        </xdr:cNvPr>
        <xdr:cNvSpPr txBox="1"/>
      </xdr:nvSpPr>
      <xdr:spPr>
        <a:xfrm>
          <a:off x="13437244" y="1384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568" name="n_2aveValue【児童館】&#10;有形固定資産減価償却率">
          <a:extLst>
            <a:ext uri="{FF2B5EF4-FFF2-40B4-BE49-F238E27FC236}">
              <a16:creationId xmlns:a16="http://schemas.microsoft.com/office/drawing/2014/main" id="{FD3E09E8-5879-4E39-8B84-23BDC02053E1}"/>
            </a:ext>
          </a:extLst>
        </xdr:cNvPr>
        <xdr:cNvSpPr txBox="1"/>
      </xdr:nvSpPr>
      <xdr:spPr>
        <a:xfrm>
          <a:off x="12675244" y="13831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569" name="n_3aveValue【児童館】&#10;有形固定資産減価償却率">
          <a:extLst>
            <a:ext uri="{FF2B5EF4-FFF2-40B4-BE49-F238E27FC236}">
              <a16:creationId xmlns:a16="http://schemas.microsoft.com/office/drawing/2014/main" id="{2C691988-5007-433E-BEF4-8139E5E5B938}"/>
            </a:ext>
          </a:extLst>
        </xdr:cNvPr>
        <xdr:cNvSpPr txBox="1"/>
      </xdr:nvSpPr>
      <xdr:spPr>
        <a:xfrm>
          <a:off x="11900544" y="138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570" name="n_4aveValue【児童館】&#10;有形固定資産減価償却率">
          <a:extLst>
            <a:ext uri="{FF2B5EF4-FFF2-40B4-BE49-F238E27FC236}">
              <a16:creationId xmlns:a16="http://schemas.microsoft.com/office/drawing/2014/main" id="{665EBA59-AF8B-42B5-8C42-4C0F713DE569}"/>
            </a:ext>
          </a:extLst>
        </xdr:cNvPr>
        <xdr:cNvSpPr txBox="1"/>
      </xdr:nvSpPr>
      <xdr:spPr>
        <a:xfrm>
          <a:off x="11102984" y="1382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79301</xdr:rowOff>
    </xdr:from>
    <xdr:ext cx="405111" cy="259045"/>
    <xdr:sp macro="" textlink="">
      <xdr:nvSpPr>
        <xdr:cNvPr id="571" name="n_1mainValue【児童館】&#10;有形固定資産減価償却率">
          <a:extLst>
            <a:ext uri="{FF2B5EF4-FFF2-40B4-BE49-F238E27FC236}">
              <a16:creationId xmlns:a16="http://schemas.microsoft.com/office/drawing/2014/main" id="{B79CF9AA-FC87-414D-906E-F456D39908D6}"/>
            </a:ext>
          </a:extLst>
        </xdr:cNvPr>
        <xdr:cNvSpPr txBox="1"/>
      </xdr:nvSpPr>
      <xdr:spPr>
        <a:xfrm>
          <a:off x="13437244" y="1349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43378</xdr:rowOff>
    </xdr:from>
    <xdr:ext cx="405111" cy="259045"/>
    <xdr:sp macro="" textlink="">
      <xdr:nvSpPr>
        <xdr:cNvPr id="572" name="n_2mainValue【児童館】&#10;有形固定資産減価償却率">
          <a:extLst>
            <a:ext uri="{FF2B5EF4-FFF2-40B4-BE49-F238E27FC236}">
              <a16:creationId xmlns:a16="http://schemas.microsoft.com/office/drawing/2014/main" id="{CB9ACAD1-0EC0-44A2-9E0B-747313DB40FD}"/>
            </a:ext>
          </a:extLst>
        </xdr:cNvPr>
        <xdr:cNvSpPr txBox="1"/>
      </xdr:nvSpPr>
      <xdr:spPr>
        <a:xfrm>
          <a:off x="12675244" y="13454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7456</xdr:rowOff>
    </xdr:from>
    <xdr:ext cx="405111" cy="259045"/>
    <xdr:sp macro="" textlink="">
      <xdr:nvSpPr>
        <xdr:cNvPr id="573" name="n_3mainValue【児童館】&#10;有形固定資産減価償却率">
          <a:extLst>
            <a:ext uri="{FF2B5EF4-FFF2-40B4-BE49-F238E27FC236}">
              <a16:creationId xmlns:a16="http://schemas.microsoft.com/office/drawing/2014/main" id="{C2E7BD0C-9B5F-4233-87E5-3FF1F59C4185}"/>
            </a:ext>
          </a:extLst>
        </xdr:cNvPr>
        <xdr:cNvSpPr txBox="1"/>
      </xdr:nvSpPr>
      <xdr:spPr>
        <a:xfrm>
          <a:off x="11900544" y="1341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142983</xdr:rowOff>
    </xdr:from>
    <xdr:ext cx="405111" cy="259045"/>
    <xdr:sp macro="" textlink="">
      <xdr:nvSpPr>
        <xdr:cNvPr id="574" name="n_4mainValue【児童館】&#10;有形固定資産減価償却率">
          <a:extLst>
            <a:ext uri="{FF2B5EF4-FFF2-40B4-BE49-F238E27FC236}">
              <a16:creationId xmlns:a16="http://schemas.microsoft.com/office/drawing/2014/main" id="{A7552B1A-68C4-477E-A4EC-641F644EBE4C}"/>
            </a:ext>
          </a:extLst>
        </xdr:cNvPr>
        <xdr:cNvSpPr txBox="1"/>
      </xdr:nvSpPr>
      <xdr:spPr>
        <a:xfrm>
          <a:off x="11102984" y="1338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5" name="正方形/長方形 574">
          <a:extLst>
            <a:ext uri="{FF2B5EF4-FFF2-40B4-BE49-F238E27FC236}">
              <a16:creationId xmlns:a16="http://schemas.microsoft.com/office/drawing/2014/main" id="{864C027E-AB74-44A0-B5ED-327417C2BA6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6" name="正方形/長方形 575">
          <a:extLst>
            <a:ext uri="{FF2B5EF4-FFF2-40B4-BE49-F238E27FC236}">
              <a16:creationId xmlns:a16="http://schemas.microsoft.com/office/drawing/2014/main" id="{220F9158-1FCD-4B0F-9278-6D0B2ACC51B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7" name="正方形/長方形 576">
          <a:extLst>
            <a:ext uri="{FF2B5EF4-FFF2-40B4-BE49-F238E27FC236}">
              <a16:creationId xmlns:a16="http://schemas.microsoft.com/office/drawing/2014/main" id="{BE2F3E85-5736-4051-AC20-2FC1E004DFD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8" name="正方形/長方形 577">
          <a:extLst>
            <a:ext uri="{FF2B5EF4-FFF2-40B4-BE49-F238E27FC236}">
              <a16:creationId xmlns:a16="http://schemas.microsoft.com/office/drawing/2014/main" id="{A12616D6-EC77-499E-B499-C3EE23DA512B}"/>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9" name="正方形/長方形 578">
          <a:extLst>
            <a:ext uri="{FF2B5EF4-FFF2-40B4-BE49-F238E27FC236}">
              <a16:creationId xmlns:a16="http://schemas.microsoft.com/office/drawing/2014/main" id="{C80CAAD6-F826-45C5-9FC8-3E8B6957CA7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0" name="正方形/長方形 579">
          <a:extLst>
            <a:ext uri="{FF2B5EF4-FFF2-40B4-BE49-F238E27FC236}">
              <a16:creationId xmlns:a16="http://schemas.microsoft.com/office/drawing/2014/main" id="{8236DD66-17FC-4E28-8267-7B74B915A76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1" name="正方形/長方形 580">
          <a:extLst>
            <a:ext uri="{FF2B5EF4-FFF2-40B4-BE49-F238E27FC236}">
              <a16:creationId xmlns:a16="http://schemas.microsoft.com/office/drawing/2014/main" id="{D86F514D-8703-4324-81FA-87A32B30E876}"/>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2" name="正方形/長方形 581">
          <a:extLst>
            <a:ext uri="{FF2B5EF4-FFF2-40B4-BE49-F238E27FC236}">
              <a16:creationId xmlns:a16="http://schemas.microsoft.com/office/drawing/2014/main" id="{4ACB105B-A0CE-4194-BEBE-4482405D0741}"/>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3" name="テキスト ボックス 582">
          <a:extLst>
            <a:ext uri="{FF2B5EF4-FFF2-40B4-BE49-F238E27FC236}">
              <a16:creationId xmlns:a16="http://schemas.microsoft.com/office/drawing/2014/main" id="{A9CC1556-CCD5-4FD9-A551-D43B6C75F12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4" name="直線コネクタ 583">
          <a:extLst>
            <a:ext uri="{FF2B5EF4-FFF2-40B4-BE49-F238E27FC236}">
              <a16:creationId xmlns:a16="http://schemas.microsoft.com/office/drawing/2014/main" id="{807EC119-A3CC-45E2-A8A8-9C0BE3C6D72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5" name="直線コネクタ 584">
          <a:extLst>
            <a:ext uri="{FF2B5EF4-FFF2-40B4-BE49-F238E27FC236}">
              <a16:creationId xmlns:a16="http://schemas.microsoft.com/office/drawing/2014/main" id="{5DCDED84-2528-46BD-BAC8-F17FB5D24E67}"/>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6" name="テキスト ボックス 585">
          <a:extLst>
            <a:ext uri="{FF2B5EF4-FFF2-40B4-BE49-F238E27FC236}">
              <a16:creationId xmlns:a16="http://schemas.microsoft.com/office/drawing/2014/main" id="{CC1086C0-40EB-4C6F-8279-3544FAC93271}"/>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7" name="直線コネクタ 586">
          <a:extLst>
            <a:ext uri="{FF2B5EF4-FFF2-40B4-BE49-F238E27FC236}">
              <a16:creationId xmlns:a16="http://schemas.microsoft.com/office/drawing/2014/main" id="{35BAF308-5401-46E5-9B96-1766FA93AE1F}"/>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8" name="テキスト ボックス 587">
          <a:extLst>
            <a:ext uri="{FF2B5EF4-FFF2-40B4-BE49-F238E27FC236}">
              <a16:creationId xmlns:a16="http://schemas.microsoft.com/office/drawing/2014/main" id="{07C2B531-5D80-4456-803D-D26ED4F9474B}"/>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9" name="直線コネクタ 588">
          <a:extLst>
            <a:ext uri="{FF2B5EF4-FFF2-40B4-BE49-F238E27FC236}">
              <a16:creationId xmlns:a16="http://schemas.microsoft.com/office/drawing/2014/main" id="{7D0EB10F-B838-418F-81E8-07EB8BA8C58C}"/>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0" name="テキスト ボックス 589">
          <a:extLst>
            <a:ext uri="{FF2B5EF4-FFF2-40B4-BE49-F238E27FC236}">
              <a16:creationId xmlns:a16="http://schemas.microsoft.com/office/drawing/2014/main" id="{4CA3EBB5-F805-4509-AC56-8DCF75EB98ED}"/>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1" name="直線コネクタ 590">
          <a:extLst>
            <a:ext uri="{FF2B5EF4-FFF2-40B4-BE49-F238E27FC236}">
              <a16:creationId xmlns:a16="http://schemas.microsoft.com/office/drawing/2014/main" id="{2E41CA44-9D33-4CFB-9AB0-B25C3B33E914}"/>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2" name="テキスト ボックス 591">
          <a:extLst>
            <a:ext uri="{FF2B5EF4-FFF2-40B4-BE49-F238E27FC236}">
              <a16:creationId xmlns:a16="http://schemas.microsoft.com/office/drawing/2014/main" id="{987B87D6-49D1-4101-80F4-ECCECF0D6AE3}"/>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3" name="直線コネクタ 592">
          <a:extLst>
            <a:ext uri="{FF2B5EF4-FFF2-40B4-BE49-F238E27FC236}">
              <a16:creationId xmlns:a16="http://schemas.microsoft.com/office/drawing/2014/main" id="{0B815BF8-EF68-4D8A-BBB2-1302FD84F41C}"/>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4" name="テキスト ボックス 593">
          <a:extLst>
            <a:ext uri="{FF2B5EF4-FFF2-40B4-BE49-F238E27FC236}">
              <a16:creationId xmlns:a16="http://schemas.microsoft.com/office/drawing/2014/main" id="{9711919F-B2F6-49BE-87FF-675936737B1E}"/>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5" name="直線コネクタ 594">
          <a:extLst>
            <a:ext uri="{FF2B5EF4-FFF2-40B4-BE49-F238E27FC236}">
              <a16:creationId xmlns:a16="http://schemas.microsoft.com/office/drawing/2014/main" id="{A5E0522C-4F2B-4386-9143-756658E717AD}"/>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6" name="テキスト ボックス 595">
          <a:extLst>
            <a:ext uri="{FF2B5EF4-FFF2-40B4-BE49-F238E27FC236}">
              <a16:creationId xmlns:a16="http://schemas.microsoft.com/office/drawing/2014/main" id="{AB6EAFC9-27BF-4141-9E95-3A3A720C7A91}"/>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7" name="【児童館】&#10;一人当たり面積グラフ枠">
          <a:extLst>
            <a:ext uri="{FF2B5EF4-FFF2-40B4-BE49-F238E27FC236}">
              <a16:creationId xmlns:a16="http://schemas.microsoft.com/office/drawing/2014/main" id="{32BB568E-7583-4CD4-9B3C-5FE67A512A2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598" name="直線コネクタ 597">
          <a:extLst>
            <a:ext uri="{FF2B5EF4-FFF2-40B4-BE49-F238E27FC236}">
              <a16:creationId xmlns:a16="http://schemas.microsoft.com/office/drawing/2014/main" id="{5F1604F5-8F94-4209-99E8-45D2B17A1041}"/>
            </a:ext>
          </a:extLst>
        </xdr:cNvPr>
        <xdr:cNvCxnSpPr/>
      </xdr:nvCxnSpPr>
      <xdr:spPr>
        <a:xfrm flipV="1">
          <a:off x="19509104" y="129654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599" name="【児童館】&#10;一人当たり面積最小値テキスト">
          <a:extLst>
            <a:ext uri="{FF2B5EF4-FFF2-40B4-BE49-F238E27FC236}">
              <a16:creationId xmlns:a16="http://schemas.microsoft.com/office/drawing/2014/main" id="{D91B3C62-18F4-4A1F-BC6D-7B5FFCCE9FE0}"/>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0" name="直線コネクタ 599">
          <a:extLst>
            <a:ext uri="{FF2B5EF4-FFF2-40B4-BE49-F238E27FC236}">
              <a16:creationId xmlns:a16="http://schemas.microsoft.com/office/drawing/2014/main" id="{B10320B1-5BFC-46A2-A5A3-12A1381B48C7}"/>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01" name="【児童館】&#10;一人当たり面積最大値テキスト">
          <a:extLst>
            <a:ext uri="{FF2B5EF4-FFF2-40B4-BE49-F238E27FC236}">
              <a16:creationId xmlns:a16="http://schemas.microsoft.com/office/drawing/2014/main" id="{8C724983-F689-4A45-B313-22CAAC80A284}"/>
            </a:ext>
          </a:extLst>
        </xdr:cNvPr>
        <xdr:cNvSpPr txBox="1"/>
      </xdr:nvSpPr>
      <xdr:spPr>
        <a:xfrm>
          <a:off x="19547840" y="1274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02" name="直線コネクタ 601">
          <a:extLst>
            <a:ext uri="{FF2B5EF4-FFF2-40B4-BE49-F238E27FC236}">
              <a16:creationId xmlns:a16="http://schemas.microsoft.com/office/drawing/2014/main" id="{0B1195B6-E297-43EF-8D5D-A678C3463AAD}"/>
            </a:ext>
          </a:extLst>
        </xdr:cNvPr>
        <xdr:cNvCxnSpPr/>
      </xdr:nvCxnSpPr>
      <xdr:spPr>
        <a:xfrm>
          <a:off x="19443700" y="12965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03" name="【児童館】&#10;一人当たり面積平均値テキスト">
          <a:extLst>
            <a:ext uri="{FF2B5EF4-FFF2-40B4-BE49-F238E27FC236}">
              <a16:creationId xmlns:a16="http://schemas.microsoft.com/office/drawing/2014/main" id="{D0D54C84-34CE-419D-A618-39B4EFD905F8}"/>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4" name="フローチャート: 判断 603">
          <a:extLst>
            <a:ext uri="{FF2B5EF4-FFF2-40B4-BE49-F238E27FC236}">
              <a16:creationId xmlns:a16="http://schemas.microsoft.com/office/drawing/2014/main" id="{C99B5D8F-B45B-494E-BD45-85F2C5A4B393}"/>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605" name="フローチャート: 判断 604">
          <a:extLst>
            <a:ext uri="{FF2B5EF4-FFF2-40B4-BE49-F238E27FC236}">
              <a16:creationId xmlns:a16="http://schemas.microsoft.com/office/drawing/2014/main" id="{B252B60F-B04D-4028-B65B-45142650904E}"/>
            </a:ext>
          </a:extLst>
        </xdr:cNvPr>
        <xdr:cNvSpPr/>
      </xdr:nvSpPr>
      <xdr:spPr>
        <a:xfrm>
          <a:off x="18735040" y="14047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06" name="フローチャート: 判断 605">
          <a:extLst>
            <a:ext uri="{FF2B5EF4-FFF2-40B4-BE49-F238E27FC236}">
              <a16:creationId xmlns:a16="http://schemas.microsoft.com/office/drawing/2014/main" id="{E464C857-7A78-4B87-878F-50CF26B3CAB0}"/>
            </a:ext>
          </a:extLst>
        </xdr:cNvPr>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07" name="フローチャート: 判断 606">
          <a:extLst>
            <a:ext uri="{FF2B5EF4-FFF2-40B4-BE49-F238E27FC236}">
              <a16:creationId xmlns:a16="http://schemas.microsoft.com/office/drawing/2014/main" id="{8C0E35E8-645C-41C0-8C7A-0289F3E9D3B1}"/>
            </a:ext>
          </a:extLst>
        </xdr:cNvPr>
        <xdr:cNvSpPr/>
      </xdr:nvSpPr>
      <xdr:spPr>
        <a:xfrm>
          <a:off x="171627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608" name="フローチャート: 判断 607">
          <a:extLst>
            <a:ext uri="{FF2B5EF4-FFF2-40B4-BE49-F238E27FC236}">
              <a16:creationId xmlns:a16="http://schemas.microsoft.com/office/drawing/2014/main" id="{6A293749-DC0D-495A-B885-69C4F3A6E125}"/>
            </a:ext>
          </a:extLst>
        </xdr:cNvPr>
        <xdr:cNvSpPr/>
      </xdr:nvSpPr>
      <xdr:spPr>
        <a:xfrm>
          <a:off x="16388080" y="140601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EBBF81F8-B212-40B0-9BE1-5A46917511A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F6533FB3-8EBD-4C08-994A-E7B653A30B13}"/>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C006BBD0-4BCA-47E8-A8B2-F6AC3CD3E9E7}"/>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74E6D6EE-B795-4A77-98C2-832C87B55249}"/>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0C0A2EC8-81DD-43C7-BDD0-F0E409482113}"/>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50800</xdr:rowOff>
    </xdr:from>
    <xdr:to>
      <xdr:col>116</xdr:col>
      <xdr:colOff>114300</xdr:colOff>
      <xdr:row>84</xdr:row>
      <xdr:rowOff>152400</xdr:rowOff>
    </xdr:to>
    <xdr:sp macro="" textlink="">
      <xdr:nvSpPr>
        <xdr:cNvPr id="614" name="楕円 613">
          <a:extLst>
            <a:ext uri="{FF2B5EF4-FFF2-40B4-BE49-F238E27FC236}">
              <a16:creationId xmlns:a16="http://schemas.microsoft.com/office/drawing/2014/main" id="{C1CA7AE4-20EA-4A7B-9E70-5BEA512F2975}"/>
            </a:ext>
          </a:extLst>
        </xdr:cNvPr>
        <xdr:cNvSpPr/>
      </xdr:nvSpPr>
      <xdr:spPr>
        <a:xfrm>
          <a:off x="19458940" y="1413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29227</xdr:rowOff>
    </xdr:from>
    <xdr:ext cx="469744" cy="259045"/>
    <xdr:sp macro="" textlink="">
      <xdr:nvSpPr>
        <xdr:cNvPr id="615" name="【児童館】&#10;一人当たり面積該当値テキスト">
          <a:extLst>
            <a:ext uri="{FF2B5EF4-FFF2-40B4-BE49-F238E27FC236}">
              <a16:creationId xmlns:a16="http://schemas.microsoft.com/office/drawing/2014/main" id="{4331F31E-5F15-48E3-82A8-3410ADC65BB0}"/>
            </a:ext>
          </a:extLst>
        </xdr:cNvPr>
        <xdr:cNvSpPr txBox="1"/>
      </xdr:nvSpPr>
      <xdr:spPr>
        <a:xfrm>
          <a:off x="19547840" y="1411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50800</xdr:rowOff>
    </xdr:from>
    <xdr:to>
      <xdr:col>112</xdr:col>
      <xdr:colOff>38100</xdr:colOff>
      <xdr:row>84</xdr:row>
      <xdr:rowOff>152400</xdr:rowOff>
    </xdr:to>
    <xdr:sp macro="" textlink="">
      <xdr:nvSpPr>
        <xdr:cNvPr id="616" name="楕円 615">
          <a:extLst>
            <a:ext uri="{FF2B5EF4-FFF2-40B4-BE49-F238E27FC236}">
              <a16:creationId xmlns:a16="http://schemas.microsoft.com/office/drawing/2014/main" id="{3981F2E9-12B0-4B96-A3DA-05024A53DE5D}"/>
            </a:ext>
          </a:extLst>
        </xdr:cNvPr>
        <xdr:cNvSpPr/>
      </xdr:nvSpPr>
      <xdr:spPr>
        <a:xfrm>
          <a:off x="18735040" y="141325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101600</xdr:rowOff>
    </xdr:from>
    <xdr:to>
      <xdr:col>116</xdr:col>
      <xdr:colOff>63500</xdr:colOff>
      <xdr:row>84</xdr:row>
      <xdr:rowOff>101600</xdr:rowOff>
    </xdr:to>
    <xdr:cxnSp macro="">
      <xdr:nvCxnSpPr>
        <xdr:cNvPr id="617" name="直線コネクタ 616">
          <a:extLst>
            <a:ext uri="{FF2B5EF4-FFF2-40B4-BE49-F238E27FC236}">
              <a16:creationId xmlns:a16="http://schemas.microsoft.com/office/drawing/2014/main" id="{6FDD1D54-3DC8-4AAC-974F-CECB9A4B4039}"/>
            </a:ext>
          </a:extLst>
        </xdr:cNvPr>
        <xdr:cNvCxnSpPr/>
      </xdr:nvCxnSpPr>
      <xdr:spPr>
        <a:xfrm>
          <a:off x="18778220" y="141833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50800</xdr:rowOff>
    </xdr:from>
    <xdr:to>
      <xdr:col>107</xdr:col>
      <xdr:colOff>101600</xdr:colOff>
      <xdr:row>84</xdr:row>
      <xdr:rowOff>152400</xdr:rowOff>
    </xdr:to>
    <xdr:sp macro="" textlink="">
      <xdr:nvSpPr>
        <xdr:cNvPr id="618" name="楕円 617">
          <a:extLst>
            <a:ext uri="{FF2B5EF4-FFF2-40B4-BE49-F238E27FC236}">
              <a16:creationId xmlns:a16="http://schemas.microsoft.com/office/drawing/2014/main" id="{2DDA50E7-976C-4C4F-A84E-B59C5C4E8817}"/>
            </a:ext>
          </a:extLst>
        </xdr:cNvPr>
        <xdr:cNvSpPr/>
      </xdr:nvSpPr>
      <xdr:spPr>
        <a:xfrm>
          <a:off x="17937480" y="1413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101600</xdr:rowOff>
    </xdr:from>
    <xdr:to>
      <xdr:col>111</xdr:col>
      <xdr:colOff>177800</xdr:colOff>
      <xdr:row>84</xdr:row>
      <xdr:rowOff>101600</xdr:rowOff>
    </xdr:to>
    <xdr:cxnSp macro="">
      <xdr:nvCxnSpPr>
        <xdr:cNvPr id="619" name="直線コネクタ 618">
          <a:extLst>
            <a:ext uri="{FF2B5EF4-FFF2-40B4-BE49-F238E27FC236}">
              <a16:creationId xmlns:a16="http://schemas.microsoft.com/office/drawing/2014/main" id="{4FAC88F2-22F2-4DC9-B2F6-4C67148E5BBD}"/>
            </a:ext>
          </a:extLst>
        </xdr:cNvPr>
        <xdr:cNvCxnSpPr/>
      </xdr:nvCxnSpPr>
      <xdr:spPr>
        <a:xfrm>
          <a:off x="17988280" y="141833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620" name="楕円 619">
          <a:extLst>
            <a:ext uri="{FF2B5EF4-FFF2-40B4-BE49-F238E27FC236}">
              <a16:creationId xmlns:a16="http://schemas.microsoft.com/office/drawing/2014/main" id="{BC5091F6-7D5B-4D92-B67A-05372FB8303E}"/>
            </a:ext>
          </a:extLst>
        </xdr:cNvPr>
        <xdr:cNvSpPr/>
      </xdr:nvSpPr>
      <xdr:spPr>
        <a:xfrm>
          <a:off x="17162780" y="1413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101600</xdr:rowOff>
    </xdr:from>
    <xdr:to>
      <xdr:col>107</xdr:col>
      <xdr:colOff>50800</xdr:colOff>
      <xdr:row>84</xdr:row>
      <xdr:rowOff>101600</xdr:rowOff>
    </xdr:to>
    <xdr:cxnSp macro="">
      <xdr:nvCxnSpPr>
        <xdr:cNvPr id="621" name="直線コネクタ 620">
          <a:extLst>
            <a:ext uri="{FF2B5EF4-FFF2-40B4-BE49-F238E27FC236}">
              <a16:creationId xmlns:a16="http://schemas.microsoft.com/office/drawing/2014/main" id="{85679BA2-D0C8-4493-8FF4-76D5C0AD279F}"/>
            </a:ext>
          </a:extLst>
        </xdr:cNvPr>
        <xdr:cNvCxnSpPr/>
      </xdr:nvCxnSpPr>
      <xdr:spPr>
        <a:xfrm>
          <a:off x="17213580" y="141833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63500</xdr:rowOff>
    </xdr:from>
    <xdr:to>
      <xdr:col>98</xdr:col>
      <xdr:colOff>38100</xdr:colOff>
      <xdr:row>84</xdr:row>
      <xdr:rowOff>165100</xdr:rowOff>
    </xdr:to>
    <xdr:sp macro="" textlink="">
      <xdr:nvSpPr>
        <xdr:cNvPr id="622" name="楕円 621">
          <a:extLst>
            <a:ext uri="{FF2B5EF4-FFF2-40B4-BE49-F238E27FC236}">
              <a16:creationId xmlns:a16="http://schemas.microsoft.com/office/drawing/2014/main" id="{153EBE16-3D70-443A-9B92-9787EFD24E28}"/>
            </a:ext>
          </a:extLst>
        </xdr:cNvPr>
        <xdr:cNvSpPr/>
      </xdr:nvSpPr>
      <xdr:spPr>
        <a:xfrm>
          <a:off x="16388080" y="141452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101600</xdr:rowOff>
    </xdr:from>
    <xdr:to>
      <xdr:col>102</xdr:col>
      <xdr:colOff>114300</xdr:colOff>
      <xdr:row>84</xdr:row>
      <xdr:rowOff>114300</xdr:rowOff>
    </xdr:to>
    <xdr:cxnSp macro="">
      <xdr:nvCxnSpPr>
        <xdr:cNvPr id="623" name="直線コネクタ 622">
          <a:extLst>
            <a:ext uri="{FF2B5EF4-FFF2-40B4-BE49-F238E27FC236}">
              <a16:creationId xmlns:a16="http://schemas.microsoft.com/office/drawing/2014/main" id="{EB023992-B6A0-4E50-A7ED-FD1E6E118B17}"/>
            </a:ext>
          </a:extLst>
        </xdr:cNvPr>
        <xdr:cNvCxnSpPr/>
      </xdr:nvCxnSpPr>
      <xdr:spPr>
        <a:xfrm flipV="1">
          <a:off x="16431260" y="14183360"/>
          <a:ext cx="7823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624" name="n_1aveValue【児童館】&#10;一人当たり面積">
          <a:extLst>
            <a:ext uri="{FF2B5EF4-FFF2-40B4-BE49-F238E27FC236}">
              <a16:creationId xmlns:a16="http://schemas.microsoft.com/office/drawing/2014/main" id="{BCF7B602-F8E8-49B8-AC2D-943C890EB1F7}"/>
            </a:ext>
          </a:extLst>
        </xdr:cNvPr>
        <xdr:cNvSpPr txBox="1"/>
      </xdr:nvSpPr>
      <xdr:spPr>
        <a:xfrm>
          <a:off x="1856112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25" name="n_2aveValue【児童館】&#10;一人当たり面積">
          <a:extLst>
            <a:ext uri="{FF2B5EF4-FFF2-40B4-BE49-F238E27FC236}">
              <a16:creationId xmlns:a16="http://schemas.microsoft.com/office/drawing/2014/main" id="{44AE1A1C-6FED-4AE7-ACC6-93D721AC373E}"/>
            </a:ext>
          </a:extLst>
        </xdr:cNvPr>
        <xdr:cNvSpPr txBox="1"/>
      </xdr:nvSpPr>
      <xdr:spPr>
        <a:xfrm>
          <a:off x="177762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626" name="n_3aveValue【児童館】&#10;一人当たり面積">
          <a:extLst>
            <a:ext uri="{FF2B5EF4-FFF2-40B4-BE49-F238E27FC236}">
              <a16:creationId xmlns:a16="http://schemas.microsoft.com/office/drawing/2014/main" id="{C49AD76C-C6F0-4D79-922E-ED3912C5713A}"/>
            </a:ext>
          </a:extLst>
        </xdr:cNvPr>
        <xdr:cNvSpPr txBox="1"/>
      </xdr:nvSpPr>
      <xdr:spPr>
        <a:xfrm>
          <a:off x="1700156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627" name="n_4aveValue【児童館】&#10;一人当たり面積">
          <a:extLst>
            <a:ext uri="{FF2B5EF4-FFF2-40B4-BE49-F238E27FC236}">
              <a16:creationId xmlns:a16="http://schemas.microsoft.com/office/drawing/2014/main" id="{5BECD572-4A24-4B62-B510-9E9B93FD79E6}"/>
            </a:ext>
          </a:extLst>
        </xdr:cNvPr>
        <xdr:cNvSpPr txBox="1"/>
      </xdr:nvSpPr>
      <xdr:spPr>
        <a:xfrm>
          <a:off x="16226867" y="1383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143527</xdr:rowOff>
    </xdr:from>
    <xdr:ext cx="469744" cy="259045"/>
    <xdr:sp macro="" textlink="">
      <xdr:nvSpPr>
        <xdr:cNvPr id="628" name="n_1mainValue【児童館】&#10;一人当たり面積">
          <a:extLst>
            <a:ext uri="{FF2B5EF4-FFF2-40B4-BE49-F238E27FC236}">
              <a16:creationId xmlns:a16="http://schemas.microsoft.com/office/drawing/2014/main" id="{3BC679AA-83E6-454A-BAC9-886D0D14DCEB}"/>
            </a:ext>
          </a:extLst>
        </xdr:cNvPr>
        <xdr:cNvSpPr txBox="1"/>
      </xdr:nvSpPr>
      <xdr:spPr>
        <a:xfrm>
          <a:off x="18561127" y="14225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143527</xdr:rowOff>
    </xdr:from>
    <xdr:ext cx="469744" cy="259045"/>
    <xdr:sp macro="" textlink="">
      <xdr:nvSpPr>
        <xdr:cNvPr id="629" name="n_2mainValue【児童館】&#10;一人当たり面積">
          <a:extLst>
            <a:ext uri="{FF2B5EF4-FFF2-40B4-BE49-F238E27FC236}">
              <a16:creationId xmlns:a16="http://schemas.microsoft.com/office/drawing/2014/main" id="{24556500-ECC2-4396-AA6F-F8103926CED6}"/>
            </a:ext>
          </a:extLst>
        </xdr:cNvPr>
        <xdr:cNvSpPr txBox="1"/>
      </xdr:nvSpPr>
      <xdr:spPr>
        <a:xfrm>
          <a:off x="17776267" y="14225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143527</xdr:rowOff>
    </xdr:from>
    <xdr:ext cx="469744" cy="259045"/>
    <xdr:sp macro="" textlink="">
      <xdr:nvSpPr>
        <xdr:cNvPr id="630" name="n_3mainValue【児童館】&#10;一人当たり面積">
          <a:extLst>
            <a:ext uri="{FF2B5EF4-FFF2-40B4-BE49-F238E27FC236}">
              <a16:creationId xmlns:a16="http://schemas.microsoft.com/office/drawing/2014/main" id="{A867BE20-5A2C-4C17-9017-D8CDB41DF948}"/>
            </a:ext>
          </a:extLst>
        </xdr:cNvPr>
        <xdr:cNvSpPr txBox="1"/>
      </xdr:nvSpPr>
      <xdr:spPr>
        <a:xfrm>
          <a:off x="17001567" y="14225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631" name="n_4mainValue【児童館】&#10;一人当たり面積">
          <a:extLst>
            <a:ext uri="{FF2B5EF4-FFF2-40B4-BE49-F238E27FC236}">
              <a16:creationId xmlns:a16="http://schemas.microsoft.com/office/drawing/2014/main" id="{979E60D5-54A2-41B8-9A42-85299B97E5BD}"/>
            </a:ext>
          </a:extLst>
        </xdr:cNvPr>
        <xdr:cNvSpPr txBox="1"/>
      </xdr:nvSpPr>
      <xdr:spPr>
        <a:xfrm>
          <a:off x="16226867" y="1423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9479B5D1-D211-4485-900B-3C145EBC5F5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CC4C5DDF-0BA7-4C6D-B99D-8EF0F6C509B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C7800E21-F031-4765-9F1B-6F271B70B07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0256D801-7404-41E1-A86F-F80A41CE79D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FCB8626C-C430-4602-A204-1FDBDDEE296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D2472BA4-3A87-4626-BE20-B30E81B185A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5D4FC489-E2FA-4879-B720-4704E0AA4581}"/>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641748A4-91BA-48B0-9BA7-E49B7548E595}"/>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608DC217-F9B7-4F86-87A2-A05D7E67982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7E66AE69-2C90-4DDC-9AAA-C2A693171C2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1255598E-1B06-4EE3-A12B-82395B1D275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3" name="直線コネクタ 642">
          <a:extLst>
            <a:ext uri="{FF2B5EF4-FFF2-40B4-BE49-F238E27FC236}">
              <a16:creationId xmlns:a16="http://schemas.microsoft.com/office/drawing/2014/main" id="{14399B6E-12D6-4C9A-8F40-5DB2B6941074}"/>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4" name="テキスト ボックス 643">
          <a:extLst>
            <a:ext uri="{FF2B5EF4-FFF2-40B4-BE49-F238E27FC236}">
              <a16:creationId xmlns:a16="http://schemas.microsoft.com/office/drawing/2014/main" id="{6260DBE6-03D3-4D25-86B7-3B05B7546AE9}"/>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5" name="直線コネクタ 644">
          <a:extLst>
            <a:ext uri="{FF2B5EF4-FFF2-40B4-BE49-F238E27FC236}">
              <a16:creationId xmlns:a16="http://schemas.microsoft.com/office/drawing/2014/main" id="{94183ACC-BB10-432C-9850-05B76364439E}"/>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6" name="テキスト ボックス 645">
          <a:extLst>
            <a:ext uri="{FF2B5EF4-FFF2-40B4-BE49-F238E27FC236}">
              <a16:creationId xmlns:a16="http://schemas.microsoft.com/office/drawing/2014/main" id="{13306345-D23B-435E-A31E-C5989BA038FC}"/>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7" name="直線コネクタ 646">
          <a:extLst>
            <a:ext uri="{FF2B5EF4-FFF2-40B4-BE49-F238E27FC236}">
              <a16:creationId xmlns:a16="http://schemas.microsoft.com/office/drawing/2014/main" id="{762B815E-19EE-458F-BD95-94D7ADC31B2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8" name="テキスト ボックス 647">
          <a:extLst>
            <a:ext uri="{FF2B5EF4-FFF2-40B4-BE49-F238E27FC236}">
              <a16:creationId xmlns:a16="http://schemas.microsoft.com/office/drawing/2014/main" id="{34284B51-43CD-478B-B6CB-6AC73F289C37}"/>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9" name="直線コネクタ 648">
          <a:extLst>
            <a:ext uri="{FF2B5EF4-FFF2-40B4-BE49-F238E27FC236}">
              <a16:creationId xmlns:a16="http://schemas.microsoft.com/office/drawing/2014/main" id="{C10C9818-F207-417E-94C7-09ECB7323599}"/>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0" name="テキスト ボックス 649">
          <a:extLst>
            <a:ext uri="{FF2B5EF4-FFF2-40B4-BE49-F238E27FC236}">
              <a16:creationId xmlns:a16="http://schemas.microsoft.com/office/drawing/2014/main" id="{904B14C6-5FE3-47A1-BF35-A6D296FBCBE7}"/>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1" name="直線コネクタ 650">
          <a:extLst>
            <a:ext uri="{FF2B5EF4-FFF2-40B4-BE49-F238E27FC236}">
              <a16:creationId xmlns:a16="http://schemas.microsoft.com/office/drawing/2014/main" id="{5797516E-5214-4703-9183-DBB3EEF31ED9}"/>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2" name="テキスト ボックス 651">
          <a:extLst>
            <a:ext uri="{FF2B5EF4-FFF2-40B4-BE49-F238E27FC236}">
              <a16:creationId xmlns:a16="http://schemas.microsoft.com/office/drawing/2014/main" id="{3017457D-F995-4EC4-B651-6D8B45927C8F}"/>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3" name="直線コネクタ 652">
          <a:extLst>
            <a:ext uri="{FF2B5EF4-FFF2-40B4-BE49-F238E27FC236}">
              <a16:creationId xmlns:a16="http://schemas.microsoft.com/office/drawing/2014/main" id="{EA92E366-DDA5-4B7C-8C9C-65F962657BFC}"/>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4" name="テキスト ボックス 653">
          <a:extLst>
            <a:ext uri="{FF2B5EF4-FFF2-40B4-BE49-F238E27FC236}">
              <a16:creationId xmlns:a16="http://schemas.microsoft.com/office/drawing/2014/main" id="{A5700C56-FC28-4233-B9C6-B1636A6351C6}"/>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B1051180-7FA2-4937-A157-4ADF8F32FAC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公民館】&#10;有形固定資産減価償却率グラフ枠">
          <a:extLst>
            <a:ext uri="{FF2B5EF4-FFF2-40B4-BE49-F238E27FC236}">
              <a16:creationId xmlns:a16="http://schemas.microsoft.com/office/drawing/2014/main" id="{F09F78C0-4235-4DEB-9CE5-491E4E7ED69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7" name="直線コネクタ 656">
          <a:extLst>
            <a:ext uri="{FF2B5EF4-FFF2-40B4-BE49-F238E27FC236}">
              <a16:creationId xmlns:a16="http://schemas.microsoft.com/office/drawing/2014/main" id="{75DC9BBC-DDC4-4CC5-9BCD-090DF46BA2E0}"/>
            </a:ext>
          </a:extLst>
        </xdr:cNvPr>
        <xdr:cNvCxnSpPr/>
      </xdr:nvCxnSpPr>
      <xdr:spPr>
        <a:xfrm flipV="1">
          <a:off x="14375764" y="16934906"/>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8" name="【公民館】&#10;有形固定資産減価償却率最小値テキスト">
          <a:extLst>
            <a:ext uri="{FF2B5EF4-FFF2-40B4-BE49-F238E27FC236}">
              <a16:creationId xmlns:a16="http://schemas.microsoft.com/office/drawing/2014/main" id="{046A3F39-10E4-4711-A54E-F1F1FC7A687C}"/>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9" name="直線コネクタ 658">
          <a:extLst>
            <a:ext uri="{FF2B5EF4-FFF2-40B4-BE49-F238E27FC236}">
              <a16:creationId xmlns:a16="http://schemas.microsoft.com/office/drawing/2014/main" id="{658147D8-D7A8-49A7-92B2-3021D4D539EE}"/>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60" name="【公民館】&#10;有形固定資産減価償却率最大値テキスト">
          <a:extLst>
            <a:ext uri="{FF2B5EF4-FFF2-40B4-BE49-F238E27FC236}">
              <a16:creationId xmlns:a16="http://schemas.microsoft.com/office/drawing/2014/main" id="{6BCBEC1E-6B7D-4FEC-BED7-D1F8013654F2}"/>
            </a:ext>
          </a:extLst>
        </xdr:cNvPr>
        <xdr:cNvSpPr txBox="1"/>
      </xdr:nvSpPr>
      <xdr:spPr>
        <a:xfrm>
          <a:off x="1441450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61" name="直線コネクタ 660">
          <a:extLst>
            <a:ext uri="{FF2B5EF4-FFF2-40B4-BE49-F238E27FC236}">
              <a16:creationId xmlns:a16="http://schemas.microsoft.com/office/drawing/2014/main" id="{6B49C99A-9A2C-4082-ADD9-70C5C707E5D2}"/>
            </a:ext>
          </a:extLst>
        </xdr:cNvPr>
        <xdr:cNvCxnSpPr/>
      </xdr:nvCxnSpPr>
      <xdr:spPr>
        <a:xfrm>
          <a:off x="1428750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662" name="【公民館】&#10;有形固定資産減価償却率平均値テキスト">
          <a:extLst>
            <a:ext uri="{FF2B5EF4-FFF2-40B4-BE49-F238E27FC236}">
              <a16:creationId xmlns:a16="http://schemas.microsoft.com/office/drawing/2014/main" id="{80EA8474-ABFC-4A05-A3EE-9ADAF48953F7}"/>
            </a:ext>
          </a:extLst>
        </xdr:cNvPr>
        <xdr:cNvSpPr txBox="1"/>
      </xdr:nvSpPr>
      <xdr:spPr>
        <a:xfrm>
          <a:off x="14414500" y="17699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3" name="フローチャート: 判断 662">
          <a:extLst>
            <a:ext uri="{FF2B5EF4-FFF2-40B4-BE49-F238E27FC236}">
              <a16:creationId xmlns:a16="http://schemas.microsoft.com/office/drawing/2014/main" id="{E4AF3B5E-664F-4A3E-9EE8-89363083AE31}"/>
            </a:ext>
          </a:extLst>
        </xdr:cNvPr>
        <xdr:cNvSpPr/>
      </xdr:nvSpPr>
      <xdr:spPr>
        <a:xfrm>
          <a:off x="14325600" y="177206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4" name="フローチャート: 判断 663">
          <a:extLst>
            <a:ext uri="{FF2B5EF4-FFF2-40B4-BE49-F238E27FC236}">
              <a16:creationId xmlns:a16="http://schemas.microsoft.com/office/drawing/2014/main" id="{2EE38FA2-7FEA-426D-A06A-4A6DC8C6D1BA}"/>
            </a:ext>
          </a:extLst>
        </xdr:cNvPr>
        <xdr:cNvSpPr/>
      </xdr:nvSpPr>
      <xdr:spPr>
        <a:xfrm>
          <a:off x="13578840" y="17717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5" name="フローチャート: 判断 664">
          <a:extLst>
            <a:ext uri="{FF2B5EF4-FFF2-40B4-BE49-F238E27FC236}">
              <a16:creationId xmlns:a16="http://schemas.microsoft.com/office/drawing/2014/main" id="{09F69016-E7DA-4F4D-A164-5F04916FAFAE}"/>
            </a:ext>
          </a:extLst>
        </xdr:cNvPr>
        <xdr:cNvSpPr/>
      </xdr:nvSpPr>
      <xdr:spPr>
        <a:xfrm>
          <a:off x="12804140" y="17697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6" name="フローチャート: 判断 665">
          <a:extLst>
            <a:ext uri="{FF2B5EF4-FFF2-40B4-BE49-F238E27FC236}">
              <a16:creationId xmlns:a16="http://schemas.microsoft.com/office/drawing/2014/main" id="{861CA9F7-2CE3-4B75-9F08-A0269DA43121}"/>
            </a:ext>
          </a:extLst>
        </xdr:cNvPr>
        <xdr:cNvSpPr/>
      </xdr:nvSpPr>
      <xdr:spPr>
        <a:xfrm>
          <a:off x="12029440" y="176667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7" name="フローチャート: 判断 666">
          <a:extLst>
            <a:ext uri="{FF2B5EF4-FFF2-40B4-BE49-F238E27FC236}">
              <a16:creationId xmlns:a16="http://schemas.microsoft.com/office/drawing/2014/main" id="{82E75168-E6EA-4A71-8541-526715682CB8}"/>
            </a:ext>
          </a:extLst>
        </xdr:cNvPr>
        <xdr:cNvSpPr/>
      </xdr:nvSpPr>
      <xdr:spPr>
        <a:xfrm>
          <a:off x="11231880" y="176912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B655E570-1376-443C-905D-9E477456C88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7B591733-A2C8-44D7-97D5-29B07FD3182D}"/>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2B64A1CB-D847-4AA5-8894-8B2973716D4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92EC3B1E-81FA-4EB3-BF6B-012A3118B13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CF165D2B-D821-4183-8123-0E4D9102961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4173</xdr:rowOff>
    </xdr:from>
    <xdr:to>
      <xdr:col>85</xdr:col>
      <xdr:colOff>177800</xdr:colOff>
      <xdr:row>105</xdr:row>
      <xdr:rowOff>105773</xdr:rowOff>
    </xdr:to>
    <xdr:sp macro="" textlink="">
      <xdr:nvSpPr>
        <xdr:cNvPr id="673" name="楕円 672">
          <a:extLst>
            <a:ext uri="{FF2B5EF4-FFF2-40B4-BE49-F238E27FC236}">
              <a16:creationId xmlns:a16="http://schemas.microsoft.com/office/drawing/2014/main" id="{A0967841-F450-4E72-A7F2-D3C411A5A35B}"/>
            </a:ext>
          </a:extLst>
        </xdr:cNvPr>
        <xdr:cNvSpPr/>
      </xdr:nvSpPr>
      <xdr:spPr>
        <a:xfrm>
          <a:off x="14325600" y="1760637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27050</xdr:rowOff>
    </xdr:from>
    <xdr:ext cx="405111" cy="259045"/>
    <xdr:sp macro="" textlink="">
      <xdr:nvSpPr>
        <xdr:cNvPr id="674" name="【公民館】&#10;有形固定資産減価償却率該当値テキスト">
          <a:extLst>
            <a:ext uri="{FF2B5EF4-FFF2-40B4-BE49-F238E27FC236}">
              <a16:creationId xmlns:a16="http://schemas.microsoft.com/office/drawing/2014/main" id="{3B1B6F5C-E105-4920-BDFA-6167FE84DF55}"/>
            </a:ext>
          </a:extLst>
        </xdr:cNvPr>
        <xdr:cNvSpPr txBox="1"/>
      </xdr:nvSpPr>
      <xdr:spPr>
        <a:xfrm>
          <a:off x="14414500" y="17461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134801</xdr:rowOff>
    </xdr:from>
    <xdr:to>
      <xdr:col>81</xdr:col>
      <xdr:colOff>101600</xdr:colOff>
      <xdr:row>105</xdr:row>
      <xdr:rowOff>64951</xdr:rowOff>
    </xdr:to>
    <xdr:sp macro="" textlink="">
      <xdr:nvSpPr>
        <xdr:cNvPr id="675" name="楕円 674">
          <a:extLst>
            <a:ext uri="{FF2B5EF4-FFF2-40B4-BE49-F238E27FC236}">
              <a16:creationId xmlns:a16="http://schemas.microsoft.com/office/drawing/2014/main" id="{7B94680D-C288-46E8-887F-00C8657A6B41}"/>
            </a:ext>
          </a:extLst>
        </xdr:cNvPr>
        <xdr:cNvSpPr/>
      </xdr:nvSpPr>
      <xdr:spPr>
        <a:xfrm>
          <a:off x="13578840" y="175693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14151</xdr:rowOff>
    </xdr:from>
    <xdr:to>
      <xdr:col>85</xdr:col>
      <xdr:colOff>127000</xdr:colOff>
      <xdr:row>105</xdr:row>
      <xdr:rowOff>54973</xdr:rowOff>
    </xdr:to>
    <xdr:cxnSp macro="">
      <xdr:nvCxnSpPr>
        <xdr:cNvPr id="676" name="直線コネクタ 675">
          <a:extLst>
            <a:ext uri="{FF2B5EF4-FFF2-40B4-BE49-F238E27FC236}">
              <a16:creationId xmlns:a16="http://schemas.microsoft.com/office/drawing/2014/main" id="{D186419E-F4DE-49C1-AB6B-C955D5BBEFDE}"/>
            </a:ext>
          </a:extLst>
        </xdr:cNvPr>
        <xdr:cNvCxnSpPr/>
      </xdr:nvCxnSpPr>
      <xdr:spPr>
        <a:xfrm>
          <a:off x="13629640" y="17616351"/>
          <a:ext cx="74676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53158</xdr:rowOff>
    </xdr:from>
    <xdr:to>
      <xdr:col>76</xdr:col>
      <xdr:colOff>165100</xdr:colOff>
      <xdr:row>105</xdr:row>
      <xdr:rowOff>154758</xdr:rowOff>
    </xdr:to>
    <xdr:sp macro="" textlink="">
      <xdr:nvSpPr>
        <xdr:cNvPr id="677" name="楕円 676">
          <a:extLst>
            <a:ext uri="{FF2B5EF4-FFF2-40B4-BE49-F238E27FC236}">
              <a16:creationId xmlns:a16="http://schemas.microsoft.com/office/drawing/2014/main" id="{C2662BAB-203E-48C5-8F79-58D205428589}"/>
            </a:ext>
          </a:extLst>
        </xdr:cNvPr>
        <xdr:cNvSpPr/>
      </xdr:nvSpPr>
      <xdr:spPr>
        <a:xfrm>
          <a:off x="12804140" y="1765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14151</xdr:rowOff>
    </xdr:from>
    <xdr:to>
      <xdr:col>81</xdr:col>
      <xdr:colOff>50800</xdr:colOff>
      <xdr:row>105</xdr:row>
      <xdr:rowOff>103958</xdr:rowOff>
    </xdr:to>
    <xdr:cxnSp macro="">
      <xdr:nvCxnSpPr>
        <xdr:cNvPr id="678" name="直線コネクタ 677">
          <a:extLst>
            <a:ext uri="{FF2B5EF4-FFF2-40B4-BE49-F238E27FC236}">
              <a16:creationId xmlns:a16="http://schemas.microsoft.com/office/drawing/2014/main" id="{75BC9265-261A-4C3A-988B-35827F61AB2A}"/>
            </a:ext>
          </a:extLst>
        </xdr:cNvPr>
        <xdr:cNvCxnSpPr/>
      </xdr:nvCxnSpPr>
      <xdr:spPr>
        <a:xfrm flipV="1">
          <a:off x="12854940" y="17616351"/>
          <a:ext cx="7747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36830</xdr:rowOff>
    </xdr:from>
    <xdr:to>
      <xdr:col>72</xdr:col>
      <xdr:colOff>38100</xdr:colOff>
      <xdr:row>105</xdr:row>
      <xdr:rowOff>138430</xdr:rowOff>
    </xdr:to>
    <xdr:sp macro="" textlink="">
      <xdr:nvSpPr>
        <xdr:cNvPr id="679" name="楕円 678">
          <a:extLst>
            <a:ext uri="{FF2B5EF4-FFF2-40B4-BE49-F238E27FC236}">
              <a16:creationId xmlns:a16="http://schemas.microsoft.com/office/drawing/2014/main" id="{D9FEE02D-1513-4A42-92EA-8F64CC0C7FF2}"/>
            </a:ext>
          </a:extLst>
        </xdr:cNvPr>
        <xdr:cNvSpPr/>
      </xdr:nvSpPr>
      <xdr:spPr>
        <a:xfrm>
          <a:off x="12029440" y="176390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87630</xdr:rowOff>
    </xdr:from>
    <xdr:to>
      <xdr:col>76</xdr:col>
      <xdr:colOff>114300</xdr:colOff>
      <xdr:row>105</xdr:row>
      <xdr:rowOff>103958</xdr:rowOff>
    </xdr:to>
    <xdr:cxnSp macro="">
      <xdr:nvCxnSpPr>
        <xdr:cNvPr id="680" name="直線コネクタ 679">
          <a:extLst>
            <a:ext uri="{FF2B5EF4-FFF2-40B4-BE49-F238E27FC236}">
              <a16:creationId xmlns:a16="http://schemas.microsoft.com/office/drawing/2014/main" id="{C4EB90EE-BADA-4B6B-9F93-9F5726815FBE}"/>
            </a:ext>
          </a:extLst>
        </xdr:cNvPr>
        <xdr:cNvCxnSpPr/>
      </xdr:nvCxnSpPr>
      <xdr:spPr>
        <a:xfrm>
          <a:off x="12072620" y="17689830"/>
          <a:ext cx="7823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4173</xdr:rowOff>
    </xdr:from>
    <xdr:to>
      <xdr:col>67</xdr:col>
      <xdr:colOff>101600</xdr:colOff>
      <xdr:row>105</xdr:row>
      <xdr:rowOff>105773</xdr:rowOff>
    </xdr:to>
    <xdr:sp macro="" textlink="">
      <xdr:nvSpPr>
        <xdr:cNvPr id="681" name="楕円 680">
          <a:extLst>
            <a:ext uri="{FF2B5EF4-FFF2-40B4-BE49-F238E27FC236}">
              <a16:creationId xmlns:a16="http://schemas.microsoft.com/office/drawing/2014/main" id="{41D8DA71-9B70-4C6E-A5AA-0C6CB4043879}"/>
            </a:ext>
          </a:extLst>
        </xdr:cNvPr>
        <xdr:cNvSpPr/>
      </xdr:nvSpPr>
      <xdr:spPr>
        <a:xfrm>
          <a:off x="11231880" y="1760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54973</xdr:rowOff>
    </xdr:from>
    <xdr:to>
      <xdr:col>71</xdr:col>
      <xdr:colOff>177800</xdr:colOff>
      <xdr:row>105</xdr:row>
      <xdr:rowOff>87630</xdr:rowOff>
    </xdr:to>
    <xdr:cxnSp macro="">
      <xdr:nvCxnSpPr>
        <xdr:cNvPr id="682" name="直線コネクタ 681">
          <a:extLst>
            <a:ext uri="{FF2B5EF4-FFF2-40B4-BE49-F238E27FC236}">
              <a16:creationId xmlns:a16="http://schemas.microsoft.com/office/drawing/2014/main" id="{EC76024F-2D02-46C3-8499-D5687DA3062B}"/>
            </a:ext>
          </a:extLst>
        </xdr:cNvPr>
        <xdr:cNvCxnSpPr/>
      </xdr:nvCxnSpPr>
      <xdr:spPr>
        <a:xfrm>
          <a:off x="11282680" y="17657173"/>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683" name="n_1aveValue【公民館】&#10;有形固定資産減価償却率">
          <a:extLst>
            <a:ext uri="{FF2B5EF4-FFF2-40B4-BE49-F238E27FC236}">
              <a16:creationId xmlns:a16="http://schemas.microsoft.com/office/drawing/2014/main" id="{52EA22CC-C5BD-44D9-A7C0-D9CE1E7EE39D}"/>
            </a:ext>
          </a:extLst>
        </xdr:cNvPr>
        <xdr:cNvSpPr txBox="1"/>
      </xdr:nvSpPr>
      <xdr:spPr>
        <a:xfrm>
          <a:off x="13437244" y="17806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684" name="n_2aveValue【公民館】&#10;有形固定資産減価償却率">
          <a:extLst>
            <a:ext uri="{FF2B5EF4-FFF2-40B4-BE49-F238E27FC236}">
              <a16:creationId xmlns:a16="http://schemas.microsoft.com/office/drawing/2014/main" id="{727B9C28-2367-4B7A-BD56-B1E680EBAF05}"/>
            </a:ext>
          </a:extLst>
        </xdr:cNvPr>
        <xdr:cNvSpPr txBox="1"/>
      </xdr:nvSpPr>
      <xdr:spPr>
        <a:xfrm>
          <a:off x="12675244" y="17786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685" name="n_3aveValue【公民館】&#10;有形固定資産減価償却率">
          <a:extLst>
            <a:ext uri="{FF2B5EF4-FFF2-40B4-BE49-F238E27FC236}">
              <a16:creationId xmlns:a16="http://schemas.microsoft.com/office/drawing/2014/main" id="{E5DCDE3C-3CC7-45D2-8FB8-444CF3B428FE}"/>
            </a:ext>
          </a:extLst>
        </xdr:cNvPr>
        <xdr:cNvSpPr txBox="1"/>
      </xdr:nvSpPr>
      <xdr:spPr>
        <a:xfrm>
          <a:off x="11900544" y="17759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686" name="n_4aveValue【公民館】&#10;有形固定資産減価償却率">
          <a:extLst>
            <a:ext uri="{FF2B5EF4-FFF2-40B4-BE49-F238E27FC236}">
              <a16:creationId xmlns:a16="http://schemas.microsoft.com/office/drawing/2014/main" id="{9B529A26-CF6A-4755-9620-7BDD0AE0635B}"/>
            </a:ext>
          </a:extLst>
        </xdr:cNvPr>
        <xdr:cNvSpPr txBox="1"/>
      </xdr:nvSpPr>
      <xdr:spPr>
        <a:xfrm>
          <a:off x="11102984" y="17780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81478</xdr:rowOff>
    </xdr:from>
    <xdr:ext cx="405111" cy="259045"/>
    <xdr:sp macro="" textlink="">
      <xdr:nvSpPr>
        <xdr:cNvPr id="687" name="n_1mainValue【公民館】&#10;有形固定資産減価償却率">
          <a:extLst>
            <a:ext uri="{FF2B5EF4-FFF2-40B4-BE49-F238E27FC236}">
              <a16:creationId xmlns:a16="http://schemas.microsoft.com/office/drawing/2014/main" id="{806FFFB3-5702-41B2-BF44-78A6F8931A67}"/>
            </a:ext>
          </a:extLst>
        </xdr:cNvPr>
        <xdr:cNvSpPr txBox="1"/>
      </xdr:nvSpPr>
      <xdr:spPr>
        <a:xfrm>
          <a:off x="13437244" y="1734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171285</xdr:rowOff>
    </xdr:from>
    <xdr:ext cx="405111" cy="259045"/>
    <xdr:sp macro="" textlink="">
      <xdr:nvSpPr>
        <xdr:cNvPr id="688" name="n_2mainValue【公民館】&#10;有形固定資産減価償却率">
          <a:extLst>
            <a:ext uri="{FF2B5EF4-FFF2-40B4-BE49-F238E27FC236}">
              <a16:creationId xmlns:a16="http://schemas.microsoft.com/office/drawing/2014/main" id="{28B23935-5C6D-4A63-833D-13D3105BBD1F}"/>
            </a:ext>
          </a:extLst>
        </xdr:cNvPr>
        <xdr:cNvSpPr txBox="1"/>
      </xdr:nvSpPr>
      <xdr:spPr>
        <a:xfrm>
          <a:off x="12675244" y="1743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154957</xdr:rowOff>
    </xdr:from>
    <xdr:ext cx="405111" cy="259045"/>
    <xdr:sp macro="" textlink="">
      <xdr:nvSpPr>
        <xdr:cNvPr id="689" name="n_3mainValue【公民館】&#10;有形固定資産減価償却率">
          <a:extLst>
            <a:ext uri="{FF2B5EF4-FFF2-40B4-BE49-F238E27FC236}">
              <a16:creationId xmlns:a16="http://schemas.microsoft.com/office/drawing/2014/main" id="{8FEB7FA0-10D4-4E73-9F8D-83438E4F07F1}"/>
            </a:ext>
          </a:extLst>
        </xdr:cNvPr>
        <xdr:cNvSpPr txBox="1"/>
      </xdr:nvSpPr>
      <xdr:spPr>
        <a:xfrm>
          <a:off x="11900544" y="1742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122300</xdr:rowOff>
    </xdr:from>
    <xdr:ext cx="405111" cy="259045"/>
    <xdr:sp macro="" textlink="">
      <xdr:nvSpPr>
        <xdr:cNvPr id="690" name="n_4mainValue【公民館】&#10;有形固定資産減価償却率">
          <a:extLst>
            <a:ext uri="{FF2B5EF4-FFF2-40B4-BE49-F238E27FC236}">
              <a16:creationId xmlns:a16="http://schemas.microsoft.com/office/drawing/2014/main" id="{30E44956-0479-49A2-BADC-C4C4EBDA06D1}"/>
            </a:ext>
          </a:extLst>
        </xdr:cNvPr>
        <xdr:cNvSpPr txBox="1"/>
      </xdr:nvSpPr>
      <xdr:spPr>
        <a:xfrm>
          <a:off x="11102984" y="1738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1" name="正方形/長方形 690">
          <a:extLst>
            <a:ext uri="{FF2B5EF4-FFF2-40B4-BE49-F238E27FC236}">
              <a16:creationId xmlns:a16="http://schemas.microsoft.com/office/drawing/2014/main" id="{F8CBB81F-A07D-4840-BBA9-E55A7AB77DB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2" name="正方形/長方形 691">
          <a:extLst>
            <a:ext uri="{FF2B5EF4-FFF2-40B4-BE49-F238E27FC236}">
              <a16:creationId xmlns:a16="http://schemas.microsoft.com/office/drawing/2014/main" id="{63602884-4E05-41DD-B44E-B5DADBDE611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3" name="正方形/長方形 692">
          <a:extLst>
            <a:ext uri="{FF2B5EF4-FFF2-40B4-BE49-F238E27FC236}">
              <a16:creationId xmlns:a16="http://schemas.microsoft.com/office/drawing/2014/main" id="{8EF9BB80-4B9A-40C5-A3CE-212C9AA5401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4" name="正方形/長方形 693">
          <a:extLst>
            <a:ext uri="{FF2B5EF4-FFF2-40B4-BE49-F238E27FC236}">
              <a16:creationId xmlns:a16="http://schemas.microsoft.com/office/drawing/2014/main" id="{C2154A74-1DE1-45FA-B559-7806A048AAB5}"/>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5" name="正方形/長方形 694">
          <a:extLst>
            <a:ext uri="{FF2B5EF4-FFF2-40B4-BE49-F238E27FC236}">
              <a16:creationId xmlns:a16="http://schemas.microsoft.com/office/drawing/2014/main" id="{5BE60586-FCD8-4808-A27E-241C7691111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6" name="正方形/長方形 695">
          <a:extLst>
            <a:ext uri="{FF2B5EF4-FFF2-40B4-BE49-F238E27FC236}">
              <a16:creationId xmlns:a16="http://schemas.microsoft.com/office/drawing/2014/main" id="{71193E05-6D99-4961-96DC-2FED677F6AA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7" name="正方形/長方形 696">
          <a:extLst>
            <a:ext uri="{FF2B5EF4-FFF2-40B4-BE49-F238E27FC236}">
              <a16:creationId xmlns:a16="http://schemas.microsoft.com/office/drawing/2014/main" id="{44EB1FAB-D1A3-41EE-9D96-A45F2B4D445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a:extLst>
            <a:ext uri="{FF2B5EF4-FFF2-40B4-BE49-F238E27FC236}">
              <a16:creationId xmlns:a16="http://schemas.microsoft.com/office/drawing/2014/main" id="{18A2E11A-4338-4284-B965-1A7E6354E364}"/>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9" name="テキスト ボックス 698">
          <a:extLst>
            <a:ext uri="{FF2B5EF4-FFF2-40B4-BE49-F238E27FC236}">
              <a16:creationId xmlns:a16="http://schemas.microsoft.com/office/drawing/2014/main" id="{15BC34C2-5ACD-4145-A5E3-07903DFA509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0" name="直線コネクタ 699">
          <a:extLst>
            <a:ext uri="{FF2B5EF4-FFF2-40B4-BE49-F238E27FC236}">
              <a16:creationId xmlns:a16="http://schemas.microsoft.com/office/drawing/2014/main" id="{E7B9B005-6E44-4143-A470-D112949162B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1" name="直線コネクタ 700">
          <a:extLst>
            <a:ext uri="{FF2B5EF4-FFF2-40B4-BE49-F238E27FC236}">
              <a16:creationId xmlns:a16="http://schemas.microsoft.com/office/drawing/2014/main" id="{A37E0AD3-1CDD-4918-8DAB-5C726B49F5E6}"/>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2" name="テキスト ボックス 701">
          <a:extLst>
            <a:ext uri="{FF2B5EF4-FFF2-40B4-BE49-F238E27FC236}">
              <a16:creationId xmlns:a16="http://schemas.microsoft.com/office/drawing/2014/main" id="{19559404-640E-479B-9C30-74FE15922805}"/>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3" name="直線コネクタ 702">
          <a:extLst>
            <a:ext uri="{FF2B5EF4-FFF2-40B4-BE49-F238E27FC236}">
              <a16:creationId xmlns:a16="http://schemas.microsoft.com/office/drawing/2014/main" id="{728CCE44-CE84-4C5E-8A4C-93E6BAD32C6E}"/>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4" name="テキスト ボックス 703">
          <a:extLst>
            <a:ext uri="{FF2B5EF4-FFF2-40B4-BE49-F238E27FC236}">
              <a16:creationId xmlns:a16="http://schemas.microsoft.com/office/drawing/2014/main" id="{A9150782-E5D2-4566-A5D1-FD4DBBA74D55}"/>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5" name="直線コネクタ 704">
          <a:extLst>
            <a:ext uri="{FF2B5EF4-FFF2-40B4-BE49-F238E27FC236}">
              <a16:creationId xmlns:a16="http://schemas.microsoft.com/office/drawing/2014/main" id="{091F8802-EF47-456F-92C2-694B18178CC2}"/>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6" name="テキスト ボックス 705">
          <a:extLst>
            <a:ext uri="{FF2B5EF4-FFF2-40B4-BE49-F238E27FC236}">
              <a16:creationId xmlns:a16="http://schemas.microsoft.com/office/drawing/2014/main" id="{8AF34DA1-487C-4EF1-96B1-99E237471454}"/>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7" name="直線コネクタ 706">
          <a:extLst>
            <a:ext uri="{FF2B5EF4-FFF2-40B4-BE49-F238E27FC236}">
              <a16:creationId xmlns:a16="http://schemas.microsoft.com/office/drawing/2014/main" id="{A64B8E5D-EAF1-465A-9BD6-4CE7B623590C}"/>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8" name="テキスト ボックス 707">
          <a:extLst>
            <a:ext uri="{FF2B5EF4-FFF2-40B4-BE49-F238E27FC236}">
              <a16:creationId xmlns:a16="http://schemas.microsoft.com/office/drawing/2014/main" id="{4D76211E-6CFF-48D1-AB00-00EE4ECBBAA9}"/>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9" name="直線コネクタ 708">
          <a:extLst>
            <a:ext uri="{FF2B5EF4-FFF2-40B4-BE49-F238E27FC236}">
              <a16:creationId xmlns:a16="http://schemas.microsoft.com/office/drawing/2014/main" id="{8FB8E10E-2EB9-44B7-8786-61AE3D786BAB}"/>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0" name="テキスト ボックス 709">
          <a:extLst>
            <a:ext uri="{FF2B5EF4-FFF2-40B4-BE49-F238E27FC236}">
              <a16:creationId xmlns:a16="http://schemas.microsoft.com/office/drawing/2014/main" id="{89EDEAF4-CD71-4CE3-A3DB-6241E0889745}"/>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1" name="直線コネクタ 710">
          <a:extLst>
            <a:ext uri="{FF2B5EF4-FFF2-40B4-BE49-F238E27FC236}">
              <a16:creationId xmlns:a16="http://schemas.microsoft.com/office/drawing/2014/main" id="{711950DA-AA1A-45A5-8773-81AB1FA6133E}"/>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2" name="テキスト ボックス 711">
          <a:extLst>
            <a:ext uri="{FF2B5EF4-FFF2-40B4-BE49-F238E27FC236}">
              <a16:creationId xmlns:a16="http://schemas.microsoft.com/office/drawing/2014/main" id="{D310C1A7-415B-4079-AC97-1F38AA1ACAB5}"/>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92E2AA20-EB0D-41C8-ADC9-DF5C5DA8F8B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4B4EB295-1518-4086-8F12-C7F08315134C}"/>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F0B2465E-7CA1-4FF9-A565-D59C6017DB72}"/>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6" name="直線コネクタ 715">
          <a:extLst>
            <a:ext uri="{FF2B5EF4-FFF2-40B4-BE49-F238E27FC236}">
              <a16:creationId xmlns:a16="http://schemas.microsoft.com/office/drawing/2014/main" id="{930CD170-EAE4-4631-9273-5FECCF9019E7}"/>
            </a:ext>
          </a:extLst>
        </xdr:cNvPr>
        <xdr:cNvCxnSpPr/>
      </xdr:nvCxnSpPr>
      <xdr:spPr>
        <a:xfrm flipV="1">
          <a:off x="19509104" y="1688918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7" name="【公民館】&#10;一人当たり面積最小値テキスト">
          <a:extLst>
            <a:ext uri="{FF2B5EF4-FFF2-40B4-BE49-F238E27FC236}">
              <a16:creationId xmlns:a16="http://schemas.microsoft.com/office/drawing/2014/main" id="{DC92C785-CFFF-452E-9DCF-90381A53BE8A}"/>
            </a:ext>
          </a:extLst>
        </xdr:cNvPr>
        <xdr:cNvSpPr txBox="1"/>
      </xdr:nvSpPr>
      <xdr:spPr>
        <a:xfrm>
          <a:off x="19547840" y="1830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8" name="直線コネクタ 717">
          <a:extLst>
            <a:ext uri="{FF2B5EF4-FFF2-40B4-BE49-F238E27FC236}">
              <a16:creationId xmlns:a16="http://schemas.microsoft.com/office/drawing/2014/main" id="{6B7DA704-53D6-4046-BEB0-5BF3CE421B4C}"/>
            </a:ext>
          </a:extLst>
        </xdr:cNvPr>
        <xdr:cNvCxnSpPr/>
      </xdr:nvCxnSpPr>
      <xdr:spPr>
        <a:xfrm>
          <a:off x="1944370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9" name="【公民館】&#10;一人当たり面積最大値テキスト">
          <a:extLst>
            <a:ext uri="{FF2B5EF4-FFF2-40B4-BE49-F238E27FC236}">
              <a16:creationId xmlns:a16="http://schemas.microsoft.com/office/drawing/2014/main" id="{BC76E8E2-5D73-4E5E-8162-79A3BF7D1A6E}"/>
            </a:ext>
          </a:extLst>
        </xdr:cNvPr>
        <xdr:cNvSpPr txBox="1"/>
      </xdr:nvSpPr>
      <xdr:spPr>
        <a:xfrm>
          <a:off x="19547840" y="1666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20" name="直線コネクタ 719">
          <a:extLst>
            <a:ext uri="{FF2B5EF4-FFF2-40B4-BE49-F238E27FC236}">
              <a16:creationId xmlns:a16="http://schemas.microsoft.com/office/drawing/2014/main" id="{8EC97BE6-93AD-4498-93A4-D53963E485FD}"/>
            </a:ext>
          </a:extLst>
        </xdr:cNvPr>
        <xdr:cNvCxnSpPr/>
      </xdr:nvCxnSpPr>
      <xdr:spPr>
        <a:xfrm>
          <a:off x="1944370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721" name="【公民館】&#10;一人当たり面積平均値テキスト">
          <a:extLst>
            <a:ext uri="{FF2B5EF4-FFF2-40B4-BE49-F238E27FC236}">
              <a16:creationId xmlns:a16="http://schemas.microsoft.com/office/drawing/2014/main" id="{D0F737ED-7A27-45DA-91AE-ED4FAC27F0B1}"/>
            </a:ext>
          </a:extLst>
        </xdr:cNvPr>
        <xdr:cNvSpPr txBox="1"/>
      </xdr:nvSpPr>
      <xdr:spPr>
        <a:xfrm>
          <a:off x="19547840" y="178324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2" name="フローチャート: 判断 721">
          <a:extLst>
            <a:ext uri="{FF2B5EF4-FFF2-40B4-BE49-F238E27FC236}">
              <a16:creationId xmlns:a16="http://schemas.microsoft.com/office/drawing/2014/main" id="{C488A12B-9F9E-4BE7-972B-360F9F2EDE45}"/>
            </a:ext>
          </a:extLst>
        </xdr:cNvPr>
        <xdr:cNvSpPr/>
      </xdr:nvSpPr>
      <xdr:spPr>
        <a:xfrm>
          <a:off x="19458940" y="17854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3" name="フローチャート: 判断 722">
          <a:extLst>
            <a:ext uri="{FF2B5EF4-FFF2-40B4-BE49-F238E27FC236}">
              <a16:creationId xmlns:a16="http://schemas.microsoft.com/office/drawing/2014/main" id="{EA5A7B97-0A6D-42E2-9429-3C9901CF0C17}"/>
            </a:ext>
          </a:extLst>
        </xdr:cNvPr>
        <xdr:cNvSpPr/>
      </xdr:nvSpPr>
      <xdr:spPr>
        <a:xfrm>
          <a:off x="18735040" y="178638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4" name="フローチャート: 判断 723">
          <a:extLst>
            <a:ext uri="{FF2B5EF4-FFF2-40B4-BE49-F238E27FC236}">
              <a16:creationId xmlns:a16="http://schemas.microsoft.com/office/drawing/2014/main" id="{398AEF2C-4EF4-4D5C-A0FB-EEAD14540EBC}"/>
            </a:ext>
          </a:extLst>
        </xdr:cNvPr>
        <xdr:cNvSpPr/>
      </xdr:nvSpPr>
      <xdr:spPr>
        <a:xfrm>
          <a:off x="17937480" y="17870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5" name="フローチャート: 判断 724">
          <a:extLst>
            <a:ext uri="{FF2B5EF4-FFF2-40B4-BE49-F238E27FC236}">
              <a16:creationId xmlns:a16="http://schemas.microsoft.com/office/drawing/2014/main" id="{24D0D731-9ADA-4E40-A4BD-C94E1AEBAB31}"/>
            </a:ext>
          </a:extLst>
        </xdr:cNvPr>
        <xdr:cNvSpPr/>
      </xdr:nvSpPr>
      <xdr:spPr>
        <a:xfrm>
          <a:off x="17162780" y="178801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6" name="フローチャート: 判断 725">
          <a:extLst>
            <a:ext uri="{FF2B5EF4-FFF2-40B4-BE49-F238E27FC236}">
              <a16:creationId xmlns:a16="http://schemas.microsoft.com/office/drawing/2014/main" id="{4795769C-3016-4CB0-8A8E-8FB9412305DD}"/>
            </a:ext>
          </a:extLst>
        </xdr:cNvPr>
        <xdr:cNvSpPr/>
      </xdr:nvSpPr>
      <xdr:spPr>
        <a:xfrm>
          <a:off x="16388080" y="17873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B87D39B9-BB7F-4FF5-9FB2-6FB6CA71384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E066B8BE-41A3-4F69-9B0A-EF504E157F3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213B3BC8-E2EA-4577-9159-AD0D5EBFE14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B80035FC-6580-466D-87D6-5C6FC87125B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8B67F9B3-E4DA-498B-B122-AF3E3474A779}"/>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28666</xdr:rowOff>
    </xdr:from>
    <xdr:to>
      <xdr:col>116</xdr:col>
      <xdr:colOff>114300</xdr:colOff>
      <xdr:row>106</xdr:row>
      <xdr:rowOff>130266</xdr:rowOff>
    </xdr:to>
    <xdr:sp macro="" textlink="">
      <xdr:nvSpPr>
        <xdr:cNvPr id="732" name="楕円 731">
          <a:extLst>
            <a:ext uri="{FF2B5EF4-FFF2-40B4-BE49-F238E27FC236}">
              <a16:creationId xmlns:a16="http://schemas.microsoft.com/office/drawing/2014/main" id="{A005C050-E395-4CA3-A2EE-C900B55274BA}"/>
            </a:ext>
          </a:extLst>
        </xdr:cNvPr>
        <xdr:cNvSpPr/>
      </xdr:nvSpPr>
      <xdr:spPr>
        <a:xfrm>
          <a:off x="19458940" y="1779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51543</xdr:rowOff>
    </xdr:from>
    <xdr:ext cx="469744" cy="259045"/>
    <xdr:sp macro="" textlink="">
      <xdr:nvSpPr>
        <xdr:cNvPr id="733" name="【公民館】&#10;一人当たり面積該当値テキスト">
          <a:extLst>
            <a:ext uri="{FF2B5EF4-FFF2-40B4-BE49-F238E27FC236}">
              <a16:creationId xmlns:a16="http://schemas.microsoft.com/office/drawing/2014/main" id="{95EE1ADA-5355-4542-A78B-A13CD96D540B}"/>
            </a:ext>
          </a:extLst>
        </xdr:cNvPr>
        <xdr:cNvSpPr txBox="1"/>
      </xdr:nvSpPr>
      <xdr:spPr>
        <a:xfrm>
          <a:off x="19547840" y="176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35198</xdr:rowOff>
    </xdr:from>
    <xdr:to>
      <xdr:col>112</xdr:col>
      <xdr:colOff>38100</xdr:colOff>
      <xdr:row>106</xdr:row>
      <xdr:rowOff>136798</xdr:rowOff>
    </xdr:to>
    <xdr:sp macro="" textlink="">
      <xdr:nvSpPr>
        <xdr:cNvPr id="734" name="楕円 733">
          <a:extLst>
            <a:ext uri="{FF2B5EF4-FFF2-40B4-BE49-F238E27FC236}">
              <a16:creationId xmlns:a16="http://schemas.microsoft.com/office/drawing/2014/main" id="{76E9C02F-789A-4A48-8EC9-10F9B581B85F}"/>
            </a:ext>
          </a:extLst>
        </xdr:cNvPr>
        <xdr:cNvSpPr/>
      </xdr:nvSpPr>
      <xdr:spPr>
        <a:xfrm>
          <a:off x="18735040" y="17805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79466</xdr:rowOff>
    </xdr:from>
    <xdr:to>
      <xdr:col>116</xdr:col>
      <xdr:colOff>63500</xdr:colOff>
      <xdr:row>106</xdr:row>
      <xdr:rowOff>85998</xdr:rowOff>
    </xdr:to>
    <xdr:cxnSp macro="">
      <xdr:nvCxnSpPr>
        <xdr:cNvPr id="735" name="直線コネクタ 734">
          <a:extLst>
            <a:ext uri="{FF2B5EF4-FFF2-40B4-BE49-F238E27FC236}">
              <a16:creationId xmlns:a16="http://schemas.microsoft.com/office/drawing/2014/main" id="{5A3826B0-7C4A-48D6-AF86-1EAC58FC2EA4}"/>
            </a:ext>
          </a:extLst>
        </xdr:cNvPr>
        <xdr:cNvCxnSpPr/>
      </xdr:nvCxnSpPr>
      <xdr:spPr>
        <a:xfrm flipV="1">
          <a:off x="18778220" y="17849306"/>
          <a:ext cx="7315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38463</xdr:rowOff>
    </xdr:from>
    <xdr:to>
      <xdr:col>107</xdr:col>
      <xdr:colOff>101600</xdr:colOff>
      <xdr:row>106</xdr:row>
      <xdr:rowOff>140063</xdr:rowOff>
    </xdr:to>
    <xdr:sp macro="" textlink="">
      <xdr:nvSpPr>
        <xdr:cNvPr id="736" name="楕円 735">
          <a:extLst>
            <a:ext uri="{FF2B5EF4-FFF2-40B4-BE49-F238E27FC236}">
              <a16:creationId xmlns:a16="http://schemas.microsoft.com/office/drawing/2014/main" id="{7B4E73D5-0ADD-4E13-A385-FF8C2641FDCD}"/>
            </a:ext>
          </a:extLst>
        </xdr:cNvPr>
        <xdr:cNvSpPr/>
      </xdr:nvSpPr>
      <xdr:spPr>
        <a:xfrm>
          <a:off x="17937480" y="1780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85998</xdr:rowOff>
    </xdr:from>
    <xdr:to>
      <xdr:col>111</xdr:col>
      <xdr:colOff>177800</xdr:colOff>
      <xdr:row>106</xdr:row>
      <xdr:rowOff>89263</xdr:rowOff>
    </xdr:to>
    <xdr:cxnSp macro="">
      <xdr:nvCxnSpPr>
        <xdr:cNvPr id="737" name="直線コネクタ 736">
          <a:extLst>
            <a:ext uri="{FF2B5EF4-FFF2-40B4-BE49-F238E27FC236}">
              <a16:creationId xmlns:a16="http://schemas.microsoft.com/office/drawing/2014/main" id="{9A361984-78E4-44E7-9D1B-2BCBCC0A84D4}"/>
            </a:ext>
          </a:extLst>
        </xdr:cNvPr>
        <xdr:cNvCxnSpPr/>
      </xdr:nvCxnSpPr>
      <xdr:spPr>
        <a:xfrm flipV="1">
          <a:off x="17988280" y="17855838"/>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41729</xdr:rowOff>
    </xdr:from>
    <xdr:to>
      <xdr:col>102</xdr:col>
      <xdr:colOff>165100</xdr:colOff>
      <xdr:row>106</xdr:row>
      <xdr:rowOff>143329</xdr:rowOff>
    </xdr:to>
    <xdr:sp macro="" textlink="">
      <xdr:nvSpPr>
        <xdr:cNvPr id="738" name="楕円 737">
          <a:extLst>
            <a:ext uri="{FF2B5EF4-FFF2-40B4-BE49-F238E27FC236}">
              <a16:creationId xmlns:a16="http://schemas.microsoft.com/office/drawing/2014/main" id="{85C4630E-3F1B-4512-A410-77566F9EE5D7}"/>
            </a:ext>
          </a:extLst>
        </xdr:cNvPr>
        <xdr:cNvSpPr/>
      </xdr:nvSpPr>
      <xdr:spPr>
        <a:xfrm>
          <a:off x="17162780" y="1781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89263</xdr:rowOff>
    </xdr:from>
    <xdr:to>
      <xdr:col>107</xdr:col>
      <xdr:colOff>50800</xdr:colOff>
      <xdr:row>106</xdr:row>
      <xdr:rowOff>92529</xdr:rowOff>
    </xdr:to>
    <xdr:cxnSp macro="">
      <xdr:nvCxnSpPr>
        <xdr:cNvPr id="739" name="直線コネクタ 738">
          <a:extLst>
            <a:ext uri="{FF2B5EF4-FFF2-40B4-BE49-F238E27FC236}">
              <a16:creationId xmlns:a16="http://schemas.microsoft.com/office/drawing/2014/main" id="{398D18ED-762C-49F9-95B9-C148E06EDF9A}"/>
            </a:ext>
          </a:extLst>
        </xdr:cNvPr>
        <xdr:cNvCxnSpPr/>
      </xdr:nvCxnSpPr>
      <xdr:spPr>
        <a:xfrm flipV="1">
          <a:off x="17213580" y="17859103"/>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44994</xdr:rowOff>
    </xdr:from>
    <xdr:to>
      <xdr:col>98</xdr:col>
      <xdr:colOff>38100</xdr:colOff>
      <xdr:row>106</xdr:row>
      <xdr:rowOff>146594</xdr:rowOff>
    </xdr:to>
    <xdr:sp macro="" textlink="">
      <xdr:nvSpPr>
        <xdr:cNvPr id="740" name="楕円 739">
          <a:extLst>
            <a:ext uri="{FF2B5EF4-FFF2-40B4-BE49-F238E27FC236}">
              <a16:creationId xmlns:a16="http://schemas.microsoft.com/office/drawing/2014/main" id="{59D57F4D-D3A7-4BD1-8067-E540DF5EB84D}"/>
            </a:ext>
          </a:extLst>
        </xdr:cNvPr>
        <xdr:cNvSpPr/>
      </xdr:nvSpPr>
      <xdr:spPr>
        <a:xfrm>
          <a:off x="16388080" y="178148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92529</xdr:rowOff>
    </xdr:from>
    <xdr:to>
      <xdr:col>102</xdr:col>
      <xdr:colOff>114300</xdr:colOff>
      <xdr:row>106</xdr:row>
      <xdr:rowOff>95794</xdr:rowOff>
    </xdr:to>
    <xdr:cxnSp macro="">
      <xdr:nvCxnSpPr>
        <xdr:cNvPr id="741" name="直線コネクタ 740">
          <a:extLst>
            <a:ext uri="{FF2B5EF4-FFF2-40B4-BE49-F238E27FC236}">
              <a16:creationId xmlns:a16="http://schemas.microsoft.com/office/drawing/2014/main" id="{A8166E44-6008-486B-950D-A4CB65668112}"/>
            </a:ext>
          </a:extLst>
        </xdr:cNvPr>
        <xdr:cNvCxnSpPr/>
      </xdr:nvCxnSpPr>
      <xdr:spPr>
        <a:xfrm flipV="1">
          <a:off x="16431260" y="17862369"/>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742" name="n_1aveValue【公民館】&#10;一人当たり面積">
          <a:extLst>
            <a:ext uri="{FF2B5EF4-FFF2-40B4-BE49-F238E27FC236}">
              <a16:creationId xmlns:a16="http://schemas.microsoft.com/office/drawing/2014/main" id="{93D756F7-07DD-498E-BDC8-A9E3B636171D}"/>
            </a:ext>
          </a:extLst>
        </xdr:cNvPr>
        <xdr:cNvSpPr txBox="1"/>
      </xdr:nvSpPr>
      <xdr:spPr>
        <a:xfrm>
          <a:off x="1856112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743" name="n_2aveValue【公民館】&#10;一人当たり面積">
          <a:extLst>
            <a:ext uri="{FF2B5EF4-FFF2-40B4-BE49-F238E27FC236}">
              <a16:creationId xmlns:a16="http://schemas.microsoft.com/office/drawing/2014/main" id="{0B7BC773-1439-41A9-8658-9F81860A8F2F}"/>
            </a:ext>
          </a:extLst>
        </xdr:cNvPr>
        <xdr:cNvSpPr txBox="1"/>
      </xdr:nvSpPr>
      <xdr:spPr>
        <a:xfrm>
          <a:off x="17776267" y="1795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744" name="n_3aveValue【公民館】&#10;一人当たり面積">
          <a:extLst>
            <a:ext uri="{FF2B5EF4-FFF2-40B4-BE49-F238E27FC236}">
              <a16:creationId xmlns:a16="http://schemas.microsoft.com/office/drawing/2014/main" id="{535B3C64-629F-4B97-9BD3-E1186F214965}"/>
            </a:ext>
          </a:extLst>
        </xdr:cNvPr>
        <xdr:cNvSpPr txBox="1"/>
      </xdr:nvSpPr>
      <xdr:spPr>
        <a:xfrm>
          <a:off x="17001567" y="17969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745" name="n_4aveValue【公民館】&#10;一人当たり面積">
          <a:extLst>
            <a:ext uri="{FF2B5EF4-FFF2-40B4-BE49-F238E27FC236}">
              <a16:creationId xmlns:a16="http://schemas.microsoft.com/office/drawing/2014/main" id="{09EED58B-5295-4F7F-A9AA-D7AF487E8032}"/>
            </a:ext>
          </a:extLst>
        </xdr:cNvPr>
        <xdr:cNvSpPr txBox="1"/>
      </xdr:nvSpPr>
      <xdr:spPr>
        <a:xfrm>
          <a:off x="16226867" y="1796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153325</xdr:rowOff>
    </xdr:from>
    <xdr:ext cx="469744" cy="259045"/>
    <xdr:sp macro="" textlink="">
      <xdr:nvSpPr>
        <xdr:cNvPr id="746" name="n_1mainValue【公民館】&#10;一人当たり面積">
          <a:extLst>
            <a:ext uri="{FF2B5EF4-FFF2-40B4-BE49-F238E27FC236}">
              <a16:creationId xmlns:a16="http://schemas.microsoft.com/office/drawing/2014/main" id="{AF94C348-8E3A-4088-8F46-BFA5C23A8013}"/>
            </a:ext>
          </a:extLst>
        </xdr:cNvPr>
        <xdr:cNvSpPr txBox="1"/>
      </xdr:nvSpPr>
      <xdr:spPr>
        <a:xfrm>
          <a:off x="18561127" y="1758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156590</xdr:rowOff>
    </xdr:from>
    <xdr:ext cx="469744" cy="259045"/>
    <xdr:sp macro="" textlink="">
      <xdr:nvSpPr>
        <xdr:cNvPr id="747" name="n_2mainValue【公民館】&#10;一人当たり面積">
          <a:extLst>
            <a:ext uri="{FF2B5EF4-FFF2-40B4-BE49-F238E27FC236}">
              <a16:creationId xmlns:a16="http://schemas.microsoft.com/office/drawing/2014/main" id="{C3B2122C-B67A-4095-AAFE-E0A9EC311DB9}"/>
            </a:ext>
          </a:extLst>
        </xdr:cNvPr>
        <xdr:cNvSpPr txBox="1"/>
      </xdr:nvSpPr>
      <xdr:spPr>
        <a:xfrm>
          <a:off x="17776267" y="1759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159856</xdr:rowOff>
    </xdr:from>
    <xdr:ext cx="469744" cy="259045"/>
    <xdr:sp macro="" textlink="">
      <xdr:nvSpPr>
        <xdr:cNvPr id="748" name="n_3mainValue【公民館】&#10;一人当たり面積">
          <a:extLst>
            <a:ext uri="{FF2B5EF4-FFF2-40B4-BE49-F238E27FC236}">
              <a16:creationId xmlns:a16="http://schemas.microsoft.com/office/drawing/2014/main" id="{31102484-9259-4423-8303-C3E75C8FA81F}"/>
            </a:ext>
          </a:extLst>
        </xdr:cNvPr>
        <xdr:cNvSpPr txBox="1"/>
      </xdr:nvSpPr>
      <xdr:spPr>
        <a:xfrm>
          <a:off x="17001567" y="1759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163121</xdr:rowOff>
    </xdr:from>
    <xdr:ext cx="469744" cy="259045"/>
    <xdr:sp macro="" textlink="">
      <xdr:nvSpPr>
        <xdr:cNvPr id="749" name="n_4mainValue【公民館】&#10;一人当たり面積">
          <a:extLst>
            <a:ext uri="{FF2B5EF4-FFF2-40B4-BE49-F238E27FC236}">
              <a16:creationId xmlns:a16="http://schemas.microsoft.com/office/drawing/2014/main" id="{D6F8C40D-32DF-4963-B344-10555495E660}"/>
            </a:ext>
          </a:extLst>
        </xdr:cNvPr>
        <xdr:cNvSpPr txBox="1"/>
      </xdr:nvSpPr>
      <xdr:spPr>
        <a:xfrm>
          <a:off x="16226867" y="1759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73D578B0-DFA0-49E7-B2B5-383DAE741D7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CF4ECA81-90C8-4256-9BB6-1636E4BD5F5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505390E2-0EA9-41E1-9E62-75D2D19A859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・類似団体と比較して、ほとんどの類型において有形固定資産減価償却率が高くなっているものの、児童館及び公民館については、類似団体を下回っている。</a:t>
          </a:r>
        </a:p>
        <a:p>
          <a:r>
            <a:rPr kumimoji="1" lang="ja-JP" altLang="en-US" sz="1300">
              <a:latin typeface="ＭＳ Ｐゴシック" panose="020B0600070205080204" pitchFamily="50" charset="-128"/>
              <a:ea typeface="ＭＳ Ｐゴシック" panose="020B0600070205080204" pitchFamily="50" charset="-128"/>
            </a:rPr>
            <a:t>・公民館については、平成２９年度に老朽化していた赤岩公民館を多世代交流学習館として建て替えを行ったことから、有形固定資産現価償却率が低くなっている。</a:t>
          </a:r>
        </a:p>
        <a:p>
          <a:r>
            <a:rPr kumimoji="1" lang="ja-JP" altLang="en-US" sz="1300">
              <a:latin typeface="ＭＳ Ｐゴシック" panose="020B0600070205080204" pitchFamily="50" charset="-128"/>
              <a:ea typeface="ＭＳ Ｐゴシック" panose="020B0600070205080204" pitchFamily="50" charset="-128"/>
            </a:rPr>
            <a:t>・道路と橋りょうについては、類似団体と比べ著しく高い水準となっている。道路については令和４年度に路面性状調査を実施し、調査結果をもとに優先順位をつけ、令和５年度以降順次工事を行っており、橋りょうについても、橋りょう点検を踏まえ、令和７年度に橋梁長寿命化計画を見直した。当該計画を基に必要に応じて修繕を行う。</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C179974-DC62-4463-A852-F00A7BCFB40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D5BBF82-B999-40D2-BE4E-2B5783278C0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8C6DBF7-2FA8-4B83-AD4F-27E125C2280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0391506-4DDB-4FCD-9A58-F1C72E15E6A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埼玉県松伏町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119031E-127B-4596-BDF1-52648C85422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A9C42B8-F056-43F4-ADFB-46701983ABF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B21B01F-4168-4838-A15F-DC4940966F2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188B705-EEF9-40CE-9CEB-A8E817288ED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277E6BD-127A-422A-BB8B-DE8626D2ED6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C6913E9-9BA4-47F0-B6A1-CE1D759C317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27,857
27,170
16.20
10,854,927
10,140,074
647,647
6,451,019
6,737,704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58FF9A0-ED5B-4C59-B471-A4D612BAE5E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85AD537-1691-401B-B548-E603264D895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1DC8290-BAF6-4652-890F-E7B81F14435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C848D13-FA45-415F-A450-B3B1F88C2B9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9C2A981-9393-4F8C-9891-69779D326764}"/>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FA1C984-C01A-4EDB-82AC-5B387464F3CD}"/>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D0281BD-317F-4F45-A632-2ACC65F68B9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1D9410D-1C93-4212-9B34-BF0B8D51BB42}"/>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C3417CA-C047-45A5-92FE-55A4A5BF8009}"/>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32B6810-9848-49E4-BCB9-15E5CC66ECF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0E04E80-6B53-40EA-B9F9-06B368BCFDA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1F06751-7507-409A-9042-DF41AE80C1E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52DBEC6-6613-4528-A391-02C62AC1DE5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5FA896E-AAE3-404A-B4F0-B06EB34ACB3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4AF05B5-08DB-4FDB-94B7-7ABBE2F61B6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3DBAFA8-758C-4E8F-8296-6C498B652D5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1384C14-42B6-4916-97B0-14A5EC27DDA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8451D7E-6CE9-4226-8ADC-A3B63CC9B53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1C2479C-EBF8-4C89-B2FB-F8E7E80714A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1BC34F9-4CDF-4D72-8344-3C45CCB9320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3419402-122E-4FD7-9D5A-0D69F97DF9B6}"/>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3748A81-162E-48D2-A67C-C36913B90F3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BCD413F-20C1-41A9-9945-2B104585F0C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694D8BB-BBCA-4D8C-BD7B-787848799B4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E0FB64B-DEB9-4DDF-8C0D-C8AE0180A1D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867363C-C04C-4B85-9047-DA0C8319133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5A54667-59E1-49AC-87E1-23D6B3F9759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9B992CA-93A1-49A7-A1FA-C63C8AA29696}"/>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C70DB42-8266-4D52-B7D1-B1477FB3D96A}"/>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3DA3E357-FEC1-45A4-9124-AC4D479152D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3DDA875-87EF-4A30-9146-610BDE83F0D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BE1DFE8-7489-44B4-873A-549A59F3772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3EB2E13-86BA-48F4-BB7E-96C940E60E6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53953C17-2241-413F-BF4E-45D3AA6A3EC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CF446CD1-A30E-44B0-85E0-3D8B08721C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6933DC0-94E0-4C97-8CC0-CA2EE6A6C62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56306F5-2D02-4C6A-9469-FCF89A97B8AB}"/>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E025F41E-BC07-4D6D-86AF-CAAF733375A5}"/>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C39CF9D8-D6C9-4887-9473-E3EF4DE2DF7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C6709105-AD3F-478E-AD9A-8ACF5850103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CDE3681-AA1C-4416-BE5C-C11E056B864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24C82D5C-FFD4-4A0D-AE4C-4505D86D4A5B}"/>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35005AD-6C70-4C76-BB65-F54414671A3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BF934C9-93DB-419C-ADF1-152FC0F090C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AA4BEC97-6EB6-4CFC-A1BC-855F02D4FD19}"/>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A4868FF8-D7C4-4DA1-AE37-712FD837BEC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BCF59A5C-B2DA-4001-8D1B-E33F11A8F9D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69C8ED6-89B9-4055-B613-375DBD211E3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DA3AC1B5-1D33-4BA3-A425-8426280404AD}"/>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650A3D1B-F9F2-4E8F-83B6-01B28E1476F9}"/>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F6B4CB49-29CD-447F-8B87-B74895838809}"/>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507DCF59-3398-4CEE-A93B-0F4E50B6A74E}"/>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B3CC491B-71EF-42B9-8B5D-3C3345238B33}"/>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C96DA2DE-D530-4EFF-BA05-49457E987EC5}"/>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F9EF2C54-1AF0-4D1E-8611-8043B5CCFD71}"/>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20E97E81-967A-4254-81F0-E5E1ABBA1B0A}"/>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5CD39F25-4D9A-493F-8BAB-D07BA8036EAD}"/>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AC421878-A7CE-4F6F-A14F-4AE6977EDD8E}"/>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316AD3D8-7E4F-44D5-9A20-1018AC08C65C}"/>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45A3C118-94F4-4271-BF54-084A004FDCF6}"/>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2D7CF93B-E4AB-474C-9113-6C605CC81314}"/>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D2109096-1932-44B5-B720-C30AFC68D7B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B40B6901-E43D-48C3-85CA-0E13FBA787BC}"/>
            </a:ext>
          </a:extLst>
        </xdr:cNvPr>
        <xdr:cNvCxnSpPr/>
      </xdr:nvCxnSpPr>
      <xdr:spPr>
        <a:xfrm flipV="1">
          <a:off x="4086225" y="9407434"/>
          <a:ext cx="0" cy="145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345FE489-CE9E-400E-B41C-88E78ADF4597}"/>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6346777A-7021-4A32-A213-5E80EF660D52}"/>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90D4AE68-432C-4439-BBC5-16C5525EF1E9}"/>
            </a:ext>
          </a:extLst>
        </xdr:cNvPr>
        <xdr:cNvSpPr txBox="1"/>
      </xdr:nvSpPr>
      <xdr:spPr>
        <a:xfrm>
          <a:off x="4124960" y="91902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78" name="直線コネクタ 77">
          <a:extLst>
            <a:ext uri="{FF2B5EF4-FFF2-40B4-BE49-F238E27FC236}">
              <a16:creationId xmlns:a16="http://schemas.microsoft.com/office/drawing/2014/main" id="{62DA71A0-1A96-487C-B71D-AD648AD2AF41}"/>
            </a:ext>
          </a:extLst>
        </xdr:cNvPr>
        <xdr:cNvCxnSpPr/>
      </xdr:nvCxnSpPr>
      <xdr:spPr>
        <a:xfrm>
          <a:off x="4020820" y="9407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02956DF5-3B0A-4994-8C9B-D9AE61ADFC8C}"/>
            </a:ext>
          </a:extLst>
        </xdr:cNvPr>
        <xdr:cNvSpPr txBox="1"/>
      </xdr:nvSpPr>
      <xdr:spPr>
        <a:xfrm>
          <a:off x="4124960" y="10095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80" name="フローチャート: 判断 79">
          <a:extLst>
            <a:ext uri="{FF2B5EF4-FFF2-40B4-BE49-F238E27FC236}">
              <a16:creationId xmlns:a16="http://schemas.microsoft.com/office/drawing/2014/main" id="{89DB4789-9488-4F77-8996-69A8482E66C5}"/>
            </a:ext>
          </a:extLst>
        </xdr:cNvPr>
        <xdr:cNvSpPr/>
      </xdr:nvSpPr>
      <xdr:spPr>
        <a:xfrm>
          <a:off x="4036060" y="102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81" name="フローチャート: 判断 80">
          <a:extLst>
            <a:ext uri="{FF2B5EF4-FFF2-40B4-BE49-F238E27FC236}">
              <a16:creationId xmlns:a16="http://schemas.microsoft.com/office/drawing/2014/main" id="{D420D2E0-78FB-4E9A-8634-92A1E28F96C9}"/>
            </a:ext>
          </a:extLst>
        </xdr:cNvPr>
        <xdr:cNvSpPr/>
      </xdr:nvSpPr>
      <xdr:spPr>
        <a:xfrm>
          <a:off x="3312160" y="102536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82" name="フローチャート: 判断 81">
          <a:extLst>
            <a:ext uri="{FF2B5EF4-FFF2-40B4-BE49-F238E27FC236}">
              <a16:creationId xmlns:a16="http://schemas.microsoft.com/office/drawing/2014/main" id="{5E7604BD-224F-49FD-BC9A-D4C8031645AD}"/>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83" name="フローチャート: 判断 82">
          <a:extLst>
            <a:ext uri="{FF2B5EF4-FFF2-40B4-BE49-F238E27FC236}">
              <a16:creationId xmlns:a16="http://schemas.microsoft.com/office/drawing/2014/main" id="{4C1B6653-F52A-4015-98D7-1D6CF0FB403F}"/>
            </a:ext>
          </a:extLst>
        </xdr:cNvPr>
        <xdr:cNvSpPr/>
      </xdr:nvSpPr>
      <xdr:spPr>
        <a:xfrm>
          <a:off x="1739900" y="1025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84" name="フローチャート: 判断 83">
          <a:extLst>
            <a:ext uri="{FF2B5EF4-FFF2-40B4-BE49-F238E27FC236}">
              <a16:creationId xmlns:a16="http://schemas.microsoft.com/office/drawing/2014/main" id="{A43FAD4D-F9A6-4C03-A8EB-5C220CD28675}"/>
            </a:ext>
          </a:extLst>
        </xdr:cNvPr>
        <xdr:cNvSpPr/>
      </xdr:nvSpPr>
      <xdr:spPr>
        <a:xfrm>
          <a:off x="965200" y="102438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7CBB4D88-667A-4696-993E-7B4F30FDB57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3DEE50D0-BCFC-4639-8688-1B52AE9C41B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35AE31BB-AFB0-4BF5-A74E-A1C0DE4C5DE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7989B459-725B-4096-87A5-B4A32687F34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A05912F6-A101-4E78-B4E3-A0DE228FD7E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96157</xdr:rowOff>
    </xdr:from>
    <xdr:to>
      <xdr:col>24</xdr:col>
      <xdr:colOff>114300</xdr:colOff>
      <xdr:row>62</xdr:row>
      <xdr:rowOff>26307</xdr:rowOff>
    </xdr:to>
    <xdr:sp macro="" textlink="">
      <xdr:nvSpPr>
        <xdr:cNvPr id="90" name="楕円 89">
          <a:extLst>
            <a:ext uri="{FF2B5EF4-FFF2-40B4-BE49-F238E27FC236}">
              <a16:creationId xmlns:a16="http://schemas.microsoft.com/office/drawing/2014/main" id="{808C135D-98E0-4074-B7CB-AA4CDCC32824}"/>
            </a:ext>
          </a:extLst>
        </xdr:cNvPr>
        <xdr:cNvSpPr/>
      </xdr:nvSpPr>
      <xdr:spPr>
        <a:xfrm>
          <a:off x="4036060" y="103221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74584</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793E523C-0471-4A4C-B5E8-AD7004E0884E}"/>
            </a:ext>
          </a:extLst>
        </xdr:cNvPr>
        <xdr:cNvSpPr txBox="1"/>
      </xdr:nvSpPr>
      <xdr:spPr>
        <a:xfrm>
          <a:off x="4124960" y="10300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60234</xdr:rowOff>
    </xdr:from>
    <xdr:to>
      <xdr:col>20</xdr:col>
      <xdr:colOff>38100</xdr:colOff>
      <xdr:row>61</xdr:row>
      <xdr:rowOff>161834</xdr:rowOff>
    </xdr:to>
    <xdr:sp macro="" textlink="">
      <xdr:nvSpPr>
        <xdr:cNvPr id="92" name="楕円 91">
          <a:extLst>
            <a:ext uri="{FF2B5EF4-FFF2-40B4-BE49-F238E27FC236}">
              <a16:creationId xmlns:a16="http://schemas.microsoft.com/office/drawing/2014/main" id="{7D13C6D5-B555-442A-BD28-DFD9E2464C65}"/>
            </a:ext>
          </a:extLst>
        </xdr:cNvPr>
        <xdr:cNvSpPr/>
      </xdr:nvSpPr>
      <xdr:spPr>
        <a:xfrm>
          <a:off x="3312160" y="102862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111034</xdr:rowOff>
    </xdr:from>
    <xdr:to>
      <xdr:col>24</xdr:col>
      <xdr:colOff>63500</xdr:colOff>
      <xdr:row>61</xdr:row>
      <xdr:rowOff>146957</xdr:rowOff>
    </xdr:to>
    <xdr:cxnSp macro="">
      <xdr:nvCxnSpPr>
        <xdr:cNvPr id="93" name="直線コネクタ 92">
          <a:extLst>
            <a:ext uri="{FF2B5EF4-FFF2-40B4-BE49-F238E27FC236}">
              <a16:creationId xmlns:a16="http://schemas.microsoft.com/office/drawing/2014/main" id="{001DEE51-00B9-49E8-B214-DF288367DC0F}"/>
            </a:ext>
          </a:extLst>
        </xdr:cNvPr>
        <xdr:cNvCxnSpPr/>
      </xdr:nvCxnSpPr>
      <xdr:spPr>
        <a:xfrm>
          <a:off x="3355340" y="10337074"/>
          <a:ext cx="7315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24312</xdr:rowOff>
    </xdr:from>
    <xdr:to>
      <xdr:col>15</xdr:col>
      <xdr:colOff>101600</xdr:colOff>
      <xdr:row>61</xdr:row>
      <xdr:rowOff>125912</xdr:rowOff>
    </xdr:to>
    <xdr:sp macro="" textlink="">
      <xdr:nvSpPr>
        <xdr:cNvPr id="94" name="楕円 93">
          <a:extLst>
            <a:ext uri="{FF2B5EF4-FFF2-40B4-BE49-F238E27FC236}">
              <a16:creationId xmlns:a16="http://schemas.microsoft.com/office/drawing/2014/main" id="{F86AB396-DD11-4B20-8652-D522B6F2D8D6}"/>
            </a:ext>
          </a:extLst>
        </xdr:cNvPr>
        <xdr:cNvSpPr/>
      </xdr:nvSpPr>
      <xdr:spPr>
        <a:xfrm>
          <a:off x="2514600" y="1025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75112</xdr:rowOff>
    </xdr:from>
    <xdr:to>
      <xdr:col>19</xdr:col>
      <xdr:colOff>177800</xdr:colOff>
      <xdr:row>61</xdr:row>
      <xdr:rowOff>111034</xdr:rowOff>
    </xdr:to>
    <xdr:cxnSp macro="">
      <xdr:nvCxnSpPr>
        <xdr:cNvPr id="95" name="直線コネクタ 94">
          <a:extLst>
            <a:ext uri="{FF2B5EF4-FFF2-40B4-BE49-F238E27FC236}">
              <a16:creationId xmlns:a16="http://schemas.microsoft.com/office/drawing/2014/main" id="{155C0CD6-70EC-4B3F-8889-03A854DF06F6}"/>
            </a:ext>
          </a:extLst>
        </xdr:cNvPr>
        <xdr:cNvCxnSpPr/>
      </xdr:nvCxnSpPr>
      <xdr:spPr>
        <a:xfrm>
          <a:off x="2565400" y="10301152"/>
          <a:ext cx="78994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159838</xdr:rowOff>
    </xdr:from>
    <xdr:to>
      <xdr:col>10</xdr:col>
      <xdr:colOff>165100</xdr:colOff>
      <xdr:row>61</xdr:row>
      <xdr:rowOff>89988</xdr:rowOff>
    </xdr:to>
    <xdr:sp macro="" textlink="">
      <xdr:nvSpPr>
        <xdr:cNvPr id="96" name="楕円 95">
          <a:extLst>
            <a:ext uri="{FF2B5EF4-FFF2-40B4-BE49-F238E27FC236}">
              <a16:creationId xmlns:a16="http://schemas.microsoft.com/office/drawing/2014/main" id="{C6FAF741-ED68-4F66-9BDE-8F8AF277D3A4}"/>
            </a:ext>
          </a:extLst>
        </xdr:cNvPr>
        <xdr:cNvSpPr/>
      </xdr:nvSpPr>
      <xdr:spPr>
        <a:xfrm>
          <a:off x="1739900" y="102182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39188</xdr:rowOff>
    </xdr:from>
    <xdr:to>
      <xdr:col>15</xdr:col>
      <xdr:colOff>50800</xdr:colOff>
      <xdr:row>61</xdr:row>
      <xdr:rowOff>75112</xdr:rowOff>
    </xdr:to>
    <xdr:cxnSp macro="">
      <xdr:nvCxnSpPr>
        <xdr:cNvPr id="97" name="直線コネクタ 96">
          <a:extLst>
            <a:ext uri="{FF2B5EF4-FFF2-40B4-BE49-F238E27FC236}">
              <a16:creationId xmlns:a16="http://schemas.microsoft.com/office/drawing/2014/main" id="{7A93609E-2754-42CC-8114-EA9CEF0C6A1B}"/>
            </a:ext>
          </a:extLst>
        </xdr:cNvPr>
        <xdr:cNvCxnSpPr/>
      </xdr:nvCxnSpPr>
      <xdr:spPr>
        <a:xfrm>
          <a:off x="1790700" y="10265228"/>
          <a:ext cx="7747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123916</xdr:rowOff>
    </xdr:from>
    <xdr:to>
      <xdr:col>6</xdr:col>
      <xdr:colOff>38100</xdr:colOff>
      <xdr:row>61</xdr:row>
      <xdr:rowOff>54066</xdr:rowOff>
    </xdr:to>
    <xdr:sp macro="" textlink="">
      <xdr:nvSpPr>
        <xdr:cNvPr id="98" name="楕円 97">
          <a:extLst>
            <a:ext uri="{FF2B5EF4-FFF2-40B4-BE49-F238E27FC236}">
              <a16:creationId xmlns:a16="http://schemas.microsoft.com/office/drawing/2014/main" id="{8C8AD73B-D223-418F-BE05-0918A79C2E3C}"/>
            </a:ext>
          </a:extLst>
        </xdr:cNvPr>
        <xdr:cNvSpPr/>
      </xdr:nvSpPr>
      <xdr:spPr>
        <a:xfrm>
          <a:off x="965200" y="101823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3266</xdr:rowOff>
    </xdr:from>
    <xdr:to>
      <xdr:col>10</xdr:col>
      <xdr:colOff>114300</xdr:colOff>
      <xdr:row>61</xdr:row>
      <xdr:rowOff>39188</xdr:rowOff>
    </xdr:to>
    <xdr:cxnSp macro="">
      <xdr:nvCxnSpPr>
        <xdr:cNvPr id="99" name="直線コネクタ 98">
          <a:extLst>
            <a:ext uri="{FF2B5EF4-FFF2-40B4-BE49-F238E27FC236}">
              <a16:creationId xmlns:a16="http://schemas.microsoft.com/office/drawing/2014/main" id="{6413A9AE-7141-41D7-86A5-ACB0BB859592}"/>
            </a:ext>
          </a:extLst>
        </xdr:cNvPr>
        <xdr:cNvCxnSpPr/>
      </xdr:nvCxnSpPr>
      <xdr:spPr>
        <a:xfrm>
          <a:off x="1008380" y="10229306"/>
          <a:ext cx="7823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100" name="n_1aveValue【体育館・プール】&#10;有形固定資産減価償却率">
          <a:extLst>
            <a:ext uri="{FF2B5EF4-FFF2-40B4-BE49-F238E27FC236}">
              <a16:creationId xmlns:a16="http://schemas.microsoft.com/office/drawing/2014/main" id="{D560845F-E13D-454F-AF7E-55F9378710F9}"/>
            </a:ext>
          </a:extLst>
        </xdr:cNvPr>
        <xdr:cNvSpPr txBox="1"/>
      </xdr:nvSpPr>
      <xdr:spPr>
        <a:xfrm>
          <a:off x="3170564" y="1003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101" name="n_2aveValue【体育館・プール】&#10;有形固定資産減価償却率">
          <a:extLst>
            <a:ext uri="{FF2B5EF4-FFF2-40B4-BE49-F238E27FC236}">
              <a16:creationId xmlns:a16="http://schemas.microsoft.com/office/drawing/2014/main" id="{46E9E77D-4AD3-4124-9211-6D69339FEB68}"/>
            </a:ext>
          </a:extLst>
        </xdr:cNvPr>
        <xdr:cNvSpPr txBox="1"/>
      </xdr:nvSpPr>
      <xdr:spPr>
        <a:xfrm>
          <a:off x="2385704" y="10352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102" name="n_3aveValue【体育館・プール】&#10;有形固定資産減価償却率">
          <a:extLst>
            <a:ext uri="{FF2B5EF4-FFF2-40B4-BE49-F238E27FC236}">
              <a16:creationId xmlns:a16="http://schemas.microsoft.com/office/drawing/2014/main" id="{393729BB-CBCD-43EF-89D3-3BE73A9A7963}"/>
            </a:ext>
          </a:extLst>
        </xdr:cNvPr>
        <xdr:cNvSpPr txBox="1"/>
      </xdr:nvSpPr>
      <xdr:spPr>
        <a:xfrm>
          <a:off x="1611004" y="1034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103" name="n_4aveValue【体育館・プール】&#10;有形固定資産減価償却率">
          <a:extLst>
            <a:ext uri="{FF2B5EF4-FFF2-40B4-BE49-F238E27FC236}">
              <a16:creationId xmlns:a16="http://schemas.microsoft.com/office/drawing/2014/main" id="{CC09D9EB-F7EC-4F13-AB77-A403DDDC3183}"/>
            </a:ext>
          </a:extLst>
        </xdr:cNvPr>
        <xdr:cNvSpPr txBox="1"/>
      </xdr:nvSpPr>
      <xdr:spPr>
        <a:xfrm>
          <a:off x="83630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152961</xdr:rowOff>
    </xdr:from>
    <xdr:ext cx="405111" cy="259045"/>
    <xdr:sp macro="" textlink="">
      <xdr:nvSpPr>
        <xdr:cNvPr id="104" name="n_1mainValue【体育館・プール】&#10;有形固定資産減価償却率">
          <a:extLst>
            <a:ext uri="{FF2B5EF4-FFF2-40B4-BE49-F238E27FC236}">
              <a16:creationId xmlns:a16="http://schemas.microsoft.com/office/drawing/2014/main" id="{375E675A-897C-4595-8333-538FB59C98AE}"/>
            </a:ext>
          </a:extLst>
        </xdr:cNvPr>
        <xdr:cNvSpPr txBox="1"/>
      </xdr:nvSpPr>
      <xdr:spPr>
        <a:xfrm>
          <a:off x="3170564" y="10379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142439</xdr:rowOff>
    </xdr:from>
    <xdr:ext cx="405111" cy="259045"/>
    <xdr:sp macro="" textlink="">
      <xdr:nvSpPr>
        <xdr:cNvPr id="105" name="n_2mainValue【体育館・プール】&#10;有形固定資産減価償却率">
          <a:extLst>
            <a:ext uri="{FF2B5EF4-FFF2-40B4-BE49-F238E27FC236}">
              <a16:creationId xmlns:a16="http://schemas.microsoft.com/office/drawing/2014/main" id="{60054B55-15D5-453F-BFD5-A8349A023871}"/>
            </a:ext>
          </a:extLst>
        </xdr:cNvPr>
        <xdr:cNvSpPr txBox="1"/>
      </xdr:nvSpPr>
      <xdr:spPr>
        <a:xfrm>
          <a:off x="2385704" y="10033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106515</xdr:rowOff>
    </xdr:from>
    <xdr:ext cx="405111" cy="259045"/>
    <xdr:sp macro="" textlink="">
      <xdr:nvSpPr>
        <xdr:cNvPr id="106" name="n_3mainValue【体育館・プール】&#10;有形固定資産減価償却率">
          <a:extLst>
            <a:ext uri="{FF2B5EF4-FFF2-40B4-BE49-F238E27FC236}">
              <a16:creationId xmlns:a16="http://schemas.microsoft.com/office/drawing/2014/main" id="{F26A0FD8-21FB-4770-9527-FBBA84B914A5}"/>
            </a:ext>
          </a:extLst>
        </xdr:cNvPr>
        <xdr:cNvSpPr txBox="1"/>
      </xdr:nvSpPr>
      <xdr:spPr>
        <a:xfrm>
          <a:off x="1611004" y="999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70593</xdr:rowOff>
    </xdr:from>
    <xdr:ext cx="405111" cy="259045"/>
    <xdr:sp macro="" textlink="">
      <xdr:nvSpPr>
        <xdr:cNvPr id="107" name="n_4mainValue【体育館・プール】&#10;有形固定資産減価償却率">
          <a:extLst>
            <a:ext uri="{FF2B5EF4-FFF2-40B4-BE49-F238E27FC236}">
              <a16:creationId xmlns:a16="http://schemas.microsoft.com/office/drawing/2014/main" id="{36C9D6BB-1593-4A0F-AF6F-11AD42ABEBE9}"/>
            </a:ext>
          </a:extLst>
        </xdr:cNvPr>
        <xdr:cNvSpPr txBox="1"/>
      </xdr:nvSpPr>
      <xdr:spPr>
        <a:xfrm>
          <a:off x="836304" y="996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FBE426E5-7AD6-43C5-AB8D-F843B737C06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A7CE8F6A-8353-4874-B91F-AAB9E7E6A1D9}"/>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CBE6BBBB-F28E-47EC-93B6-16E52C25227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00FD0F37-F9F5-4177-9277-24D5E29EEE6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402C9A76-14D9-4EDF-A970-E4CD406036C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A1D6F3F8-D9E6-48AC-A55F-08F3A9A82BC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FD1C1EF8-050E-4635-95E5-A385CED342A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3C51AD10-0A58-4EA4-9D0D-5908EAB3D17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D540D263-7F16-42E5-B9CC-3D4DD226467B}"/>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5D949D78-689B-46EA-924C-31875C52ADB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5171A566-77C3-41AF-A09B-4659B3894BC6}"/>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2FCB2898-61DF-41C4-9FB9-29944373F95A}"/>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BB23C719-47E9-4892-8CB2-F6533AE6233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DA246821-1BC2-4BE4-83D2-499364E96B55}"/>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BE05F3A9-FA67-4109-BEF0-C0EA91741FC4}"/>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47D5DD50-ECE0-41B2-AE87-C4515DD72E27}"/>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837FF974-2E06-4AD3-AB5B-B8E21C1128E8}"/>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A57D9F4A-A98B-417A-9D43-CEABC5A389F6}"/>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FCFE539E-437F-4200-9C22-3C07111225D8}"/>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5D1F4B7E-E29C-4EF4-A0A4-31FB705A7922}"/>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868695C6-BB2B-48BE-A1BE-04174E4F9E3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04A8E413-3A24-46C9-AE9F-9AD29E65FD93}"/>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F4297B95-1AF2-46A3-B959-EC6CFB75120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131" name="直線コネクタ 130">
          <a:extLst>
            <a:ext uri="{FF2B5EF4-FFF2-40B4-BE49-F238E27FC236}">
              <a16:creationId xmlns:a16="http://schemas.microsoft.com/office/drawing/2014/main" id="{D5F7407B-9A66-40F5-8E38-4D5BE4D11609}"/>
            </a:ext>
          </a:extLst>
        </xdr:cNvPr>
        <xdr:cNvCxnSpPr/>
      </xdr:nvCxnSpPr>
      <xdr:spPr>
        <a:xfrm flipV="1">
          <a:off x="9219565" y="9509760"/>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132" name="【体育館・プール】&#10;一人当たり面積最小値テキスト">
          <a:extLst>
            <a:ext uri="{FF2B5EF4-FFF2-40B4-BE49-F238E27FC236}">
              <a16:creationId xmlns:a16="http://schemas.microsoft.com/office/drawing/2014/main" id="{5A85D0A5-52F2-4B72-ABCC-CFD063FB2536}"/>
            </a:ext>
          </a:extLst>
        </xdr:cNvPr>
        <xdr:cNvSpPr txBox="1"/>
      </xdr:nvSpPr>
      <xdr:spPr>
        <a:xfrm>
          <a:off x="9258300"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133" name="直線コネクタ 132">
          <a:extLst>
            <a:ext uri="{FF2B5EF4-FFF2-40B4-BE49-F238E27FC236}">
              <a16:creationId xmlns:a16="http://schemas.microsoft.com/office/drawing/2014/main" id="{C9FA037F-AFEF-430F-AE9D-5006FC94FE9A}"/>
            </a:ext>
          </a:extLst>
        </xdr:cNvPr>
        <xdr:cNvCxnSpPr/>
      </xdr:nvCxnSpPr>
      <xdr:spPr>
        <a:xfrm>
          <a:off x="9154160" y="10791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134" name="【体育館・プール】&#10;一人当たり面積最大値テキスト">
          <a:extLst>
            <a:ext uri="{FF2B5EF4-FFF2-40B4-BE49-F238E27FC236}">
              <a16:creationId xmlns:a16="http://schemas.microsoft.com/office/drawing/2014/main" id="{F13AB93A-A806-47E3-AE5C-85D2BB2A1AEA}"/>
            </a:ext>
          </a:extLst>
        </xdr:cNvPr>
        <xdr:cNvSpPr txBox="1"/>
      </xdr:nvSpPr>
      <xdr:spPr>
        <a:xfrm>
          <a:off x="9258300" y="928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135" name="直線コネクタ 134">
          <a:extLst>
            <a:ext uri="{FF2B5EF4-FFF2-40B4-BE49-F238E27FC236}">
              <a16:creationId xmlns:a16="http://schemas.microsoft.com/office/drawing/2014/main" id="{81FE4DD2-7BA8-40F4-9306-8993DCEDD3A4}"/>
            </a:ext>
          </a:extLst>
        </xdr:cNvPr>
        <xdr:cNvCxnSpPr/>
      </xdr:nvCxnSpPr>
      <xdr:spPr>
        <a:xfrm>
          <a:off x="9154160" y="950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136" name="【体育館・プール】&#10;一人当たり面積平均値テキスト">
          <a:extLst>
            <a:ext uri="{FF2B5EF4-FFF2-40B4-BE49-F238E27FC236}">
              <a16:creationId xmlns:a16="http://schemas.microsoft.com/office/drawing/2014/main" id="{E79B527B-3A1C-4BC3-8D9D-52C271DF257D}"/>
            </a:ext>
          </a:extLst>
        </xdr:cNvPr>
        <xdr:cNvSpPr txBox="1"/>
      </xdr:nvSpPr>
      <xdr:spPr>
        <a:xfrm>
          <a:off x="9258300" y="1028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137" name="フローチャート: 判断 136">
          <a:extLst>
            <a:ext uri="{FF2B5EF4-FFF2-40B4-BE49-F238E27FC236}">
              <a16:creationId xmlns:a16="http://schemas.microsoft.com/office/drawing/2014/main" id="{B5DB13AC-CBC9-4D82-86BD-E651CA5B8A93}"/>
            </a:ext>
          </a:extLst>
        </xdr:cNvPr>
        <xdr:cNvSpPr/>
      </xdr:nvSpPr>
      <xdr:spPr>
        <a:xfrm>
          <a:off x="9192260" y="10434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138" name="フローチャート: 判断 137">
          <a:extLst>
            <a:ext uri="{FF2B5EF4-FFF2-40B4-BE49-F238E27FC236}">
              <a16:creationId xmlns:a16="http://schemas.microsoft.com/office/drawing/2014/main" id="{C4CFA3DF-1800-4F50-98AA-C4136BB04E08}"/>
            </a:ext>
          </a:extLst>
        </xdr:cNvPr>
        <xdr:cNvSpPr/>
      </xdr:nvSpPr>
      <xdr:spPr>
        <a:xfrm>
          <a:off x="844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139" name="フローチャート: 判断 138">
          <a:extLst>
            <a:ext uri="{FF2B5EF4-FFF2-40B4-BE49-F238E27FC236}">
              <a16:creationId xmlns:a16="http://schemas.microsoft.com/office/drawing/2014/main" id="{D3210432-E013-479E-A35E-2311ED72AF0C}"/>
            </a:ext>
          </a:extLst>
        </xdr:cNvPr>
        <xdr:cNvSpPr/>
      </xdr:nvSpPr>
      <xdr:spPr>
        <a:xfrm>
          <a:off x="7670800" y="10436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140" name="フローチャート: 判断 139">
          <a:extLst>
            <a:ext uri="{FF2B5EF4-FFF2-40B4-BE49-F238E27FC236}">
              <a16:creationId xmlns:a16="http://schemas.microsoft.com/office/drawing/2014/main" id="{154E7862-104C-4AA4-A9C5-4FFC1ECD8737}"/>
            </a:ext>
          </a:extLst>
        </xdr:cNvPr>
        <xdr:cNvSpPr/>
      </xdr:nvSpPr>
      <xdr:spPr>
        <a:xfrm>
          <a:off x="687324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141" name="フローチャート: 判断 140">
          <a:extLst>
            <a:ext uri="{FF2B5EF4-FFF2-40B4-BE49-F238E27FC236}">
              <a16:creationId xmlns:a16="http://schemas.microsoft.com/office/drawing/2014/main" id="{75AC5A17-ECBF-4ACA-B547-4CD3762D3BDD}"/>
            </a:ext>
          </a:extLst>
        </xdr:cNvPr>
        <xdr:cNvSpPr/>
      </xdr:nvSpPr>
      <xdr:spPr>
        <a:xfrm>
          <a:off x="609854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7EDA54BE-C45F-42D4-BB78-4BA77C6556EC}"/>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C1BC6881-42A9-4A84-AE1F-D010BAD5289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F5438BDA-D315-4D75-9933-EC00E9FDD47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E65B28AE-3746-4F07-BBFB-09EBADF460F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7297560-AB6F-4AAB-9FD2-E0B9073EFF5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73025</xdr:rowOff>
    </xdr:from>
    <xdr:to>
      <xdr:col>55</xdr:col>
      <xdr:colOff>50800</xdr:colOff>
      <xdr:row>64</xdr:row>
      <xdr:rowOff>3175</xdr:rowOff>
    </xdr:to>
    <xdr:sp macro="" textlink="">
      <xdr:nvSpPr>
        <xdr:cNvPr id="147" name="楕円 146">
          <a:extLst>
            <a:ext uri="{FF2B5EF4-FFF2-40B4-BE49-F238E27FC236}">
              <a16:creationId xmlns:a16="http://schemas.microsoft.com/office/drawing/2014/main" id="{F35CCBF5-ABE8-412C-86B0-345C72576CD6}"/>
            </a:ext>
          </a:extLst>
        </xdr:cNvPr>
        <xdr:cNvSpPr/>
      </xdr:nvSpPr>
      <xdr:spPr>
        <a:xfrm>
          <a:off x="9192260" y="106343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159402</xdr:rowOff>
    </xdr:from>
    <xdr:ext cx="469744" cy="259045"/>
    <xdr:sp macro="" textlink="">
      <xdr:nvSpPr>
        <xdr:cNvPr id="148" name="【体育館・プール】&#10;一人当たり面積該当値テキスト">
          <a:extLst>
            <a:ext uri="{FF2B5EF4-FFF2-40B4-BE49-F238E27FC236}">
              <a16:creationId xmlns:a16="http://schemas.microsoft.com/office/drawing/2014/main" id="{BB258C8A-76EB-4CD4-8402-1A17F77BA67E}"/>
            </a:ext>
          </a:extLst>
        </xdr:cNvPr>
        <xdr:cNvSpPr txBox="1"/>
      </xdr:nvSpPr>
      <xdr:spPr>
        <a:xfrm>
          <a:off x="9258300" y="1055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74930</xdr:rowOff>
    </xdr:from>
    <xdr:to>
      <xdr:col>50</xdr:col>
      <xdr:colOff>165100</xdr:colOff>
      <xdr:row>64</xdr:row>
      <xdr:rowOff>5080</xdr:rowOff>
    </xdr:to>
    <xdr:sp macro="" textlink="">
      <xdr:nvSpPr>
        <xdr:cNvPr id="149" name="楕円 148">
          <a:extLst>
            <a:ext uri="{FF2B5EF4-FFF2-40B4-BE49-F238E27FC236}">
              <a16:creationId xmlns:a16="http://schemas.microsoft.com/office/drawing/2014/main" id="{CF890801-D8A1-4CF0-9600-0269B806CB60}"/>
            </a:ext>
          </a:extLst>
        </xdr:cNvPr>
        <xdr:cNvSpPr/>
      </xdr:nvSpPr>
      <xdr:spPr>
        <a:xfrm>
          <a:off x="8445500" y="10636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123825</xdr:rowOff>
    </xdr:from>
    <xdr:to>
      <xdr:col>55</xdr:col>
      <xdr:colOff>0</xdr:colOff>
      <xdr:row>63</xdr:row>
      <xdr:rowOff>125730</xdr:rowOff>
    </xdr:to>
    <xdr:cxnSp macro="">
      <xdr:nvCxnSpPr>
        <xdr:cNvPr id="150" name="直線コネクタ 149">
          <a:extLst>
            <a:ext uri="{FF2B5EF4-FFF2-40B4-BE49-F238E27FC236}">
              <a16:creationId xmlns:a16="http://schemas.microsoft.com/office/drawing/2014/main" id="{658180F5-DA2F-40A9-B176-E35C063A2C7E}"/>
            </a:ext>
          </a:extLst>
        </xdr:cNvPr>
        <xdr:cNvCxnSpPr/>
      </xdr:nvCxnSpPr>
      <xdr:spPr>
        <a:xfrm flipV="1">
          <a:off x="8496300" y="10685145"/>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76835</xdr:rowOff>
    </xdr:from>
    <xdr:to>
      <xdr:col>46</xdr:col>
      <xdr:colOff>38100</xdr:colOff>
      <xdr:row>64</xdr:row>
      <xdr:rowOff>6985</xdr:rowOff>
    </xdr:to>
    <xdr:sp macro="" textlink="">
      <xdr:nvSpPr>
        <xdr:cNvPr id="151" name="楕円 150">
          <a:extLst>
            <a:ext uri="{FF2B5EF4-FFF2-40B4-BE49-F238E27FC236}">
              <a16:creationId xmlns:a16="http://schemas.microsoft.com/office/drawing/2014/main" id="{6D4FE9B1-0361-4EFB-AC98-AA8D61D4FBF8}"/>
            </a:ext>
          </a:extLst>
        </xdr:cNvPr>
        <xdr:cNvSpPr/>
      </xdr:nvSpPr>
      <xdr:spPr>
        <a:xfrm>
          <a:off x="7670800" y="106381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125730</xdr:rowOff>
    </xdr:from>
    <xdr:to>
      <xdr:col>50</xdr:col>
      <xdr:colOff>114300</xdr:colOff>
      <xdr:row>63</xdr:row>
      <xdr:rowOff>127635</xdr:rowOff>
    </xdr:to>
    <xdr:cxnSp macro="">
      <xdr:nvCxnSpPr>
        <xdr:cNvPr id="152" name="直線コネクタ 151">
          <a:extLst>
            <a:ext uri="{FF2B5EF4-FFF2-40B4-BE49-F238E27FC236}">
              <a16:creationId xmlns:a16="http://schemas.microsoft.com/office/drawing/2014/main" id="{1192E911-CF6A-4A25-9C0A-4667964AAE28}"/>
            </a:ext>
          </a:extLst>
        </xdr:cNvPr>
        <xdr:cNvCxnSpPr/>
      </xdr:nvCxnSpPr>
      <xdr:spPr>
        <a:xfrm flipV="1">
          <a:off x="7713980" y="10687050"/>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76835</xdr:rowOff>
    </xdr:from>
    <xdr:to>
      <xdr:col>41</xdr:col>
      <xdr:colOff>101600</xdr:colOff>
      <xdr:row>64</xdr:row>
      <xdr:rowOff>6985</xdr:rowOff>
    </xdr:to>
    <xdr:sp macro="" textlink="">
      <xdr:nvSpPr>
        <xdr:cNvPr id="153" name="楕円 152">
          <a:extLst>
            <a:ext uri="{FF2B5EF4-FFF2-40B4-BE49-F238E27FC236}">
              <a16:creationId xmlns:a16="http://schemas.microsoft.com/office/drawing/2014/main" id="{F1EF3C55-1C83-4B30-B122-F355C5EF5DA4}"/>
            </a:ext>
          </a:extLst>
        </xdr:cNvPr>
        <xdr:cNvSpPr/>
      </xdr:nvSpPr>
      <xdr:spPr>
        <a:xfrm>
          <a:off x="6873240" y="10638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127635</xdr:rowOff>
    </xdr:from>
    <xdr:to>
      <xdr:col>45</xdr:col>
      <xdr:colOff>177800</xdr:colOff>
      <xdr:row>63</xdr:row>
      <xdr:rowOff>127635</xdr:rowOff>
    </xdr:to>
    <xdr:cxnSp macro="">
      <xdr:nvCxnSpPr>
        <xdr:cNvPr id="154" name="直線コネクタ 153">
          <a:extLst>
            <a:ext uri="{FF2B5EF4-FFF2-40B4-BE49-F238E27FC236}">
              <a16:creationId xmlns:a16="http://schemas.microsoft.com/office/drawing/2014/main" id="{536F8BCE-F0FC-4186-94CF-1E84167E40C1}"/>
            </a:ext>
          </a:extLst>
        </xdr:cNvPr>
        <xdr:cNvCxnSpPr/>
      </xdr:nvCxnSpPr>
      <xdr:spPr>
        <a:xfrm>
          <a:off x="6924040" y="1068895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78740</xdr:rowOff>
    </xdr:from>
    <xdr:to>
      <xdr:col>36</xdr:col>
      <xdr:colOff>165100</xdr:colOff>
      <xdr:row>64</xdr:row>
      <xdr:rowOff>8890</xdr:rowOff>
    </xdr:to>
    <xdr:sp macro="" textlink="">
      <xdr:nvSpPr>
        <xdr:cNvPr id="155" name="楕円 154">
          <a:extLst>
            <a:ext uri="{FF2B5EF4-FFF2-40B4-BE49-F238E27FC236}">
              <a16:creationId xmlns:a16="http://schemas.microsoft.com/office/drawing/2014/main" id="{A776B9ED-3E5D-487B-A983-BD65B02DBBD6}"/>
            </a:ext>
          </a:extLst>
        </xdr:cNvPr>
        <xdr:cNvSpPr/>
      </xdr:nvSpPr>
      <xdr:spPr>
        <a:xfrm>
          <a:off x="6098540" y="10640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127635</xdr:rowOff>
    </xdr:from>
    <xdr:to>
      <xdr:col>41</xdr:col>
      <xdr:colOff>50800</xdr:colOff>
      <xdr:row>63</xdr:row>
      <xdr:rowOff>129540</xdr:rowOff>
    </xdr:to>
    <xdr:cxnSp macro="">
      <xdr:nvCxnSpPr>
        <xdr:cNvPr id="156" name="直線コネクタ 155">
          <a:extLst>
            <a:ext uri="{FF2B5EF4-FFF2-40B4-BE49-F238E27FC236}">
              <a16:creationId xmlns:a16="http://schemas.microsoft.com/office/drawing/2014/main" id="{5E66F001-B79D-4040-A215-38CA62F8A78F}"/>
            </a:ext>
          </a:extLst>
        </xdr:cNvPr>
        <xdr:cNvCxnSpPr/>
      </xdr:nvCxnSpPr>
      <xdr:spPr>
        <a:xfrm flipV="1">
          <a:off x="6149340" y="1068895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157" name="n_1aveValue【体育館・プール】&#10;一人当たり面積">
          <a:extLst>
            <a:ext uri="{FF2B5EF4-FFF2-40B4-BE49-F238E27FC236}">
              <a16:creationId xmlns:a16="http://schemas.microsoft.com/office/drawing/2014/main" id="{1ADC4D97-06C3-47E9-A26A-E2B1BFBEB477}"/>
            </a:ext>
          </a:extLst>
        </xdr:cNvPr>
        <xdr:cNvSpPr txBox="1"/>
      </xdr:nvSpPr>
      <xdr:spPr>
        <a:xfrm>
          <a:off x="827158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158" name="n_2aveValue【体育館・プール】&#10;一人当たり面積">
          <a:extLst>
            <a:ext uri="{FF2B5EF4-FFF2-40B4-BE49-F238E27FC236}">
              <a16:creationId xmlns:a16="http://schemas.microsoft.com/office/drawing/2014/main" id="{15B95A0A-C767-4A10-B9CA-75BDD18EA1D3}"/>
            </a:ext>
          </a:extLst>
        </xdr:cNvPr>
        <xdr:cNvSpPr txBox="1"/>
      </xdr:nvSpPr>
      <xdr:spPr>
        <a:xfrm>
          <a:off x="750958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159" name="n_3aveValue【体育館・プール】&#10;一人当たり面積">
          <a:extLst>
            <a:ext uri="{FF2B5EF4-FFF2-40B4-BE49-F238E27FC236}">
              <a16:creationId xmlns:a16="http://schemas.microsoft.com/office/drawing/2014/main" id="{0762B76E-CE11-41D9-AAC4-6283AEBB2F22}"/>
            </a:ext>
          </a:extLst>
        </xdr:cNvPr>
        <xdr:cNvSpPr txBox="1"/>
      </xdr:nvSpPr>
      <xdr:spPr>
        <a:xfrm>
          <a:off x="6712027"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160" name="n_4aveValue【体育館・プール】&#10;一人当たり面積">
          <a:extLst>
            <a:ext uri="{FF2B5EF4-FFF2-40B4-BE49-F238E27FC236}">
              <a16:creationId xmlns:a16="http://schemas.microsoft.com/office/drawing/2014/main" id="{CF6D2323-2AFD-4CF9-944D-2888850E05D3}"/>
            </a:ext>
          </a:extLst>
        </xdr:cNvPr>
        <xdr:cNvSpPr txBox="1"/>
      </xdr:nvSpPr>
      <xdr:spPr>
        <a:xfrm>
          <a:off x="5937327" y="1023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167657</xdr:rowOff>
    </xdr:from>
    <xdr:ext cx="469744" cy="259045"/>
    <xdr:sp macro="" textlink="">
      <xdr:nvSpPr>
        <xdr:cNvPr id="161" name="n_1mainValue【体育館・プール】&#10;一人当たり面積">
          <a:extLst>
            <a:ext uri="{FF2B5EF4-FFF2-40B4-BE49-F238E27FC236}">
              <a16:creationId xmlns:a16="http://schemas.microsoft.com/office/drawing/2014/main" id="{0703A9A1-740E-4922-A865-944B63B953A1}"/>
            </a:ext>
          </a:extLst>
        </xdr:cNvPr>
        <xdr:cNvSpPr txBox="1"/>
      </xdr:nvSpPr>
      <xdr:spPr>
        <a:xfrm>
          <a:off x="8271587"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169562</xdr:rowOff>
    </xdr:from>
    <xdr:ext cx="469744" cy="259045"/>
    <xdr:sp macro="" textlink="">
      <xdr:nvSpPr>
        <xdr:cNvPr id="162" name="n_2mainValue【体育館・プール】&#10;一人当たり面積">
          <a:extLst>
            <a:ext uri="{FF2B5EF4-FFF2-40B4-BE49-F238E27FC236}">
              <a16:creationId xmlns:a16="http://schemas.microsoft.com/office/drawing/2014/main" id="{77C87C0E-9B72-4A42-9DDE-269A475C5E9F}"/>
            </a:ext>
          </a:extLst>
        </xdr:cNvPr>
        <xdr:cNvSpPr txBox="1"/>
      </xdr:nvSpPr>
      <xdr:spPr>
        <a:xfrm>
          <a:off x="7509587" y="1073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169562</xdr:rowOff>
    </xdr:from>
    <xdr:ext cx="469744" cy="259045"/>
    <xdr:sp macro="" textlink="">
      <xdr:nvSpPr>
        <xdr:cNvPr id="163" name="n_3mainValue【体育館・プール】&#10;一人当たり面積">
          <a:extLst>
            <a:ext uri="{FF2B5EF4-FFF2-40B4-BE49-F238E27FC236}">
              <a16:creationId xmlns:a16="http://schemas.microsoft.com/office/drawing/2014/main" id="{D2A522C0-BCEB-42D2-9C00-49B708450525}"/>
            </a:ext>
          </a:extLst>
        </xdr:cNvPr>
        <xdr:cNvSpPr txBox="1"/>
      </xdr:nvSpPr>
      <xdr:spPr>
        <a:xfrm>
          <a:off x="6712027" y="1073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17</xdr:rowOff>
    </xdr:from>
    <xdr:ext cx="469744" cy="259045"/>
    <xdr:sp macro="" textlink="">
      <xdr:nvSpPr>
        <xdr:cNvPr id="164" name="n_4mainValue【体育館・プール】&#10;一人当たり面積">
          <a:extLst>
            <a:ext uri="{FF2B5EF4-FFF2-40B4-BE49-F238E27FC236}">
              <a16:creationId xmlns:a16="http://schemas.microsoft.com/office/drawing/2014/main" id="{BD916CAA-560F-4593-8466-AA3AEE2D4B96}"/>
            </a:ext>
          </a:extLst>
        </xdr:cNvPr>
        <xdr:cNvSpPr txBox="1"/>
      </xdr:nvSpPr>
      <xdr:spPr>
        <a:xfrm>
          <a:off x="5937327"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576E08B0-9132-47AC-BB39-CA156B7DC6A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C1437CBD-F168-4AA6-8552-8D3F9B762F4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CC865ABE-54DE-434B-BA5B-1B0A3FE5C9F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2455D334-9DA2-4D11-920A-7161A2461BF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0ADE94FC-025F-4979-B645-A4CBBE6B0334}"/>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E6BD7F7A-BAC1-4331-BC09-8EC1FC59C5D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98B509BB-B45F-4187-8E45-81C0E9B3017B}"/>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AB84B150-5696-444A-B6FF-5969271E898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E59DFF2B-A0CD-4693-AA74-2BBA69118C5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2B5DA3DF-3F2E-48AC-8EFD-A05AF6432D09}"/>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E20768D4-48EB-4F48-B1E1-B147B85EA3A3}"/>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6" name="直線コネクタ 175">
          <a:extLst>
            <a:ext uri="{FF2B5EF4-FFF2-40B4-BE49-F238E27FC236}">
              <a16:creationId xmlns:a16="http://schemas.microsoft.com/office/drawing/2014/main" id="{F6B8DF76-827C-46A4-90D6-7D07995F2AC6}"/>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7" name="テキスト ボックス 176">
          <a:extLst>
            <a:ext uri="{FF2B5EF4-FFF2-40B4-BE49-F238E27FC236}">
              <a16:creationId xmlns:a16="http://schemas.microsoft.com/office/drawing/2014/main" id="{B32E77BC-C62D-4BE5-AB8D-2865DF571FC5}"/>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8" name="直線コネクタ 177">
          <a:extLst>
            <a:ext uri="{FF2B5EF4-FFF2-40B4-BE49-F238E27FC236}">
              <a16:creationId xmlns:a16="http://schemas.microsoft.com/office/drawing/2014/main" id="{32139222-28C2-43FF-A202-1D12D2512478}"/>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9" name="テキスト ボックス 178">
          <a:extLst>
            <a:ext uri="{FF2B5EF4-FFF2-40B4-BE49-F238E27FC236}">
              <a16:creationId xmlns:a16="http://schemas.microsoft.com/office/drawing/2014/main" id="{6436A736-A88D-4AA7-BE3A-508F53A9E5B9}"/>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0" name="直線コネクタ 179">
          <a:extLst>
            <a:ext uri="{FF2B5EF4-FFF2-40B4-BE49-F238E27FC236}">
              <a16:creationId xmlns:a16="http://schemas.microsoft.com/office/drawing/2014/main" id="{D08F9A15-1545-4BDC-9079-02D7AE61605C}"/>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1" name="テキスト ボックス 180">
          <a:extLst>
            <a:ext uri="{FF2B5EF4-FFF2-40B4-BE49-F238E27FC236}">
              <a16:creationId xmlns:a16="http://schemas.microsoft.com/office/drawing/2014/main" id="{05504D9A-57CE-4A9C-91C1-0142C8197134}"/>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2" name="直線コネクタ 181">
          <a:extLst>
            <a:ext uri="{FF2B5EF4-FFF2-40B4-BE49-F238E27FC236}">
              <a16:creationId xmlns:a16="http://schemas.microsoft.com/office/drawing/2014/main" id="{B45784C7-1B1A-40AE-89F9-A30F0ECB14B5}"/>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3" name="テキスト ボックス 182">
          <a:extLst>
            <a:ext uri="{FF2B5EF4-FFF2-40B4-BE49-F238E27FC236}">
              <a16:creationId xmlns:a16="http://schemas.microsoft.com/office/drawing/2014/main" id="{D37FF163-AF7E-45E0-B68A-A0B6A121501C}"/>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4" name="直線コネクタ 183">
          <a:extLst>
            <a:ext uri="{FF2B5EF4-FFF2-40B4-BE49-F238E27FC236}">
              <a16:creationId xmlns:a16="http://schemas.microsoft.com/office/drawing/2014/main" id="{B10DEFED-57AC-4253-96CD-5817D33BAFC6}"/>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5" name="テキスト ボックス 184">
          <a:extLst>
            <a:ext uri="{FF2B5EF4-FFF2-40B4-BE49-F238E27FC236}">
              <a16:creationId xmlns:a16="http://schemas.microsoft.com/office/drawing/2014/main" id="{FAC0E053-5679-4E45-9139-FFF81C51B484}"/>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99165B9D-4B9E-4F42-A14F-DB2B2A3E07A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7" name="テキスト ボックス 186">
          <a:extLst>
            <a:ext uri="{FF2B5EF4-FFF2-40B4-BE49-F238E27FC236}">
              <a16:creationId xmlns:a16="http://schemas.microsoft.com/office/drawing/2014/main" id="{1D34D710-02FA-4AA5-93BF-244C2941CA49}"/>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8" name="【福祉施設】&#10;有形固定資産減価償却率グラフ枠">
          <a:extLst>
            <a:ext uri="{FF2B5EF4-FFF2-40B4-BE49-F238E27FC236}">
              <a16:creationId xmlns:a16="http://schemas.microsoft.com/office/drawing/2014/main" id="{1C014053-2151-40A7-A3F2-2E1C8B66C6B1}"/>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189" name="直線コネクタ 188">
          <a:extLst>
            <a:ext uri="{FF2B5EF4-FFF2-40B4-BE49-F238E27FC236}">
              <a16:creationId xmlns:a16="http://schemas.microsoft.com/office/drawing/2014/main" id="{715C374A-19CA-4852-8662-644AF76D60A2}"/>
            </a:ext>
          </a:extLst>
        </xdr:cNvPr>
        <xdr:cNvCxnSpPr/>
      </xdr:nvCxnSpPr>
      <xdr:spPr>
        <a:xfrm flipV="1">
          <a:off x="4086225" y="1311211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90" name="【福祉施設】&#10;有形固定資産減価償却率最小値テキスト">
          <a:extLst>
            <a:ext uri="{FF2B5EF4-FFF2-40B4-BE49-F238E27FC236}">
              <a16:creationId xmlns:a16="http://schemas.microsoft.com/office/drawing/2014/main" id="{423B6DEC-3DA4-48C0-ABE6-DDB6C015A044}"/>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1" name="直線コネクタ 190">
          <a:extLst>
            <a:ext uri="{FF2B5EF4-FFF2-40B4-BE49-F238E27FC236}">
              <a16:creationId xmlns:a16="http://schemas.microsoft.com/office/drawing/2014/main" id="{81B22D0F-DC6E-4806-BC9A-387B37F5398D}"/>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192" name="【福祉施設】&#10;有形固定資産減価償却率最大値テキスト">
          <a:extLst>
            <a:ext uri="{FF2B5EF4-FFF2-40B4-BE49-F238E27FC236}">
              <a16:creationId xmlns:a16="http://schemas.microsoft.com/office/drawing/2014/main" id="{1388BADB-F89A-4C2A-BE96-E1AB32658C9D}"/>
            </a:ext>
          </a:extLst>
        </xdr:cNvPr>
        <xdr:cNvSpPr txBox="1"/>
      </xdr:nvSpPr>
      <xdr:spPr>
        <a:xfrm>
          <a:off x="4124960" y="1289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193" name="直線コネクタ 192">
          <a:extLst>
            <a:ext uri="{FF2B5EF4-FFF2-40B4-BE49-F238E27FC236}">
              <a16:creationId xmlns:a16="http://schemas.microsoft.com/office/drawing/2014/main" id="{F87C72B4-0CEA-4D33-8645-A543118EB893}"/>
            </a:ext>
          </a:extLst>
        </xdr:cNvPr>
        <xdr:cNvCxnSpPr/>
      </xdr:nvCxnSpPr>
      <xdr:spPr>
        <a:xfrm>
          <a:off x="4020820" y="13112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194" name="【福祉施設】&#10;有形固定資産減価償却率平均値テキスト">
          <a:extLst>
            <a:ext uri="{FF2B5EF4-FFF2-40B4-BE49-F238E27FC236}">
              <a16:creationId xmlns:a16="http://schemas.microsoft.com/office/drawing/2014/main" id="{D82CD833-3E4D-4A4D-9D03-83220E11EF94}"/>
            </a:ext>
          </a:extLst>
        </xdr:cNvPr>
        <xdr:cNvSpPr txBox="1"/>
      </xdr:nvSpPr>
      <xdr:spPr>
        <a:xfrm>
          <a:off x="4124960" y="13669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195" name="フローチャート: 判断 194">
          <a:extLst>
            <a:ext uri="{FF2B5EF4-FFF2-40B4-BE49-F238E27FC236}">
              <a16:creationId xmlns:a16="http://schemas.microsoft.com/office/drawing/2014/main" id="{A234AFD9-7D2F-4BD2-A2FA-D793F4488185}"/>
            </a:ext>
          </a:extLst>
        </xdr:cNvPr>
        <xdr:cNvSpPr/>
      </xdr:nvSpPr>
      <xdr:spPr>
        <a:xfrm>
          <a:off x="403606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196" name="フローチャート: 判断 195">
          <a:extLst>
            <a:ext uri="{FF2B5EF4-FFF2-40B4-BE49-F238E27FC236}">
              <a16:creationId xmlns:a16="http://schemas.microsoft.com/office/drawing/2014/main" id="{E72346FA-A738-4F8D-85AD-3F1780C00C45}"/>
            </a:ext>
          </a:extLst>
        </xdr:cNvPr>
        <xdr:cNvSpPr/>
      </xdr:nvSpPr>
      <xdr:spPr>
        <a:xfrm>
          <a:off x="3312160" y="137737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197" name="フローチャート: 判断 196">
          <a:extLst>
            <a:ext uri="{FF2B5EF4-FFF2-40B4-BE49-F238E27FC236}">
              <a16:creationId xmlns:a16="http://schemas.microsoft.com/office/drawing/2014/main" id="{E501C096-6CA8-4DA0-B506-D8B248B36339}"/>
            </a:ext>
          </a:extLst>
        </xdr:cNvPr>
        <xdr:cNvSpPr/>
      </xdr:nvSpPr>
      <xdr:spPr>
        <a:xfrm>
          <a:off x="2514600" y="1374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198" name="フローチャート: 判断 197">
          <a:extLst>
            <a:ext uri="{FF2B5EF4-FFF2-40B4-BE49-F238E27FC236}">
              <a16:creationId xmlns:a16="http://schemas.microsoft.com/office/drawing/2014/main" id="{F81C10B1-684F-4072-BACD-77BAE91AA4F2}"/>
            </a:ext>
          </a:extLst>
        </xdr:cNvPr>
        <xdr:cNvSpPr/>
      </xdr:nvSpPr>
      <xdr:spPr>
        <a:xfrm>
          <a:off x="1739900" y="137242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199" name="フローチャート: 判断 198">
          <a:extLst>
            <a:ext uri="{FF2B5EF4-FFF2-40B4-BE49-F238E27FC236}">
              <a16:creationId xmlns:a16="http://schemas.microsoft.com/office/drawing/2014/main" id="{6D9755C0-918D-4DA5-9216-A7CCF930245D}"/>
            </a:ext>
          </a:extLst>
        </xdr:cNvPr>
        <xdr:cNvSpPr/>
      </xdr:nvSpPr>
      <xdr:spPr>
        <a:xfrm>
          <a:off x="965200" y="137033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82B1F451-9A4C-47AD-91B2-E61DF539EFB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D4D9C41D-6623-4EB0-A217-B430B5682F9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A709646-68AF-45BC-8507-36FCCDA2A62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9AD59BAB-713E-4B55-ACCA-6680B20DFFDA}"/>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C8225FC0-7639-4046-98C0-D069DD24926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149225</xdr:rowOff>
    </xdr:from>
    <xdr:to>
      <xdr:col>24</xdr:col>
      <xdr:colOff>114300</xdr:colOff>
      <xdr:row>85</xdr:row>
      <xdr:rowOff>79375</xdr:rowOff>
    </xdr:to>
    <xdr:sp macro="" textlink="">
      <xdr:nvSpPr>
        <xdr:cNvPr id="205" name="楕円 204">
          <a:extLst>
            <a:ext uri="{FF2B5EF4-FFF2-40B4-BE49-F238E27FC236}">
              <a16:creationId xmlns:a16="http://schemas.microsoft.com/office/drawing/2014/main" id="{0A134453-7201-4F3A-94B2-8933DF7D55FD}"/>
            </a:ext>
          </a:extLst>
        </xdr:cNvPr>
        <xdr:cNvSpPr/>
      </xdr:nvSpPr>
      <xdr:spPr>
        <a:xfrm>
          <a:off x="4036060" y="14230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127652</xdr:rowOff>
    </xdr:from>
    <xdr:ext cx="405111" cy="259045"/>
    <xdr:sp macro="" textlink="">
      <xdr:nvSpPr>
        <xdr:cNvPr id="206" name="【福祉施設】&#10;有形固定資産減価償却率該当値テキスト">
          <a:extLst>
            <a:ext uri="{FF2B5EF4-FFF2-40B4-BE49-F238E27FC236}">
              <a16:creationId xmlns:a16="http://schemas.microsoft.com/office/drawing/2014/main" id="{5C6420AB-3F7A-45AE-9A94-F3F49E6ABE81}"/>
            </a:ext>
          </a:extLst>
        </xdr:cNvPr>
        <xdr:cNvSpPr txBox="1"/>
      </xdr:nvSpPr>
      <xdr:spPr>
        <a:xfrm>
          <a:off x="4124960" y="1420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113030</xdr:rowOff>
    </xdr:from>
    <xdr:to>
      <xdr:col>20</xdr:col>
      <xdr:colOff>38100</xdr:colOff>
      <xdr:row>85</xdr:row>
      <xdr:rowOff>43180</xdr:rowOff>
    </xdr:to>
    <xdr:sp macro="" textlink="">
      <xdr:nvSpPr>
        <xdr:cNvPr id="207" name="楕円 206">
          <a:extLst>
            <a:ext uri="{FF2B5EF4-FFF2-40B4-BE49-F238E27FC236}">
              <a16:creationId xmlns:a16="http://schemas.microsoft.com/office/drawing/2014/main" id="{431A3038-3EA0-4529-A098-802897A115CC}"/>
            </a:ext>
          </a:extLst>
        </xdr:cNvPr>
        <xdr:cNvSpPr/>
      </xdr:nvSpPr>
      <xdr:spPr>
        <a:xfrm>
          <a:off x="3312160" y="14194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163830</xdr:rowOff>
    </xdr:from>
    <xdr:to>
      <xdr:col>24</xdr:col>
      <xdr:colOff>63500</xdr:colOff>
      <xdr:row>85</xdr:row>
      <xdr:rowOff>28575</xdr:rowOff>
    </xdr:to>
    <xdr:cxnSp macro="">
      <xdr:nvCxnSpPr>
        <xdr:cNvPr id="208" name="直線コネクタ 207">
          <a:extLst>
            <a:ext uri="{FF2B5EF4-FFF2-40B4-BE49-F238E27FC236}">
              <a16:creationId xmlns:a16="http://schemas.microsoft.com/office/drawing/2014/main" id="{92159609-7472-49B1-B8E7-8EF67BCF54FF}"/>
            </a:ext>
          </a:extLst>
        </xdr:cNvPr>
        <xdr:cNvCxnSpPr/>
      </xdr:nvCxnSpPr>
      <xdr:spPr>
        <a:xfrm>
          <a:off x="3355340" y="14245590"/>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80645</xdr:rowOff>
    </xdr:from>
    <xdr:to>
      <xdr:col>15</xdr:col>
      <xdr:colOff>101600</xdr:colOff>
      <xdr:row>85</xdr:row>
      <xdr:rowOff>10795</xdr:rowOff>
    </xdr:to>
    <xdr:sp macro="" textlink="">
      <xdr:nvSpPr>
        <xdr:cNvPr id="209" name="楕円 208">
          <a:extLst>
            <a:ext uri="{FF2B5EF4-FFF2-40B4-BE49-F238E27FC236}">
              <a16:creationId xmlns:a16="http://schemas.microsoft.com/office/drawing/2014/main" id="{2F46FF75-91CD-4164-9A6C-BB91F9905CD7}"/>
            </a:ext>
          </a:extLst>
        </xdr:cNvPr>
        <xdr:cNvSpPr/>
      </xdr:nvSpPr>
      <xdr:spPr>
        <a:xfrm>
          <a:off x="2514600" y="14162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131445</xdr:rowOff>
    </xdr:from>
    <xdr:to>
      <xdr:col>19</xdr:col>
      <xdr:colOff>177800</xdr:colOff>
      <xdr:row>84</xdr:row>
      <xdr:rowOff>163830</xdr:rowOff>
    </xdr:to>
    <xdr:cxnSp macro="">
      <xdr:nvCxnSpPr>
        <xdr:cNvPr id="210" name="直線コネクタ 209">
          <a:extLst>
            <a:ext uri="{FF2B5EF4-FFF2-40B4-BE49-F238E27FC236}">
              <a16:creationId xmlns:a16="http://schemas.microsoft.com/office/drawing/2014/main" id="{5F871C62-1C77-44CE-92B8-0A2ED9D99C73}"/>
            </a:ext>
          </a:extLst>
        </xdr:cNvPr>
        <xdr:cNvCxnSpPr/>
      </xdr:nvCxnSpPr>
      <xdr:spPr>
        <a:xfrm>
          <a:off x="2565400" y="1421320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46355</xdr:rowOff>
    </xdr:from>
    <xdr:to>
      <xdr:col>10</xdr:col>
      <xdr:colOff>165100</xdr:colOff>
      <xdr:row>84</xdr:row>
      <xdr:rowOff>147955</xdr:rowOff>
    </xdr:to>
    <xdr:sp macro="" textlink="">
      <xdr:nvSpPr>
        <xdr:cNvPr id="211" name="楕円 210">
          <a:extLst>
            <a:ext uri="{FF2B5EF4-FFF2-40B4-BE49-F238E27FC236}">
              <a16:creationId xmlns:a16="http://schemas.microsoft.com/office/drawing/2014/main" id="{0B6A0638-F866-4357-B284-4DC655CD3D60}"/>
            </a:ext>
          </a:extLst>
        </xdr:cNvPr>
        <xdr:cNvSpPr/>
      </xdr:nvSpPr>
      <xdr:spPr>
        <a:xfrm>
          <a:off x="1739900" y="1412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97155</xdr:rowOff>
    </xdr:from>
    <xdr:to>
      <xdr:col>15</xdr:col>
      <xdr:colOff>50800</xdr:colOff>
      <xdr:row>84</xdr:row>
      <xdr:rowOff>131445</xdr:rowOff>
    </xdr:to>
    <xdr:cxnSp macro="">
      <xdr:nvCxnSpPr>
        <xdr:cNvPr id="212" name="直線コネクタ 211">
          <a:extLst>
            <a:ext uri="{FF2B5EF4-FFF2-40B4-BE49-F238E27FC236}">
              <a16:creationId xmlns:a16="http://schemas.microsoft.com/office/drawing/2014/main" id="{A3A31582-F6BD-4210-AD0C-572664F47511}"/>
            </a:ext>
          </a:extLst>
        </xdr:cNvPr>
        <xdr:cNvCxnSpPr/>
      </xdr:nvCxnSpPr>
      <xdr:spPr>
        <a:xfrm>
          <a:off x="1790700" y="14178915"/>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10161</xdr:rowOff>
    </xdr:from>
    <xdr:to>
      <xdr:col>6</xdr:col>
      <xdr:colOff>38100</xdr:colOff>
      <xdr:row>84</xdr:row>
      <xdr:rowOff>111761</xdr:rowOff>
    </xdr:to>
    <xdr:sp macro="" textlink="">
      <xdr:nvSpPr>
        <xdr:cNvPr id="213" name="楕円 212">
          <a:extLst>
            <a:ext uri="{FF2B5EF4-FFF2-40B4-BE49-F238E27FC236}">
              <a16:creationId xmlns:a16="http://schemas.microsoft.com/office/drawing/2014/main" id="{19F12F45-996F-43EE-8871-5785791D8BC8}"/>
            </a:ext>
          </a:extLst>
        </xdr:cNvPr>
        <xdr:cNvSpPr/>
      </xdr:nvSpPr>
      <xdr:spPr>
        <a:xfrm>
          <a:off x="965200" y="140919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60961</xdr:rowOff>
    </xdr:from>
    <xdr:to>
      <xdr:col>10</xdr:col>
      <xdr:colOff>114300</xdr:colOff>
      <xdr:row>84</xdr:row>
      <xdr:rowOff>97155</xdr:rowOff>
    </xdr:to>
    <xdr:cxnSp macro="">
      <xdr:nvCxnSpPr>
        <xdr:cNvPr id="214" name="直線コネクタ 213">
          <a:extLst>
            <a:ext uri="{FF2B5EF4-FFF2-40B4-BE49-F238E27FC236}">
              <a16:creationId xmlns:a16="http://schemas.microsoft.com/office/drawing/2014/main" id="{FFAF432E-0EDA-46CB-B54E-3B67BACBA4B9}"/>
            </a:ext>
          </a:extLst>
        </xdr:cNvPr>
        <xdr:cNvCxnSpPr/>
      </xdr:nvCxnSpPr>
      <xdr:spPr>
        <a:xfrm>
          <a:off x="1008380" y="14142721"/>
          <a:ext cx="78232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215" name="n_1aveValue【福祉施設】&#10;有形固定資産減価償却率">
          <a:extLst>
            <a:ext uri="{FF2B5EF4-FFF2-40B4-BE49-F238E27FC236}">
              <a16:creationId xmlns:a16="http://schemas.microsoft.com/office/drawing/2014/main" id="{595F542E-562D-44C5-B846-F58A6D77801E}"/>
            </a:ext>
          </a:extLst>
        </xdr:cNvPr>
        <xdr:cNvSpPr txBox="1"/>
      </xdr:nvSpPr>
      <xdr:spPr>
        <a:xfrm>
          <a:off x="3170564"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216" name="n_2aveValue【福祉施設】&#10;有形固定資産減価償却率">
          <a:extLst>
            <a:ext uri="{FF2B5EF4-FFF2-40B4-BE49-F238E27FC236}">
              <a16:creationId xmlns:a16="http://schemas.microsoft.com/office/drawing/2014/main" id="{C511EFC4-3A44-4311-8CBC-0F2DBA4FE6B4}"/>
            </a:ext>
          </a:extLst>
        </xdr:cNvPr>
        <xdr:cNvSpPr txBox="1"/>
      </xdr:nvSpPr>
      <xdr:spPr>
        <a:xfrm>
          <a:off x="238570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217" name="n_3aveValue【福祉施設】&#10;有形固定資産減価償却率">
          <a:extLst>
            <a:ext uri="{FF2B5EF4-FFF2-40B4-BE49-F238E27FC236}">
              <a16:creationId xmlns:a16="http://schemas.microsoft.com/office/drawing/2014/main" id="{D3F9A7BE-70F2-4181-BF22-C547A95F83C2}"/>
            </a:ext>
          </a:extLst>
        </xdr:cNvPr>
        <xdr:cNvSpPr txBox="1"/>
      </xdr:nvSpPr>
      <xdr:spPr>
        <a:xfrm>
          <a:off x="1611004" y="1350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218" name="n_4aveValue【福祉施設】&#10;有形固定資産減価償却率">
          <a:extLst>
            <a:ext uri="{FF2B5EF4-FFF2-40B4-BE49-F238E27FC236}">
              <a16:creationId xmlns:a16="http://schemas.microsoft.com/office/drawing/2014/main" id="{5E221A7C-FFE2-4D51-BE81-46F37EA77C3E}"/>
            </a:ext>
          </a:extLst>
        </xdr:cNvPr>
        <xdr:cNvSpPr txBox="1"/>
      </xdr:nvSpPr>
      <xdr:spPr>
        <a:xfrm>
          <a:off x="836304" y="1348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34307</xdr:rowOff>
    </xdr:from>
    <xdr:ext cx="405111" cy="259045"/>
    <xdr:sp macro="" textlink="">
      <xdr:nvSpPr>
        <xdr:cNvPr id="219" name="n_1mainValue【福祉施設】&#10;有形固定資産減価償却率">
          <a:extLst>
            <a:ext uri="{FF2B5EF4-FFF2-40B4-BE49-F238E27FC236}">
              <a16:creationId xmlns:a16="http://schemas.microsoft.com/office/drawing/2014/main" id="{2F3FF236-3D9A-4E88-A2EE-1A78935A3F5B}"/>
            </a:ext>
          </a:extLst>
        </xdr:cNvPr>
        <xdr:cNvSpPr txBox="1"/>
      </xdr:nvSpPr>
      <xdr:spPr>
        <a:xfrm>
          <a:off x="317056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1922</xdr:rowOff>
    </xdr:from>
    <xdr:ext cx="405111" cy="259045"/>
    <xdr:sp macro="" textlink="">
      <xdr:nvSpPr>
        <xdr:cNvPr id="220" name="n_2mainValue【福祉施設】&#10;有形固定資産減価償却率">
          <a:extLst>
            <a:ext uri="{FF2B5EF4-FFF2-40B4-BE49-F238E27FC236}">
              <a16:creationId xmlns:a16="http://schemas.microsoft.com/office/drawing/2014/main" id="{6FFC5815-AA25-4ED6-BFE1-149378CCD87D}"/>
            </a:ext>
          </a:extLst>
        </xdr:cNvPr>
        <xdr:cNvSpPr txBox="1"/>
      </xdr:nvSpPr>
      <xdr:spPr>
        <a:xfrm>
          <a:off x="2385704"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139082</xdr:rowOff>
    </xdr:from>
    <xdr:ext cx="405111" cy="259045"/>
    <xdr:sp macro="" textlink="">
      <xdr:nvSpPr>
        <xdr:cNvPr id="221" name="n_3mainValue【福祉施設】&#10;有形固定資産減価償却率">
          <a:extLst>
            <a:ext uri="{FF2B5EF4-FFF2-40B4-BE49-F238E27FC236}">
              <a16:creationId xmlns:a16="http://schemas.microsoft.com/office/drawing/2014/main" id="{D2D52DF8-D394-4C27-8944-431FA29CE23F}"/>
            </a:ext>
          </a:extLst>
        </xdr:cNvPr>
        <xdr:cNvSpPr txBox="1"/>
      </xdr:nvSpPr>
      <xdr:spPr>
        <a:xfrm>
          <a:off x="1611004" y="142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102888</xdr:rowOff>
    </xdr:from>
    <xdr:ext cx="405111" cy="259045"/>
    <xdr:sp macro="" textlink="">
      <xdr:nvSpPr>
        <xdr:cNvPr id="222" name="n_4mainValue【福祉施設】&#10;有形固定資産減価償却率">
          <a:extLst>
            <a:ext uri="{FF2B5EF4-FFF2-40B4-BE49-F238E27FC236}">
              <a16:creationId xmlns:a16="http://schemas.microsoft.com/office/drawing/2014/main" id="{B8F84A4D-4158-4B4D-9123-673EEBD08A0D}"/>
            </a:ext>
          </a:extLst>
        </xdr:cNvPr>
        <xdr:cNvSpPr txBox="1"/>
      </xdr:nvSpPr>
      <xdr:spPr>
        <a:xfrm>
          <a:off x="836304" y="1418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3" name="正方形/長方形 222">
          <a:extLst>
            <a:ext uri="{FF2B5EF4-FFF2-40B4-BE49-F238E27FC236}">
              <a16:creationId xmlns:a16="http://schemas.microsoft.com/office/drawing/2014/main" id="{C5571FF9-8F5C-4349-947C-F872BE2F81F9}"/>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4" name="正方形/長方形 223">
          <a:extLst>
            <a:ext uri="{FF2B5EF4-FFF2-40B4-BE49-F238E27FC236}">
              <a16:creationId xmlns:a16="http://schemas.microsoft.com/office/drawing/2014/main" id="{4B1A2F68-68ED-48E3-A161-F59A624F2BA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5" name="正方形/長方形 224">
          <a:extLst>
            <a:ext uri="{FF2B5EF4-FFF2-40B4-BE49-F238E27FC236}">
              <a16:creationId xmlns:a16="http://schemas.microsoft.com/office/drawing/2014/main" id="{F3936678-F1EC-4DDA-99A3-07FA939C178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6" name="正方形/長方形 225">
          <a:extLst>
            <a:ext uri="{FF2B5EF4-FFF2-40B4-BE49-F238E27FC236}">
              <a16:creationId xmlns:a16="http://schemas.microsoft.com/office/drawing/2014/main" id="{00F26CB1-A522-4D71-B265-DBB34B04A74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7" name="正方形/長方形 226">
          <a:extLst>
            <a:ext uri="{FF2B5EF4-FFF2-40B4-BE49-F238E27FC236}">
              <a16:creationId xmlns:a16="http://schemas.microsoft.com/office/drawing/2014/main" id="{0915DEB3-B4DD-4A26-82B3-B905A5C887BD}"/>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8" name="正方形/長方形 227">
          <a:extLst>
            <a:ext uri="{FF2B5EF4-FFF2-40B4-BE49-F238E27FC236}">
              <a16:creationId xmlns:a16="http://schemas.microsoft.com/office/drawing/2014/main" id="{6A86E6FA-5B83-46A8-A64D-20C2E9F752F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9" name="正方形/長方形 228">
          <a:extLst>
            <a:ext uri="{FF2B5EF4-FFF2-40B4-BE49-F238E27FC236}">
              <a16:creationId xmlns:a16="http://schemas.microsoft.com/office/drawing/2014/main" id="{BC64D7D7-E20F-4EBA-94B8-C5A8CD4D1F3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0" name="正方形/長方形 229">
          <a:extLst>
            <a:ext uri="{FF2B5EF4-FFF2-40B4-BE49-F238E27FC236}">
              <a16:creationId xmlns:a16="http://schemas.microsoft.com/office/drawing/2014/main" id="{B82B1B37-0A61-47BD-BC69-CA03120427B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1" name="テキスト ボックス 230">
          <a:extLst>
            <a:ext uri="{FF2B5EF4-FFF2-40B4-BE49-F238E27FC236}">
              <a16:creationId xmlns:a16="http://schemas.microsoft.com/office/drawing/2014/main" id="{59993F91-BA5F-4EB0-8ED4-4120692D60CB}"/>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2" name="直線コネクタ 231">
          <a:extLst>
            <a:ext uri="{FF2B5EF4-FFF2-40B4-BE49-F238E27FC236}">
              <a16:creationId xmlns:a16="http://schemas.microsoft.com/office/drawing/2014/main" id="{53465AD8-0F2F-4643-8774-53E82475B47C}"/>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3" name="直線コネクタ 232">
          <a:extLst>
            <a:ext uri="{FF2B5EF4-FFF2-40B4-BE49-F238E27FC236}">
              <a16:creationId xmlns:a16="http://schemas.microsoft.com/office/drawing/2014/main" id="{006ECAB3-7529-41AA-8C3F-FD09AC5C355C}"/>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4" name="テキスト ボックス 233">
          <a:extLst>
            <a:ext uri="{FF2B5EF4-FFF2-40B4-BE49-F238E27FC236}">
              <a16:creationId xmlns:a16="http://schemas.microsoft.com/office/drawing/2014/main" id="{9D61190D-ABB9-4A4F-BB54-FFF565FB6E23}"/>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5" name="直線コネクタ 234">
          <a:extLst>
            <a:ext uri="{FF2B5EF4-FFF2-40B4-BE49-F238E27FC236}">
              <a16:creationId xmlns:a16="http://schemas.microsoft.com/office/drawing/2014/main" id="{DAE30269-D0CF-47A1-902D-B61CB8B78939}"/>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6" name="テキスト ボックス 235">
          <a:extLst>
            <a:ext uri="{FF2B5EF4-FFF2-40B4-BE49-F238E27FC236}">
              <a16:creationId xmlns:a16="http://schemas.microsoft.com/office/drawing/2014/main" id="{9B2DA7F8-8508-4FEA-951E-1C17AA3BC60C}"/>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7" name="直線コネクタ 236">
          <a:extLst>
            <a:ext uri="{FF2B5EF4-FFF2-40B4-BE49-F238E27FC236}">
              <a16:creationId xmlns:a16="http://schemas.microsoft.com/office/drawing/2014/main" id="{987C32FA-F23F-4E4F-9BEE-7BBB94EBD5A7}"/>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8" name="テキスト ボックス 237">
          <a:extLst>
            <a:ext uri="{FF2B5EF4-FFF2-40B4-BE49-F238E27FC236}">
              <a16:creationId xmlns:a16="http://schemas.microsoft.com/office/drawing/2014/main" id="{34DCCF7A-3FD7-437E-BE58-D7F14CA76342}"/>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9" name="直線コネクタ 238">
          <a:extLst>
            <a:ext uri="{FF2B5EF4-FFF2-40B4-BE49-F238E27FC236}">
              <a16:creationId xmlns:a16="http://schemas.microsoft.com/office/drawing/2014/main" id="{255A3256-5B76-4CDE-9E80-0B46936EB538}"/>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40" name="テキスト ボックス 239">
          <a:extLst>
            <a:ext uri="{FF2B5EF4-FFF2-40B4-BE49-F238E27FC236}">
              <a16:creationId xmlns:a16="http://schemas.microsoft.com/office/drawing/2014/main" id="{33A0256C-9456-4E0E-851D-C374F920E383}"/>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3D03C430-3F48-40CB-A45C-D0F1968AB643}"/>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52EC7473-ED41-4A81-BFBB-3D6AD8AEC6CC}"/>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6FFB6944-833A-470D-9B3C-FE530A0F3A1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244" name="直線コネクタ 243">
          <a:extLst>
            <a:ext uri="{FF2B5EF4-FFF2-40B4-BE49-F238E27FC236}">
              <a16:creationId xmlns:a16="http://schemas.microsoft.com/office/drawing/2014/main" id="{6341FE06-BD75-4C77-A1C6-5750E7CCF895}"/>
            </a:ext>
          </a:extLst>
        </xdr:cNvPr>
        <xdr:cNvCxnSpPr/>
      </xdr:nvCxnSpPr>
      <xdr:spPr>
        <a:xfrm flipV="1">
          <a:off x="9219565" y="13109448"/>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245" name="【福祉施設】&#10;一人当たり面積最小値テキスト">
          <a:extLst>
            <a:ext uri="{FF2B5EF4-FFF2-40B4-BE49-F238E27FC236}">
              <a16:creationId xmlns:a16="http://schemas.microsoft.com/office/drawing/2014/main" id="{71FEB2F7-BD3C-435B-B1D4-BC33D536D97B}"/>
            </a:ext>
          </a:extLst>
        </xdr:cNvPr>
        <xdr:cNvSpPr txBox="1"/>
      </xdr:nvSpPr>
      <xdr:spPr>
        <a:xfrm>
          <a:off x="9258300" y="1445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246" name="直線コネクタ 245">
          <a:extLst>
            <a:ext uri="{FF2B5EF4-FFF2-40B4-BE49-F238E27FC236}">
              <a16:creationId xmlns:a16="http://schemas.microsoft.com/office/drawing/2014/main" id="{17BE24E8-8DD4-42F6-B4D6-1765B3C67135}"/>
            </a:ext>
          </a:extLst>
        </xdr:cNvPr>
        <xdr:cNvCxnSpPr/>
      </xdr:nvCxnSpPr>
      <xdr:spPr>
        <a:xfrm>
          <a:off x="9154160" y="14450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247" name="【福祉施設】&#10;一人当たり面積最大値テキスト">
          <a:extLst>
            <a:ext uri="{FF2B5EF4-FFF2-40B4-BE49-F238E27FC236}">
              <a16:creationId xmlns:a16="http://schemas.microsoft.com/office/drawing/2014/main" id="{53D17650-C92C-43DE-BA1E-96925095E298}"/>
            </a:ext>
          </a:extLst>
        </xdr:cNvPr>
        <xdr:cNvSpPr txBox="1"/>
      </xdr:nvSpPr>
      <xdr:spPr>
        <a:xfrm>
          <a:off x="9258300" y="1289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248" name="直線コネクタ 247">
          <a:extLst>
            <a:ext uri="{FF2B5EF4-FFF2-40B4-BE49-F238E27FC236}">
              <a16:creationId xmlns:a16="http://schemas.microsoft.com/office/drawing/2014/main" id="{299CA248-8118-4175-9A11-73CACF21E3A1}"/>
            </a:ext>
          </a:extLst>
        </xdr:cNvPr>
        <xdr:cNvCxnSpPr/>
      </xdr:nvCxnSpPr>
      <xdr:spPr>
        <a:xfrm>
          <a:off x="9154160" y="131094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249" name="【福祉施設】&#10;一人当たり面積平均値テキスト">
          <a:extLst>
            <a:ext uri="{FF2B5EF4-FFF2-40B4-BE49-F238E27FC236}">
              <a16:creationId xmlns:a16="http://schemas.microsoft.com/office/drawing/2014/main" id="{78EBF67B-FE9B-441B-944D-1D31B7F7A5F8}"/>
            </a:ext>
          </a:extLst>
        </xdr:cNvPr>
        <xdr:cNvSpPr txBox="1"/>
      </xdr:nvSpPr>
      <xdr:spPr>
        <a:xfrm>
          <a:off x="9258300" y="13882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250" name="フローチャート: 判断 249">
          <a:extLst>
            <a:ext uri="{FF2B5EF4-FFF2-40B4-BE49-F238E27FC236}">
              <a16:creationId xmlns:a16="http://schemas.microsoft.com/office/drawing/2014/main" id="{F7B7E577-C504-4C8E-B44E-E2E88E934120}"/>
            </a:ext>
          </a:extLst>
        </xdr:cNvPr>
        <xdr:cNvSpPr/>
      </xdr:nvSpPr>
      <xdr:spPr>
        <a:xfrm>
          <a:off x="9192260" y="14027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251" name="フローチャート: 判断 250">
          <a:extLst>
            <a:ext uri="{FF2B5EF4-FFF2-40B4-BE49-F238E27FC236}">
              <a16:creationId xmlns:a16="http://schemas.microsoft.com/office/drawing/2014/main" id="{7B3F6A62-A2ED-4B94-A085-74819A8A37F4}"/>
            </a:ext>
          </a:extLst>
        </xdr:cNvPr>
        <xdr:cNvSpPr/>
      </xdr:nvSpPr>
      <xdr:spPr>
        <a:xfrm>
          <a:off x="8445500" y="1401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252" name="フローチャート: 判断 251">
          <a:extLst>
            <a:ext uri="{FF2B5EF4-FFF2-40B4-BE49-F238E27FC236}">
              <a16:creationId xmlns:a16="http://schemas.microsoft.com/office/drawing/2014/main" id="{238EEE51-E140-47E8-A2E2-B86931FC0F50}"/>
            </a:ext>
          </a:extLst>
        </xdr:cNvPr>
        <xdr:cNvSpPr/>
      </xdr:nvSpPr>
      <xdr:spPr>
        <a:xfrm>
          <a:off x="7670800" y="1404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253" name="フローチャート: 判断 252">
          <a:extLst>
            <a:ext uri="{FF2B5EF4-FFF2-40B4-BE49-F238E27FC236}">
              <a16:creationId xmlns:a16="http://schemas.microsoft.com/office/drawing/2014/main" id="{1983EAD9-8ED1-45CC-A743-64CD2B231AD9}"/>
            </a:ext>
          </a:extLst>
        </xdr:cNvPr>
        <xdr:cNvSpPr/>
      </xdr:nvSpPr>
      <xdr:spPr>
        <a:xfrm>
          <a:off x="6873240" y="14027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254" name="フローチャート: 判断 253">
          <a:extLst>
            <a:ext uri="{FF2B5EF4-FFF2-40B4-BE49-F238E27FC236}">
              <a16:creationId xmlns:a16="http://schemas.microsoft.com/office/drawing/2014/main" id="{F9F84422-EF1F-4150-BBD3-0CAD8EB10A39}"/>
            </a:ext>
          </a:extLst>
        </xdr:cNvPr>
        <xdr:cNvSpPr/>
      </xdr:nvSpPr>
      <xdr:spPr>
        <a:xfrm>
          <a:off x="6098540" y="140180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633749E5-AAE1-407E-96DF-56C69549AB1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F27A3300-197F-40A7-A874-CEF5BDF5859B}"/>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B8AE667D-B2B3-48EF-B489-E42224FC1056}"/>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8E1E4410-D95F-4385-8C2B-4FBDC2ECA3E6}"/>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36D6CD2E-2FC7-4B59-A8D9-AFE201DD6FF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147320</xdr:rowOff>
    </xdr:from>
    <xdr:to>
      <xdr:col>55</xdr:col>
      <xdr:colOff>50800</xdr:colOff>
      <xdr:row>85</xdr:row>
      <xdr:rowOff>77470</xdr:rowOff>
    </xdr:to>
    <xdr:sp macro="" textlink="">
      <xdr:nvSpPr>
        <xdr:cNvPr id="260" name="楕円 259">
          <a:extLst>
            <a:ext uri="{FF2B5EF4-FFF2-40B4-BE49-F238E27FC236}">
              <a16:creationId xmlns:a16="http://schemas.microsoft.com/office/drawing/2014/main" id="{0A35FBFD-B602-4683-A9B9-9C1BC594BAAE}"/>
            </a:ext>
          </a:extLst>
        </xdr:cNvPr>
        <xdr:cNvSpPr/>
      </xdr:nvSpPr>
      <xdr:spPr>
        <a:xfrm>
          <a:off x="9192260" y="14229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125747</xdr:rowOff>
    </xdr:from>
    <xdr:ext cx="469744" cy="259045"/>
    <xdr:sp macro="" textlink="">
      <xdr:nvSpPr>
        <xdr:cNvPr id="261" name="【福祉施設】&#10;一人当たり面積該当値テキスト">
          <a:extLst>
            <a:ext uri="{FF2B5EF4-FFF2-40B4-BE49-F238E27FC236}">
              <a16:creationId xmlns:a16="http://schemas.microsoft.com/office/drawing/2014/main" id="{1AD515F3-405E-4AAD-9AB2-375429846434}"/>
            </a:ext>
          </a:extLst>
        </xdr:cNvPr>
        <xdr:cNvSpPr txBox="1"/>
      </xdr:nvSpPr>
      <xdr:spPr>
        <a:xfrm>
          <a:off x="9258300"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147320</xdr:rowOff>
    </xdr:from>
    <xdr:to>
      <xdr:col>50</xdr:col>
      <xdr:colOff>165100</xdr:colOff>
      <xdr:row>85</xdr:row>
      <xdr:rowOff>77470</xdr:rowOff>
    </xdr:to>
    <xdr:sp macro="" textlink="">
      <xdr:nvSpPr>
        <xdr:cNvPr id="262" name="楕円 261">
          <a:extLst>
            <a:ext uri="{FF2B5EF4-FFF2-40B4-BE49-F238E27FC236}">
              <a16:creationId xmlns:a16="http://schemas.microsoft.com/office/drawing/2014/main" id="{E0974140-145F-490B-AD21-AF5BC07A8BDA}"/>
            </a:ext>
          </a:extLst>
        </xdr:cNvPr>
        <xdr:cNvSpPr/>
      </xdr:nvSpPr>
      <xdr:spPr>
        <a:xfrm>
          <a:off x="8445500" y="14229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26670</xdr:rowOff>
    </xdr:from>
    <xdr:to>
      <xdr:col>55</xdr:col>
      <xdr:colOff>0</xdr:colOff>
      <xdr:row>85</xdr:row>
      <xdr:rowOff>26670</xdr:rowOff>
    </xdr:to>
    <xdr:cxnSp macro="">
      <xdr:nvCxnSpPr>
        <xdr:cNvPr id="263" name="直線コネクタ 262">
          <a:extLst>
            <a:ext uri="{FF2B5EF4-FFF2-40B4-BE49-F238E27FC236}">
              <a16:creationId xmlns:a16="http://schemas.microsoft.com/office/drawing/2014/main" id="{A2752A69-BBDB-4EAF-9560-8E0E2F515E13}"/>
            </a:ext>
          </a:extLst>
        </xdr:cNvPr>
        <xdr:cNvCxnSpPr/>
      </xdr:nvCxnSpPr>
      <xdr:spPr>
        <a:xfrm>
          <a:off x="8496300" y="1427607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151892</xdr:rowOff>
    </xdr:from>
    <xdr:to>
      <xdr:col>46</xdr:col>
      <xdr:colOff>38100</xdr:colOff>
      <xdr:row>85</xdr:row>
      <xdr:rowOff>82042</xdr:rowOff>
    </xdr:to>
    <xdr:sp macro="" textlink="">
      <xdr:nvSpPr>
        <xdr:cNvPr id="264" name="楕円 263">
          <a:extLst>
            <a:ext uri="{FF2B5EF4-FFF2-40B4-BE49-F238E27FC236}">
              <a16:creationId xmlns:a16="http://schemas.microsoft.com/office/drawing/2014/main" id="{7F1F7E21-F584-49D5-B890-C98A8C6E7AF3}"/>
            </a:ext>
          </a:extLst>
        </xdr:cNvPr>
        <xdr:cNvSpPr/>
      </xdr:nvSpPr>
      <xdr:spPr>
        <a:xfrm>
          <a:off x="7670800" y="142336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26670</xdr:rowOff>
    </xdr:from>
    <xdr:to>
      <xdr:col>50</xdr:col>
      <xdr:colOff>114300</xdr:colOff>
      <xdr:row>85</xdr:row>
      <xdr:rowOff>31242</xdr:rowOff>
    </xdr:to>
    <xdr:cxnSp macro="">
      <xdr:nvCxnSpPr>
        <xdr:cNvPr id="265" name="直線コネクタ 264">
          <a:extLst>
            <a:ext uri="{FF2B5EF4-FFF2-40B4-BE49-F238E27FC236}">
              <a16:creationId xmlns:a16="http://schemas.microsoft.com/office/drawing/2014/main" id="{CE4E4C57-55E9-4491-84AA-2F152029D546}"/>
            </a:ext>
          </a:extLst>
        </xdr:cNvPr>
        <xdr:cNvCxnSpPr/>
      </xdr:nvCxnSpPr>
      <xdr:spPr>
        <a:xfrm flipV="1">
          <a:off x="7713980" y="14276070"/>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151892</xdr:rowOff>
    </xdr:from>
    <xdr:to>
      <xdr:col>41</xdr:col>
      <xdr:colOff>101600</xdr:colOff>
      <xdr:row>85</xdr:row>
      <xdr:rowOff>82042</xdr:rowOff>
    </xdr:to>
    <xdr:sp macro="" textlink="">
      <xdr:nvSpPr>
        <xdr:cNvPr id="266" name="楕円 265">
          <a:extLst>
            <a:ext uri="{FF2B5EF4-FFF2-40B4-BE49-F238E27FC236}">
              <a16:creationId xmlns:a16="http://schemas.microsoft.com/office/drawing/2014/main" id="{643ED038-1052-44E2-A1D4-A48F365245FD}"/>
            </a:ext>
          </a:extLst>
        </xdr:cNvPr>
        <xdr:cNvSpPr/>
      </xdr:nvSpPr>
      <xdr:spPr>
        <a:xfrm>
          <a:off x="6873240" y="14233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31242</xdr:rowOff>
    </xdr:from>
    <xdr:to>
      <xdr:col>45</xdr:col>
      <xdr:colOff>177800</xdr:colOff>
      <xdr:row>85</xdr:row>
      <xdr:rowOff>31242</xdr:rowOff>
    </xdr:to>
    <xdr:cxnSp macro="">
      <xdr:nvCxnSpPr>
        <xdr:cNvPr id="267" name="直線コネクタ 266">
          <a:extLst>
            <a:ext uri="{FF2B5EF4-FFF2-40B4-BE49-F238E27FC236}">
              <a16:creationId xmlns:a16="http://schemas.microsoft.com/office/drawing/2014/main" id="{1975ACAE-3918-4D16-BBC4-E8ABBD680A78}"/>
            </a:ext>
          </a:extLst>
        </xdr:cNvPr>
        <xdr:cNvCxnSpPr/>
      </xdr:nvCxnSpPr>
      <xdr:spPr>
        <a:xfrm>
          <a:off x="6924040" y="1428064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151892</xdr:rowOff>
    </xdr:from>
    <xdr:to>
      <xdr:col>36</xdr:col>
      <xdr:colOff>165100</xdr:colOff>
      <xdr:row>85</xdr:row>
      <xdr:rowOff>82042</xdr:rowOff>
    </xdr:to>
    <xdr:sp macro="" textlink="">
      <xdr:nvSpPr>
        <xdr:cNvPr id="268" name="楕円 267">
          <a:extLst>
            <a:ext uri="{FF2B5EF4-FFF2-40B4-BE49-F238E27FC236}">
              <a16:creationId xmlns:a16="http://schemas.microsoft.com/office/drawing/2014/main" id="{71BDB029-7836-410A-8584-51B4C690F0FE}"/>
            </a:ext>
          </a:extLst>
        </xdr:cNvPr>
        <xdr:cNvSpPr/>
      </xdr:nvSpPr>
      <xdr:spPr>
        <a:xfrm>
          <a:off x="6098540" y="14233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31242</xdr:rowOff>
    </xdr:from>
    <xdr:to>
      <xdr:col>41</xdr:col>
      <xdr:colOff>50800</xdr:colOff>
      <xdr:row>85</xdr:row>
      <xdr:rowOff>31242</xdr:rowOff>
    </xdr:to>
    <xdr:cxnSp macro="">
      <xdr:nvCxnSpPr>
        <xdr:cNvPr id="269" name="直線コネクタ 268">
          <a:extLst>
            <a:ext uri="{FF2B5EF4-FFF2-40B4-BE49-F238E27FC236}">
              <a16:creationId xmlns:a16="http://schemas.microsoft.com/office/drawing/2014/main" id="{C3BF0F22-8207-4B0F-89FA-23545C5097C7}"/>
            </a:ext>
          </a:extLst>
        </xdr:cNvPr>
        <xdr:cNvCxnSpPr/>
      </xdr:nvCxnSpPr>
      <xdr:spPr>
        <a:xfrm>
          <a:off x="6149340" y="1428064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270" name="n_1aveValue【福祉施設】&#10;一人当たり面積">
          <a:extLst>
            <a:ext uri="{FF2B5EF4-FFF2-40B4-BE49-F238E27FC236}">
              <a16:creationId xmlns:a16="http://schemas.microsoft.com/office/drawing/2014/main" id="{5267AD82-DF10-4816-AB90-41FBA5F94244}"/>
            </a:ext>
          </a:extLst>
        </xdr:cNvPr>
        <xdr:cNvSpPr txBox="1"/>
      </xdr:nvSpPr>
      <xdr:spPr>
        <a:xfrm>
          <a:off x="827158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271" name="n_2aveValue【福祉施設】&#10;一人当たり面積">
          <a:extLst>
            <a:ext uri="{FF2B5EF4-FFF2-40B4-BE49-F238E27FC236}">
              <a16:creationId xmlns:a16="http://schemas.microsoft.com/office/drawing/2014/main" id="{FA686000-81A4-4877-842B-A75464A94416}"/>
            </a:ext>
          </a:extLst>
        </xdr:cNvPr>
        <xdr:cNvSpPr txBox="1"/>
      </xdr:nvSpPr>
      <xdr:spPr>
        <a:xfrm>
          <a:off x="7509587" y="1381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272" name="n_3aveValue【福祉施設】&#10;一人当たり面積">
          <a:extLst>
            <a:ext uri="{FF2B5EF4-FFF2-40B4-BE49-F238E27FC236}">
              <a16:creationId xmlns:a16="http://schemas.microsoft.com/office/drawing/2014/main" id="{80C70DF6-83A4-44DE-8AE9-599F56ECA795}"/>
            </a:ext>
          </a:extLst>
        </xdr:cNvPr>
        <xdr:cNvSpPr txBox="1"/>
      </xdr:nvSpPr>
      <xdr:spPr>
        <a:xfrm>
          <a:off x="6712027" y="1380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273" name="n_4aveValue【福祉施設】&#10;一人当たり面積">
          <a:extLst>
            <a:ext uri="{FF2B5EF4-FFF2-40B4-BE49-F238E27FC236}">
              <a16:creationId xmlns:a16="http://schemas.microsoft.com/office/drawing/2014/main" id="{490D3B16-81E8-4F25-8FFA-35D43C42607A}"/>
            </a:ext>
          </a:extLst>
        </xdr:cNvPr>
        <xdr:cNvSpPr txBox="1"/>
      </xdr:nvSpPr>
      <xdr:spPr>
        <a:xfrm>
          <a:off x="5937327" y="1379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68597</xdr:rowOff>
    </xdr:from>
    <xdr:ext cx="469744" cy="259045"/>
    <xdr:sp macro="" textlink="">
      <xdr:nvSpPr>
        <xdr:cNvPr id="274" name="n_1mainValue【福祉施設】&#10;一人当たり面積">
          <a:extLst>
            <a:ext uri="{FF2B5EF4-FFF2-40B4-BE49-F238E27FC236}">
              <a16:creationId xmlns:a16="http://schemas.microsoft.com/office/drawing/2014/main" id="{01E8A398-318F-41A9-82DC-B33F04E150F1}"/>
            </a:ext>
          </a:extLst>
        </xdr:cNvPr>
        <xdr:cNvSpPr txBox="1"/>
      </xdr:nvSpPr>
      <xdr:spPr>
        <a:xfrm>
          <a:off x="8271587" y="1431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73169</xdr:rowOff>
    </xdr:from>
    <xdr:ext cx="469744" cy="259045"/>
    <xdr:sp macro="" textlink="">
      <xdr:nvSpPr>
        <xdr:cNvPr id="275" name="n_2mainValue【福祉施設】&#10;一人当たり面積">
          <a:extLst>
            <a:ext uri="{FF2B5EF4-FFF2-40B4-BE49-F238E27FC236}">
              <a16:creationId xmlns:a16="http://schemas.microsoft.com/office/drawing/2014/main" id="{4173D5B4-3DD9-42A5-98DA-D7BA77C8A6C2}"/>
            </a:ext>
          </a:extLst>
        </xdr:cNvPr>
        <xdr:cNvSpPr txBox="1"/>
      </xdr:nvSpPr>
      <xdr:spPr>
        <a:xfrm>
          <a:off x="7509587" y="14322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73169</xdr:rowOff>
    </xdr:from>
    <xdr:ext cx="469744" cy="259045"/>
    <xdr:sp macro="" textlink="">
      <xdr:nvSpPr>
        <xdr:cNvPr id="276" name="n_3mainValue【福祉施設】&#10;一人当たり面積">
          <a:extLst>
            <a:ext uri="{FF2B5EF4-FFF2-40B4-BE49-F238E27FC236}">
              <a16:creationId xmlns:a16="http://schemas.microsoft.com/office/drawing/2014/main" id="{3ACF877E-CABB-41EE-91BB-E6475DA93E64}"/>
            </a:ext>
          </a:extLst>
        </xdr:cNvPr>
        <xdr:cNvSpPr txBox="1"/>
      </xdr:nvSpPr>
      <xdr:spPr>
        <a:xfrm>
          <a:off x="6712027" y="14322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73169</xdr:rowOff>
    </xdr:from>
    <xdr:ext cx="469744" cy="259045"/>
    <xdr:sp macro="" textlink="">
      <xdr:nvSpPr>
        <xdr:cNvPr id="277" name="n_4mainValue【福祉施設】&#10;一人当たり面積">
          <a:extLst>
            <a:ext uri="{FF2B5EF4-FFF2-40B4-BE49-F238E27FC236}">
              <a16:creationId xmlns:a16="http://schemas.microsoft.com/office/drawing/2014/main" id="{6437F264-17D9-42F9-82F4-6F7CBA5092DB}"/>
            </a:ext>
          </a:extLst>
        </xdr:cNvPr>
        <xdr:cNvSpPr txBox="1"/>
      </xdr:nvSpPr>
      <xdr:spPr>
        <a:xfrm>
          <a:off x="5937327" y="14322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B58F68CD-3E62-4CD8-9551-9BB33356E70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2875B1FD-03FE-4C51-BFD8-6C05A35F38CF}"/>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03BADE1E-6F63-4BBF-B339-B08C51620CF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129181C5-F0E4-4DE5-A2F9-D736E945C86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A897E270-0366-45B5-AC11-9F4AF28FD262}"/>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F5208AB8-3994-478E-874B-282995D493F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988AC8C6-1438-463C-B8F7-0CC701C11436}"/>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51D366BA-8B46-489F-8AA0-35E8F732D736}"/>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56FD684A-BD6A-4188-B627-4C80FE346E66}"/>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FAB3CCAE-C283-42FE-B410-1CCA3FE6BBAA}"/>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B8DBBD70-3F94-4112-BC9D-7DE80585C8D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48C59D08-B36F-47F0-B092-FE2E5E2BF44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DECA8AEC-63A6-4130-BFB7-65DC13E82FA7}"/>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810A0CF8-5DF7-4A7B-B993-9B1EF3005AB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0C9EE239-70D6-4B8F-8137-8A8A7742587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646F21B6-B6B8-497F-A933-56B60C6942AC}"/>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AE83EB6B-3387-4E19-9ECB-0ABB97D1B8C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43F04A58-937F-445D-9F0D-369A088A7EA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DB942C91-57E4-4717-B53D-026C8D3A48C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08EAF13B-18F6-415C-BAEB-AB784B1843B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2E802F65-7DDB-48EB-A7CB-080C387860A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ED582E3A-C013-4FAD-81C8-D900A249DA3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741E4CD6-36A5-4D1C-B468-C7D18A72A1D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3E36AF38-4B32-49CC-8C87-F2C9CEBB10A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D249A0D4-4AE3-4EA0-B7D9-3D6010CF4C25}"/>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20B35486-9809-4586-ABFA-BBABAC613C4F}"/>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C1832C95-D5F5-4CC4-B39A-12A10590ECCC}"/>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5" name="直線コネクタ 304">
          <a:extLst>
            <a:ext uri="{FF2B5EF4-FFF2-40B4-BE49-F238E27FC236}">
              <a16:creationId xmlns:a16="http://schemas.microsoft.com/office/drawing/2014/main" id="{E157EA9A-B1F1-4E2A-8FED-E6CAD15CD1B1}"/>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6" name="テキスト ボックス 305">
          <a:extLst>
            <a:ext uri="{FF2B5EF4-FFF2-40B4-BE49-F238E27FC236}">
              <a16:creationId xmlns:a16="http://schemas.microsoft.com/office/drawing/2014/main" id="{1E138737-91C6-4EC1-B0F9-DC203F17C42B}"/>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7" name="直線コネクタ 306">
          <a:extLst>
            <a:ext uri="{FF2B5EF4-FFF2-40B4-BE49-F238E27FC236}">
              <a16:creationId xmlns:a16="http://schemas.microsoft.com/office/drawing/2014/main" id="{27826969-3589-4661-89CA-A4522E130B6A}"/>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8" name="テキスト ボックス 307">
          <a:extLst>
            <a:ext uri="{FF2B5EF4-FFF2-40B4-BE49-F238E27FC236}">
              <a16:creationId xmlns:a16="http://schemas.microsoft.com/office/drawing/2014/main" id="{A1BE4787-474D-4308-8252-04EE3253D016}"/>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9" name="直線コネクタ 308">
          <a:extLst>
            <a:ext uri="{FF2B5EF4-FFF2-40B4-BE49-F238E27FC236}">
              <a16:creationId xmlns:a16="http://schemas.microsoft.com/office/drawing/2014/main" id="{8B838325-3B70-4D86-BED8-49C1CC93E34D}"/>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0" name="テキスト ボックス 309">
          <a:extLst>
            <a:ext uri="{FF2B5EF4-FFF2-40B4-BE49-F238E27FC236}">
              <a16:creationId xmlns:a16="http://schemas.microsoft.com/office/drawing/2014/main" id="{5CDEF18A-0744-44A7-9B2A-FDC0252DE772}"/>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1" name="直線コネクタ 310">
          <a:extLst>
            <a:ext uri="{FF2B5EF4-FFF2-40B4-BE49-F238E27FC236}">
              <a16:creationId xmlns:a16="http://schemas.microsoft.com/office/drawing/2014/main" id="{9D709106-8688-40DE-B944-38133F906D7E}"/>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2" name="テキスト ボックス 311">
          <a:extLst>
            <a:ext uri="{FF2B5EF4-FFF2-40B4-BE49-F238E27FC236}">
              <a16:creationId xmlns:a16="http://schemas.microsoft.com/office/drawing/2014/main" id="{01DACD85-7B24-4E14-85EE-A00AF90FFF19}"/>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3" name="直線コネクタ 312">
          <a:extLst>
            <a:ext uri="{FF2B5EF4-FFF2-40B4-BE49-F238E27FC236}">
              <a16:creationId xmlns:a16="http://schemas.microsoft.com/office/drawing/2014/main" id="{AA73A164-1083-4F58-9FA6-2B7A513667A0}"/>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4" name="テキスト ボックス 313">
          <a:extLst>
            <a:ext uri="{FF2B5EF4-FFF2-40B4-BE49-F238E27FC236}">
              <a16:creationId xmlns:a16="http://schemas.microsoft.com/office/drawing/2014/main" id="{9091FC8E-95F9-4906-9481-395885E3B141}"/>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5" name="直線コネクタ 314">
          <a:extLst>
            <a:ext uri="{FF2B5EF4-FFF2-40B4-BE49-F238E27FC236}">
              <a16:creationId xmlns:a16="http://schemas.microsoft.com/office/drawing/2014/main" id="{04EA776C-8AEF-4A07-8C0A-BAABD4AFD5A6}"/>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6" name="テキスト ボックス 315">
          <a:extLst>
            <a:ext uri="{FF2B5EF4-FFF2-40B4-BE49-F238E27FC236}">
              <a16:creationId xmlns:a16="http://schemas.microsoft.com/office/drawing/2014/main" id="{15A0A8F6-931C-4667-B14D-F73860B00116}"/>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BEF16900-BC14-478F-B024-C6FEDA1DDCB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8" name="【一般廃棄物処理施設】&#10;有形固定資産減価償却率グラフ枠">
          <a:extLst>
            <a:ext uri="{FF2B5EF4-FFF2-40B4-BE49-F238E27FC236}">
              <a16:creationId xmlns:a16="http://schemas.microsoft.com/office/drawing/2014/main" id="{FF7865F1-02B6-4B3A-AC4C-E98B62B8AF0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319" name="直線コネクタ 318">
          <a:extLst>
            <a:ext uri="{FF2B5EF4-FFF2-40B4-BE49-F238E27FC236}">
              <a16:creationId xmlns:a16="http://schemas.microsoft.com/office/drawing/2014/main" id="{E1BE8BAB-0D69-43BF-8D25-9846B870E9F3}"/>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0" name="【一般廃棄物処理施設】&#10;有形固定資産減価償却率最小値テキスト">
          <a:extLst>
            <a:ext uri="{FF2B5EF4-FFF2-40B4-BE49-F238E27FC236}">
              <a16:creationId xmlns:a16="http://schemas.microsoft.com/office/drawing/2014/main" id="{208858AB-A898-441D-BFD5-A0A4B287FF28}"/>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1" name="直線コネクタ 320">
          <a:extLst>
            <a:ext uri="{FF2B5EF4-FFF2-40B4-BE49-F238E27FC236}">
              <a16:creationId xmlns:a16="http://schemas.microsoft.com/office/drawing/2014/main" id="{C5FFB1E5-5C0E-43CC-8F13-42AE1E9D8784}"/>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322" name="【一般廃棄物処理施設】&#10;有形固定資産減価償却率最大値テキスト">
          <a:extLst>
            <a:ext uri="{FF2B5EF4-FFF2-40B4-BE49-F238E27FC236}">
              <a16:creationId xmlns:a16="http://schemas.microsoft.com/office/drawing/2014/main" id="{4AAFA13B-EC6F-4C42-BE6A-B34D5A2F7DA5}"/>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323" name="直線コネクタ 322">
          <a:extLst>
            <a:ext uri="{FF2B5EF4-FFF2-40B4-BE49-F238E27FC236}">
              <a16:creationId xmlns:a16="http://schemas.microsoft.com/office/drawing/2014/main" id="{CF459A86-C9B3-4F8F-A535-C030FF7593C0}"/>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324" name="【一般廃棄物処理施設】&#10;有形固定資産減価償却率平均値テキスト">
          <a:extLst>
            <a:ext uri="{FF2B5EF4-FFF2-40B4-BE49-F238E27FC236}">
              <a16:creationId xmlns:a16="http://schemas.microsoft.com/office/drawing/2014/main" id="{CE1854B6-B8C6-4BEA-8252-F1AC984A7892}"/>
            </a:ext>
          </a:extLst>
        </xdr:cNvPr>
        <xdr:cNvSpPr txBox="1"/>
      </xdr:nvSpPr>
      <xdr:spPr>
        <a:xfrm>
          <a:off x="14414500" y="6408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325" name="フローチャート: 判断 324">
          <a:extLst>
            <a:ext uri="{FF2B5EF4-FFF2-40B4-BE49-F238E27FC236}">
              <a16:creationId xmlns:a16="http://schemas.microsoft.com/office/drawing/2014/main" id="{9CC2A503-177B-4BBA-9A3C-C687F59F9904}"/>
            </a:ext>
          </a:extLst>
        </xdr:cNvPr>
        <xdr:cNvSpPr/>
      </xdr:nvSpPr>
      <xdr:spPr>
        <a:xfrm>
          <a:off x="14325600" y="64300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326" name="フローチャート: 判断 325">
          <a:extLst>
            <a:ext uri="{FF2B5EF4-FFF2-40B4-BE49-F238E27FC236}">
              <a16:creationId xmlns:a16="http://schemas.microsoft.com/office/drawing/2014/main" id="{D431F580-E509-4A5A-A0B0-C527723345F3}"/>
            </a:ext>
          </a:extLst>
        </xdr:cNvPr>
        <xdr:cNvSpPr/>
      </xdr:nvSpPr>
      <xdr:spPr>
        <a:xfrm>
          <a:off x="1357884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327" name="フローチャート: 判断 326">
          <a:extLst>
            <a:ext uri="{FF2B5EF4-FFF2-40B4-BE49-F238E27FC236}">
              <a16:creationId xmlns:a16="http://schemas.microsoft.com/office/drawing/2014/main" id="{4F8DC3D3-901F-4B99-8330-C6C1DA4DC83A}"/>
            </a:ext>
          </a:extLst>
        </xdr:cNvPr>
        <xdr:cNvSpPr/>
      </xdr:nvSpPr>
      <xdr:spPr>
        <a:xfrm>
          <a:off x="128041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328" name="フローチャート: 判断 327">
          <a:extLst>
            <a:ext uri="{FF2B5EF4-FFF2-40B4-BE49-F238E27FC236}">
              <a16:creationId xmlns:a16="http://schemas.microsoft.com/office/drawing/2014/main" id="{5DB0E711-86E5-44AC-BD5D-194A8B168EB6}"/>
            </a:ext>
          </a:extLst>
        </xdr:cNvPr>
        <xdr:cNvSpPr/>
      </xdr:nvSpPr>
      <xdr:spPr>
        <a:xfrm>
          <a:off x="12029440" y="6501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329" name="フローチャート: 判断 328">
          <a:extLst>
            <a:ext uri="{FF2B5EF4-FFF2-40B4-BE49-F238E27FC236}">
              <a16:creationId xmlns:a16="http://schemas.microsoft.com/office/drawing/2014/main" id="{798E5C42-C27E-4E36-B44C-F930AFCF8261}"/>
            </a:ext>
          </a:extLst>
        </xdr:cNvPr>
        <xdr:cNvSpPr/>
      </xdr:nvSpPr>
      <xdr:spPr>
        <a:xfrm>
          <a:off x="11231880" y="6503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17ABBE27-84AD-4D84-8111-5171F2698EA9}"/>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78DB6112-A93D-41C2-A6CD-45B7B73222C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980D9099-46B5-4E57-A47D-0CF4844EF99C}"/>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8E6617E2-A99E-4703-A37E-B8BABFE6675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5444CE9E-995B-4586-B619-AF11E35DFA7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25400</xdr:rowOff>
    </xdr:from>
    <xdr:to>
      <xdr:col>85</xdr:col>
      <xdr:colOff>177800</xdr:colOff>
      <xdr:row>38</xdr:row>
      <xdr:rowOff>127000</xdr:rowOff>
    </xdr:to>
    <xdr:sp macro="" textlink="">
      <xdr:nvSpPr>
        <xdr:cNvPr id="335" name="楕円 334">
          <a:extLst>
            <a:ext uri="{FF2B5EF4-FFF2-40B4-BE49-F238E27FC236}">
              <a16:creationId xmlns:a16="http://schemas.microsoft.com/office/drawing/2014/main" id="{279F5503-918C-48EE-9153-DBD3247F269D}"/>
            </a:ext>
          </a:extLst>
        </xdr:cNvPr>
        <xdr:cNvSpPr/>
      </xdr:nvSpPr>
      <xdr:spPr>
        <a:xfrm>
          <a:off x="14325600" y="639572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48277</xdr:rowOff>
    </xdr:from>
    <xdr:ext cx="405111" cy="259045"/>
    <xdr:sp macro="" textlink="">
      <xdr:nvSpPr>
        <xdr:cNvPr id="336" name="【一般廃棄物処理施設】&#10;有形固定資産減価償却率該当値テキスト">
          <a:extLst>
            <a:ext uri="{FF2B5EF4-FFF2-40B4-BE49-F238E27FC236}">
              <a16:creationId xmlns:a16="http://schemas.microsoft.com/office/drawing/2014/main" id="{C2DFC3E6-D5DE-4BFC-A061-96741568B481}"/>
            </a:ext>
          </a:extLst>
        </xdr:cNvPr>
        <xdr:cNvSpPr txBox="1"/>
      </xdr:nvSpPr>
      <xdr:spPr>
        <a:xfrm>
          <a:off x="14414500"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147864</xdr:rowOff>
    </xdr:from>
    <xdr:to>
      <xdr:col>81</xdr:col>
      <xdr:colOff>101600</xdr:colOff>
      <xdr:row>38</xdr:row>
      <xdr:rowOff>78014</xdr:rowOff>
    </xdr:to>
    <xdr:sp macro="" textlink="">
      <xdr:nvSpPr>
        <xdr:cNvPr id="337" name="楕円 336">
          <a:extLst>
            <a:ext uri="{FF2B5EF4-FFF2-40B4-BE49-F238E27FC236}">
              <a16:creationId xmlns:a16="http://schemas.microsoft.com/office/drawing/2014/main" id="{25909C0C-289B-402D-9A64-3FCCBE9C8C32}"/>
            </a:ext>
          </a:extLst>
        </xdr:cNvPr>
        <xdr:cNvSpPr/>
      </xdr:nvSpPr>
      <xdr:spPr>
        <a:xfrm>
          <a:off x="13578840" y="63505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27215</xdr:rowOff>
    </xdr:from>
    <xdr:to>
      <xdr:col>85</xdr:col>
      <xdr:colOff>127000</xdr:colOff>
      <xdr:row>38</xdr:row>
      <xdr:rowOff>76200</xdr:rowOff>
    </xdr:to>
    <xdr:cxnSp macro="">
      <xdr:nvCxnSpPr>
        <xdr:cNvPr id="338" name="直線コネクタ 337">
          <a:extLst>
            <a:ext uri="{FF2B5EF4-FFF2-40B4-BE49-F238E27FC236}">
              <a16:creationId xmlns:a16="http://schemas.microsoft.com/office/drawing/2014/main" id="{9B5B7737-28D5-4CB8-BDF5-066F8B3C4F8E}"/>
            </a:ext>
          </a:extLst>
        </xdr:cNvPr>
        <xdr:cNvCxnSpPr/>
      </xdr:nvCxnSpPr>
      <xdr:spPr>
        <a:xfrm>
          <a:off x="13629640" y="6397535"/>
          <a:ext cx="74676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102144</xdr:rowOff>
    </xdr:from>
    <xdr:to>
      <xdr:col>76</xdr:col>
      <xdr:colOff>165100</xdr:colOff>
      <xdr:row>38</xdr:row>
      <xdr:rowOff>32294</xdr:rowOff>
    </xdr:to>
    <xdr:sp macro="" textlink="">
      <xdr:nvSpPr>
        <xdr:cNvPr id="339" name="楕円 338">
          <a:extLst>
            <a:ext uri="{FF2B5EF4-FFF2-40B4-BE49-F238E27FC236}">
              <a16:creationId xmlns:a16="http://schemas.microsoft.com/office/drawing/2014/main" id="{A5AE6F51-4FFB-4414-BC8C-A3C0B153B09D}"/>
            </a:ext>
          </a:extLst>
        </xdr:cNvPr>
        <xdr:cNvSpPr/>
      </xdr:nvSpPr>
      <xdr:spPr>
        <a:xfrm>
          <a:off x="12804140" y="63048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152944</xdr:rowOff>
    </xdr:from>
    <xdr:to>
      <xdr:col>81</xdr:col>
      <xdr:colOff>50800</xdr:colOff>
      <xdr:row>38</xdr:row>
      <xdr:rowOff>27215</xdr:rowOff>
    </xdr:to>
    <xdr:cxnSp macro="">
      <xdr:nvCxnSpPr>
        <xdr:cNvPr id="340" name="直線コネクタ 339">
          <a:extLst>
            <a:ext uri="{FF2B5EF4-FFF2-40B4-BE49-F238E27FC236}">
              <a16:creationId xmlns:a16="http://schemas.microsoft.com/office/drawing/2014/main" id="{C170CCB9-914F-4F83-923D-8CAC37B61A8D}"/>
            </a:ext>
          </a:extLst>
        </xdr:cNvPr>
        <xdr:cNvCxnSpPr/>
      </xdr:nvCxnSpPr>
      <xdr:spPr>
        <a:xfrm>
          <a:off x="12854940" y="6355624"/>
          <a:ext cx="7747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61323</xdr:rowOff>
    </xdr:from>
    <xdr:to>
      <xdr:col>72</xdr:col>
      <xdr:colOff>38100</xdr:colOff>
      <xdr:row>37</xdr:row>
      <xdr:rowOff>162923</xdr:rowOff>
    </xdr:to>
    <xdr:sp macro="" textlink="">
      <xdr:nvSpPr>
        <xdr:cNvPr id="341" name="楕円 340">
          <a:extLst>
            <a:ext uri="{FF2B5EF4-FFF2-40B4-BE49-F238E27FC236}">
              <a16:creationId xmlns:a16="http://schemas.microsoft.com/office/drawing/2014/main" id="{6D71196F-3131-461E-93D2-8926CBDF6B64}"/>
            </a:ext>
          </a:extLst>
        </xdr:cNvPr>
        <xdr:cNvSpPr/>
      </xdr:nvSpPr>
      <xdr:spPr>
        <a:xfrm>
          <a:off x="12029440" y="62640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112123</xdr:rowOff>
    </xdr:from>
    <xdr:to>
      <xdr:col>76</xdr:col>
      <xdr:colOff>114300</xdr:colOff>
      <xdr:row>37</xdr:row>
      <xdr:rowOff>152944</xdr:rowOff>
    </xdr:to>
    <xdr:cxnSp macro="">
      <xdr:nvCxnSpPr>
        <xdr:cNvPr id="342" name="直線コネクタ 341">
          <a:extLst>
            <a:ext uri="{FF2B5EF4-FFF2-40B4-BE49-F238E27FC236}">
              <a16:creationId xmlns:a16="http://schemas.microsoft.com/office/drawing/2014/main" id="{9C2E481C-3B9C-47A8-89B7-D0B1ED4CCF7B}"/>
            </a:ext>
          </a:extLst>
        </xdr:cNvPr>
        <xdr:cNvCxnSpPr/>
      </xdr:nvCxnSpPr>
      <xdr:spPr>
        <a:xfrm>
          <a:off x="12072620" y="6314803"/>
          <a:ext cx="78232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17236</xdr:rowOff>
    </xdr:from>
    <xdr:to>
      <xdr:col>67</xdr:col>
      <xdr:colOff>101600</xdr:colOff>
      <xdr:row>37</xdr:row>
      <xdr:rowOff>118836</xdr:rowOff>
    </xdr:to>
    <xdr:sp macro="" textlink="">
      <xdr:nvSpPr>
        <xdr:cNvPr id="343" name="楕円 342">
          <a:extLst>
            <a:ext uri="{FF2B5EF4-FFF2-40B4-BE49-F238E27FC236}">
              <a16:creationId xmlns:a16="http://schemas.microsoft.com/office/drawing/2014/main" id="{74B92234-AB3B-436C-B72C-7B3CDF03D617}"/>
            </a:ext>
          </a:extLst>
        </xdr:cNvPr>
        <xdr:cNvSpPr/>
      </xdr:nvSpPr>
      <xdr:spPr>
        <a:xfrm>
          <a:off x="11231880" y="621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68036</xdr:rowOff>
    </xdr:from>
    <xdr:to>
      <xdr:col>71</xdr:col>
      <xdr:colOff>177800</xdr:colOff>
      <xdr:row>37</xdr:row>
      <xdr:rowOff>112123</xdr:rowOff>
    </xdr:to>
    <xdr:cxnSp macro="">
      <xdr:nvCxnSpPr>
        <xdr:cNvPr id="344" name="直線コネクタ 343">
          <a:extLst>
            <a:ext uri="{FF2B5EF4-FFF2-40B4-BE49-F238E27FC236}">
              <a16:creationId xmlns:a16="http://schemas.microsoft.com/office/drawing/2014/main" id="{4C792CBC-159D-495B-915B-44CA35E484B4}"/>
            </a:ext>
          </a:extLst>
        </xdr:cNvPr>
        <xdr:cNvCxnSpPr/>
      </xdr:nvCxnSpPr>
      <xdr:spPr>
        <a:xfrm>
          <a:off x="11282680" y="6270716"/>
          <a:ext cx="78994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345" name="n_1aveValue【一般廃棄物処理施設】&#10;有形固定資産減価償却率">
          <a:extLst>
            <a:ext uri="{FF2B5EF4-FFF2-40B4-BE49-F238E27FC236}">
              <a16:creationId xmlns:a16="http://schemas.microsoft.com/office/drawing/2014/main" id="{6D8260C0-624E-4182-A5AF-4B199BA0F8B7}"/>
            </a:ext>
          </a:extLst>
        </xdr:cNvPr>
        <xdr:cNvSpPr txBox="1"/>
      </xdr:nvSpPr>
      <xdr:spPr>
        <a:xfrm>
          <a:off x="13437244" y="657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346" name="n_2aveValue【一般廃棄物処理施設】&#10;有形固定資産減価償却率">
          <a:extLst>
            <a:ext uri="{FF2B5EF4-FFF2-40B4-BE49-F238E27FC236}">
              <a16:creationId xmlns:a16="http://schemas.microsoft.com/office/drawing/2014/main" id="{30D8DBCB-2A85-44A4-B672-49B649F4EDE4}"/>
            </a:ext>
          </a:extLst>
        </xdr:cNvPr>
        <xdr:cNvSpPr txBox="1"/>
      </xdr:nvSpPr>
      <xdr:spPr>
        <a:xfrm>
          <a:off x="126752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347" name="n_3aveValue【一般廃棄物処理施設】&#10;有形固定資産減価償却率">
          <a:extLst>
            <a:ext uri="{FF2B5EF4-FFF2-40B4-BE49-F238E27FC236}">
              <a16:creationId xmlns:a16="http://schemas.microsoft.com/office/drawing/2014/main" id="{CA4BBEC0-2880-4B8B-9C55-332674A303FD}"/>
            </a:ext>
          </a:extLst>
        </xdr:cNvPr>
        <xdr:cNvSpPr txBox="1"/>
      </xdr:nvSpPr>
      <xdr:spPr>
        <a:xfrm>
          <a:off x="11900544" y="659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348" name="n_4aveValue【一般廃棄物処理施設】&#10;有形固定資産減価償却率">
          <a:extLst>
            <a:ext uri="{FF2B5EF4-FFF2-40B4-BE49-F238E27FC236}">
              <a16:creationId xmlns:a16="http://schemas.microsoft.com/office/drawing/2014/main" id="{0DB18805-319A-41E2-9DA5-4E1385391D1B}"/>
            </a:ext>
          </a:extLst>
        </xdr:cNvPr>
        <xdr:cNvSpPr txBox="1"/>
      </xdr:nvSpPr>
      <xdr:spPr>
        <a:xfrm>
          <a:off x="11102984" y="659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94541</xdr:rowOff>
    </xdr:from>
    <xdr:ext cx="405111" cy="259045"/>
    <xdr:sp macro="" textlink="">
      <xdr:nvSpPr>
        <xdr:cNvPr id="349" name="n_1mainValue【一般廃棄物処理施設】&#10;有形固定資産減価償却率">
          <a:extLst>
            <a:ext uri="{FF2B5EF4-FFF2-40B4-BE49-F238E27FC236}">
              <a16:creationId xmlns:a16="http://schemas.microsoft.com/office/drawing/2014/main" id="{47860D91-F98B-435B-881A-A9F8DBB55001}"/>
            </a:ext>
          </a:extLst>
        </xdr:cNvPr>
        <xdr:cNvSpPr txBox="1"/>
      </xdr:nvSpPr>
      <xdr:spPr>
        <a:xfrm>
          <a:off x="1343724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48821</xdr:rowOff>
    </xdr:from>
    <xdr:ext cx="405111" cy="259045"/>
    <xdr:sp macro="" textlink="">
      <xdr:nvSpPr>
        <xdr:cNvPr id="350" name="n_2mainValue【一般廃棄物処理施設】&#10;有形固定資産減価償却率">
          <a:extLst>
            <a:ext uri="{FF2B5EF4-FFF2-40B4-BE49-F238E27FC236}">
              <a16:creationId xmlns:a16="http://schemas.microsoft.com/office/drawing/2014/main" id="{B7B111F8-E157-4A89-8152-AB7B62E80E1F}"/>
            </a:ext>
          </a:extLst>
        </xdr:cNvPr>
        <xdr:cNvSpPr txBox="1"/>
      </xdr:nvSpPr>
      <xdr:spPr>
        <a:xfrm>
          <a:off x="12675244" y="608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8000</xdr:rowOff>
    </xdr:from>
    <xdr:ext cx="405111" cy="259045"/>
    <xdr:sp macro="" textlink="">
      <xdr:nvSpPr>
        <xdr:cNvPr id="351" name="n_3mainValue【一般廃棄物処理施設】&#10;有形固定資産減価償却率">
          <a:extLst>
            <a:ext uri="{FF2B5EF4-FFF2-40B4-BE49-F238E27FC236}">
              <a16:creationId xmlns:a16="http://schemas.microsoft.com/office/drawing/2014/main" id="{0BA25BB7-E51E-4907-AA5A-D14EB24FA94E}"/>
            </a:ext>
          </a:extLst>
        </xdr:cNvPr>
        <xdr:cNvSpPr txBox="1"/>
      </xdr:nvSpPr>
      <xdr:spPr>
        <a:xfrm>
          <a:off x="11900544" y="604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135363</xdr:rowOff>
    </xdr:from>
    <xdr:ext cx="405111" cy="259045"/>
    <xdr:sp macro="" textlink="">
      <xdr:nvSpPr>
        <xdr:cNvPr id="352" name="n_4mainValue【一般廃棄物処理施設】&#10;有形固定資産減価償却率">
          <a:extLst>
            <a:ext uri="{FF2B5EF4-FFF2-40B4-BE49-F238E27FC236}">
              <a16:creationId xmlns:a16="http://schemas.microsoft.com/office/drawing/2014/main" id="{7E181232-3A13-44F6-8BE6-4764E1B1BA03}"/>
            </a:ext>
          </a:extLst>
        </xdr:cNvPr>
        <xdr:cNvSpPr txBox="1"/>
      </xdr:nvSpPr>
      <xdr:spPr>
        <a:xfrm>
          <a:off x="11102984" y="600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70DB570D-C435-4110-85D3-459135639C3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D1AC9D65-78F5-48E2-B6E2-FB7D3EC2756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2750693C-0C48-406B-B183-6227714936C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FCA066C7-2C6E-4A45-BE06-923B76423D4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3AE122C5-2E3D-43A7-9943-D275CD32E4B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D51ABBBE-B612-48C0-8B96-E1B75880D04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9B696A68-3579-44A1-BB40-191B4C14937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4184919F-D7A2-4F0F-8478-12F30E4F9A0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AE5A202D-2292-4D2A-BC99-A91CDA76F315}"/>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7D18F482-06B6-49F5-AFCF-333EC4A59A2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3" name="直線コネクタ 362">
          <a:extLst>
            <a:ext uri="{FF2B5EF4-FFF2-40B4-BE49-F238E27FC236}">
              <a16:creationId xmlns:a16="http://schemas.microsoft.com/office/drawing/2014/main" id="{E66AD913-1B41-43DC-BF24-4CDC1C8C1186}"/>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4" name="テキスト ボックス 363">
          <a:extLst>
            <a:ext uri="{FF2B5EF4-FFF2-40B4-BE49-F238E27FC236}">
              <a16:creationId xmlns:a16="http://schemas.microsoft.com/office/drawing/2014/main" id="{C4AA3887-24A7-4598-A4C4-144FEF36994E}"/>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5" name="直線コネクタ 364">
          <a:extLst>
            <a:ext uri="{FF2B5EF4-FFF2-40B4-BE49-F238E27FC236}">
              <a16:creationId xmlns:a16="http://schemas.microsoft.com/office/drawing/2014/main" id="{9A55223D-BB57-42B6-8AD2-74F74334F20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6" name="テキスト ボックス 365">
          <a:extLst>
            <a:ext uri="{FF2B5EF4-FFF2-40B4-BE49-F238E27FC236}">
              <a16:creationId xmlns:a16="http://schemas.microsoft.com/office/drawing/2014/main" id="{2ECC5D47-7432-456F-A109-BF3AF56DDAF6}"/>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7" name="直線コネクタ 366">
          <a:extLst>
            <a:ext uri="{FF2B5EF4-FFF2-40B4-BE49-F238E27FC236}">
              <a16:creationId xmlns:a16="http://schemas.microsoft.com/office/drawing/2014/main" id="{922CE19D-691F-424C-9388-52182292F85C}"/>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8" name="テキスト ボックス 367">
          <a:extLst>
            <a:ext uri="{FF2B5EF4-FFF2-40B4-BE49-F238E27FC236}">
              <a16:creationId xmlns:a16="http://schemas.microsoft.com/office/drawing/2014/main" id="{7E028CFB-C20E-4EC0-BF7E-7632F551085F}"/>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9" name="直線コネクタ 368">
          <a:extLst>
            <a:ext uri="{FF2B5EF4-FFF2-40B4-BE49-F238E27FC236}">
              <a16:creationId xmlns:a16="http://schemas.microsoft.com/office/drawing/2014/main" id="{40985BEF-E3ED-40CB-B7E7-D5474A1C26DF}"/>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0" name="テキスト ボックス 369">
          <a:extLst>
            <a:ext uri="{FF2B5EF4-FFF2-40B4-BE49-F238E27FC236}">
              <a16:creationId xmlns:a16="http://schemas.microsoft.com/office/drawing/2014/main" id="{7CDE542B-135C-4CC4-B0CE-6782AA1372F1}"/>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1" name="直線コネクタ 370">
          <a:extLst>
            <a:ext uri="{FF2B5EF4-FFF2-40B4-BE49-F238E27FC236}">
              <a16:creationId xmlns:a16="http://schemas.microsoft.com/office/drawing/2014/main" id="{A6D24AD2-B6CE-45FA-B6D4-52C2F7F6534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2" name="テキスト ボックス 371">
          <a:extLst>
            <a:ext uri="{FF2B5EF4-FFF2-40B4-BE49-F238E27FC236}">
              <a16:creationId xmlns:a16="http://schemas.microsoft.com/office/drawing/2014/main" id="{A6C5542F-5F02-4EEB-BE28-37EE8DE3BBBE}"/>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3" name="【一般廃棄物処理施設】&#10;一人当たり有形固定資産（償却資産）額グラフ枠">
          <a:extLst>
            <a:ext uri="{FF2B5EF4-FFF2-40B4-BE49-F238E27FC236}">
              <a16:creationId xmlns:a16="http://schemas.microsoft.com/office/drawing/2014/main" id="{738C194E-0938-4B27-B48A-1179B642E60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374" name="直線コネクタ 373">
          <a:extLst>
            <a:ext uri="{FF2B5EF4-FFF2-40B4-BE49-F238E27FC236}">
              <a16:creationId xmlns:a16="http://schemas.microsoft.com/office/drawing/2014/main" id="{37A32AE3-AE62-41F0-9867-65B054C67E52}"/>
            </a:ext>
          </a:extLst>
        </xdr:cNvPr>
        <xdr:cNvCxnSpPr/>
      </xdr:nvCxnSpPr>
      <xdr:spPr>
        <a:xfrm flipV="1">
          <a:off x="19509104" y="5533291"/>
          <a:ext cx="0" cy="147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375" name="【一般廃棄物処理施設】&#10;一人当たり有形固定資産（償却資産）額最小値テキスト">
          <a:extLst>
            <a:ext uri="{FF2B5EF4-FFF2-40B4-BE49-F238E27FC236}">
              <a16:creationId xmlns:a16="http://schemas.microsoft.com/office/drawing/2014/main" id="{F5477572-1199-4695-95AE-238DE05D2C32}"/>
            </a:ext>
          </a:extLst>
        </xdr:cNvPr>
        <xdr:cNvSpPr txBox="1"/>
      </xdr:nvSpPr>
      <xdr:spPr>
        <a:xfrm>
          <a:off x="19547840" y="700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376" name="直線コネクタ 375">
          <a:extLst>
            <a:ext uri="{FF2B5EF4-FFF2-40B4-BE49-F238E27FC236}">
              <a16:creationId xmlns:a16="http://schemas.microsoft.com/office/drawing/2014/main" id="{51386991-42A1-4F20-84E2-6302FC19A757}"/>
            </a:ext>
          </a:extLst>
        </xdr:cNvPr>
        <xdr:cNvCxnSpPr/>
      </xdr:nvCxnSpPr>
      <xdr:spPr>
        <a:xfrm>
          <a:off x="19443700" y="7003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377" name="【一般廃棄物処理施設】&#10;一人当たり有形固定資産（償却資産）額最大値テキスト">
          <a:extLst>
            <a:ext uri="{FF2B5EF4-FFF2-40B4-BE49-F238E27FC236}">
              <a16:creationId xmlns:a16="http://schemas.microsoft.com/office/drawing/2014/main" id="{7BF11A94-9752-47C1-83A5-A870207E1F87}"/>
            </a:ext>
          </a:extLst>
        </xdr:cNvPr>
        <xdr:cNvSpPr txBox="1"/>
      </xdr:nvSpPr>
      <xdr:spPr>
        <a:xfrm>
          <a:off x="19547840" y="5316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378" name="直線コネクタ 377">
          <a:extLst>
            <a:ext uri="{FF2B5EF4-FFF2-40B4-BE49-F238E27FC236}">
              <a16:creationId xmlns:a16="http://schemas.microsoft.com/office/drawing/2014/main" id="{B5530ED1-5424-40F7-878C-48AAFB9A1AB3}"/>
            </a:ext>
          </a:extLst>
        </xdr:cNvPr>
        <xdr:cNvCxnSpPr/>
      </xdr:nvCxnSpPr>
      <xdr:spPr>
        <a:xfrm>
          <a:off x="19443700" y="5533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379" name="【一般廃棄物処理施設】&#10;一人当たり有形固定資産（償却資産）額平均値テキスト">
          <a:extLst>
            <a:ext uri="{FF2B5EF4-FFF2-40B4-BE49-F238E27FC236}">
              <a16:creationId xmlns:a16="http://schemas.microsoft.com/office/drawing/2014/main" id="{EAA31456-CADA-41D8-8EF8-75C83B8F463E}"/>
            </a:ext>
          </a:extLst>
        </xdr:cNvPr>
        <xdr:cNvSpPr txBox="1"/>
      </xdr:nvSpPr>
      <xdr:spPr>
        <a:xfrm>
          <a:off x="19547840" y="6604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380" name="フローチャート: 判断 379">
          <a:extLst>
            <a:ext uri="{FF2B5EF4-FFF2-40B4-BE49-F238E27FC236}">
              <a16:creationId xmlns:a16="http://schemas.microsoft.com/office/drawing/2014/main" id="{49FA97FB-D548-4B28-8C86-54FB1EDD4C8A}"/>
            </a:ext>
          </a:extLst>
        </xdr:cNvPr>
        <xdr:cNvSpPr/>
      </xdr:nvSpPr>
      <xdr:spPr>
        <a:xfrm>
          <a:off x="19458940" y="67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381" name="フローチャート: 判断 380">
          <a:extLst>
            <a:ext uri="{FF2B5EF4-FFF2-40B4-BE49-F238E27FC236}">
              <a16:creationId xmlns:a16="http://schemas.microsoft.com/office/drawing/2014/main" id="{8E6A60C3-466F-4DE9-A7EC-CDD32C05788E}"/>
            </a:ext>
          </a:extLst>
        </xdr:cNvPr>
        <xdr:cNvSpPr/>
      </xdr:nvSpPr>
      <xdr:spPr>
        <a:xfrm>
          <a:off x="18735040" y="676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382" name="フローチャート: 判断 381">
          <a:extLst>
            <a:ext uri="{FF2B5EF4-FFF2-40B4-BE49-F238E27FC236}">
              <a16:creationId xmlns:a16="http://schemas.microsoft.com/office/drawing/2014/main" id="{5CEB6736-505E-45F6-ACAB-6A7A5FB1AA3A}"/>
            </a:ext>
          </a:extLst>
        </xdr:cNvPr>
        <xdr:cNvSpPr/>
      </xdr:nvSpPr>
      <xdr:spPr>
        <a:xfrm>
          <a:off x="17937480" y="676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383" name="フローチャート: 判断 382">
          <a:extLst>
            <a:ext uri="{FF2B5EF4-FFF2-40B4-BE49-F238E27FC236}">
              <a16:creationId xmlns:a16="http://schemas.microsoft.com/office/drawing/2014/main" id="{E120BB9F-A4E3-4043-97DA-1FE041A5596C}"/>
            </a:ext>
          </a:extLst>
        </xdr:cNvPr>
        <xdr:cNvSpPr/>
      </xdr:nvSpPr>
      <xdr:spPr>
        <a:xfrm>
          <a:off x="17162780" y="6786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384" name="フローチャート: 判断 383">
          <a:extLst>
            <a:ext uri="{FF2B5EF4-FFF2-40B4-BE49-F238E27FC236}">
              <a16:creationId xmlns:a16="http://schemas.microsoft.com/office/drawing/2014/main" id="{F8A29FED-C30E-4109-ADC3-DE98071B679F}"/>
            </a:ext>
          </a:extLst>
        </xdr:cNvPr>
        <xdr:cNvSpPr/>
      </xdr:nvSpPr>
      <xdr:spPr>
        <a:xfrm>
          <a:off x="16388080" y="67854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F27E0E8C-A420-4668-965C-11EA1E41796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6B538521-2ACA-4F9F-B4E2-668F940B9E4D}"/>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F04EC61E-ED40-4075-B911-4C732CB849E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1ABB8D54-1A01-4757-9948-1CDC49DB0FB2}"/>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76446B70-F592-4B6B-9F21-D1CCD499211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130892</xdr:rowOff>
    </xdr:from>
    <xdr:to>
      <xdr:col>116</xdr:col>
      <xdr:colOff>114300</xdr:colOff>
      <xdr:row>41</xdr:row>
      <xdr:rowOff>61042</xdr:rowOff>
    </xdr:to>
    <xdr:sp macro="" textlink="">
      <xdr:nvSpPr>
        <xdr:cNvPr id="390" name="楕円 389">
          <a:extLst>
            <a:ext uri="{FF2B5EF4-FFF2-40B4-BE49-F238E27FC236}">
              <a16:creationId xmlns:a16="http://schemas.microsoft.com/office/drawing/2014/main" id="{8382A13C-F0BF-4056-AA7E-C7CD50CC9B54}"/>
            </a:ext>
          </a:extLst>
        </xdr:cNvPr>
        <xdr:cNvSpPr/>
      </xdr:nvSpPr>
      <xdr:spPr>
        <a:xfrm>
          <a:off x="19458940" y="68364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45819</xdr:rowOff>
    </xdr:from>
    <xdr:ext cx="534377" cy="259045"/>
    <xdr:sp macro="" textlink="">
      <xdr:nvSpPr>
        <xdr:cNvPr id="391" name="【一般廃棄物処理施設】&#10;一人当たり有形固定資産（償却資産）額該当値テキスト">
          <a:extLst>
            <a:ext uri="{FF2B5EF4-FFF2-40B4-BE49-F238E27FC236}">
              <a16:creationId xmlns:a16="http://schemas.microsoft.com/office/drawing/2014/main" id="{BD58F0C7-7D48-46D4-AB14-C97FBB46A82F}"/>
            </a:ext>
          </a:extLst>
        </xdr:cNvPr>
        <xdr:cNvSpPr txBox="1"/>
      </xdr:nvSpPr>
      <xdr:spPr>
        <a:xfrm>
          <a:off x="19547840" y="675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131237</xdr:rowOff>
    </xdr:from>
    <xdr:to>
      <xdr:col>112</xdr:col>
      <xdr:colOff>38100</xdr:colOff>
      <xdr:row>41</xdr:row>
      <xdr:rowOff>61387</xdr:rowOff>
    </xdr:to>
    <xdr:sp macro="" textlink="">
      <xdr:nvSpPr>
        <xdr:cNvPr id="392" name="楕円 391">
          <a:extLst>
            <a:ext uri="{FF2B5EF4-FFF2-40B4-BE49-F238E27FC236}">
              <a16:creationId xmlns:a16="http://schemas.microsoft.com/office/drawing/2014/main" id="{47292DB0-47FE-4F4B-8353-9F494089EFEA}"/>
            </a:ext>
          </a:extLst>
        </xdr:cNvPr>
        <xdr:cNvSpPr/>
      </xdr:nvSpPr>
      <xdr:spPr>
        <a:xfrm>
          <a:off x="18735040" y="68368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10242</xdr:rowOff>
    </xdr:from>
    <xdr:to>
      <xdr:col>116</xdr:col>
      <xdr:colOff>63500</xdr:colOff>
      <xdr:row>41</xdr:row>
      <xdr:rowOff>10587</xdr:rowOff>
    </xdr:to>
    <xdr:cxnSp macro="">
      <xdr:nvCxnSpPr>
        <xdr:cNvPr id="393" name="直線コネクタ 392">
          <a:extLst>
            <a:ext uri="{FF2B5EF4-FFF2-40B4-BE49-F238E27FC236}">
              <a16:creationId xmlns:a16="http://schemas.microsoft.com/office/drawing/2014/main" id="{04BD872D-5E91-438F-A43B-2B2E3AD956F0}"/>
            </a:ext>
          </a:extLst>
        </xdr:cNvPr>
        <xdr:cNvCxnSpPr/>
      </xdr:nvCxnSpPr>
      <xdr:spPr>
        <a:xfrm flipV="1">
          <a:off x="18778220" y="6883482"/>
          <a:ext cx="731520" cy="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132476</xdr:rowOff>
    </xdr:from>
    <xdr:to>
      <xdr:col>107</xdr:col>
      <xdr:colOff>101600</xdr:colOff>
      <xdr:row>41</xdr:row>
      <xdr:rowOff>62626</xdr:rowOff>
    </xdr:to>
    <xdr:sp macro="" textlink="">
      <xdr:nvSpPr>
        <xdr:cNvPr id="394" name="楕円 393">
          <a:extLst>
            <a:ext uri="{FF2B5EF4-FFF2-40B4-BE49-F238E27FC236}">
              <a16:creationId xmlns:a16="http://schemas.microsoft.com/office/drawing/2014/main" id="{D31B884E-1BFF-432E-9CBB-1477A187852B}"/>
            </a:ext>
          </a:extLst>
        </xdr:cNvPr>
        <xdr:cNvSpPr/>
      </xdr:nvSpPr>
      <xdr:spPr>
        <a:xfrm>
          <a:off x="17937480" y="68380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10587</xdr:rowOff>
    </xdr:from>
    <xdr:to>
      <xdr:col>111</xdr:col>
      <xdr:colOff>177800</xdr:colOff>
      <xdr:row>41</xdr:row>
      <xdr:rowOff>11826</xdr:rowOff>
    </xdr:to>
    <xdr:cxnSp macro="">
      <xdr:nvCxnSpPr>
        <xdr:cNvPr id="395" name="直線コネクタ 394">
          <a:extLst>
            <a:ext uri="{FF2B5EF4-FFF2-40B4-BE49-F238E27FC236}">
              <a16:creationId xmlns:a16="http://schemas.microsoft.com/office/drawing/2014/main" id="{ADF90C60-44FD-4832-8955-B79F2F5F1F8A}"/>
            </a:ext>
          </a:extLst>
        </xdr:cNvPr>
        <xdr:cNvCxnSpPr/>
      </xdr:nvCxnSpPr>
      <xdr:spPr>
        <a:xfrm flipV="1">
          <a:off x="17988280" y="6883827"/>
          <a:ext cx="789940" cy="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133710</xdr:rowOff>
    </xdr:from>
    <xdr:to>
      <xdr:col>102</xdr:col>
      <xdr:colOff>165100</xdr:colOff>
      <xdr:row>41</xdr:row>
      <xdr:rowOff>63860</xdr:rowOff>
    </xdr:to>
    <xdr:sp macro="" textlink="">
      <xdr:nvSpPr>
        <xdr:cNvPr id="396" name="楕円 395">
          <a:extLst>
            <a:ext uri="{FF2B5EF4-FFF2-40B4-BE49-F238E27FC236}">
              <a16:creationId xmlns:a16="http://schemas.microsoft.com/office/drawing/2014/main" id="{C0CAFD7C-FCA5-4161-801B-FDC15AB136D6}"/>
            </a:ext>
          </a:extLst>
        </xdr:cNvPr>
        <xdr:cNvSpPr/>
      </xdr:nvSpPr>
      <xdr:spPr>
        <a:xfrm>
          <a:off x="17162780" y="6839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11826</xdr:rowOff>
    </xdr:from>
    <xdr:to>
      <xdr:col>107</xdr:col>
      <xdr:colOff>50800</xdr:colOff>
      <xdr:row>41</xdr:row>
      <xdr:rowOff>13060</xdr:rowOff>
    </xdr:to>
    <xdr:cxnSp macro="">
      <xdr:nvCxnSpPr>
        <xdr:cNvPr id="397" name="直線コネクタ 396">
          <a:extLst>
            <a:ext uri="{FF2B5EF4-FFF2-40B4-BE49-F238E27FC236}">
              <a16:creationId xmlns:a16="http://schemas.microsoft.com/office/drawing/2014/main" id="{68CF881E-D302-43B3-958C-0045DCD1B998}"/>
            </a:ext>
          </a:extLst>
        </xdr:cNvPr>
        <xdr:cNvCxnSpPr/>
      </xdr:nvCxnSpPr>
      <xdr:spPr>
        <a:xfrm flipV="1">
          <a:off x="17213580" y="6885066"/>
          <a:ext cx="7747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134915</xdr:rowOff>
    </xdr:from>
    <xdr:to>
      <xdr:col>98</xdr:col>
      <xdr:colOff>38100</xdr:colOff>
      <xdr:row>41</xdr:row>
      <xdr:rowOff>65065</xdr:rowOff>
    </xdr:to>
    <xdr:sp macro="" textlink="">
      <xdr:nvSpPr>
        <xdr:cNvPr id="398" name="楕円 397">
          <a:extLst>
            <a:ext uri="{FF2B5EF4-FFF2-40B4-BE49-F238E27FC236}">
              <a16:creationId xmlns:a16="http://schemas.microsoft.com/office/drawing/2014/main" id="{1C752522-C1A4-4AC9-8A00-A8EC12656243}"/>
            </a:ext>
          </a:extLst>
        </xdr:cNvPr>
        <xdr:cNvSpPr/>
      </xdr:nvSpPr>
      <xdr:spPr>
        <a:xfrm>
          <a:off x="16388080" y="68405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13060</xdr:rowOff>
    </xdr:from>
    <xdr:to>
      <xdr:col>102</xdr:col>
      <xdr:colOff>114300</xdr:colOff>
      <xdr:row>41</xdr:row>
      <xdr:rowOff>14265</xdr:rowOff>
    </xdr:to>
    <xdr:cxnSp macro="">
      <xdr:nvCxnSpPr>
        <xdr:cNvPr id="399" name="直線コネクタ 398">
          <a:extLst>
            <a:ext uri="{FF2B5EF4-FFF2-40B4-BE49-F238E27FC236}">
              <a16:creationId xmlns:a16="http://schemas.microsoft.com/office/drawing/2014/main" id="{90C06F4E-6EF6-45E6-AC74-B2D6C89D26EE}"/>
            </a:ext>
          </a:extLst>
        </xdr:cNvPr>
        <xdr:cNvCxnSpPr/>
      </xdr:nvCxnSpPr>
      <xdr:spPr>
        <a:xfrm flipV="1">
          <a:off x="16431260" y="6886300"/>
          <a:ext cx="782320" cy="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400" name="n_1aveValue【一般廃棄物処理施設】&#10;一人当たり有形固定資産（償却資産）額">
          <a:extLst>
            <a:ext uri="{FF2B5EF4-FFF2-40B4-BE49-F238E27FC236}">
              <a16:creationId xmlns:a16="http://schemas.microsoft.com/office/drawing/2014/main" id="{9F5CCEEA-3CB5-48E1-8D03-2E74EEB31256}"/>
            </a:ext>
          </a:extLst>
        </xdr:cNvPr>
        <xdr:cNvSpPr txBox="1"/>
      </xdr:nvSpPr>
      <xdr:spPr>
        <a:xfrm>
          <a:off x="18528811" y="653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401" name="n_2aveValue【一般廃棄物処理施設】&#10;一人当たり有形固定資産（償却資産）額">
          <a:extLst>
            <a:ext uri="{FF2B5EF4-FFF2-40B4-BE49-F238E27FC236}">
              <a16:creationId xmlns:a16="http://schemas.microsoft.com/office/drawing/2014/main" id="{D1C12941-1DE9-4596-8B85-3CBD01D6F2D1}"/>
            </a:ext>
          </a:extLst>
        </xdr:cNvPr>
        <xdr:cNvSpPr txBox="1"/>
      </xdr:nvSpPr>
      <xdr:spPr>
        <a:xfrm>
          <a:off x="17766811" y="654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402" name="n_3aveValue【一般廃棄物処理施設】&#10;一人当たり有形固定資産（償却資産）額">
          <a:extLst>
            <a:ext uri="{FF2B5EF4-FFF2-40B4-BE49-F238E27FC236}">
              <a16:creationId xmlns:a16="http://schemas.microsoft.com/office/drawing/2014/main" id="{34175410-212B-4A97-B96B-324C9B49A3D0}"/>
            </a:ext>
          </a:extLst>
        </xdr:cNvPr>
        <xdr:cNvSpPr txBox="1"/>
      </xdr:nvSpPr>
      <xdr:spPr>
        <a:xfrm>
          <a:off x="16969251" y="656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403" name="n_4aveValue【一般廃棄物処理施設】&#10;一人当たり有形固定資産（償却資産）額">
          <a:extLst>
            <a:ext uri="{FF2B5EF4-FFF2-40B4-BE49-F238E27FC236}">
              <a16:creationId xmlns:a16="http://schemas.microsoft.com/office/drawing/2014/main" id="{F6148521-EA54-4BBC-B60E-1D1CB3EB3A7B}"/>
            </a:ext>
          </a:extLst>
        </xdr:cNvPr>
        <xdr:cNvSpPr txBox="1"/>
      </xdr:nvSpPr>
      <xdr:spPr>
        <a:xfrm>
          <a:off x="16194551" y="656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52514</xdr:rowOff>
    </xdr:from>
    <xdr:ext cx="534377" cy="259045"/>
    <xdr:sp macro="" textlink="">
      <xdr:nvSpPr>
        <xdr:cNvPr id="404" name="n_1mainValue【一般廃棄物処理施設】&#10;一人当たり有形固定資産（償却資産）額">
          <a:extLst>
            <a:ext uri="{FF2B5EF4-FFF2-40B4-BE49-F238E27FC236}">
              <a16:creationId xmlns:a16="http://schemas.microsoft.com/office/drawing/2014/main" id="{34D0EEA7-C0E1-4E2D-BB2C-1B85974A5628}"/>
            </a:ext>
          </a:extLst>
        </xdr:cNvPr>
        <xdr:cNvSpPr txBox="1"/>
      </xdr:nvSpPr>
      <xdr:spPr>
        <a:xfrm>
          <a:off x="18528811" y="6925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53753</xdr:rowOff>
    </xdr:from>
    <xdr:ext cx="534377" cy="259045"/>
    <xdr:sp macro="" textlink="">
      <xdr:nvSpPr>
        <xdr:cNvPr id="405" name="n_2mainValue【一般廃棄物処理施設】&#10;一人当たり有形固定資産（償却資産）額">
          <a:extLst>
            <a:ext uri="{FF2B5EF4-FFF2-40B4-BE49-F238E27FC236}">
              <a16:creationId xmlns:a16="http://schemas.microsoft.com/office/drawing/2014/main" id="{CFFAA470-D512-4290-A7F1-DD9DAE24B2AB}"/>
            </a:ext>
          </a:extLst>
        </xdr:cNvPr>
        <xdr:cNvSpPr txBox="1"/>
      </xdr:nvSpPr>
      <xdr:spPr>
        <a:xfrm>
          <a:off x="17766811" y="692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54987</xdr:rowOff>
    </xdr:from>
    <xdr:ext cx="534377" cy="259045"/>
    <xdr:sp macro="" textlink="">
      <xdr:nvSpPr>
        <xdr:cNvPr id="406" name="n_3mainValue【一般廃棄物処理施設】&#10;一人当たり有形固定資産（償却資産）額">
          <a:extLst>
            <a:ext uri="{FF2B5EF4-FFF2-40B4-BE49-F238E27FC236}">
              <a16:creationId xmlns:a16="http://schemas.microsoft.com/office/drawing/2014/main" id="{0AE3AEA0-775A-4266-914D-8DDFB40FF7F8}"/>
            </a:ext>
          </a:extLst>
        </xdr:cNvPr>
        <xdr:cNvSpPr txBox="1"/>
      </xdr:nvSpPr>
      <xdr:spPr>
        <a:xfrm>
          <a:off x="16969251" y="6928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56192</xdr:rowOff>
    </xdr:from>
    <xdr:ext cx="534377" cy="259045"/>
    <xdr:sp macro="" textlink="">
      <xdr:nvSpPr>
        <xdr:cNvPr id="407" name="n_4mainValue【一般廃棄物処理施設】&#10;一人当たり有形固定資産（償却資産）額">
          <a:extLst>
            <a:ext uri="{FF2B5EF4-FFF2-40B4-BE49-F238E27FC236}">
              <a16:creationId xmlns:a16="http://schemas.microsoft.com/office/drawing/2014/main" id="{E19A1283-69A0-47FA-BF4C-3A5FCF3F0B99}"/>
            </a:ext>
          </a:extLst>
        </xdr:cNvPr>
        <xdr:cNvSpPr txBox="1"/>
      </xdr:nvSpPr>
      <xdr:spPr>
        <a:xfrm>
          <a:off x="16194551" y="6929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DFA2C13E-49D4-4E21-A785-8697B611B28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5FE01E5D-E635-4FE9-B206-389B21D30CC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41031E1E-733F-421E-B523-B672D2DBB93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F8A13ED8-EAF6-4B44-9310-065967397036}"/>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527333C8-9702-4E34-BFFB-707ECD39B139}"/>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95198EEF-A598-4B54-BD62-F051A95FE2F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0836BD48-57B3-4D58-9A6E-CE8E2627B5E7}"/>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4D252D81-C3A3-4938-96E0-3AC53E0BC4D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id="{C752D83E-F866-411A-A5AA-D5AB2F8AB44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id="{4122C9F6-919B-42F2-9FBC-B03D9F3B117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id="{11BCF4DA-1002-4AE7-95BB-6B0772A1DF2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9" name="直線コネクタ 418">
          <a:extLst>
            <a:ext uri="{FF2B5EF4-FFF2-40B4-BE49-F238E27FC236}">
              <a16:creationId xmlns:a16="http://schemas.microsoft.com/office/drawing/2014/main" id="{C7C47DB2-E309-4400-89E0-D67097411E1C}"/>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0" name="テキスト ボックス 419">
          <a:extLst>
            <a:ext uri="{FF2B5EF4-FFF2-40B4-BE49-F238E27FC236}">
              <a16:creationId xmlns:a16="http://schemas.microsoft.com/office/drawing/2014/main" id="{1DBFF171-00E7-4EF2-9886-5B5A27A4485C}"/>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1" name="直線コネクタ 420">
          <a:extLst>
            <a:ext uri="{FF2B5EF4-FFF2-40B4-BE49-F238E27FC236}">
              <a16:creationId xmlns:a16="http://schemas.microsoft.com/office/drawing/2014/main" id="{CA97A57B-23F7-463F-95FA-82575411E354}"/>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2" name="テキスト ボックス 421">
          <a:extLst>
            <a:ext uri="{FF2B5EF4-FFF2-40B4-BE49-F238E27FC236}">
              <a16:creationId xmlns:a16="http://schemas.microsoft.com/office/drawing/2014/main" id="{4DD92081-60B5-49DF-A728-36A17BFBEAEF}"/>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3" name="直線コネクタ 422">
          <a:extLst>
            <a:ext uri="{FF2B5EF4-FFF2-40B4-BE49-F238E27FC236}">
              <a16:creationId xmlns:a16="http://schemas.microsoft.com/office/drawing/2014/main" id="{57DE3897-C46D-4C79-8F1F-D803D644A63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4" name="テキスト ボックス 423">
          <a:extLst>
            <a:ext uri="{FF2B5EF4-FFF2-40B4-BE49-F238E27FC236}">
              <a16:creationId xmlns:a16="http://schemas.microsoft.com/office/drawing/2014/main" id="{5B2288CB-BD81-4097-8743-F3418A00B73B}"/>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5" name="直線コネクタ 424">
          <a:extLst>
            <a:ext uri="{FF2B5EF4-FFF2-40B4-BE49-F238E27FC236}">
              <a16:creationId xmlns:a16="http://schemas.microsoft.com/office/drawing/2014/main" id="{A945AB2B-81D2-4313-8EC0-889A100C13CA}"/>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6" name="テキスト ボックス 425">
          <a:extLst>
            <a:ext uri="{FF2B5EF4-FFF2-40B4-BE49-F238E27FC236}">
              <a16:creationId xmlns:a16="http://schemas.microsoft.com/office/drawing/2014/main" id="{9BFD06F2-11E1-45DC-A548-28F0AA43E461}"/>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7" name="直線コネクタ 426">
          <a:extLst>
            <a:ext uri="{FF2B5EF4-FFF2-40B4-BE49-F238E27FC236}">
              <a16:creationId xmlns:a16="http://schemas.microsoft.com/office/drawing/2014/main" id="{D55E194B-0E86-4DEB-861F-6805B076F82E}"/>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8" name="テキスト ボックス 427">
          <a:extLst>
            <a:ext uri="{FF2B5EF4-FFF2-40B4-BE49-F238E27FC236}">
              <a16:creationId xmlns:a16="http://schemas.microsoft.com/office/drawing/2014/main" id="{4F06CEF4-8050-4CC0-9643-A1B6FE983BE6}"/>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a:extLst>
            <a:ext uri="{FF2B5EF4-FFF2-40B4-BE49-F238E27FC236}">
              <a16:creationId xmlns:a16="http://schemas.microsoft.com/office/drawing/2014/main" id="{F65FBCAD-FC27-45EC-8ACB-22A3C45725D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0" name="テキスト ボックス 429">
          <a:extLst>
            <a:ext uri="{FF2B5EF4-FFF2-40B4-BE49-F238E27FC236}">
              <a16:creationId xmlns:a16="http://schemas.microsoft.com/office/drawing/2014/main" id="{6F87E192-6DEC-4751-8C56-3865DC43867F}"/>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1" name="【保健センター・保健所】&#10;有形固定資産減価償却率グラフ枠">
          <a:extLst>
            <a:ext uri="{FF2B5EF4-FFF2-40B4-BE49-F238E27FC236}">
              <a16:creationId xmlns:a16="http://schemas.microsoft.com/office/drawing/2014/main" id="{66E555E3-5FFF-4F8E-BA7E-26D5D1A1286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432" name="直線コネクタ 431">
          <a:extLst>
            <a:ext uri="{FF2B5EF4-FFF2-40B4-BE49-F238E27FC236}">
              <a16:creationId xmlns:a16="http://schemas.microsoft.com/office/drawing/2014/main" id="{2127611E-1901-41FF-826D-755BB7D95CB0}"/>
            </a:ext>
          </a:extLst>
        </xdr:cNvPr>
        <xdr:cNvCxnSpPr/>
      </xdr:nvCxnSpPr>
      <xdr:spPr>
        <a:xfrm flipV="1">
          <a:off x="14375764" y="921448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3" name="【保健センター・保健所】&#10;有形固定資産減価償却率最小値テキスト">
          <a:extLst>
            <a:ext uri="{FF2B5EF4-FFF2-40B4-BE49-F238E27FC236}">
              <a16:creationId xmlns:a16="http://schemas.microsoft.com/office/drawing/2014/main" id="{CF5299E1-05F9-44C4-83F7-2105C3BF6C69}"/>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4" name="直線コネクタ 433">
          <a:extLst>
            <a:ext uri="{FF2B5EF4-FFF2-40B4-BE49-F238E27FC236}">
              <a16:creationId xmlns:a16="http://schemas.microsoft.com/office/drawing/2014/main" id="{229C83F0-2162-431A-B40E-11B0788C4276}"/>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435" name="【保健センター・保健所】&#10;有形固定資産減価償却率最大値テキスト">
          <a:extLst>
            <a:ext uri="{FF2B5EF4-FFF2-40B4-BE49-F238E27FC236}">
              <a16:creationId xmlns:a16="http://schemas.microsoft.com/office/drawing/2014/main" id="{963884D5-6E18-4008-BF28-5F34E7ADC7F3}"/>
            </a:ext>
          </a:extLst>
        </xdr:cNvPr>
        <xdr:cNvSpPr txBox="1"/>
      </xdr:nvSpPr>
      <xdr:spPr>
        <a:xfrm>
          <a:off x="14414500" y="899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436" name="直線コネクタ 435">
          <a:extLst>
            <a:ext uri="{FF2B5EF4-FFF2-40B4-BE49-F238E27FC236}">
              <a16:creationId xmlns:a16="http://schemas.microsoft.com/office/drawing/2014/main" id="{4626F357-9A9B-40A7-936D-74EC1C78C3D8}"/>
            </a:ext>
          </a:extLst>
        </xdr:cNvPr>
        <xdr:cNvCxnSpPr/>
      </xdr:nvCxnSpPr>
      <xdr:spPr>
        <a:xfrm>
          <a:off x="14287500" y="9214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437" name="【保健センター・保健所】&#10;有形固定資産減価償却率平均値テキスト">
          <a:extLst>
            <a:ext uri="{FF2B5EF4-FFF2-40B4-BE49-F238E27FC236}">
              <a16:creationId xmlns:a16="http://schemas.microsoft.com/office/drawing/2014/main" id="{639BDB49-F2A7-47BD-A1A8-F0D82F09BE45}"/>
            </a:ext>
          </a:extLst>
        </xdr:cNvPr>
        <xdr:cNvSpPr txBox="1"/>
      </xdr:nvSpPr>
      <xdr:spPr>
        <a:xfrm>
          <a:off x="14414500" y="9819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438" name="フローチャート: 判断 437">
          <a:extLst>
            <a:ext uri="{FF2B5EF4-FFF2-40B4-BE49-F238E27FC236}">
              <a16:creationId xmlns:a16="http://schemas.microsoft.com/office/drawing/2014/main" id="{8B9956FB-5B1B-4CF6-A804-2B9D2381963D}"/>
            </a:ext>
          </a:extLst>
        </xdr:cNvPr>
        <xdr:cNvSpPr/>
      </xdr:nvSpPr>
      <xdr:spPr>
        <a:xfrm>
          <a:off x="14325600" y="99637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439" name="フローチャート: 判断 438">
          <a:extLst>
            <a:ext uri="{FF2B5EF4-FFF2-40B4-BE49-F238E27FC236}">
              <a16:creationId xmlns:a16="http://schemas.microsoft.com/office/drawing/2014/main" id="{8AAB10CC-6747-4293-96F3-7DB50899FFC1}"/>
            </a:ext>
          </a:extLst>
        </xdr:cNvPr>
        <xdr:cNvSpPr/>
      </xdr:nvSpPr>
      <xdr:spPr>
        <a:xfrm>
          <a:off x="13578840" y="9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440" name="フローチャート: 判断 439">
          <a:extLst>
            <a:ext uri="{FF2B5EF4-FFF2-40B4-BE49-F238E27FC236}">
              <a16:creationId xmlns:a16="http://schemas.microsoft.com/office/drawing/2014/main" id="{DE614347-A4A6-4B8E-BF24-EC8582341E8C}"/>
            </a:ext>
          </a:extLst>
        </xdr:cNvPr>
        <xdr:cNvSpPr/>
      </xdr:nvSpPr>
      <xdr:spPr>
        <a:xfrm>
          <a:off x="12804140" y="989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441" name="フローチャート: 判断 440">
          <a:extLst>
            <a:ext uri="{FF2B5EF4-FFF2-40B4-BE49-F238E27FC236}">
              <a16:creationId xmlns:a16="http://schemas.microsoft.com/office/drawing/2014/main" id="{93AB827B-DDAB-480E-B316-BF6902E36B48}"/>
            </a:ext>
          </a:extLst>
        </xdr:cNvPr>
        <xdr:cNvSpPr/>
      </xdr:nvSpPr>
      <xdr:spPr>
        <a:xfrm>
          <a:off x="12029440" y="9876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442" name="フローチャート: 判断 441">
          <a:extLst>
            <a:ext uri="{FF2B5EF4-FFF2-40B4-BE49-F238E27FC236}">
              <a16:creationId xmlns:a16="http://schemas.microsoft.com/office/drawing/2014/main" id="{76423082-0ECA-41B2-8A90-10469109887D}"/>
            </a:ext>
          </a:extLst>
        </xdr:cNvPr>
        <xdr:cNvSpPr/>
      </xdr:nvSpPr>
      <xdr:spPr>
        <a:xfrm>
          <a:off x="11231880" y="9860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FFD9E10E-DB52-4467-AB16-8A787FD7C071}"/>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3AD2E8EC-780D-46AB-BEAE-F086DFA0DE2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82B7D7F9-8A9D-4789-BA14-4C106280B515}"/>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80AA6C91-6708-4E53-AA34-79730833368E}"/>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A8A5D899-6AAD-4E88-8041-9E5D35E9CD57}"/>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154940</xdr:rowOff>
    </xdr:from>
    <xdr:to>
      <xdr:col>85</xdr:col>
      <xdr:colOff>177800</xdr:colOff>
      <xdr:row>63</xdr:row>
      <xdr:rowOff>85090</xdr:rowOff>
    </xdr:to>
    <xdr:sp macro="" textlink="">
      <xdr:nvSpPr>
        <xdr:cNvPr id="448" name="楕円 447">
          <a:extLst>
            <a:ext uri="{FF2B5EF4-FFF2-40B4-BE49-F238E27FC236}">
              <a16:creationId xmlns:a16="http://schemas.microsoft.com/office/drawing/2014/main" id="{FBF19A59-2278-483A-98D6-5B3D649B0171}"/>
            </a:ext>
          </a:extLst>
        </xdr:cNvPr>
        <xdr:cNvSpPr/>
      </xdr:nvSpPr>
      <xdr:spPr>
        <a:xfrm>
          <a:off x="14325600" y="105486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133367</xdr:rowOff>
    </xdr:from>
    <xdr:ext cx="405111" cy="259045"/>
    <xdr:sp macro="" textlink="">
      <xdr:nvSpPr>
        <xdr:cNvPr id="449" name="【保健センター・保健所】&#10;有形固定資産減価償却率該当値テキスト">
          <a:extLst>
            <a:ext uri="{FF2B5EF4-FFF2-40B4-BE49-F238E27FC236}">
              <a16:creationId xmlns:a16="http://schemas.microsoft.com/office/drawing/2014/main" id="{DB8BFA7F-62B1-4CF8-BE9C-81323308668D}"/>
            </a:ext>
          </a:extLst>
        </xdr:cNvPr>
        <xdr:cNvSpPr txBox="1"/>
      </xdr:nvSpPr>
      <xdr:spPr>
        <a:xfrm>
          <a:off x="14414500"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113030</xdr:rowOff>
    </xdr:from>
    <xdr:to>
      <xdr:col>81</xdr:col>
      <xdr:colOff>101600</xdr:colOff>
      <xdr:row>63</xdr:row>
      <xdr:rowOff>43180</xdr:rowOff>
    </xdr:to>
    <xdr:sp macro="" textlink="">
      <xdr:nvSpPr>
        <xdr:cNvPr id="450" name="楕円 449">
          <a:extLst>
            <a:ext uri="{FF2B5EF4-FFF2-40B4-BE49-F238E27FC236}">
              <a16:creationId xmlns:a16="http://schemas.microsoft.com/office/drawing/2014/main" id="{9391AE20-F458-4336-A97B-ACAF06268CBB}"/>
            </a:ext>
          </a:extLst>
        </xdr:cNvPr>
        <xdr:cNvSpPr/>
      </xdr:nvSpPr>
      <xdr:spPr>
        <a:xfrm>
          <a:off x="13578840" y="10506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163830</xdr:rowOff>
    </xdr:from>
    <xdr:to>
      <xdr:col>85</xdr:col>
      <xdr:colOff>127000</xdr:colOff>
      <xdr:row>63</xdr:row>
      <xdr:rowOff>34290</xdr:rowOff>
    </xdr:to>
    <xdr:cxnSp macro="">
      <xdr:nvCxnSpPr>
        <xdr:cNvPr id="451" name="直線コネクタ 450">
          <a:extLst>
            <a:ext uri="{FF2B5EF4-FFF2-40B4-BE49-F238E27FC236}">
              <a16:creationId xmlns:a16="http://schemas.microsoft.com/office/drawing/2014/main" id="{69A4E231-7103-4E66-9BC8-03A7C4DA4F41}"/>
            </a:ext>
          </a:extLst>
        </xdr:cNvPr>
        <xdr:cNvCxnSpPr/>
      </xdr:nvCxnSpPr>
      <xdr:spPr>
        <a:xfrm>
          <a:off x="13629640" y="1055751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71120</xdr:rowOff>
    </xdr:from>
    <xdr:to>
      <xdr:col>76</xdr:col>
      <xdr:colOff>165100</xdr:colOff>
      <xdr:row>63</xdr:row>
      <xdr:rowOff>1270</xdr:rowOff>
    </xdr:to>
    <xdr:sp macro="" textlink="">
      <xdr:nvSpPr>
        <xdr:cNvPr id="452" name="楕円 451">
          <a:extLst>
            <a:ext uri="{FF2B5EF4-FFF2-40B4-BE49-F238E27FC236}">
              <a16:creationId xmlns:a16="http://schemas.microsoft.com/office/drawing/2014/main" id="{E0BE4999-2CCB-4368-A06D-27C9B2196E62}"/>
            </a:ext>
          </a:extLst>
        </xdr:cNvPr>
        <xdr:cNvSpPr/>
      </xdr:nvSpPr>
      <xdr:spPr>
        <a:xfrm>
          <a:off x="12804140" y="10464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121920</xdr:rowOff>
    </xdr:from>
    <xdr:to>
      <xdr:col>81</xdr:col>
      <xdr:colOff>50800</xdr:colOff>
      <xdr:row>62</xdr:row>
      <xdr:rowOff>163830</xdr:rowOff>
    </xdr:to>
    <xdr:cxnSp macro="">
      <xdr:nvCxnSpPr>
        <xdr:cNvPr id="453" name="直線コネクタ 452">
          <a:extLst>
            <a:ext uri="{FF2B5EF4-FFF2-40B4-BE49-F238E27FC236}">
              <a16:creationId xmlns:a16="http://schemas.microsoft.com/office/drawing/2014/main" id="{1429DCC9-4F51-4E1D-AB92-A3D084CB67A0}"/>
            </a:ext>
          </a:extLst>
        </xdr:cNvPr>
        <xdr:cNvCxnSpPr/>
      </xdr:nvCxnSpPr>
      <xdr:spPr>
        <a:xfrm>
          <a:off x="12854940" y="1051560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29210</xdr:rowOff>
    </xdr:from>
    <xdr:to>
      <xdr:col>72</xdr:col>
      <xdr:colOff>38100</xdr:colOff>
      <xdr:row>62</xdr:row>
      <xdr:rowOff>130810</xdr:rowOff>
    </xdr:to>
    <xdr:sp macro="" textlink="">
      <xdr:nvSpPr>
        <xdr:cNvPr id="454" name="楕円 453">
          <a:extLst>
            <a:ext uri="{FF2B5EF4-FFF2-40B4-BE49-F238E27FC236}">
              <a16:creationId xmlns:a16="http://schemas.microsoft.com/office/drawing/2014/main" id="{BEB88785-0457-435D-AB2B-88768E4ECA9F}"/>
            </a:ext>
          </a:extLst>
        </xdr:cNvPr>
        <xdr:cNvSpPr/>
      </xdr:nvSpPr>
      <xdr:spPr>
        <a:xfrm>
          <a:off x="12029440" y="10422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80010</xdr:rowOff>
    </xdr:from>
    <xdr:to>
      <xdr:col>76</xdr:col>
      <xdr:colOff>114300</xdr:colOff>
      <xdr:row>62</xdr:row>
      <xdr:rowOff>121920</xdr:rowOff>
    </xdr:to>
    <xdr:cxnSp macro="">
      <xdr:nvCxnSpPr>
        <xdr:cNvPr id="455" name="直線コネクタ 454">
          <a:extLst>
            <a:ext uri="{FF2B5EF4-FFF2-40B4-BE49-F238E27FC236}">
              <a16:creationId xmlns:a16="http://schemas.microsoft.com/office/drawing/2014/main" id="{F466B47F-0BD7-4F3C-A556-7580BFFCDA07}"/>
            </a:ext>
          </a:extLst>
        </xdr:cNvPr>
        <xdr:cNvCxnSpPr/>
      </xdr:nvCxnSpPr>
      <xdr:spPr>
        <a:xfrm>
          <a:off x="12072620" y="1047369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158750</xdr:rowOff>
    </xdr:from>
    <xdr:to>
      <xdr:col>67</xdr:col>
      <xdr:colOff>101600</xdr:colOff>
      <xdr:row>62</xdr:row>
      <xdr:rowOff>88900</xdr:rowOff>
    </xdr:to>
    <xdr:sp macro="" textlink="">
      <xdr:nvSpPr>
        <xdr:cNvPr id="456" name="楕円 455">
          <a:extLst>
            <a:ext uri="{FF2B5EF4-FFF2-40B4-BE49-F238E27FC236}">
              <a16:creationId xmlns:a16="http://schemas.microsoft.com/office/drawing/2014/main" id="{521CF7A5-0DC0-4130-BD87-964E70F176DF}"/>
            </a:ext>
          </a:extLst>
        </xdr:cNvPr>
        <xdr:cNvSpPr/>
      </xdr:nvSpPr>
      <xdr:spPr>
        <a:xfrm>
          <a:off x="11231880" y="10384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38100</xdr:rowOff>
    </xdr:from>
    <xdr:to>
      <xdr:col>71</xdr:col>
      <xdr:colOff>177800</xdr:colOff>
      <xdr:row>62</xdr:row>
      <xdr:rowOff>80010</xdr:rowOff>
    </xdr:to>
    <xdr:cxnSp macro="">
      <xdr:nvCxnSpPr>
        <xdr:cNvPr id="457" name="直線コネクタ 456">
          <a:extLst>
            <a:ext uri="{FF2B5EF4-FFF2-40B4-BE49-F238E27FC236}">
              <a16:creationId xmlns:a16="http://schemas.microsoft.com/office/drawing/2014/main" id="{3751A2F0-DC17-474E-BFA9-98E7849D715B}"/>
            </a:ext>
          </a:extLst>
        </xdr:cNvPr>
        <xdr:cNvCxnSpPr/>
      </xdr:nvCxnSpPr>
      <xdr:spPr>
        <a:xfrm>
          <a:off x="11282680" y="1043178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458" name="n_1aveValue【保健センター・保健所】&#10;有形固定資産減価償却率">
          <a:extLst>
            <a:ext uri="{FF2B5EF4-FFF2-40B4-BE49-F238E27FC236}">
              <a16:creationId xmlns:a16="http://schemas.microsoft.com/office/drawing/2014/main" id="{C1A61E84-37FF-4B44-BD81-49DA4BF35F2E}"/>
            </a:ext>
          </a:extLst>
        </xdr:cNvPr>
        <xdr:cNvSpPr txBox="1"/>
      </xdr:nvSpPr>
      <xdr:spPr>
        <a:xfrm>
          <a:off x="134372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459" name="n_2aveValue【保健センター・保健所】&#10;有形固定資産減価償却率">
          <a:extLst>
            <a:ext uri="{FF2B5EF4-FFF2-40B4-BE49-F238E27FC236}">
              <a16:creationId xmlns:a16="http://schemas.microsoft.com/office/drawing/2014/main" id="{031555CA-9905-44D7-9C44-EA3627F9EAED}"/>
            </a:ext>
          </a:extLst>
        </xdr:cNvPr>
        <xdr:cNvSpPr txBox="1"/>
      </xdr:nvSpPr>
      <xdr:spPr>
        <a:xfrm>
          <a:off x="12675244" y="968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460" name="n_3aveValue【保健センター・保健所】&#10;有形固定資産減価償却率">
          <a:extLst>
            <a:ext uri="{FF2B5EF4-FFF2-40B4-BE49-F238E27FC236}">
              <a16:creationId xmlns:a16="http://schemas.microsoft.com/office/drawing/2014/main" id="{BB5F415A-1EB2-48FC-8ECB-27E44ABD82BD}"/>
            </a:ext>
          </a:extLst>
        </xdr:cNvPr>
        <xdr:cNvSpPr txBox="1"/>
      </xdr:nvSpPr>
      <xdr:spPr>
        <a:xfrm>
          <a:off x="1190054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461" name="n_4aveValue【保健センター・保健所】&#10;有形固定資産減価償却率">
          <a:extLst>
            <a:ext uri="{FF2B5EF4-FFF2-40B4-BE49-F238E27FC236}">
              <a16:creationId xmlns:a16="http://schemas.microsoft.com/office/drawing/2014/main" id="{EC698AF9-CB4A-4750-846A-A7157ED50C95}"/>
            </a:ext>
          </a:extLst>
        </xdr:cNvPr>
        <xdr:cNvSpPr txBox="1"/>
      </xdr:nvSpPr>
      <xdr:spPr>
        <a:xfrm>
          <a:off x="11102984"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34307</xdr:rowOff>
    </xdr:from>
    <xdr:ext cx="405111" cy="259045"/>
    <xdr:sp macro="" textlink="">
      <xdr:nvSpPr>
        <xdr:cNvPr id="462" name="n_1mainValue【保健センター・保健所】&#10;有形固定資産減価償却率">
          <a:extLst>
            <a:ext uri="{FF2B5EF4-FFF2-40B4-BE49-F238E27FC236}">
              <a16:creationId xmlns:a16="http://schemas.microsoft.com/office/drawing/2014/main" id="{C6D17801-DCB2-43B8-91F5-F5552C9859E9}"/>
            </a:ext>
          </a:extLst>
        </xdr:cNvPr>
        <xdr:cNvSpPr txBox="1"/>
      </xdr:nvSpPr>
      <xdr:spPr>
        <a:xfrm>
          <a:off x="134372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163847</xdr:rowOff>
    </xdr:from>
    <xdr:ext cx="405111" cy="259045"/>
    <xdr:sp macro="" textlink="">
      <xdr:nvSpPr>
        <xdr:cNvPr id="463" name="n_2mainValue【保健センター・保健所】&#10;有形固定資産減価償却率">
          <a:extLst>
            <a:ext uri="{FF2B5EF4-FFF2-40B4-BE49-F238E27FC236}">
              <a16:creationId xmlns:a16="http://schemas.microsoft.com/office/drawing/2014/main" id="{869E0F6C-AFE6-4E19-9128-FDAAD0882D83}"/>
            </a:ext>
          </a:extLst>
        </xdr:cNvPr>
        <xdr:cNvSpPr txBox="1"/>
      </xdr:nvSpPr>
      <xdr:spPr>
        <a:xfrm>
          <a:off x="126752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121937</xdr:rowOff>
    </xdr:from>
    <xdr:ext cx="405111" cy="259045"/>
    <xdr:sp macro="" textlink="">
      <xdr:nvSpPr>
        <xdr:cNvPr id="464" name="n_3mainValue【保健センター・保健所】&#10;有形固定資産減価償却率">
          <a:extLst>
            <a:ext uri="{FF2B5EF4-FFF2-40B4-BE49-F238E27FC236}">
              <a16:creationId xmlns:a16="http://schemas.microsoft.com/office/drawing/2014/main" id="{7922839B-A35F-407F-A754-80082C20ABBE}"/>
            </a:ext>
          </a:extLst>
        </xdr:cNvPr>
        <xdr:cNvSpPr txBox="1"/>
      </xdr:nvSpPr>
      <xdr:spPr>
        <a:xfrm>
          <a:off x="119005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80027</xdr:rowOff>
    </xdr:from>
    <xdr:ext cx="405111" cy="259045"/>
    <xdr:sp macro="" textlink="">
      <xdr:nvSpPr>
        <xdr:cNvPr id="465" name="n_4mainValue【保健センター・保健所】&#10;有形固定資産減価償却率">
          <a:extLst>
            <a:ext uri="{FF2B5EF4-FFF2-40B4-BE49-F238E27FC236}">
              <a16:creationId xmlns:a16="http://schemas.microsoft.com/office/drawing/2014/main" id="{D9B68B48-DEC2-40C1-80B4-82ADA190B340}"/>
            </a:ext>
          </a:extLst>
        </xdr:cNvPr>
        <xdr:cNvSpPr txBox="1"/>
      </xdr:nvSpPr>
      <xdr:spPr>
        <a:xfrm>
          <a:off x="1110298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6" name="正方形/長方形 465">
          <a:extLst>
            <a:ext uri="{FF2B5EF4-FFF2-40B4-BE49-F238E27FC236}">
              <a16:creationId xmlns:a16="http://schemas.microsoft.com/office/drawing/2014/main" id="{5F758CAC-2DA7-47EC-BF1F-0BFA0118C38D}"/>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7" name="正方形/長方形 466">
          <a:extLst>
            <a:ext uri="{FF2B5EF4-FFF2-40B4-BE49-F238E27FC236}">
              <a16:creationId xmlns:a16="http://schemas.microsoft.com/office/drawing/2014/main" id="{5909FA43-AFDA-4EE4-A625-A039A67ACCF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8" name="正方形/長方形 467">
          <a:extLst>
            <a:ext uri="{FF2B5EF4-FFF2-40B4-BE49-F238E27FC236}">
              <a16:creationId xmlns:a16="http://schemas.microsoft.com/office/drawing/2014/main" id="{51D9D13D-D080-4497-BDA8-C5751F94BEF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9" name="正方形/長方形 468">
          <a:extLst>
            <a:ext uri="{FF2B5EF4-FFF2-40B4-BE49-F238E27FC236}">
              <a16:creationId xmlns:a16="http://schemas.microsoft.com/office/drawing/2014/main" id="{9F0B382E-1CC1-4D71-9B68-3F0490C23A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0" name="正方形/長方形 469">
          <a:extLst>
            <a:ext uri="{FF2B5EF4-FFF2-40B4-BE49-F238E27FC236}">
              <a16:creationId xmlns:a16="http://schemas.microsoft.com/office/drawing/2014/main" id="{577CEE76-EDF3-4868-8FD4-C746B372AB16}"/>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1" name="正方形/長方形 470">
          <a:extLst>
            <a:ext uri="{FF2B5EF4-FFF2-40B4-BE49-F238E27FC236}">
              <a16:creationId xmlns:a16="http://schemas.microsoft.com/office/drawing/2014/main" id="{DD1C0343-98C5-4548-AB84-7DA6DFF3467A}"/>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2" name="正方形/長方形 471">
          <a:extLst>
            <a:ext uri="{FF2B5EF4-FFF2-40B4-BE49-F238E27FC236}">
              <a16:creationId xmlns:a16="http://schemas.microsoft.com/office/drawing/2014/main" id="{BDCCD74C-30ED-4E60-8011-1174246FFBD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3" name="正方形/長方形 472">
          <a:extLst>
            <a:ext uri="{FF2B5EF4-FFF2-40B4-BE49-F238E27FC236}">
              <a16:creationId xmlns:a16="http://schemas.microsoft.com/office/drawing/2014/main" id="{87ECD4A9-4F45-42AB-814A-C2542859AB5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4" name="テキスト ボックス 473">
          <a:extLst>
            <a:ext uri="{FF2B5EF4-FFF2-40B4-BE49-F238E27FC236}">
              <a16:creationId xmlns:a16="http://schemas.microsoft.com/office/drawing/2014/main" id="{8BCD5E94-C494-48C4-988D-9665944D3D9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5" name="直線コネクタ 474">
          <a:extLst>
            <a:ext uri="{FF2B5EF4-FFF2-40B4-BE49-F238E27FC236}">
              <a16:creationId xmlns:a16="http://schemas.microsoft.com/office/drawing/2014/main" id="{E9998046-E8A8-4951-AB4C-045B936DC176}"/>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6" name="直線コネクタ 475">
          <a:extLst>
            <a:ext uri="{FF2B5EF4-FFF2-40B4-BE49-F238E27FC236}">
              <a16:creationId xmlns:a16="http://schemas.microsoft.com/office/drawing/2014/main" id="{5E9526CE-4252-4C8F-95BC-E3F9CC120099}"/>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7" name="テキスト ボックス 476">
          <a:extLst>
            <a:ext uri="{FF2B5EF4-FFF2-40B4-BE49-F238E27FC236}">
              <a16:creationId xmlns:a16="http://schemas.microsoft.com/office/drawing/2014/main" id="{0F4A82FB-697E-4705-8583-10FCE35A4406}"/>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78" name="直線コネクタ 477">
          <a:extLst>
            <a:ext uri="{FF2B5EF4-FFF2-40B4-BE49-F238E27FC236}">
              <a16:creationId xmlns:a16="http://schemas.microsoft.com/office/drawing/2014/main" id="{CD4FA952-A934-4585-BB63-0B05DBD39B74}"/>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79" name="テキスト ボックス 478">
          <a:extLst>
            <a:ext uri="{FF2B5EF4-FFF2-40B4-BE49-F238E27FC236}">
              <a16:creationId xmlns:a16="http://schemas.microsoft.com/office/drawing/2014/main" id="{D135CC67-D4B6-47E6-86C3-0F366463B324}"/>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0" name="直線コネクタ 479">
          <a:extLst>
            <a:ext uri="{FF2B5EF4-FFF2-40B4-BE49-F238E27FC236}">
              <a16:creationId xmlns:a16="http://schemas.microsoft.com/office/drawing/2014/main" id="{6849B0E9-3366-43D4-B433-4D381168ABCC}"/>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1" name="テキスト ボックス 480">
          <a:extLst>
            <a:ext uri="{FF2B5EF4-FFF2-40B4-BE49-F238E27FC236}">
              <a16:creationId xmlns:a16="http://schemas.microsoft.com/office/drawing/2014/main" id="{F8C8469F-5BCF-40F8-9DE3-C2CFEB87A8CA}"/>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2" name="直線コネクタ 481">
          <a:extLst>
            <a:ext uri="{FF2B5EF4-FFF2-40B4-BE49-F238E27FC236}">
              <a16:creationId xmlns:a16="http://schemas.microsoft.com/office/drawing/2014/main" id="{66407ECE-4E02-4896-AE08-A0A71ED52E76}"/>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3" name="テキスト ボックス 482">
          <a:extLst>
            <a:ext uri="{FF2B5EF4-FFF2-40B4-BE49-F238E27FC236}">
              <a16:creationId xmlns:a16="http://schemas.microsoft.com/office/drawing/2014/main" id="{60C91560-BFB6-4E91-998E-2FC1F067AD99}"/>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4" name="直線コネクタ 483">
          <a:extLst>
            <a:ext uri="{FF2B5EF4-FFF2-40B4-BE49-F238E27FC236}">
              <a16:creationId xmlns:a16="http://schemas.microsoft.com/office/drawing/2014/main" id="{B15FE78F-A099-4F96-B8E1-0D6D24A2565F}"/>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5" name="テキスト ボックス 484">
          <a:extLst>
            <a:ext uri="{FF2B5EF4-FFF2-40B4-BE49-F238E27FC236}">
              <a16:creationId xmlns:a16="http://schemas.microsoft.com/office/drawing/2014/main" id="{B19102F9-0150-4BB9-B138-D0240FF589B5}"/>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6" name="直線コネクタ 485">
          <a:extLst>
            <a:ext uri="{FF2B5EF4-FFF2-40B4-BE49-F238E27FC236}">
              <a16:creationId xmlns:a16="http://schemas.microsoft.com/office/drawing/2014/main" id="{048E6F60-AE52-4B27-B7ED-035BE0ACFB47}"/>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7" name="テキスト ボックス 486">
          <a:extLst>
            <a:ext uri="{FF2B5EF4-FFF2-40B4-BE49-F238E27FC236}">
              <a16:creationId xmlns:a16="http://schemas.microsoft.com/office/drawing/2014/main" id="{7255184F-DE93-4E93-86C4-9D5F6E70ED9A}"/>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E71B5FB6-9EBE-4FE7-8C99-46CEE743FADF}"/>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44E46F47-F393-4D48-87EE-4DA172CD6FF6}"/>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保健センター・保健所】&#10;一人当たり面積グラフ枠">
          <a:extLst>
            <a:ext uri="{FF2B5EF4-FFF2-40B4-BE49-F238E27FC236}">
              <a16:creationId xmlns:a16="http://schemas.microsoft.com/office/drawing/2014/main" id="{69651B12-ABB5-4B2B-91E9-B031BED0E68B}"/>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491" name="直線コネクタ 490">
          <a:extLst>
            <a:ext uri="{FF2B5EF4-FFF2-40B4-BE49-F238E27FC236}">
              <a16:creationId xmlns:a16="http://schemas.microsoft.com/office/drawing/2014/main" id="{4A741C2B-4497-4FED-BC6F-B0AB8A0DDD6F}"/>
            </a:ext>
          </a:extLst>
        </xdr:cNvPr>
        <xdr:cNvCxnSpPr/>
      </xdr:nvCxnSpPr>
      <xdr:spPr>
        <a:xfrm flipV="1">
          <a:off x="19509104" y="9310007"/>
          <a:ext cx="0" cy="153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492" name="【保健センター・保健所】&#10;一人当たり面積最小値テキスト">
          <a:extLst>
            <a:ext uri="{FF2B5EF4-FFF2-40B4-BE49-F238E27FC236}">
              <a16:creationId xmlns:a16="http://schemas.microsoft.com/office/drawing/2014/main" id="{049D0B19-A894-40FE-8707-6D907B71ADF0}"/>
            </a:ext>
          </a:extLst>
        </xdr:cNvPr>
        <xdr:cNvSpPr txBox="1"/>
      </xdr:nvSpPr>
      <xdr:spPr>
        <a:xfrm>
          <a:off x="19547840" y="1085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493" name="直線コネクタ 492">
          <a:extLst>
            <a:ext uri="{FF2B5EF4-FFF2-40B4-BE49-F238E27FC236}">
              <a16:creationId xmlns:a16="http://schemas.microsoft.com/office/drawing/2014/main" id="{421041DB-68EA-421F-A420-587779F89712}"/>
            </a:ext>
          </a:extLst>
        </xdr:cNvPr>
        <xdr:cNvCxnSpPr/>
      </xdr:nvCxnSpPr>
      <xdr:spPr>
        <a:xfrm>
          <a:off x="19443700" y="10849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494" name="【保健センター・保健所】&#10;一人当たり面積最大値テキスト">
          <a:extLst>
            <a:ext uri="{FF2B5EF4-FFF2-40B4-BE49-F238E27FC236}">
              <a16:creationId xmlns:a16="http://schemas.microsoft.com/office/drawing/2014/main" id="{B56A9773-EFD7-488A-93C7-F97FCCEAF45E}"/>
            </a:ext>
          </a:extLst>
        </xdr:cNvPr>
        <xdr:cNvSpPr txBox="1"/>
      </xdr:nvSpPr>
      <xdr:spPr>
        <a:xfrm>
          <a:off x="19547840" y="908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495" name="直線コネクタ 494">
          <a:extLst>
            <a:ext uri="{FF2B5EF4-FFF2-40B4-BE49-F238E27FC236}">
              <a16:creationId xmlns:a16="http://schemas.microsoft.com/office/drawing/2014/main" id="{D9507153-B081-410E-9AA1-251A3A0F6602}"/>
            </a:ext>
          </a:extLst>
        </xdr:cNvPr>
        <xdr:cNvCxnSpPr/>
      </xdr:nvCxnSpPr>
      <xdr:spPr>
        <a:xfrm>
          <a:off x="19443700" y="9310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496" name="【保健センター・保健所】&#10;一人当たり面積平均値テキスト">
          <a:extLst>
            <a:ext uri="{FF2B5EF4-FFF2-40B4-BE49-F238E27FC236}">
              <a16:creationId xmlns:a16="http://schemas.microsoft.com/office/drawing/2014/main" id="{CC3EEFA2-FE31-43D5-A3E2-D9BF2C14C951}"/>
            </a:ext>
          </a:extLst>
        </xdr:cNvPr>
        <xdr:cNvSpPr txBox="1"/>
      </xdr:nvSpPr>
      <xdr:spPr>
        <a:xfrm>
          <a:off x="19547840" y="104718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497" name="フローチャート: 判断 496">
          <a:extLst>
            <a:ext uri="{FF2B5EF4-FFF2-40B4-BE49-F238E27FC236}">
              <a16:creationId xmlns:a16="http://schemas.microsoft.com/office/drawing/2014/main" id="{67AE8F35-FFC2-44E6-9FAC-4E5BFAF28BE5}"/>
            </a:ext>
          </a:extLst>
        </xdr:cNvPr>
        <xdr:cNvSpPr/>
      </xdr:nvSpPr>
      <xdr:spPr>
        <a:xfrm>
          <a:off x="19458940" y="106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498" name="フローチャート: 判断 497">
          <a:extLst>
            <a:ext uri="{FF2B5EF4-FFF2-40B4-BE49-F238E27FC236}">
              <a16:creationId xmlns:a16="http://schemas.microsoft.com/office/drawing/2014/main" id="{2E995B8F-B7E0-4A86-84C3-20EBF36A87D7}"/>
            </a:ext>
          </a:extLst>
        </xdr:cNvPr>
        <xdr:cNvSpPr/>
      </xdr:nvSpPr>
      <xdr:spPr>
        <a:xfrm>
          <a:off x="18735040" y="10603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499" name="フローチャート: 判断 498">
          <a:extLst>
            <a:ext uri="{FF2B5EF4-FFF2-40B4-BE49-F238E27FC236}">
              <a16:creationId xmlns:a16="http://schemas.microsoft.com/office/drawing/2014/main" id="{6B252B11-A023-4D02-9124-4B387F80ACFE}"/>
            </a:ext>
          </a:extLst>
        </xdr:cNvPr>
        <xdr:cNvSpPr/>
      </xdr:nvSpPr>
      <xdr:spPr>
        <a:xfrm>
          <a:off x="1793748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00" name="フローチャート: 判断 499">
          <a:extLst>
            <a:ext uri="{FF2B5EF4-FFF2-40B4-BE49-F238E27FC236}">
              <a16:creationId xmlns:a16="http://schemas.microsoft.com/office/drawing/2014/main" id="{543BBDCB-99D2-4F5C-A031-73DF8C3390FF}"/>
            </a:ext>
          </a:extLst>
        </xdr:cNvPr>
        <xdr:cNvSpPr/>
      </xdr:nvSpPr>
      <xdr:spPr>
        <a:xfrm>
          <a:off x="1716278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501" name="フローチャート: 判断 500">
          <a:extLst>
            <a:ext uri="{FF2B5EF4-FFF2-40B4-BE49-F238E27FC236}">
              <a16:creationId xmlns:a16="http://schemas.microsoft.com/office/drawing/2014/main" id="{3E3C3797-CEF9-4D92-9278-2E213342876F}"/>
            </a:ext>
          </a:extLst>
        </xdr:cNvPr>
        <xdr:cNvSpPr/>
      </xdr:nvSpPr>
      <xdr:spPr>
        <a:xfrm>
          <a:off x="16388080" y="10623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D79B34EE-C1F7-40C5-B95A-883BDFF74C6D}"/>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290BA4E1-4B82-40E4-A11D-EF4C5EAF8D19}"/>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A57E3294-BA86-48F8-BE3F-D33BEB59C26E}"/>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C9CFF4DB-04DE-4DF3-B059-9ED78C35F5A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87D71387-9B5C-4F91-9C9C-4D56690ABC2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21046</xdr:rowOff>
    </xdr:from>
    <xdr:to>
      <xdr:col>116</xdr:col>
      <xdr:colOff>114300</xdr:colOff>
      <xdr:row>64</xdr:row>
      <xdr:rowOff>122646</xdr:rowOff>
    </xdr:to>
    <xdr:sp macro="" textlink="">
      <xdr:nvSpPr>
        <xdr:cNvPr id="507" name="楕円 506">
          <a:extLst>
            <a:ext uri="{FF2B5EF4-FFF2-40B4-BE49-F238E27FC236}">
              <a16:creationId xmlns:a16="http://schemas.microsoft.com/office/drawing/2014/main" id="{D725E970-6BFF-4194-930B-DA88B2A483D5}"/>
            </a:ext>
          </a:extLst>
        </xdr:cNvPr>
        <xdr:cNvSpPr/>
      </xdr:nvSpPr>
      <xdr:spPr>
        <a:xfrm>
          <a:off x="19458940" y="1075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107423</xdr:rowOff>
    </xdr:from>
    <xdr:ext cx="469744" cy="259045"/>
    <xdr:sp macro="" textlink="">
      <xdr:nvSpPr>
        <xdr:cNvPr id="508" name="【保健センター・保健所】&#10;一人当たり面積該当値テキスト">
          <a:extLst>
            <a:ext uri="{FF2B5EF4-FFF2-40B4-BE49-F238E27FC236}">
              <a16:creationId xmlns:a16="http://schemas.microsoft.com/office/drawing/2014/main" id="{A952E9D6-286D-4350-8BB4-45EE7E5B3EDF}"/>
            </a:ext>
          </a:extLst>
        </xdr:cNvPr>
        <xdr:cNvSpPr txBox="1"/>
      </xdr:nvSpPr>
      <xdr:spPr>
        <a:xfrm>
          <a:off x="19547840" y="10668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21046</xdr:rowOff>
    </xdr:from>
    <xdr:to>
      <xdr:col>112</xdr:col>
      <xdr:colOff>38100</xdr:colOff>
      <xdr:row>64</xdr:row>
      <xdr:rowOff>122646</xdr:rowOff>
    </xdr:to>
    <xdr:sp macro="" textlink="">
      <xdr:nvSpPr>
        <xdr:cNvPr id="509" name="楕円 508">
          <a:extLst>
            <a:ext uri="{FF2B5EF4-FFF2-40B4-BE49-F238E27FC236}">
              <a16:creationId xmlns:a16="http://schemas.microsoft.com/office/drawing/2014/main" id="{3AC7DB5E-F809-4094-9AD3-68408B68431E}"/>
            </a:ext>
          </a:extLst>
        </xdr:cNvPr>
        <xdr:cNvSpPr/>
      </xdr:nvSpPr>
      <xdr:spPr>
        <a:xfrm>
          <a:off x="18735040" y="107500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71846</xdr:rowOff>
    </xdr:from>
    <xdr:to>
      <xdr:col>116</xdr:col>
      <xdr:colOff>63500</xdr:colOff>
      <xdr:row>64</xdr:row>
      <xdr:rowOff>71846</xdr:rowOff>
    </xdr:to>
    <xdr:cxnSp macro="">
      <xdr:nvCxnSpPr>
        <xdr:cNvPr id="510" name="直線コネクタ 509">
          <a:extLst>
            <a:ext uri="{FF2B5EF4-FFF2-40B4-BE49-F238E27FC236}">
              <a16:creationId xmlns:a16="http://schemas.microsoft.com/office/drawing/2014/main" id="{48E987B5-6EF4-47B3-A01E-FE59F161E0BC}"/>
            </a:ext>
          </a:extLst>
        </xdr:cNvPr>
        <xdr:cNvCxnSpPr/>
      </xdr:nvCxnSpPr>
      <xdr:spPr>
        <a:xfrm>
          <a:off x="18778220" y="1080080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21046</xdr:rowOff>
    </xdr:from>
    <xdr:to>
      <xdr:col>107</xdr:col>
      <xdr:colOff>101600</xdr:colOff>
      <xdr:row>64</xdr:row>
      <xdr:rowOff>122646</xdr:rowOff>
    </xdr:to>
    <xdr:sp macro="" textlink="">
      <xdr:nvSpPr>
        <xdr:cNvPr id="511" name="楕円 510">
          <a:extLst>
            <a:ext uri="{FF2B5EF4-FFF2-40B4-BE49-F238E27FC236}">
              <a16:creationId xmlns:a16="http://schemas.microsoft.com/office/drawing/2014/main" id="{78FAA3EC-36EB-4CF6-9942-834BC2555663}"/>
            </a:ext>
          </a:extLst>
        </xdr:cNvPr>
        <xdr:cNvSpPr/>
      </xdr:nvSpPr>
      <xdr:spPr>
        <a:xfrm>
          <a:off x="17937480" y="1075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71846</xdr:rowOff>
    </xdr:from>
    <xdr:to>
      <xdr:col>111</xdr:col>
      <xdr:colOff>177800</xdr:colOff>
      <xdr:row>64</xdr:row>
      <xdr:rowOff>71846</xdr:rowOff>
    </xdr:to>
    <xdr:cxnSp macro="">
      <xdr:nvCxnSpPr>
        <xdr:cNvPr id="512" name="直線コネクタ 511">
          <a:extLst>
            <a:ext uri="{FF2B5EF4-FFF2-40B4-BE49-F238E27FC236}">
              <a16:creationId xmlns:a16="http://schemas.microsoft.com/office/drawing/2014/main" id="{AB8C1CA1-3194-4C39-98D5-FDFCC2FD1B03}"/>
            </a:ext>
          </a:extLst>
        </xdr:cNvPr>
        <xdr:cNvCxnSpPr/>
      </xdr:nvCxnSpPr>
      <xdr:spPr>
        <a:xfrm>
          <a:off x="17988280" y="1080080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21046</xdr:rowOff>
    </xdr:from>
    <xdr:to>
      <xdr:col>102</xdr:col>
      <xdr:colOff>165100</xdr:colOff>
      <xdr:row>64</xdr:row>
      <xdr:rowOff>122646</xdr:rowOff>
    </xdr:to>
    <xdr:sp macro="" textlink="">
      <xdr:nvSpPr>
        <xdr:cNvPr id="513" name="楕円 512">
          <a:extLst>
            <a:ext uri="{FF2B5EF4-FFF2-40B4-BE49-F238E27FC236}">
              <a16:creationId xmlns:a16="http://schemas.microsoft.com/office/drawing/2014/main" id="{72882878-6A2A-4A99-84E7-BABF04EB73AE}"/>
            </a:ext>
          </a:extLst>
        </xdr:cNvPr>
        <xdr:cNvSpPr/>
      </xdr:nvSpPr>
      <xdr:spPr>
        <a:xfrm>
          <a:off x="17162780" y="1075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71846</xdr:rowOff>
    </xdr:from>
    <xdr:to>
      <xdr:col>107</xdr:col>
      <xdr:colOff>50800</xdr:colOff>
      <xdr:row>64</xdr:row>
      <xdr:rowOff>71846</xdr:rowOff>
    </xdr:to>
    <xdr:cxnSp macro="">
      <xdr:nvCxnSpPr>
        <xdr:cNvPr id="514" name="直線コネクタ 513">
          <a:extLst>
            <a:ext uri="{FF2B5EF4-FFF2-40B4-BE49-F238E27FC236}">
              <a16:creationId xmlns:a16="http://schemas.microsoft.com/office/drawing/2014/main" id="{45879C24-A3D0-4AA5-AC79-C1CB222BC7B2}"/>
            </a:ext>
          </a:extLst>
        </xdr:cNvPr>
        <xdr:cNvCxnSpPr/>
      </xdr:nvCxnSpPr>
      <xdr:spPr>
        <a:xfrm>
          <a:off x="17213580" y="1080080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24312</xdr:rowOff>
    </xdr:from>
    <xdr:to>
      <xdr:col>98</xdr:col>
      <xdr:colOff>38100</xdr:colOff>
      <xdr:row>64</xdr:row>
      <xdr:rowOff>125912</xdr:rowOff>
    </xdr:to>
    <xdr:sp macro="" textlink="">
      <xdr:nvSpPr>
        <xdr:cNvPr id="515" name="楕円 514">
          <a:extLst>
            <a:ext uri="{FF2B5EF4-FFF2-40B4-BE49-F238E27FC236}">
              <a16:creationId xmlns:a16="http://schemas.microsoft.com/office/drawing/2014/main" id="{40F91AA4-45E7-4FD4-BB07-46315BD54331}"/>
            </a:ext>
          </a:extLst>
        </xdr:cNvPr>
        <xdr:cNvSpPr/>
      </xdr:nvSpPr>
      <xdr:spPr>
        <a:xfrm>
          <a:off x="16388080" y="107532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71846</xdr:rowOff>
    </xdr:from>
    <xdr:to>
      <xdr:col>102</xdr:col>
      <xdr:colOff>114300</xdr:colOff>
      <xdr:row>64</xdr:row>
      <xdr:rowOff>75112</xdr:rowOff>
    </xdr:to>
    <xdr:cxnSp macro="">
      <xdr:nvCxnSpPr>
        <xdr:cNvPr id="516" name="直線コネクタ 515">
          <a:extLst>
            <a:ext uri="{FF2B5EF4-FFF2-40B4-BE49-F238E27FC236}">
              <a16:creationId xmlns:a16="http://schemas.microsoft.com/office/drawing/2014/main" id="{C941E3CC-5C18-46A2-8487-822F710FA11C}"/>
            </a:ext>
          </a:extLst>
        </xdr:cNvPr>
        <xdr:cNvCxnSpPr/>
      </xdr:nvCxnSpPr>
      <xdr:spPr>
        <a:xfrm flipV="1">
          <a:off x="16431260" y="10800806"/>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517" name="n_1aveValue【保健センター・保健所】&#10;一人当たり面積">
          <a:extLst>
            <a:ext uri="{FF2B5EF4-FFF2-40B4-BE49-F238E27FC236}">
              <a16:creationId xmlns:a16="http://schemas.microsoft.com/office/drawing/2014/main" id="{961C4162-75A9-47AB-999C-94C45C303369}"/>
            </a:ext>
          </a:extLst>
        </xdr:cNvPr>
        <xdr:cNvSpPr txBox="1"/>
      </xdr:nvSpPr>
      <xdr:spPr>
        <a:xfrm>
          <a:off x="18561127" y="1038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518" name="n_2aveValue【保健センター・保健所】&#10;一人当たり面積">
          <a:extLst>
            <a:ext uri="{FF2B5EF4-FFF2-40B4-BE49-F238E27FC236}">
              <a16:creationId xmlns:a16="http://schemas.microsoft.com/office/drawing/2014/main" id="{4A398CB7-548C-4AAD-83E6-C33E5B7E822D}"/>
            </a:ext>
          </a:extLst>
        </xdr:cNvPr>
        <xdr:cNvSpPr txBox="1"/>
      </xdr:nvSpPr>
      <xdr:spPr>
        <a:xfrm>
          <a:off x="17776267" y="1039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519" name="n_3aveValue【保健センター・保健所】&#10;一人当たり面積">
          <a:extLst>
            <a:ext uri="{FF2B5EF4-FFF2-40B4-BE49-F238E27FC236}">
              <a16:creationId xmlns:a16="http://schemas.microsoft.com/office/drawing/2014/main" id="{DF6F6B21-7C90-45CB-BC83-7F36185A6222}"/>
            </a:ext>
          </a:extLst>
        </xdr:cNvPr>
        <xdr:cNvSpPr txBox="1"/>
      </xdr:nvSpPr>
      <xdr:spPr>
        <a:xfrm>
          <a:off x="17001567" y="1039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520" name="n_4aveValue【保健センター・保健所】&#10;一人当たり面積">
          <a:extLst>
            <a:ext uri="{FF2B5EF4-FFF2-40B4-BE49-F238E27FC236}">
              <a16:creationId xmlns:a16="http://schemas.microsoft.com/office/drawing/2014/main" id="{2C64FCBD-EC23-4562-B61D-1CDAD88CE8DB}"/>
            </a:ext>
          </a:extLst>
        </xdr:cNvPr>
        <xdr:cNvSpPr txBox="1"/>
      </xdr:nvSpPr>
      <xdr:spPr>
        <a:xfrm>
          <a:off x="1622686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113773</xdr:rowOff>
    </xdr:from>
    <xdr:ext cx="469744" cy="259045"/>
    <xdr:sp macro="" textlink="">
      <xdr:nvSpPr>
        <xdr:cNvPr id="521" name="n_1mainValue【保健センター・保健所】&#10;一人当たり面積">
          <a:extLst>
            <a:ext uri="{FF2B5EF4-FFF2-40B4-BE49-F238E27FC236}">
              <a16:creationId xmlns:a16="http://schemas.microsoft.com/office/drawing/2014/main" id="{14B817F5-9922-4A6E-BC8A-C8D918CFBE3F}"/>
            </a:ext>
          </a:extLst>
        </xdr:cNvPr>
        <xdr:cNvSpPr txBox="1"/>
      </xdr:nvSpPr>
      <xdr:spPr>
        <a:xfrm>
          <a:off x="18561127" y="1084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113773</xdr:rowOff>
    </xdr:from>
    <xdr:ext cx="469744" cy="259045"/>
    <xdr:sp macro="" textlink="">
      <xdr:nvSpPr>
        <xdr:cNvPr id="522" name="n_2mainValue【保健センター・保健所】&#10;一人当たり面積">
          <a:extLst>
            <a:ext uri="{FF2B5EF4-FFF2-40B4-BE49-F238E27FC236}">
              <a16:creationId xmlns:a16="http://schemas.microsoft.com/office/drawing/2014/main" id="{0D209908-4596-405D-AE23-2F281B4C5A8B}"/>
            </a:ext>
          </a:extLst>
        </xdr:cNvPr>
        <xdr:cNvSpPr txBox="1"/>
      </xdr:nvSpPr>
      <xdr:spPr>
        <a:xfrm>
          <a:off x="17776267" y="1084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113773</xdr:rowOff>
    </xdr:from>
    <xdr:ext cx="469744" cy="259045"/>
    <xdr:sp macro="" textlink="">
      <xdr:nvSpPr>
        <xdr:cNvPr id="523" name="n_3mainValue【保健センター・保健所】&#10;一人当たり面積">
          <a:extLst>
            <a:ext uri="{FF2B5EF4-FFF2-40B4-BE49-F238E27FC236}">
              <a16:creationId xmlns:a16="http://schemas.microsoft.com/office/drawing/2014/main" id="{21D25D77-5686-4A00-B136-08DB52340961}"/>
            </a:ext>
          </a:extLst>
        </xdr:cNvPr>
        <xdr:cNvSpPr txBox="1"/>
      </xdr:nvSpPr>
      <xdr:spPr>
        <a:xfrm>
          <a:off x="17001567" y="1084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117039</xdr:rowOff>
    </xdr:from>
    <xdr:ext cx="469744" cy="259045"/>
    <xdr:sp macro="" textlink="">
      <xdr:nvSpPr>
        <xdr:cNvPr id="524" name="n_4mainValue【保健センター・保健所】&#10;一人当たり面積">
          <a:extLst>
            <a:ext uri="{FF2B5EF4-FFF2-40B4-BE49-F238E27FC236}">
              <a16:creationId xmlns:a16="http://schemas.microsoft.com/office/drawing/2014/main" id="{7F4C3C80-3A20-4FD0-AC48-67B563BD0EE5}"/>
            </a:ext>
          </a:extLst>
        </xdr:cNvPr>
        <xdr:cNvSpPr txBox="1"/>
      </xdr:nvSpPr>
      <xdr:spPr>
        <a:xfrm>
          <a:off x="16226867" y="1084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46E2F1ED-E4A8-4D5F-97F4-3FB33346A0E7}"/>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B2E42F6C-1826-4FF1-939A-203136BB57B3}"/>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4117AEB4-C482-43E0-B063-3CBC4BD2D2B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B974AC4F-D3F2-41FF-BC18-2BA8897580E3}"/>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AC665273-8A77-43C8-8440-036F85EECEC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4660B60B-870A-4C7D-9A19-734D5CE8793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50059682-45B3-459B-A034-92089C27EB91}"/>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37AE7841-1347-49E1-8C6D-A9781D834149}"/>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D25A0A20-AAE0-422E-A65C-ED8B3DF3BE88}"/>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29F969E8-387B-43D8-AD43-972737BC4EA4}"/>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13F8ACE3-E0D9-4AB0-B86C-62048F6FC6F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3C53E6ED-2E4E-4788-8B26-2A4559F1F525}"/>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A6D63881-EC7C-43CD-9E14-27578AAFE8E5}"/>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729B452C-C271-489E-86B1-EA6F109C3D74}"/>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C45F1DB9-0203-4BBB-837B-82CD62C9C579}"/>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075918BE-D54C-4C5A-9A2B-FF371AA87D41}"/>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FD5988D9-2183-499B-A9B2-D0D8ADF1FD5C}"/>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80B84A93-89C4-4B70-8911-9DB09186978E}"/>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CDB08307-256C-4D74-BA32-234AD91A43AB}"/>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6DDC37C7-067F-4660-AFB0-B5CE149B0F34}"/>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ED6E5360-301A-4FC3-8D06-096EFC30232E}"/>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C07B8313-E765-4121-B00F-E7BA70B0B8A8}"/>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A4D6B898-5E9F-45AC-8DD8-8018F35D21C0}"/>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6B71E6AB-0890-4A3A-8CCA-DA3852D1C94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消防施設】&#10;有形固定資産減価償却率グラフ枠">
          <a:extLst>
            <a:ext uri="{FF2B5EF4-FFF2-40B4-BE49-F238E27FC236}">
              <a16:creationId xmlns:a16="http://schemas.microsoft.com/office/drawing/2014/main" id="{722E03C9-ABE7-4F78-8D33-A855852531AB}"/>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3887B910-43FD-4F43-BD86-3601278E0F5D}"/>
            </a:ext>
          </a:extLst>
        </xdr:cNvPr>
        <xdr:cNvCxnSpPr/>
      </xdr:nvCxnSpPr>
      <xdr:spPr>
        <a:xfrm flipV="1">
          <a:off x="14375764" y="13054149"/>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消防施設】&#10;有形固定資産減価償却率最小値テキスト">
          <a:extLst>
            <a:ext uri="{FF2B5EF4-FFF2-40B4-BE49-F238E27FC236}">
              <a16:creationId xmlns:a16="http://schemas.microsoft.com/office/drawing/2014/main" id="{67F2D3C0-7220-4CBE-843E-926386D0CCBB}"/>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989D142F-0640-4794-9D2E-1E61C9F80D1D}"/>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3" name="【消防施設】&#10;有形固定資産減価償却率最大値テキスト">
          <a:extLst>
            <a:ext uri="{FF2B5EF4-FFF2-40B4-BE49-F238E27FC236}">
              <a16:creationId xmlns:a16="http://schemas.microsoft.com/office/drawing/2014/main" id="{3A77E6A4-189B-45B9-A04A-991C9D018871}"/>
            </a:ext>
          </a:extLst>
        </xdr:cNvPr>
        <xdr:cNvSpPr txBox="1"/>
      </xdr:nvSpPr>
      <xdr:spPr>
        <a:xfrm>
          <a:off x="14414500" y="12833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4" name="直線コネクタ 553">
          <a:extLst>
            <a:ext uri="{FF2B5EF4-FFF2-40B4-BE49-F238E27FC236}">
              <a16:creationId xmlns:a16="http://schemas.microsoft.com/office/drawing/2014/main" id="{6B0D45E8-E0FD-4555-945F-85813ACE6DB5}"/>
            </a:ext>
          </a:extLst>
        </xdr:cNvPr>
        <xdr:cNvCxnSpPr/>
      </xdr:nvCxnSpPr>
      <xdr:spPr>
        <a:xfrm>
          <a:off x="14287500" y="13054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555" name="【消防施設】&#10;有形固定資産減価償却率平均値テキスト">
          <a:extLst>
            <a:ext uri="{FF2B5EF4-FFF2-40B4-BE49-F238E27FC236}">
              <a16:creationId xmlns:a16="http://schemas.microsoft.com/office/drawing/2014/main" id="{6EA7BFD8-29BF-43EB-9141-627FBF041E15}"/>
            </a:ext>
          </a:extLst>
        </xdr:cNvPr>
        <xdr:cNvSpPr txBox="1"/>
      </xdr:nvSpPr>
      <xdr:spPr>
        <a:xfrm>
          <a:off x="14414500" y="13903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6" name="フローチャート: 判断 555">
          <a:extLst>
            <a:ext uri="{FF2B5EF4-FFF2-40B4-BE49-F238E27FC236}">
              <a16:creationId xmlns:a16="http://schemas.microsoft.com/office/drawing/2014/main" id="{E481EFAA-81BA-448C-95E7-AB274E110B1B}"/>
            </a:ext>
          </a:extLst>
        </xdr:cNvPr>
        <xdr:cNvSpPr/>
      </xdr:nvSpPr>
      <xdr:spPr>
        <a:xfrm>
          <a:off x="14325600" y="1392101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57" name="フローチャート: 判断 556">
          <a:extLst>
            <a:ext uri="{FF2B5EF4-FFF2-40B4-BE49-F238E27FC236}">
              <a16:creationId xmlns:a16="http://schemas.microsoft.com/office/drawing/2014/main" id="{2EC3A5E1-38DB-4F2C-9830-566CEDC7303B}"/>
            </a:ext>
          </a:extLst>
        </xdr:cNvPr>
        <xdr:cNvSpPr/>
      </xdr:nvSpPr>
      <xdr:spPr>
        <a:xfrm>
          <a:off x="13578840" y="1392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58" name="フローチャート: 判断 557">
          <a:extLst>
            <a:ext uri="{FF2B5EF4-FFF2-40B4-BE49-F238E27FC236}">
              <a16:creationId xmlns:a16="http://schemas.microsoft.com/office/drawing/2014/main" id="{3E98F4ED-9E84-4A9F-8BC5-B66BA8842FAA}"/>
            </a:ext>
          </a:extLst>
        </xdr:cNvPr>
        <xdr:cNvSpPr/>
      </xdr:nvSpPr>
      <xdr:spPr>
        <a:xfrm>
          <a:off x="128041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59" name="フローチャート: 判断 558">
          <a:extLst>
            <a:ext uri="{FF2B5EF4-FFF2-40B4-BE49-F238E27FC236}">
              <a16:creationId xmlns:a16="http://schemas.microsoft.com/office/drawing/2014/main" id="{748B83F9-CE16-4534-AA0D-905C72370808}"/>
            </a:ext>
          </a:extLst>
        </xdr:cNvPr>
        <xdr:cNvSpPr/>
      </xdr:nvSpPr>
      <xdr:spPr>
        <a:xfrm>
          <a:off x="12029440" y="138872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0" name="フローチャート: 判断 559">
          <a:extLst>
            <a:ext uri="{FF2B5EF4-FFF2-40B4-BE49-F238E27FC236}">
              <a16:creationId xmlns:a16="http://schemas.microsoft.com/office/drawing/2014/main" id="{A9760CB2-5843-49D1-92A3-CD3AAE737E51}"/>
            </a:ext>
          </a:extLst>
        </xdr:cNvPr>
        <xdr:cNvSpPr/>
      </xdr:nvSpPr>
      <xdr:spPr>
        <a:xfrm>
          <a:off x="11231880" y="1387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4C22330D-33E7-4324-98D4-9BB34827147E}"/>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3A1DE493-94A3-42DC-85F6-1DF9411686B7}"/>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530D7B52-D6FF-4A5E-9682-99ADBD34BAA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E74AB9C0-B728-436D-9721-4B226C9DFDB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AEE2A97F-43C8-4328-BAF4-98C05F880636}"/>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1995</xdr:rowOff>
    </xdr:from>
    <xdr:to>
      <xdr:col>85</xdr:col>
      <xdr:colOff>177800</xdr:colOff>
      <xdr:row>83</xdr:row>
      <xdr:rowOff>103595</xdr:rowOff>
    </xdr:to>
    <xdr:sp macro="" textlink="">
      <xdr:nvSpPr>
        <xdr:cNvPr id="566" name="楕円 565">
          <a:extLst>
            <a:ext uri="{FF2B5EF4-FFF2-40B4-BE49-F238E27FC236}">
              <a16:creationId xmlns:a16="http://schemas.microsoft.com/office/drawing/2014/main" id="{756D9130-0116-433F-AEA4-3070A4046103}"/>
            </a:ext>
          </a:extLst>
        </xdr:cNvPr>
        <xdr:cNvSpPr/>
      </xdr:nvSpPr>
      <xdr:spPr>
        <a:xfrm>
          <a:off x="14325600" y="139161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24872</xdr:rowOff>
    </xdr:from>
    <xdr:ext cx="405111" cy="259045"/>
    <xdr:sp macro="" textlink="">
      <xdr:nvSpPr>
        <xdr:cNvPr id="567" name="【消防施設】&#10;有形固定資産減価償却率該当値テキスト">
          <a:extLst>
            <a:ext uri="{FF2B5EF4-FFF2-40B4-BE49-F238E27FC236}">
              <a16:creationId xmlns:a16="http://schemas.microsoft.com/office/drawing/2014/main" id="{234CCF32-3877-4BC6-9892-7A9208ED6BE0}"/>
            </a:ext>
          </a:extLst>
        </xdr:cNvPr>
        <xdr:cNvSpPr txBox="1"/>
      </xdr:nvSpPr>
      <xdr:spPr>
        <a:xfrm>
          <a:off x="14414500" y="1377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119562</xdr:rowOff>
    </xdr:from>
    <xdr:to>
      <xdr:col>81</xdr:col>
      <xdr:colOff>101600</xdr:colOff>
      <xdr:row>83</xdr:row>
      <xdr:rowOff>49712</xdr:rowOff>
    </xdr:to>
    <xdr:sp macro="" textlink="">
      <xdr:nvSpPr>
        <xdr:cNvPr id="568" name="楕円 567">
          <a:extLst>
            <a:ext uri="{FF2B5EF4-FFF2-40B4-BE49-F238E27FC236}">
              <a16:creationId xmlns:a16="http://schemas.microsoft.com/office/drawing/2014/main" id="{9D60A5C0-AEBC-4EE3-BB53-658C739B8AE5}"/>
            </a:ext>
          </a:extLst>
        </xdr:cNvPr>
        <xdr:cNvSpPr/>
      </xdr:nvSpPr>
      <xdr:spPr>
        <a:xfrm>
          <a:off x="13578840" y="138660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170362</xdr:rowOff>
    </xdr:from>
    <xdr:to>
      <xdr:col>85</xdr:col>
      <xdr:colOff>127000</xdr:colOff>
      <xdr:row>83</xdr:row>
      <xdr:rowOff>52795</xdr:rowOff>
    </xdr:to>
    <xdr:cxnSp macro="">
      <xdr:nvCxnSpPr>
        <xdr:cNvPr id="569" name="直線コネクタ 568">
          <a:extLst>
            <a:ext uri="{FF2B5EF4-FFF2-40B4-BE49-F238E27FC236}">
              <a16:creationId xmlns:a16="http://schemas.microsoft.com/office/drawing/2014/main" id="{3EE4BFBC-13F5-407B-A65A-995ED3AE892B}"/>
            </a:ext>
          </a:extLst>
        </xdr:cNvPr>
        <xdr:cNvCxnSpPr/>
      </xdr:nvCxnSpPr>
      <xdr:spPr>
        <a:xfrm>
          <a:off x="13629640" y="13916842"/>
          <a:ext cx="746760" cy="50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52614</xdr:rowOff>
    </xdr:from>
    <xdr:to>
      <xdr:col>76</xdr:col>
      <xdr:colOff>165100</xdr:colOff>
      <xdr:row>82</xdr:row>
      <xdr:rowOff>154214</xdr:rowOff>
    </xdr:to>
    <xdr:sp macro="" textlink="">
      <xdr:nvSpPr>
        <xdr:cNvPr id="570" name="楕円 569">
          <a:extLst>
            <a:ext uri="{FF2B5EF4-FFF2-40B4-BE49-F238E27FC236}">
              <a16:creationId xmlns:a16="http://schemas.microsoft.com/office/drawing/2014/main" id="{14D52299-AC6A-457E-8E1E-606A593959D8}"/>
            </a:ext>
          </a:extLst>
        </xdr:cNvPr>
        <xdr:cNvSpPr/>
      </xdr:nvSpPr>
      <xdr:spPr>
        <a:xfrm>
          <a:off x="12804140" y="1379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103414</xdr:rowOff>
    </xdr:from>
    <xdr:to>
      <xdr:col>81</xdr:col>
      <xdr:colOff>50800</xdr:colOff>
      <xdr:row>82</xdr:row>
      <xdr:rowOff>170362</xdr:rowOff>
    </xdr:to>
    <xdr:cxnSp macro="">
      <xdr:nvCxnSpPr>
        <xdr:cNvPr id="571" name="直線コネクタ 570">
          <a:extLst>
            <a:ext uri="{FF2B5EF4-FFF2-40B4-BE49-F238E27FC236}">
              <a16:creationId xmlns:a16="http://schemas.microsoft.com/office/drawing/2014/main" id="{D80D4765-44ED-4483-8820-72DACCC095B5}"/>
            </a:ext>
          </a:extLst>
        </xdr:cNvPr>
        <xdr:cNvCxnSpPr/>
      </xdr:nvCxnSpPr>
      <xdr:spPr>
        <a:xfrm>
          <a:off x="12854940" y="13849894"/>
          <a:ext cx="7747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59145</xdr:rowOff>
    </xdr:from>
    <xdr:to>
      <xdr:col>72</xdr:col>
      <xdr:colOff>38100</xdr:colOff>
      <xdr:row>82</xdr:row>
      <xdr:rowOff>160745</xdr:rowOff>
    </xdr:to>
    <xdr:sp macro="" textlink="">
      <xdr:nvSpPr>
        <xdr:cNvPr id="572" name="楕円 571">
          <a:extLst>
            <a:ext uri="{FF2B5EF4-FFF2-40B4-BE49-F238E27FC236}">
              <a16:creationId xmlns:a16="http://schemas.microsoft.com/office/drawing/2014/main" id="{EF1EE894-93DD-422E-9323-1B4554BECD01}"/>
            </a:ext>
          </a:extLst>
        </xdr:cNvPr>
        <xdr:cNvSpPr/>
      </xdr:nvSpPr>
      <xdr:spPr>
        <a:xfrm>
          <a:off x="12029440" y="138056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103414</xdr:rowOff>
    </xdr:from>
    <xdr:to>
      <xdr:col>76</xdr:col>
      <xdr:colOff>114300</xdr:colOff>
      <xdr:row>82</xdr:row>
      <xdr:rowOff>109945</xdr:rowOff>
    </xdr:to>
    <xdr:cxnSp macro="">
      <xdr:nvCxnSpPr>
        <xdr:cNvPr id="573" name="直線コネクタ 572">
          <a:extLst>
            <a:ext uri="{FF2B5EF4-FFF2-40B4-BE49-F238E27FC236}">
              <a16:creationId xmlns:a16="http://schemas.microsoft.com/office/drawing/2014/main" id="{42ABC040-AF24-4002-B20B-FDDAF0D3CCB7}"/>
            </a:ext>
          </a:extLst>
        </xdr:cNvPr>
        <xdr:cNvCxnSpPr/>
      </xdr:nvCxnSpPr>
      <xdr:spPr>
        <a:xfrm flipV="1">
          <a:off x="12072620" y="13849894"/>
          <a:ext cx="7823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8527</xdr:rowOff>
    </xdr:from>
    <xdr:to>
      <xdr:col>67</xdr:col>
      <xdr:colOff>101600</xdr:colOff>
      <xdr:row>82</xdr:row>
      <xdr:rowOff>110127</xdr:rowOff>
    </xdr:to>
    <xdr:sp macro="" textlink="">
      <xdr:nvSpPr>
        <xdr:cNvPr id="574" name="楕円 573">
          <a:extLst>
            <a:ext uri="{FF2B5EF4-FFF2-40B4-BE49-F238E27FC236}">
              <a16:creationId xmlns:a16="http://schemas.microsoft.com/office/drawing/2014/main" id="{88313251-CF06-4C44-A28C-1F6BA2364FB7}"/>
            </a:ext>
          </a:extLst>
        </xdr:cNvPr>
        <xdr:cNvSpPr/>
      </xdr:nvSpPr>
      <xdr:spPr>
        <a:xfrm>
          <a:off x="11231880" y="1375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59327</xdr:rowOff>
    </xdr:from>
    <xdr:to>
      <xdr:col>71</xdr:col>
      <xdr:colOff>177800</xdr:colOff>
      <xdr:row>82</xdr:row>
      <xdr:rowOff>109945</xdr:rowOff>
    </xdr:to>
    <xdr:cxnSp macro="">
      <xdr:nvCxnSpPr>
        <xdr:cNvPr id="575" name="直線コネクタ 574">
          <a:extLst>
            <a:ext uri="{FF2B5EF4-FFF2-40B4-BE49-F238E27FC236}">
              <a16:creationId xmlns:a16="http://schemas.microsoft.com/office/drawing/2014/main" id="{8F1C6754-39C4-46EC-9CD8-1646D40C546B}"/>
            </a:ext>
          </a:extLst>
        </xdr:cNvPr>
        <xdr:cNvCxnSpPr/>
      </xdr:nvCxnSpPr>
      <xdr:spPr>
        <a:xfrm>
          <a:off x="11282680" y="13805807"/>
          <a:ext cx="78994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576" name="n_1aveValue【消防施設】&#10;有形固定資産減価償却率">
          <a:extLst>
            <a:ext uri="{FF2B5EF4-FFF2-40B4-BE49-F238E27FC236}">
              <a16:creationId xmlns:a16="http://schemas.microsoft.com/office/drawing/2014/main" id="{74ED42B1-3D44-44A9-8FA5-08B1712339F7}"/>
            </a:ext>
          </a:extLst>
        </xdr:cNvPr>
        <xdr:cNvSpPr txBox="1"/>
      </xdr:nvSpPr>
      <xdr:spPr>
        <a:xfrm>
          <a:off x="13437244" y="1401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577" name="n_2aveValue【消防施設】&#10;有形固定資産減価償却率">
          <a:extLst>
            <a:ext uri="{FF2B5EF4-FFF2-40B4-BE49-F238E27FC236}">
              <a16:creationId xmlns:a16="http://schemas.microsoft.com/office/drawing/2014/main" id="{2DC71665-1A8B-4848-A7BF-E1C3CB28D643}"/>
            </a:ext>
          </a:extLst>
        </xdr:cNvPr>
        <xdr:cNvSpPr txBox="1"/>
      </xdr:nvSpPr>
      <xdr:spPr>
        <a:xfrm>
          <a:off x="12675244" y="1399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578" name="n_3aveValue【消防施設】&#10;有形固定資産減価償却率">
          <a:extLst>
            <a:ext uri="{FF2B5EF4-FFF2-40B4-BE49-F238E27FC236}">
              <a16:creationId xmlns:a16="http://schemas.microsoft.com/office/drawing/2014/main" id="{8AA26996-6B1F-431A-83DD-88957411470A}"/>
            </a:ext>
          </a:extLst>
        </xdr:cNvPr>
        <xdr:cNvSpPr txBox="1"/>
      </xdr:nvSpPr>
      <xdr:spPr>
        <a:xfrm>
          <a:off x="11900544" y="13976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579" name="n_4aveValue【消防施設】&#10;有形固定資産減価償却率">
          <a:extLst>
            <a:ext uri="{FF2B5EF4-FFF2-40B4-BE49-F238E27FC236}">
              <a16:creationId xmlns:a16="http://schemas.microsoft.com/office/drawing/2014/main" id="{AA661BB8-1474-4719-B8E0-A2A70752A168}"/>
            </a:ext>
          </a:extLst>
        </xdr:cNvPr>
        <xdr:cNvSpPr txBox="1"/>
      </xdr:nvSpPr>
      <xdr:spPr>
        <a:xfrm>
          <a:off x="11102984" y="13964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66239</xdr:rowOff>
    </xdr:from>
    <xdr:ext cx="405111" cy="259045"/>
    <xdr:sp macro="" textlink="">
      <xdr:nvSpPr>
        <xdr:cNvPr id="580" name="n_1mainValue【消防施設】&#10;有形固定資産減価償却率">
          <a:extLst>
            <a:ext uri="{FF2B5EF4-FFF2-40B4-BE49-F238E27FC236}">
              <a16:creationId xmlns:a16="http://schemas.microsoft.com/office/drawing/2014/main" id="{8D6494C5-5C52-46D4-84DA-F224FC9FE7B2}"/>
            </a:ext>
          </a:extLst>
        </xdr:cNvPr>
        <xdr:cNvSpPr txBox="1"/>
      </xdr:nvSpPr>
      <xdr:spPr>
        <a:xfrm>
          <a:off x="13437244" y="13645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170741</xdr:rowOff>
    </xdr:from>
    <xdr:ext cx="405111" cy="259045"/>
    <xdr:sp macro="" textlink="">
      <xdr:nvSpPr>
        <xdr:cNvPr id="581" name="n_2mainValue【消防施設】&#10;有形固定資産減価償却率">
          <a:extLst>
            <a:ext uri="{FF2B5EF4-FFF2-40B4-BE49-F238E27FC236}">
              <a16:creationId xmlns:a16="http://schemas.microsoft.com/office/drawing/2014/main" id="{AF076056-FD4D-47A8-8F49-0B032BE16E41}"/>
            </a:ext>
          </a:extLst>
        </xdr:cNvPr>
        <xdr:cNvSpPr txBox="1"/>
      </xdr:nvSpPr>
      <xdr:spPr>
        <a:xfrm>
          <a:off x="12675244" y="1358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5822</xdr:rowOff>
    </xdr:from>
    <xdr:ext cx="405111" cy="259045"/>
    <xdr:sp macro="" textlink="">
      <xdr:nvSpPr>
        <xdr:cNvPr id="582" name="n_3mainValue【消防施設】&#10;有形固定資産減価償却率">
          <a:extLst>
            <a:ext uri="{FF2B5EF4-FFF2-40B4-BE49-F238E27FC236}">
              <a16:creationId xmlns:a16="http://schemas.microsoft.com/office/drawing/2014/main" id="{44652FB0-A7E4-4BDC-B1AB-C82FD41F5C3D}"/>
            </a:ext>
          </a:extLst>
        </xdr:cNvPr>
        <xdr:cNvSpPr txBox="1"/>
      </xdr:nvSpPr>
      <xdr:spPr>
        <a:xfrm>
          <a:off x="11900544" y="135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126654</xdr:rowOff>
    </xdr:from>
    <xdr:ext cx="405111" cy="259045"/>
    <xdr:sp macro="" textlink="">
      <xdr:nvSpPr>
        <xdr:cNvPr id="583" name="n_4mainValue【消防施設】&#10;有形固定資産減価償却率">
          <a:extLst>
            <a:ext uri="{FF2B5EF4-FFF2-40B4-BE49-F238E27FC236}">
              <a16:creationId xmlns:a16="http://schemas.microsoft.com/office/drawing/2014/main" id="{CBC61CB0-8C54-44AB-91C6-6F88520664AB}"/>
            </a:ext>
          </a:extLst>
        </xdr:cNvPr>
        <xdr:cNvSpPr txBox="1"/>
      </xdr:nvSpPr>
      <xdr:spPr>
        <a:xfrm>
          <a:off x="11102984" y="13537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DEBE0427-011D-4638-BB8C-A2CC99C930B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B6DB6E5E-E690-43FB-A64E-3DC21AF89C1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267E6FCC-6666-4D32-BAA8-D328FC72CC9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ADCB261C-390D-4F3B-A9DF-9DA91F5F923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33BC940A-6FFF-4492-98B1-C4E2C51B960B}"/>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FD0F81E5-AB0A-41A7-8123-CA7854F59D6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3B10334A-5FDB-4C56-A7D1-F374294D378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85E17991-5179-4B01-8F7B-D9139CBFD78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BFF690BD-2EF7-487B-9CB3-A08F46A3CFA3}"/>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620AF94F-393A-42C7-B925-AA2CDA5CA204}"/>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4" name="直線コネクタ 593">
          <a:extLst>
            <a:ext uri="{FF2B5EF4-FFF2-40B4-BE49-F238E27FC236}">
              <a16:creationId xmlns:a16="http://schemas.microsoft.com/office/drawing/2014/main" id="{EDA7F188-ABFC-4461-A351-F020B28D9C35}"/>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5" name="テキスト ボックス 594">
          <a:extLst>
            <a:ext uri="{FF2B5EF4-FFF2-40B4-BE49-F238E27FC236}">
              <a16:creationId xmlns:a16="http://schemas.microsoft.com/office/drawing/2014/main" id="{09C83CDE-27FA-46B9-A5D6-51D954E9E8FF}"/>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6" name="直線コネクタ 595">
          <a:extLst>
            <a:ext uri="{FF2B5EF4-FFF2-40B4-BE49-F238E27FC236}">
              <a16:creationId xmlns:a16="http://schemas.microsoft.com/office/drawing/2014/main" id="{DD1902A7-66B1-49E8-AFB0-4F82B8D5A1F9}"/>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7" name="テキスト ボックス 596">
          <a:extLst>
            <a:ext uri="{FF2B5EF4-FFF2-40B4-BE49-F238E27FC236}">
              <a16:creationId xmlns:a16="http://schemas.microsoft.com/office/drawing/2014/main" id="{4435411C-53F1-42C5-B636-A69D6899CA72}"/>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8" name="直線コネクタ 597">
          <a:extLst>
            <a:ext uri="{FF2B5EF4-FFF2-40B4-BE49-F238E27FC236}">
              <a16:creationId xmlns:a16="http://schemas.microsoft.com/office/drawing/2014/main" id="{54C79BD6-A24F-4C65-8FC8-4D5D4C95639D}"/>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9" name="テキスト ボックス 598">
          <a:extLst>
            <a:ext uri="{FF2B5EF4-FFF2-40B4-BE49-F238E27FC236}">
              <a16:creationId xmlns:a16="http://schemas.microsoft.com/office/drawing/2014/main" id="{EC04114F-9FC8-421C-B75E-06D2917E23CC}"/>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0" name="直線コネクタ 599">
          <a:extLst>
            <a:ext uri="{FF2B5EF4-FFF2-40B4-BE49-F238E27FC236}">
              <a16:creationId xmlns:a16="http://schemas.microsoft.com/office/drawing/2014/main" id="{7565592A-3C3B-403A-B054-3BFFBEF4739A}"/>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1" name="テキスト ボックス 600">
          <a:extLst>
            <a:ext uri="{FF2B5EF4-FFF2-40B4-BE49-F238E27FC236}">
              <a16:creationId xmlns:a16="http://schemas.microsoft.com/office/drawing/2014/main" id="{6D838D8E-68BF-407D-B0AD-E09D115A2DE4}"/>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2" name="直線コネクタ 601">
          <a:extLst>
            <a:ext uri="{FF2B5EF4-FFF2-40B4-BE49-F238E27FC236}">
              <a16:creationId xmlns:a16="http://schemas.microsoft.com/office/drawing/2014/main" id="{26BEFE8C-292D-4F85-A7AC-9F7E50D31002}"/>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3" name="テキスト ボックス 602">
          <a:extLst>
            <a:ext uri="{FF2B5EF4-FFF2-40B4-BE49-F238E27FC236}">
              <a16:creationId xmlns:a16="http://schemas.microsoft.com/office/drawing/2014/main" id="{36AF2721-0B99-4EE6-8363-23CB4B2E47C4}"/>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4" name="【消防施設】&#10;一人当たり面積グラフ枠">
          <a:extLst>
            <a:ext uri="{FF2B5EF4-FFF2-40B4-BE49-F238E27FC236}">
              <a16:creationId xmlns:a16="http://schemas.microsoft.com/office/drawing/2014/main" id="{D349F430-2C24-4C12-8F61-91E92CD8518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5" name="直線コネクタ 604">
          <a:extLst>
            <a:ext uri="{FF2B5EF4-FFF2-40B4-BE49-F238E27FC236}">
              <a16:creationId xmlns:a16="http://schemas.microsoft.com/office/drawing/2014/main" id="{CF5BB47A-B1C5-4E29-B260-69607E4DCFF7}"/>
            </a:ext>
          </a:extLst>
        </xdr:cNvPr>
        <xdr:cNvCxnSpPr/>
      </xdr:nvCxnSpPr>
      <xdr:spPr>
        <a:xfrm flipV="1">
          <a:off x="19509104" y="13219176"/>
          <a:ext cx="0" cy="1217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6" name="【消防施設】&#10;一人当たり面積最小値テキスト">
          <a:extLst>
            <a:ext uri="{FF2B5EF4-FFF2-40B4-BE49-F238E27FC236}">
              <a16:creationId xmlns:a16="http://schemas.microsoft.com/office/drawing/2014/main" id="{2E1C9AFF-5066-4485-BE97-FB6695289A48}"/>
            </a:ext>
          </a:extLst>
        </xdr:cNvPr>
        <xdr:cNvSpPr txBox="1"/>
      </xdr:nvSpPr>
      <xdr:spPr>
        <a:xfrm>
          <a:off x="19547840" y="1444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07" name="直線コネクタ 606">
          <a:extLst>
            <a:ext uri="{FF2B5EF4-FFF2-40B4-BE49-F238E27FC236}">
              <a16:creationId xmlns:a16="http://schemas.microsoft.com/office/drawing/2014/main" id="{676C1B8C-43EE-478D-A8BC-C333FD79B70C}"/>
            </a:ext>
          </a:extLst>
        </xdr:cNvPr>
        <xdr:cNvCxnSpPr/>
      </xdr:nvCxnSpPr>
      <xdr:spPr>
        <a:xfrm>
          <a:off x="19443700" y="14436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08" name="【消防施設】&#10;一人当たり面積最大値テキスト">
          <a:extLst>
            <a:ext uri="{FF2B5EF4-FFF2-40B4-BE49-F238E27FC236}">
              <a16:creationId xmlns:a16="http://schemas.microsoft.com/office/drawing/2014/main" id="{2A3049E0-718A-43B4-A2E7-A96304DBBDE2}"/>
            </a:ext>
          </a:extLst>
        </xdr:cNvPr>
        <xdr:cNvSpPr txBox="1"/>
      </xdr:nvSpPr>
      <xdr:spPr>
        <a:xfrm>
          <a:off x="19547840" y="129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09" name="直線コネクタ 608">
          <a:extLst>
            <a:ext uri="{FF2B5EF4-FFF2-40B4-BE49-F238E27FC236}">
              <a16:creationId xmlns:a16="http://schemas.microsoft.com/office/drawing/2014/main" id="{9730A23C-3FE5-4E6C-9469-7BBC992B8C01}"/>
            </a:ext>
          </a:extLst>
        </xdr:cNvPr>
        <xdr:cNvCxnSpPr/>
      </xdr:nvCxnSpPr>
      <xdr:spPr>
        <a:xfrm>
          <a:off x="19443700" y="13219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610" name="【消防施設】&#10;一人当たり面積平均値テキスト">
          <a:extLst>
            <a:ext uri="{FF2B5EF4-FFF2-40B4-BE49-F238E27FC236}">
              <a16:creationId xmlns:a16="http://schemas.microsoft.com/office/drawing/2014/main" id="{E67BC249-270B-446C-A798-6BDEB498143B}"/>
            </a:ext>
          </a:extLst>
        </xdr:cNvPr>
        <xdr:cNvSpPr txBox="1"/>
      </xdr:nvSpPr>
      <xdr:spPr>
        <a:xfrm>
          <a:off x="19547840" y="14060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1" name="フローチャート: 判断 610">
          <a:extLst>
            <a:ext uri="{FF2B5EF4-FFF2-40B4-BE49-F238E27FC236}">
              <a16:creationId xmlns:a16="http://schemas.microsoft.com/office/drawing/2014/main" id="{80712F1D-9B8F-4B7B-94C2-EAA650E12711}"/>
            </a:ext>
          </a:extLst>
        </xdr:cNvPr>
        <xdr:cNvSpPr/>
      </xdr:nvSpPr>
      <xdr:spPr>
        <a:xfrm>
          <a:off x="19458940" y="1408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2" name="フローチャート: 判断 611">
          <a:extLst>
            <a:ext uri="{FF2B5EF4-FFF2-40B4-BE49-F238E27FC236}">
              <a16:creationId xmlns:a16="http://schemas.microsoft.com/office/drawing/2014/main" id="{CB869FCF-A6F3-4679-B658-6735B6AAFB56}"/>
            </a:ext>
          </a:extLst>
        </xdr:cNvPr>
        <xdr:cNvSpPr/>
      </xdr:nvSpPr>
      <xdr:spPr>
        <a:xfrm>
          <a:off x="1873504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3" name="フローチャート: 判断 612">
          <a:extLst>
            <a:ext uri="{FF2B5EF4-FFF2-40B4-BE49-F238E27FC236}">
              <a16:creationId xmlns:a16="http://schemas.microsoft.com/office/drawing/2014/main" id="{4B72BAC2-D885-415E-BE58-657E0C42708F}"/>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4" name="フローチャート: 判断 613">
          <a:extLst>
            <a:ext uri="{FF2B5EF4-FFF2-40B4-BE49-F238E27FC236}">
              <a16:creationId xmlns:a16="http://schemas.microsoft.com/office/drawing/2014/main" id="{6DE36B1C-F26D-4726-9809-3027E6E2F173}"/>
            </a:ext>
          </a:extLst>
        </xdr:cNvPr>
        <xdr:cNvSpPr/>
      </xdr:nvSpPr>
      <xdr:spPr>
        <a:xfrm>
          <a:off x="1716278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5" name="フローチャート: 判断 614">
          <a:extLst>
            <a:ext uri="{FF2B5EF4-FFF2-40B4-BE49-F238E27FC236}">
              <a16:creationId xmlns:a16="http://schemas.microsoft.com/office/drawing/2014/main" id="{3BE8F7E9-C55C-428D-9903-E559BFD21F29}"/>
            </a:ext>
          </a:extLst>
        </xdr:cNvPr>
        <xdr:cNvSpPr/>
      </xdr:nvSpPr>
      <xdr:spPr>
        <a:xfrm>
          <a:off x="16388080" y="1410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56F7DCD3-95E9-44C0-9577-FDB7878E6DB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2310B4E9-ABB6-4B7B-8AF9-9DDFC08DEF0A}"/>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3AFAFF76-5A92-4B13-A288-77C57205C6A9}"/>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A59BD3DF-147A-4461-BD0A-D337152CE387}"/>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7D649647-1C0B-492E-BA9B-4F42E9E0AE11}"/>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621" name="楕円 620">
          <a:extLst>
            <a:ext uri="{FF2B5EF4-FFF2-40B4-BE49-F238E27FC236}">
              <a16:creationId xmlns:a16="http://schemas.microsoft.com/office/drawing/2014/main" id="{29F9E350-205C-4955-A707-228835E38CF6}"/>
            </a:ext>
          </a:extLst>
        </xdr:cNvPr>
        <xdr:cNvSpPr/>
      </xdr:nvSpPr>
      <xdr:spPr>
        <a:xfrm>
          <a:off x="19458940" y="140682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5605</xdr:rowOff>
    </xdr:from>
    <xdr:ext cx="469744" cy="259045"/>
    <xdr:sp macro="" textlink="">
      <xdr:nvSpPr>
        <xdr:cNvPr id="622" name="【消防施設】&#10;一人当たり面積該当値テキスト">
          <a:extLst>
            <a:ext uri="{FF2B5EF4-FFF2-40B4-BE49-F238E27FC236}">
              <a16:creationId xmlns:a16="http://schemas.microsoft.com/office/drawing/2014/main" id="{E98F769D-5539-4816-9107-0BB1B7993547}"/>
            </a:ext>
          </a:extLst>
        </xdr:cNvPr>
        <xdr:cNvSpPr txBox="1"/>
      </xdr:nvSpPr>
      <xdr:spPr>
        <a:xfrm>
          <a:off x="19547840" y="1391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158750</xdr:rowOff>
    </xdr:from>
    <xdr:to>
      <xdr:col>112</xdr:col>
      <xdr:colOff>38100</xdr:colOff>
      <xdr:row>84</xdr:row>
      <xdr:rowOff>88900</xdr:rowOff>
    </xdr:to>
    <xdr:sp macro="" textlink="">
      <xdr:nvSpPr>
        <xdr:cNvPr id="623" name="楕円 622">
          <a:extLst>
            <a:ext uri="{FF2B5EF4-FFF2-40B4-BE49-F238E27FC236}">
              <a16:creationId xmlns:a16="http://schemas.microsoft.com/office/drawing/2014/main" id="{AA27B4F3-F514-4DA6-BB65-3D01775AD915}"/>
            </a:ext>
          </a:extLst>
        </xdr:cNvPr>
        <xdr:cNvSpPr/>
      </xdr:nvSpPr>
      <xdr:spPr>
        <a:xfrm>
          <a:off x="18735040" y="1407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33528</xdr:rowOff>
    </xdr:from>
    <xdr:to>
      <xdr:col>116</xdr:col>
      <xdr:colOff>63500</xdr:colOff>
      <xdr:row>84</xdr:row>
      <xdr:rowOff>38100</xdr:rowOff>
    </xdr:to>
    <xdr:cxnSp macro="">
      <xdr:nvCxnSpPr>
        <xdr:cNvPr id="624" name="直線コネクタ 623">
          <a:extLst>
            <a:ext uri="{FF2B5EF4-FFF2-40B4-BE49-F238E27FC236}">
              <a16:creationId xmlns:a16="http://schemas.microsoft.com/office/drawing/2014/main" id="{0431CD78-4FE6-4897-9724-6881C35FD568}"/>
            </a:ext>
          </a:extLst>
        </xdr:cNvPr>
        <xdr:cNvCxnSpPr/>
      </xdr:nvCxnSpPr>
      <xdr:spPr>
        <a:xfrm flipV="1">
          <a:off x="18778220" y="14115288"/>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163322</xdr:rowOff>
    </xdr:from>
    <xdr:to>
      <xdr:col>107</xdr:col>
      <xdr:colOff>101600</xdr:colOff>
      <xdr:row>84</xdr:row>
      <xdr:rowOff>93472</xdr:rowOff>
    </xdr:to>
    <xdr:sp macro="" textlink="">
      <xdr:nvSpPr>
        <xdr:cNvPr id="625" name="楕円 624">
          <a:extLst>
            <a:ext uri="{FF2B5EF4-FFF2-40B4-BE49-F238E27FC236}">
              <a16:creationId xmlns:a16="http://schemas.microsoft.com/office/drawing/2014/main" id="{97C04DB2-3141-4ADF-B5CD-D61787BACB7F}"/>
            </a:ext>
          </a:extLst>
        </xdr:cNvPr>
        <xdr:cNvSpPr/>
      </xdr:nvSpPr>
      <xdr:spPr>
        <a:xfrm>
          <a:off x="17937480" y="140774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38100</xdr:rowOff>
    </xdr:from>
    <xdr:to>
      <xdr:col>111</xdr:col>
      <xdr:colOff>177800</xdr:colOff>
      <xdr:row>84</xdr:row>
      <xdr:rowOff>42672</xdr:rowOff>
    </xdr:to>
    <xdr:cxnSp macro="">
      <xdr:nvCxnSpPr>
        <xdr:cNvPr id="626" name="直線コネクタ 625">
          <a:extLst>
            <a:ext uri="{FF2B5EF4-FFF2-40B4-BE49-F238E27FC236}">
              <a16:creationId xmlns:a16="http://schemas.microsoft.com/office/drawing/2014/main" id="{454BB24B-D8CC-4B0F-99A7-9B6D47C266F2}"/>
            </a:ext>
          </a:extLst>
        </xdr:cNvPr>
        <xdr:cNvCxnSpPr/>
      </xdr:nvCxnSpPr>
      <xdr:spPr>
        <a:xfrm flipV="1">
          <a:off x="17988280" y="14119860"/>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627" name="楕円 626">
          <a:extLst>
            <a:ext uri="{FF2B5EF4-FFF2-40B4-BE49-F238E27FC236}">
              <a16:creationId xmlns:a16="http://schemas.microsoft.com/office/drawing/2014/main" id="{1F3D40D8-ED31-4317-922C-73E470157DC8}"/>
            </a:ext>
          </a:extLst>
        </xdr:cNvPr>
        <xdr:cNvSpPr/>
      </xdr:nvSpPr>
      <xdr:spPr>
        <a:xfrm>
          <a:off x="17162780" y="140637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28956</xdr:rowOff>
    </xdr:from>
    <xdr:to>
      <xdr:col>107</xdr:col>
      <xdr:colOff>50800</xdr:colOff>
      <xdr:row>84</xdr:row>
      <xdr:rowOff>42672</xdr:rowOff>
    </xdr:to>
    <xdr:cxnSp macro="">
      <xdr:nvCxnSpPr>
        <xdr:cNvPr id="628" name="直線コネクタ 627">
          <a:extLst>
            <a:ext uri="{FF2B5EF4-FFF2-40B4-BE49-F238E27FC236}">
              <a16:creationId xmlns:a16="http://schemas.microsoft.com/office/drawing/2014/main" id="{76016CC6-C4B8-4E9F-846E-C5F538AE48A1}"/>
            </a:ext>
          </a:extLst>
        </xdr:cNvPr>
        <xdr:cNvCxnSpPr/>
      </xdr:nvCxnSpPr>
      <xdr:spPr>
        <a:xfrm>
          <a:off x="17213580" y="14110716"/>
          <a:ext cx="7747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149606</xdr:rowOff>
    </xdr:from>
    <xdr:to>
      <xdr:col>98</xdr:col>
      <xdr:colOff>38100</xdr:colOff>
      <xdr:row>84</xdr:row>
      <xdr:rowOff>79756</xdr:rowOff>
    </xdr:to>
    <xdr:sp macro="" textlink="">
      <xdr:nvSpPr>
        <xdr:cNvPr id="629" name="楕円 628">
          <a:extLst>
            <a:ext uri="{FF2B5EF4-FFF2-40B4-BE49-F238E27FC236}">
              <a16:creationId xmlns:a16="http://schemas.microsoft.com/office/drawing/2014/main" id="{570C1BA8-D481-4396-B618-93962F29B041}"/>
            </a:ext>
          </a:extLst>
        </xdr:cNvPr>
        <xdr:cNvSpPr/>
      </xdr:nvSpPr>
      <xdr:spPr>
        <a:xfrm>
          <a:off x="16388080" y="140637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28956</xdr:rowOff>
    </xdr:from>
    <xdr:to>
      <xdr:col>102</xdr:col>
      <xdr:colOff>114300</xdr:colOff>
      <xdr:row>84</xdr:row>
      <xdr:rowOff>28956</xdr:rowOff>
    </xdr:to>
    <xdr:cxnSp macro="">
      <xdr:nvCxnSpPr>
        <xdr:cNvPr id="630" name="直線コネクタ 629">
          <a:extLst>
            <a:ext uri="{FF2B5EF4-FFF2-40B4-BE49-F238E27FC236}">
              <a16:creationId xmlns:a16="http://schemas.microsoft.com/office/drawing/2014/main" id="{5CA6B8B5-CA75-4009-B98F-BD9BD6A30F4A}"/>
            </a:ext>
          </a:extLst>
        </xdr:cNvPr>
        <xdr:cNvCxnSpPr/>
      </xdr:nvCxnSpPr>
      <xdr:spPr>
        <a:xfrm>
          <a:off x="16431260" y="1411071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631" name="n_1aveValue【消防施設】&#10;一人当たり面積">
          <a:extLst>
            <a:ext uri="{FF2B5EF4-FFF2-40B4-BE49-F238E27FC236}">
              <a16:creationId xmlns:a16="http://schemas.microsoft.com/office/drawing/2014/main" id="{FE84FBC0-4133-4843-B342-C449CBC5FC4F}"/>
            </a:ext>
          </a:extLst>
        </xdr:cNvPr>
        <xdr:cNvSpPr txBox="1"/>
      </xdr:nvSpPr>
      <xdr:spPr>
        <a:xfrm>
          <a:off x="18561127" y="1418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632" name="n_2aveValue【消防施設】&#10;一人当たり面積">
          <a:extLst>
            <a:ext uri="{FF2B5EF4-FFF2-40B4-BE49-F238E27FC236}">
              <a16:creationId xmlns:a16="http://schemas.microsoft.com/office/drawing/2014/main" id="{CA072045-29D6-42D8-BE28-DCE871849C56}"/>
            </a:ext>
          </a:extLst>
        </xdr:cNvPr>
        <xdr:cNvSpPr txBox="1"/>
      </xdr:nvSpPr>
      <xdr:spPr>
        <a:xfrm>
          <a:off x="17776267"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633" name="n_3aveValue【消防施設】&#10;一人当たり面積">
          <a:extLst>
            <a:ext uri="{FF2B5EF4-FFF2-40B4-BE49-F238E27FC236}">
              <a16:creationId xmlns:a16="http://schemas.microsoft.com/office/drawing/2014/main" id="{0CB16FF5-82D5-49A1-9134-17DF954152DD}"/>
            </a:ext>
          </a:extLst>
        </xdr:cNvPr>
        <xdr:cNvSpPr txBox="1"/>
      </xdr:nvSpPr>
      <xdr:spPr>
        <a:xfrm>
          <a:off x="1700156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634" name="n_4aveValue【消防施設】&#10;一人当たり面積">
          <a:extLst>
            <a:ext uri="{FF2B5EF4-FFF2-40B4-BE49-F238E27FC236}">
              <a16:creationId xmlns:a16="http://schemas.microsoft.com/office/drawing/2014/main" id="{6ADFCB5C-0DC2-430F-B31C-2214EE064E6B}"/>
            </a:ext>
          </a:extLst>
        </xdr:cNvPr>
        <xdr:cNvSpPr txBox="1"/>
      </xdr:nvSpPr>
      <xdr:spPr>
        <a:xfrm>
          <a:off x="16226867" y="141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105427</xdr:rowOff>
    </xdr:from>
    <xdr:ext cx="469744" cy="259045"/>
    <xdr:sp macro="" textlink="">
      <xdr:nvSpPr>
        <xdr:cNvPr id="635" name="n_1mainValue【消防施設】&#10;一人当たり面積">
          <a:extLst>
            <a:ext uri="{FF2B5EF4-FFF2-40B4-BE49-F238E27FC236}">
              <a16:creationId xmlns:a16="http://schemas.microsoft.com/office/drawing/2014/main" id="{19F76D34-B8DC-4B45-8D0D-B9E9E6E31C90}"/>
            </a:ext>
          </a:extLst>
        </xdr:cNvPr>
        <xdr:cNvSpPr txBox="1"/>
      </xdr:nvSpPr>
      <xdr:spPr>
        <a:xfrm>
          <a:off x="1856112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109999</xdr:rowOff>
    </xdr:from>
    <xdr:ext cx="469744" cy="259045"/>
    <xdr:sp macro="" textlink="">
      <xdr:nvSpPr>
        <xdr:cNvPr id="636" name="n_2mainValue【消防施設】&#10;一人当たり面積">
          <a:extLst>
            <a:ext uri="{FF2B5EF4-FFF2-40B4-BE49-F238E27FC236}">
              <a16:creationId xmlns:a16="http://schemas.microsoft.com/office/drawing/2014/main" id="{6FAAD9BB-F0F4-4C21-99FB-A060E0ABBC3E}"/>
            </a:ext>
          </a:extLst>
        </xdr:cNvPr>
        <xdr:cNvSpPr txBox="1"/>
      </xdr:nvSpPr>
      <xdr:spPr>
        <a:xfrm>
          <a:off x="17776267" y="1385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96283</xdr:rowOff>
    </xdr:from>
    <xdr:ext cx="469744" cy="259045"/>
    <xdr:sp macro="" textlink="">
      <xdr:nvSpPr>
        <xdr:cNvPr id="637" name="n_3mainValue【消防施設】&#10;一人当たり面積">
          <a:extLst>
            <a:ext uri="{FF2B5EF4-FFF2-40B4-BE49-F238E27FC236}">
              <a16:creationId xmlns:a16="http://schemas.microsoft.com/office/drawing/2014/main" id="{B7C26D81-A4C3-4AB4-A255-DBB8CD1DF04A}"/>
            </a:ext>
          </a:extLst>
        </xdr:cNvPr>
        <xdr:cNvSpPr txBox="1"/>
      </xdr:nvSpPr>
      <xdr:spPr>
        <a:xfrm>
          <a:off x="17001567" y="138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96283</xdr:rowOff>
    </xdr:from>
    <xdr:ext cx="469744" cy="259045"/>
    <xdr:sp macro="" textlink="">
      <xdr:nvSpPr>
        <xdr:cNvPr id="638" name="n_4mainValue【消防施設】&#10;一人当たり面積">
          <a:extLst>
            <a:ext uri="{FF2B5EF4-FFF2-40B4-BE49-F238E27FC236}">
              <a16:creationId xmlns:a16="http://schemas.microsoft.com/office/drawing/2014/main" id="{9D9C49BE-D64A-462E-8DFC-B6661F31E9D9}"/>
            </a:ext>
          </a:extLst>
        </xdr:cNvPr>
        <xdr:cNvSpPr txBox="1"/>
      </xdr:nvSpPr>
      <xdr:spPr>
        <a:xfrm>
          <a:off x="16226867" y="138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2E5AC228-CB4B-4831-A9CB-F489EC35F80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2D19AD3A-E73D-4220-A631-8AC0F88BC762}"/>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3E76E865-4C0D-47CE-BF49-72C23A9E4038}"/>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DAD6B536-D08C-45CE-9ED4-6CC26D0CF82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EE79F377-6F6F-4CCA-9B00-A07EDD2DB024}"/>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62DCE316-2766-4299-80CF-F4F13316D6D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6929098B-E967-4751-B847-EF70C247C31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E033A298-0AB3-4695-A83D-91FE97DE7B3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3056CBD7-6F23-416D-AA68-75C7986BD66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DE6A20CA-86E6-4A76-A864-572B1ABF0E2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53F13EF2-4659-4819-BBE4-149826B01B4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2F71A5C0-074D-49B0-A226-90B3F556B6A9}"/>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F14DDA92-4ACD-48E0-9A71-0D284C69246F}"/>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C845EEC1-8A65-4749-B0EB-B6CB0372F13F}"/>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3BB63799-4FD9-4DCA-9876-3D928D2F11A9}"/>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D6031970-EA38-435B-A4EB-57F85611255D}"/>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1FC1347E-FB01-46E0-9BB5-865833C67026}"/>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BE31607E-C330-4322-A5AF-444A15CEFE37}"/>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44BD1DEF-5C5B-4923-A1B9-A8D1AC7BDA68}"/>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23B337BC-6A31-49D9-84FF-CC93B1CBEDA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379C8AFD-7C30-46A1-89E5-4E0B7FE4F89C}"/>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D8AEBCE8-614C-4019-BCCD-18FA27BD2D43}"/>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136C1AF2-6A0E-48BC-8D92-705CD80D146F}"/>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989B16E7-FC26-4D16-A63C-FAED47C4A02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庁舎】&#10;有形固定資産減価償却率グラフ枠">
          <a:extLst>
            <a:ext uri="{FF2B5EF4-FFF2-40B4-BE49-F238E27FC236}">
              <a16:creationId xmlns:a16="http://schemas.microsoft.com/office/drawing/2014/main" id="{7A78290F-975E-41A0-AE80-592BCB0EA88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4DF64287-F665-41B1-A41D-D6BAC3222E6E}"/>
            </a:ext>
          </a:extLst>
        </xdr:cNvPr>
        <xdr:cNvCxnSpPr/>
      </xdr:nvCxnSpPr>
      <xdr:spPr>
        <a:xfrm flipV="1">
          <a:off x="14375764" y="16765088"/>
          <a:ext cx="0" cy="154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庁舎】&#10;有形固定資産減価償却率最小値テキスト">
          <a:extLst>
            <a:ext uri="{FF2B5EF4-FFF2-40B4-BE49-F238E27FC236}">
              <a16:creationId xmlns:a16="http://schemas.microsoft.com/office/drawing/2014/main" id="{171A55BD-8FCB-4BF4-B424-7B1C670F6D7D}"/>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07AC6DFC-FDA8-4DB9-BE8A-EAA079D3C852}"/>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67" name="【庁舎】&#10;有形固定資産減価償却率最大値テキスト">
          <a:extLst>
            <a:ext uri="{FF2B5EF4-FFF2-40B4-BE49-F238E27FC236}">
              <a16:creationId xmlns:a16="http://schemas.microsoft.com/office/drawing/2014/main" id="{085D6709-8EDD-4151-8854-8AD38DDED120}"/>
            </a:ext>
          </a:extLst>
        </xdr:cNvPr>
        <xdr:cNvSpPr txBox="1"/>
      </xdr:nvSpPr>
      <xdr:spPr>
        <a:xfrm>
          <a:off x="14414500" y="165479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68" name="直線コネクタ 667">
          <a:extLst>
            <a:ext uri="{FF2B5EF4-FFF2-40B4-BE49-F238E27FC236}">
              <a16:creationId xmlns:a16="http://schemas.microsoft.com/office/drawing/2014/main" id="{D58D822F-C643-4C09-A86F-0A3CF0F39322}"/>
            </a:ext>
          </a:extLst>
        </xdr:cNvPr>
        <xdr:cNvCxnSpPr/>
      </xdr:nvCxnSpPr>
      <xdr:spPr>
        <a:xfrm>
          <a:off x="14287500" y="16765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69" name="【庁舎】&#10;有形固定資産減価償却率平均値テキスト">
          <a:extLst>
            <a:ext uri="{FF2B5EF4-FFF2-40B4-BE49-F238E27FC236}">
              <a16:creationId xmlns:a16="http://schemas.microsoft.com/office/drawing/2014/main" id="{5ED1CE1F-15AB-4FC0-83DE-C33E26745D9A}"/>
            </a:ext>
          </a:extLst>
        </xdr:cNvPr>
        <xdr:cNvSpPr txBox="1"/>
      </xdr:nvSpPr>
      <xdr:spPr>
        <a:xfrm>
          <a:off x="14414500" y="17398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0" name="フローチャート: 判断 669">
          <a:extLst>
            <a:ext uri="{FF2B5EF4-FFF2-40B4-BE49-F238E27FC236}">
              <a16:creationId xmlns:a16="http://schemas.microsoft.com/office/drawing/2014/main" id="{8B8AEDED-ACDB-4CA4-9867-A0809FE0C1F5}"/>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1" name="フローチャート: 判断 670">
          <a:extLst>
            <a:ext uri="{FF2B5EF4-FFF2-40B4-BE49-F238E27FC236}">
              <a16:creationId xmlns:a16="http://schemas.microsoft.com/office/drawing/2014/main" id="{91C1823D-7C5A-4291-A122-2B097DE281AB}"/>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2" name="フローチャート: 判断 671">
          <a:extLst>
            <a:ext uri="{FF2B5EF4-FFF2-40B4-BE49-F238E27FC236}">
              <a16:creationId xmlns:a16="http://schemas.microsoft.com/office/drawing/2014/main" id="{168E12AF-3330-4EAB-AF0F-471D30E9832C}"/>
            </a:ext>
          </a:extLst>
        </xdr:cNvPr>
        <xdr:cNvSpPr/>
      </xdr:nvSpPr>
      <xdr:spPr>
        <a:xfrm>
          <a:off x="12804140" y="17486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3" name="フローチャート: 判断 672">
          <a:extLst>
            <a:ext uri="{FF2B5EF4-FFF2-40B4-BE49-F238E27FC236}">
              <a16:creationId xmlns:a16="http://schemas.microsoft.com/office/drawing/2014/main" id="{6B5C2A2F-AB74-4929-899E-71786E7E517B}"/>
            </a:ext>
          </a:extLst>
        </xdr:cNvPr>
        <xdr:cNvSpPr/>
      </xdr:nvSpPr>
      <xdr:spPr>
        <a:xfrm>
          <a:off x="1202944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4" name="フローチャート: 判断 673">
          <a:extLst>
            <a:ext uri="{FF2B5EF4-FFF2-40B4-BE49-F238E27FC236}">
              <a16:creationId xmlns:a16="http://schemas.microsoft.com/office/drawing/2014/main" id="{4B325B67-0900-4F85-BBAE-D8EE3D7E2213}"/>
            </a:ext>
          </a:extLst>
        </xdr:cNvPr>
        <xdr:cNvSpPr/>
      </xdr:nvSpPr>
      <xdr:spPr>
        <a:xfrm>
          <a:off x="1123188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98657A09-B9B6-418C-83AF-05D6F64FCAE9}"/>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A4B4364E-C431-4076-8433-C342999113D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6E66C7E8-63E8-48B2-B488-EE967A9D9D5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FF136D7D-0BF8-4127-9217-CE941C58D3D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7C1D173A-F12C-4BE7-A9BE-3DFE9F0AFFA3}"/>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125005</xdr:rowOff>
    </xdr:from>
    <xdr:to>
      <xdr:col>85</xdr:col>
      <xdr:colOff>177800</xdr:colOff>
      <xdr:row>107</xdr:row>
      <xdr:rowOff>55155</xdr:rowOff>
    </xdr:to>
    <xdr:sp macro="" textlink="">
      <xdr:nvSpPr>
        <xdr:cNvPr id="680" name="楕円 679">
          <a:extLst>
            <a:ext uri="{FF2B5EF4-FFF2-40B4-BE49-F238E27FC236}">
              <a16:creationId xmlns:a16="http://schemas.microsoft.com/office/drawing/2014/main" id="{429CB11B-FE18-4491-AB7A-4761897E884D}"/>
            </a:ext>
          </a:extLst>
        </xdr:cNvPr>
        <xdr:cNvSpPr/>
      </xdr:nvSpPr>
      <xdr:spPr>
        <a:xfrm>
          <a:off x="14325600" y="1789484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103432</xdr:rowOff>
    </xdr:from>
    <xdr:ext cx="405111" cy="259045"/>
    <xdr:sp macro="" textlink="">
      <xdr:nvSpPr>
        <xdr:cNvPr id="681" name="【庁舎】&#10;有形固定資産減価償却率該当値テキスト">
          <a:extLst>
            <a:ext uri="{FF2B5EF4-FFF2-40B4-BE49-F238E27FC236}">
              <a16:creationId xmlns:a16="http://schemas.microsoft.com/office/drawing/2014/main" id="{EF453B6F-F022-4A74-A6D6-DA2831E92159}"/>
            </a:ext>
          </a:extLst>
        </xdr:cNvPr>
        <xdr:cNvSpPr txBox="1"/>
      </xdr:nvSpPr>
      <xdr:spPr>
        <a:xfrm>
          <a:off x="14414500" y="1787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80918</xdr:rowOff>
    </xdr:from>
    <xdr:to>
      <xdr:col>81</xdr:col>
      <xdr:colOff>101600</xdr:colOff>
      <xdr:row>107</xdr:row>
      <xdr:rowOff>11068</xdr:rowOff>
    </xdr:to>
    <xdr:sp macro="" textlink="">
      <xdr:nvSpPr>
        <xdr:cNvPr id="682" name="楕円 681">
          <a:extLst>
            <a:ext uri="{FF2B5EF4-FFF2-40B4-BE49-F238E27FC236}">
              <a16:creationId xmlns:a16="http://schemas.microsoft.com/office/drawing/2014/main" id="{CD6B85F6-F23B-42B8-B1B0-A27501505BDE}"/>
            </a:ext>
          </a:extLst>
        </xdr:cNvPr>
        <xdr:cNvSpPr/>
      </xdr:nvSpPr>
      <xdr:spPr>
        <a:xfrm>
          <a:off x="13578840" y="178507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131718</xdr:rowOff>
    </xdr:from>
    <xdr:to>
      <xdr:col>85</xdr:col>
      <xdr:colOff>127000</xdr:colOff>
      <xdr:row>107</xdr:row>
      <xdr:rowOff>4355</xdr:rowOff>
    </xdr:to>
    <xdr:cxnSp macro="">
      <xdr:nvCxnSpPr>
        <xdr:cNvPr id="683" name="直線コネクタ 682">
          <a:extLst>
            <a:ext uri="{FF2B5EF4-FFF2-40B4-BE49-F238E27FC236}">
              <a16:creationId xmlns:a16="http://schemas.microsoft.com/office/drawing/2014/main" id="{D3D6A8D1-E377-4147-B2CB-FC15D4E3DD97}"/>
            </a:ext>
          </a:extLst>
        </xdr:cNvPr>
        <xdr:cNvCxnSpPr/>
      </xdr:nvCxnSpPr>
      <xdr:spPr>
        <a:xfrm>
          <a:off x="13629640" y="17901558"/>
          <a:ext cx="74676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49893</xdr:rowOff>
    </xdr:from>
    <xdr:to>
      <xdr:col>76</xdr:col>
      <xdr:colOff>165100</xdr:colOff>
      <xdr:row>106</xdr:row>
      <xdr:rowOff>151493</xdr:rowOff>
    </xdr:to>
    <xdr:sp macro="" textlink="">
      <xdr:nvSpPr>
        <xdr:cNvPr id="684" name="楕円 683">
          <a:extLst>
            <a:ext uri="{FF2B5EF4-FFF2-40B4-BE49-F238E27FC236}">
              <a16:creationId xmlns:a16="http://schemas.microsoft.com/office/drawing/2014/main" id="{584D4126-CD24-4551-828A-C0E35B7FC97A}"/>
            </a:ext>
          </a:extLst>
        </xdr:cNvPr>
        <xdr:cNvSpPr/>
      </xdr:nvSpPr>
      <xdr:spPr>
        <a:xfrm>
          <a:off x="12804140" y="1781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100693</xdr:rowOff>
    </xdr:from>
    <xdr:to>
      <xdr:col>81</xdr:col>
      <xdr:colOff>50800</xdr:colOff>
      <xdr:row>106</xdr:row>
      <xdr:rowOff>131718</xdr:rowOff>
    </xdr:to>
    <xdr:cxnSp macro="">
      <xdr:nvCxnSpPr>
        <xdr:cNvPr id="685" name="直線コネクタ 684">
          <a:extLst>
            <a:ext uri="{FF2B5EF4-FFF2-40B4-BE49-F238E27FC236}">
              <a16:creationId xmlns:a16="http://schemas.microsoft.com/office/drawing/2014/main" id="{D8EF5D58-3C85-4C3A-AB48-5ED93E0595E5}"/>
            </a:ext>
          </a:extLst>
        </xdr:cNvPr>
        <xdr:cNvCxnSpPr/>
      </xdr:nvCxnSpPr>
      <xdr:spPr>
        <a:xfrm>
          <a:off x="12854940" y="17870533"/>
          <a:ext cx="7747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43362</xdr:rowOff>
    </xdr:from>
    <xdr:to>
      <xdr:col>72</xdr:col>
      <xdr:colOff>38100</xdr:colOff>
      <xdr:row>107</xdr:row>
      <xdr:rowOff>144962</xdr:rowOff>
    </xdr:to>
    <xdr:sp macro="" textlink="">
      <xdr:nvSpPr>
        <xdr:cNvPr id="686" name="楕円 685">
          <a:extLst>
            <a:ext uri="{FF2B5EF4-FFF2-40B4-BE49-F238E27FC236}">
              <a16:creationId xmlns:a16="http://schemas.microsoft.com/office/drawing/2014/main" id="{4DB8A711-05C9-4A81-AF89-D6F23DD87879}"/>
            </a:ext>
          </a:extLst>
        </xdr:cNvPr>
        <xdr:cNvSpPr/>
      </xdr:nvSpPr>
      <xdr:spPr>
        <a:xfrm>
          <a:off x="12029440" y="179808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100693</xdr:rowOff>
    </xdr:from>
    <xdr:to>
      <xdr:col>76</xdr:col>
      <xdr:colOff>114300</xdr:colOff>
      <xdr:row>107</xdr:row>
      <xdr:rowOff>94162</xdr:rowOff>
    </xdr:to>
    <xdr:cxnSp macro="">
      <xdr:nvCxnSpPr>
        <xdr:cNvPr id="687" name="直線コネクタ 686">
          <a:extLst>
            <a:ext uri="{FF2B5EF4-FFF2-40B4-BE49-F238E27FC236}">
              <a16:creationId xmlns:a16="http://schemas.microsoft.com/office/drawing/2014/main" id="{614658E3-68CE-4CBA-A646-8CE0A136809B}"/>
            </a:ext>
          </a:extLst>
        </xdr:cNvPr>
        <xdr:cNvCxnSpPr/>
      </xdr:nvCxnSpPr>
      <xdr:spPr>
        <a:xfrm flipV="1">
          <a:off x="12072620" y="17870533"/>
          <a:ext cx="782320" cy="16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15602</xdr:rowOff>
    </xdr:from>
    <xdr:to>
      <xdr:col>67</xdr:col>
      <xdr:colOff>101600</xdr:colOff>
      <xdr:row>107</xdr:row>
      <xdr:rowOff>117202</xdr:rowOff>
    </xdr:to>
    <xdr:sp macro="" textlink="">
      <xdr:nvSpPr>
        <xdr:cNvPr id="688" name="楕円 687">
          <a:extLst>
            <a:ext uri="{FF2B5EF4-FFF2-40B4-BE49-F238E27FC236}">
              <a16:creationId xmlns:a16="http://schemas.microsoft.com/office/drawing/2014/main" id="{ACB048A0-D89E-48DE-824C-D17CA6173900}"/>
            </a:ext>
          </a:extLst>
        </xdr:cNvPr>
        <xdr:cNvSpPr/>
      </xdr:nvSpPr>
      <xdr:spPr>
        <a:xfrm>
          <a:off x="11231880" y="1795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66402</xdr:rowOff>
    </xdr:from>
    <xdr:to>
      <xdr:col>71</xdr:col>
      <xdr:colOff>177800</xdr:colOff>
      <xdr:row>107</xdr:row>
      <xdr:rowOff>94162</xdr:rowOff>
    </xdr:to>
    <xdr:cxnSp macro="">
      <xdr:nvCxnSpPr>
        <xdr:cNvPr id="689" name="直線コネクタ 688">
          <a:extLst>
            <a:ext uri="{FF2B5EF4-FFF2-40B4-BE49-F238E27FC236}">
              <a16:creationId xmlns:a16="http://schemas.microsoft.com/office/drawing/2014/main" id="{E16627E9-6BE3-4942-A0F6-722692A229B7}"/>
            </a:ext>
          </a:extLst>
        </xdr:cNvPr>
        <xdr:cNvCxnSpPr/>
      </xdr:nvCxnSpPr>
      <xdr:spPr>
        <a:xfrm>
          <a:off x="11282680" y="18003882"/>
          <a:ext cx="78994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0" name="n_1aveValue【庁舎】&#10;有形固定資産減価償却率">
          <a:extLst>
            <a:ext uri="{FF2B5EF4-FFF2-40B4-BE49-F238E27FC236}">
              <a16:creationId xmlns:a16="http://schemas.microsoft.com/office/drawing/2014/main" id="{93512D27-3544-41D6-9EBF-49695418218B}"/>
            </a:ext>
          </a:extLst>
        </xdr:cNvPr>
        <xdr:cNvSpPr txBox="1"/>
      </xdr:nvSpPr>
      <xdr:spPr>
        <a:xfrm>
          <a:off x="1343724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691" name="n_2aveValue【庁舎】&#10;有形固定資産減価償却率">
          <a:extLst>
            <a:ext uri="{FF2B5EF4-FFF2-40B4-BE49-F238E27FC236}">
              <a16:creationId xmlns:a16="http://schemas.microsoft.com/office/drawing/2014/main" id="{9F6EF1F3-3516-4F61-A1D1-B532BAF0C8F2}"/>
            </a:ext>
          </a:extLst>
        </xdr:cNvPr>
        <xdr:cNvSpPr txBox="1"/>
      </xdr:nvSpPr>
      <xdr:spPr>
        <a:xfrm>
          <a:off x="12675244" y="1726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692" name="n_3aveValue【庁舎】&#10;有形固定資産減価償却率">
          <a:extLst>
            <a:ext uri="{FF2B5EF4-FFF2-40B4-BE49-F238E27FC236}">
              <a16:creationId xmlns:a16="http://schemas.microsoft.com/office/drawing/2014/main" id="{92F7C6EA-9C3A-4596-B2E9-4E64B80F9567}"/>
            </a:ext>
          </a:extLst>
        </xdr:cNvPr>
        <xdr:cNvSpPr txBox="1"/>
      </xdr:nvSpPr>
      <xdr:spPr>
        <a:xfrm>
          <a:off x="11900544" y="1726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693" name="n_4aveValue【庁舎】&#10;有形固定資産減価償却率">
          <a:extLst>
            <a:ext uri="{FF2B5EF4-FFF2-40B4-BE49-F238E27FC236}">
              <a16:creationId xmlns:a16="http://schemas.microsoft.com/office/drawing/2014/main" id="{98C3D9E4-1438-4F61-9068-84A0EBA7F4AA}"/>
            </a:ext>
          </a:extLst>
        </xdr:cNvPr>
        <xdr:cNvSpPr txBox="1"/>
      </xdr:nvSpPr>
      <xdr:spPr>
        <a:xfrm>
          <a:off x="1110298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2195</xdr:rowOff>
    </xdr:from>
    <xdr:ext cx="405111" cy="259045"/>
    <xdr:sp macro="" textlink="">
      <xdr:nvSpPr>
        <xdr:cNvPr id="694" name="n_1mainValue【庁舎】&#10;有形固定資産減価償却率">
          <a:extLst>
            <a:ext uri="{FF2B5EF4-FFF2-40B4-BE49-F238E27FC236}">
              <a16:creationId xmlns:a16="http://schemas.microsoft.com/office/drawing/2014/main" id="{2A5B1C3B-3F69-4787-B25F-F639E29D4308}"/>
            </a:ext>
          </a:extLst>
        </xdr:cNvPr>
        <xdr:cNvSpPr txBox="1"/>
      </xdr:nvSpPr>
      <xdr:spPr>
        <a:xfrm>
          <a:off x="13437244" y="1793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142620</xdr:rowOff>
    </xdr:from>
    <xdr:ext cx="405111" cy="259045"/>
    <xdr:sp macro="" textlink="">
      <xdr:nvSpPr>
        <xdr:cNvPr id="695" name="n_2mainValue【庁舎】&#10;有形固定資産減価償却率">
          <a:extLst>
            <a:ext uri="{FF2B5EF4-FFF2-40B4-BE49-F238E27FC236}">
              <a16:creationId xmlns:a16="http://schemas.microsoft.com/office/drawing/2014/main" id="{D9B1A392-310D-46FC-B620-4097F1D5480C}"/>
            </a:ext>
          </a:extLst>
        </xdr:cNvPr>
        <xdr:cNvSpPr txBox="1"/>
      </xdr:nvSpPr>
      <xdr:spPr>
        <a:xfrm>
          <a:off x="12675244" y="17912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136089</xdr:rowOff>
    </xdr:from>
    <xdr:ext cx="405111" cy="259045"/>
    <xdr:sp macro="" textlink="">
      <xdr:nvSpPr>
        <xdr:cNvPr id="696" name="n_3mainValue【庁舎】&#10;有形固定資産減価償却率">
          <a:extLst>
            <a:ext uri="{FF2B5EF4-FFF2-40B4-BE49-F238E27FC236}">
              <a16:creationId xmlns:a16="http://schemas.microsoft.com/office/drawing/2014/main" id="{E2849C32-AD3E-4A5E-83C7-F323F0E8687C}"/>
            </a:ext>
          </a:extLst>
        </xdr:cNvPr>
        <xdr:cNvSpPr txBox="1"/>
      </xdr:nvSpPr>
      <xdr:spPr>
        <a:xfrm>
          <a:off x="11900544" y="18073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108329</xdr:rowOff>
    </xdr:from>
    <xdr:ext cx="405111" cy="259045"/>
    <xdr:sp macro="" textlink="">
      <xdr:nvSpPr>
        <xdr:cNvPr id="697" name="n_4mainValue【庁舎】&#10;有形固定資産減価償却率">
          <a:extLst>
            <a:ext uri="{FF2B5EF4-FFF2-40B4-BE49-F238E27FC236}">
              <a16:creationId xmlns:a16="http://schemas.microsoft.com/office/drawing/2014/main" id="{D16CDB8D-9A7B-48B9-B81D-D412FFEB0BB3}"/>
            </a:ext>
          </a:extLst>
        </xdr:cNvPr>
        <xdr:cNvSpPr txBox="1"/>
      </xdr:nvSpPr>
      <xdr:spPr>
        <a:xfrm>
          <a:off x="11102984" y="18045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2AEFB2BD-9CBE-4BB9-A68D-E1080940F529}"/>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1EA1F888-0468-4144-979C-548A1A24EC6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72B6AB92-0908-4ACE-9A0A-0EE3682D74F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72201337-AF5B-4F84-84D4-49722E45FEA4}"/>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1C13760D-FC44-4804-A9EE-FE4358375DC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75AF7F5C-6641-4C7A-B601-58BEB283A4F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B0D634C6-F457-4010-AE70-716E144BECFF}"/>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FFE670FE-285A-431D-A381-58132B5EF1DE}"/>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88B295A0-5C1A-4124-83D3-CAF735C040D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3738AABB-6FE6-4E87-8276-BC4211F464F2}"/>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8" name="テキスト ボックス 707">
          <a:extLst>
            <a:ext uri="{FF2B5EF4-FFF2-40B4-BE49-F238E27FC236}">
              <a16:creationId xmlns:a16="http://schemas.microsoft.com/office/drawing/2014/main" id="{684A18B6-6502-41FB-A455-D8D21A035434}"/>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09" name="直線コネクタ 708">
          <a:extLst>
            <a:ext uri="{FF2B5EF4-FFF2-40B4-BE49-F238E27FC236}">
              <a16:creationId xmlns:a16="http://schemas.microsoft.com/office/drawing/2014/main" id="{E3AE49E4-B86A-4FDC-9629-D5967A719F74}"/>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0" name="テキスト ボックス 709">
          <a:extLst>
            <a:ext uri="{FF2B5EF4-FFF2-40B4-BE49-F238E27FC236}">
              <a16:creationId xmlns:a16="http://schemas.microsoft.com/office/drawing/2014/main" id="{E9C50556-427C-4308-8256-43AF06EFFC75}"/>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1" name="直線コネクタ 710">
          <a:extLst>
            <a:ext uri="{FF2B5EF4-FFF2-40B4-BE49-F238E27FC236}">
              <a16:creationId xmlns:a16="http://schemas.microsoft.com/office/drawing/2014/main" id="{97F3733F-1265-43FC-BCCD-E6F046E59194}"/>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2" name="テキスト ボックス 711">
          <a:extLst>
            <a:ext uri="{FF2B5EF4-FFF2-40B4-BE49-F238E27FC236}">
              <a16:creationId xmlns:a16="http://schemas.microsoft.com/office/drawing/2014/main" id="{BF2F4448-BD68-45BB-8A76-638B8CBD305E}"/>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3" name="直線コネクタ 712">
          <a:extLst>
            <a:ext uri="{FF2B5EF4-FFF2-40B4-BE49-F238E27FC236}">
              <a16:creationId xmlns:a16="http://schemas.microsoft.com/office/drawing/2014/main" id="{0D7C1477-6A60-4384-BD76-887C84C96AF1}"/>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4" name="テキスト ボックス 713">
          <a:extLst>
            <a:ext uri="{FF2B5EF4-FFF2-40B4-BE49-F238E27FC236}">
              <a16:creationId xmlns:a16="http://schemas.microsoft.com/office/drawing/2014/main" id="{666B1792-469F-4BCA-B553-83690662BB32}"/>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5" name="直線コネクタ 714">
          <a:extLst>
            <a:ext uri="{FF2B5EF4-FFF2-40B4-BE49-F238E27FC236}">
              <a16:creationId xmlns:a16="http://schemas.microsoft.com/office/drawing/2014/main" id="{15C57191-B775-49A8-A747-03A05E5F70E6}"/>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6" name="テキスト ボックス 715">
          <a:extLst>
            <a:ext uri="{FF2B5EF4-FFF2-40B4-BE49-F238E27FC236}">
              <a16:creationId xmlns:a16="http://schemas.microsoft.com/office/drawing/2014/main" id="{D4ECF8BB-E613-438D-B883-0B4CAA973CDA}"/>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7" name="直線コネクタ 716">
          <a:extLst>
            <a:ext uri="{FF2B5EF4-FFF2-40B4-BE49-F238E27FC236}">
              <a16:creationId xmlns:a16="http://schemas.microsoft.com/office/drawing/2014/main" id="{0960410B-EA92-4535-A5AF-3F5DC27C4AB6}"/>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8" name="テキスト ボックス 717">
          <a:extLst>
            <a:ext uri="{FF2B5EF4-FFF2-40B4-BE49-F238E27FC236}">
              <a16:creationId xmlns:a16="http://schemas.microsoft.com/office/drawing/2014/main" id="{CA8C11B0-5771-400C-842C-D64E3FD3E93D}"/>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9" name="直線コネクタ 718">
          <a:extLst>
            <a:ext uri="{FF2B5EF4-FFF2-40B4-BE49-F238E27FC236}">
              <a16:creationId xmlns:a16="http://schemas.microsoft.com/office/drawing/2014/main" id="{F9881874-7794-4E0F-AD41-D4A81F7F42BF}"/>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0" name="テキスト ボックス 719">
          <a:extLst>
            <a:ext uri="{FF2B5EF4-FFF2-40B4-BE49-F238E27FC236}">
              <a16:creationId xmlns:a16="http://schemas.microsoft.com/office/drawing/2014/main" id="{8B80731E-B124-41B2-BE92-6B9059B7DAF1}"/>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6E268433-DC2B-4FDC-AB69-EF1FCCA7D32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9889E4A7-332E-4D57-BF91-4425A3439BCE}"/>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庁舎】&#10;一人当たり面積グラフ枠">
          <a:extLst>
            <a:ext uri="{FF2B5EF4-FFF2-40B4-BE49-F238E27FC236}">
              <a16:creationId xmlns:a16="http://schemas.microsoft.com/office/drawing/2014/main" id="{2F23D2AD-79EB-4E00-826A-C16918B3F0CD}"/>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4" name="直線コネクタ 723">
          <a:extLst>
            <a:ext uri="{FF2B5EF4-FFF2-40B4-BE49-F238E27FC236}">
              <a16:creationId xmlns:a16="http://schemas.microsoft.com/office/drawing/2014/main" id="{E190A4FB-33DE-48AB-B10C-DCB66B163DE3}"/>
            </a:ext>
          </a:extLst>
        </xdr:cNvPr>
        <xdr:cNvCxnSpPr/>
      </xdr:nvCxnSpPr>
      <xdr:spPr>
        <a:xfrm flipV="1">
          <a:off x="19509104" y="16726444"/>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5" name="【庁舎】&#10;一人当たり面積最小値テキスト">
          <a:extLst>
            <a:ext uri="{FF2B5EF4-FFF2-40B4-BE49-F238E27FC236}">
              <a16:creationId xmlns:a16="http://schemas.microsoft.com/office/drawing/2014/main" id="{F80EB8DE-C2D1-4702-918A-BBD874E81B00}"/>
            </a:ext>
          </a:extLst>
        </xdr:cNvPr>
        <xdr:cNvSpPr txBox="1"/>
      </xdr:nvSpPr>
      <xdr:spPr>
        <a:xfrm>
          <a:off x="19547840" y="1827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6" name="直線コネクタ 725">
          <a:extLst>
            <a:ext uri="{FF2B5EF4-FFF2-40B4-BE49-F238E27FC236}">
              <a16:creationId xmlns:a16="http://schemas.microsoft.com/office/drawing/2014/main" id="{293D1DC4-769E-41F5-8B94-7770FB72A28D}"/>
            </a:ext>
          </a:extLst>
        </xdr:cNvPr>
        <xdr:cNvCxnSpPr/>
      </xdr:nvCxnSpPr>
      <xdr:spPr>
        <a:xfrm>
          <a:off x="19443700" y="1826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27" name="【庁舎】&#10;一人当たり面積最大値テキスト">
          <a:extLst>
            <a:ext uri="{FF2B5EF4-FFF2-40B4-BE49-F238E27FC236}">
              <a16:creationId xmlns:a16="http://schemas.microsoft.com/office/drawing/2014/main" id="{7F553760-8386-40D4-B6BD-40ABDA626842}"/>
            </a:ext>
          </a:extLst>
        </xdr:cNvPr>
        <xdr:cNvSpPr txBox="1"/>
      </xdr:nvSpPr>
      <xdr:spPr>
        <a:xfrm>
          <a:off x="19547840" y="1650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28" name="直線コネクタ 727">
          <a:extLst>
            <a:ext uri="{FF2B5EF4-FFF2-40B4-BE49-F238E27FC236}">
              <a16:creationId xmlns:a16="http://schemas.microsoft.com/office/drawing/2014/main" id="{C2203570-86A4-463A-B9BE-CAA5BF80F1E8}"/>
            </a:ext>
          </a:extLst>
        </xdr:cNvPr>
        <xdr:cNvCxnSpPr/>
      </xdr:nvCxnSpPr>
      <xdr:spPr>
        <a:xfrm>
          <a:off x="19443700" y="16726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729" name="【庁舎】&#10;一人当たり面積平均値テキスト">
          <a:extLst>
            <a:ext uri="{FF2B5EF4-FFF2-40B4-BE49-F238E27FC236}">
              <a16:creationId xmlns:a16="http://schemas.microsoft.com/office/drawing/2014/main" id="{25F70E4D-A2F6-42D5-B678-7B11F76C1E00}"/>
            </a:ext>
          </a:extLst>
        </xdr:cNvPr>
        <xdr:cNvSpPr txBox="1"/>
      </xdr:nvSpPr>
      <xdr:spPr>
        <a:xfrm>
          <a:off x="19547840" y="17738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0" name="フローチャート: 判断 729">
          <a:extLst>
            <a:ext uri="{FF2B5EF4-FFF2-40B4-BE49-F238E27FC236}">
              <a16:creationId xmlns:a16="http://schemas.microsoft.com/office/drawing/2014/main" id="{78691ECC-6852-4D7F-B817-BC1440DBCB30}"/>
            </a:ext>
          </a:extLst>
        </xdr:cNvPr>
        <xdr:cNvSpPr/>
      </xdr:nvSpPr>
      <xdr:spPr>
        <a:xfrm>
          <a:off x="19458940" y="17883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1" name="フローチャート: 判断 730">
          <a:extLst>
            <a:ext uri="{FF2B5EF4-FFF2-40B4-BE49-F238E27FC236}">
              <a16:creationId xmlns:a16="http://schemas.microsoft.com/office/drawing/2014/main" id="{B23D4690-40F1-42AB-823F-3316450B7074}"/>
            </a:ext>
          </a:extLst>
        </xdr:cNvPr>
        <xdr:cNvSpPr/>
      </xdr:nvSpPr>
      <xdr:spPr>
        <a:xfrm>
          <a:off x="18735040" y="17886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2" name="フローチャート: 判断 731">
          <a:extLst>
            <a:ext uri="{FF2B5EF4-FFF2-40B4-BE49-F238E27FC236}">
              <a16:creationId xmlns:a16="http://schemas.microsoft.com/office/drawing/2014/main" id="{EDD09158-8F11-4B87-A7DD-DBE91C97F568}"/>
            </a:ext>
          </a:extLst>
        </xdr:cNvPr>
        <xdr:cNvSpPr/>
      </xdr:nvSpPr>
      <xdr:spPr>
        <a:xfrm>
          <a:off x="17937480" y="17896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3" name="フローチャート: 判断 732">
          <a:extLst>
            <a:ext uri="{FF2B5EF4-FFF2-40B4-BE49-F238E27FC236}">
              <a16:creationId xmlns:a16="http://schemas.microsoft.com/office/drawing/2014/main" id="{12D64CE7-A2D0-452B-8335-0BBCDF104E9F}"/>
            </a:ext>
          </a:extLst>
        </xdr:cNvPr>
        <xdr:cNvSpPr/>
      </xdr:nvSpPr>
      <xdr:spPr>
        <a:xfrm>
          <a:off x="17162780" y="17889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4" name="フローチャート: 判断 733">
          <a:extLst>
            <a:ext uri="{FF2B5EF4-FFF2-40B4-BE49-F238E27FC236}">
              <a16:creationId xmlns:a16="http://schemas.microsoft.com/office/drawing/2014/main" id="{FAB9D1BE-2EC1-4472-9A5C-D19F5CE155FD}"/>
            </a:ext>
          </a:extLst>
        </xdr:cNvPr>
        <xdr:cNvSpPr/>
      </xdr:nvSpPr>
      <xdr:spPr>
        <a:xfrm>
          <a:off x="16388080" y="1791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39E3A8A-1577-4F46-ABB0-2E07A3F08E8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C911A1A7-B3A4-4C37-B030-77B37ECA0A0B}"/>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50E15484-51D1-4CEB-8429-2ECCFDEFE96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FD503FBD-05C9-4A31-9061-9A2D91FF9B0A}"/>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72DF36B4-F0E3-4161-8109-DACECBE6476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17236</xdr:rowOff>
    </xdr:from>
    <xdr:to>
      <xdr:col>116</xdr:col>
      <xdr:colOff>114300</xdr:colOff>
      <xdr:row>107</xdr:row>
      <xdr:rowOff>118836</xdr:rowOff>
    </xdr:to>
    <xdr:sp macro="" textlink="">
      <xdr:nvSpPr>
        <xdr:cNvPr id="740" name="楕円 739">
          <a:extLst>
            <a:ext uri="{FF2B5EF4-FFF2-40B4-BE49-F238E27FC236}">
              <a16:creationId xmlns:a16="http://schemas.microsoft.com/office/drawing/2014/main" id="{DB151D70-734C-4F05-B0F1-CB592FBC5BC5}"/>
            </a:ext>
          </a:extLst>
        </xdr:cNvPr>
        <xdr:cNvSpPr/>
      </xdr:nvSpPr>
      <xdr:spPr>
        <a:xfrm>
          <a:off x="19458940" y="1795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167113</xdr:rowOff>
    </xdr:from>
    <xdr:ext cx="469744" cy="259045"/>
    <xdr:sp macro="" textlink="">
      <xdr:nvSpPr>
        <xdr:cNvPr id="741" name="【庁舎】&#10;一人当たり面積該当値テキスト">
          <a:extLst>
            <a:ext uri="{FF2B5EF4-FFF2-40B4-BE49-F238E27FC236}">
              <a16:creationId xmlns:a16="http://schemas.microsoft.com/office/drawing/2014/main" id="{9B3B1B5C-B3D9-46D7-A458-22A6168656C9}"/>
            </a:ext>
          </a:extLst>
        </xdr:cNvPr>
        <xdr:cNvSpPr txBox="1"/>
      </xdr:nvSpPr>
      <xdr:spPr>
        <a:xfrm>
          <a:off x="19547840" y="1793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23768</xdr:rowOff>
    </xdr:from>
    <xdr:to>
      <xdr:col>112</xdr:col>
      <xdr:colOff>38100</xdr:colOff>
      <xdr:row>107</xdr:row>
      <xdr:rowOff>125368</xdr:rowOff>
    </xdr:to>
    <xdr:sp macro="" textlink="">
      <xdr:nvSpPr>
        <xdr:cNvPr id="742" name="楕円 741">
          <a:extLst>
            <a:ext uri="{FF2B5EF4-FFF2-40B4-BE49-F238E27FC236}">
              <a16:creationId xmlns:a16="http://schemas.microsoft.com/office/drawing/2014/main" id="{77452B8A-016F-4983-B0C6-9037D0630929}"/>
            </a:ext>
          </a:extLst>
        </xdr:cNvPr>
        <xdr:cNvSpPr/>
      </xdr:nvSpPr>
      <xdr:spPr>
        <a:xfrm>
          <a:off x="18735040" y="179612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68036</xdr:rowOff>
    </xdr:from>
    <xdr:to>
      <xdr:col>116</xdr:col>
      <xdr:colOff>63500</xdr:colOff>
      <xdr:row>107</xdr:row>
      <xdr:rowOff>74568</xdr:rowOff>
    </xdr:to>
    <xdr:cxnSp macro="">
      <xdr:nvCxnSpPr>
        <xdr:cNvPr id="743" name="直線コネクタ 742">
          <a:extLst>
            <a:ext uri="{FF2B5EF4-FFF2-40B4-BE49-F238E27FC236}">
              <a16:creationId xmlns:a16="http://schemas.microsoft.com/office/drawing/2014/main" id="{7E69578A-B232-42D7-B0CB-4F0BE41D8BDC}"/>
            </a:ext>
          </a:extLst>
        </xdr:cNvPr>
        <xdr:cNvCxnSpPr/>
      </xdr:nvCxnSpPr>
      <xdr:spPr>
        <a:xfrm flipV="1">
          <a:off x="18778220" y="18005516"/>
          <a:ext cx="7315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27032</xdr:rowOff>
    </xdr:from>
    <xdr:to>
      <xdr:col>107</xdr:col>
      <xdr:colOff>101600</xdr:colOff>
      <xdr:row>107</xdr:row>
      <xdr:rowOff>128632</xdr:rowOff>
    </xdr:to>
    <xdr:sp macro="" textlink="">
      <xdr:nvSpPr>
        <xdr:cNvPr id="744" name="楕円 743">
          <a:extLst>
            <a:ext uri="{FF2B5EF4-FFF2-40B4-BE49-F238E27FC236}">
              <a16:creationId xmlns:a16="http://schemas.microsoft.com/office/drawing/2014/main" id="{C351A47A-363E-4E85-BBB2-14C3F525C676}"/>
            </a:ext>
          </a:extLst>
        </xdr:cNvPr>
        <xdr:cNvSpPr/>
      </xdr:nvSpPr>
      <xdr:spPr>
        <a:xfrm>
          <a:off x="17937480" y="1796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74568</xdr:rowOff>
    </xdr:from>
    <xdr:to>
      <xdr:col>111</xdr:col>
      <xdr:colOff>177800</xdr:colOff>
      <xdr:row>107</xdr:row>
      <xdr:rowOff>77832</xdr:rowOff>
    </xdr:to>
    <xdr:cxnSp macro="">
      <xdr:nvCxnSpPr>
        <xdr:cNvPr id="745" name="直線コネクタ 744">
          <a:extLst>
            <a:ext uri="{FF2B5EF4-FFF2-40B4-BE49-F238E27FC236}">
              <a16:creationId xmlns:a16="http://schemas.microsoft.com/office/drawing/2014/main" id="{3DA10386-055A-4764-B572-51585C6D75AA}"/>
            </a:ext>
          </a:extLst>
        </xdr:cNvPr>
        <xdr:cNvCxnSpPr/>
      </xdr:nvCxnSpPr>
      <xdr:spPr>
        <a:xfrm flipV="1">
          <a:off x="17988280" y="18012048"/>
          <a:ext cx="78994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30299</xdr:rowOff>
    </xdr:from>
    <xdr:to>
      <xdr:col>102</xdr:col>
      <xdr:colOff>165100</xdr:colOff>
      <xdr:row>107</xdr:row>
      <xdr:rowOff>131899</xdr:rowOff>
    </xdr:to>
    <xdr:sp macro="" textlink="">
      <xdr:nvSpPr>
        <xdr:cNvPr id="746" name="楕円 745">
          <a:extLst>
            <a:ext uri="{FF2B5EF4-FFF2-40B4-BE49-F238E27FC236}">
              <a16:creationId xmlns:a16="http://schemas.microsoft.com/office/drawing/2014/main" id="{D534DA17-CBA5-43B0-B917-C7B937B9DF29}"/>
            </a:ext>
          </a:extLst>
        </xdr:cNvPr>
        <xdr:cNvSpPr/>
      </xdr:nvSpPr>
      <xdr:spPr>
        <a:xfrm>
          <a:off x="17162780" y="1796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77832</xdr:rowOff>
    </xdr:from>
    <xdr:to>
      <xdr:col>107</xdr:col>
      <xdr:colOff>50800</xdr:colOff>
      <xdr:row>107</xdr:row>
      <xdr:rowOff>81099</xdr:rowOff>
    </xdr:to>
    <xdr:cxnSp macro="">
      <xdr:nvCxnSpPr>
        <xdr:cNvPr id="747" name="直線コネクタ 746">
          <a:extLst>
            <a:ext uri="{FF2B5EF4-FFF2-40B4-BE49-F238E27FC236}">
              <a16:creationId xmlns:a16="http://schemas.microsoft.com/office/drawing/2014/main" id="{677CD4AB-71D2-48AD-81D1-0A84E262B9CC}"/>
            </a:ext>
          </a:extLst>
        </xdr:cNvPr>
        <xdr:cNvCxnSpPr/>
      </xdr:nvCxnSpPr>
      <xdr:spPr>
        <a:xfrm flipV="1">
          <a:off x="17213580" y="18015312"/>
          <a:ext cx="7747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748" name="楕円 747">
          <a:extLst>
            <a:ext uri="{FF2B5EF4-FFF2-40B4-BE49-F238E27FC236}">
              <a16:creationId xmlns:a16="http://schemas.microsoft.com/office/drawing/2014/main" id="{96A845AE-59D7-49FB-8765-CCAF5B10C6CB}"/>
            </a:ext>
          </a:extLst>
        </xdr:cNvPr>
        <xdr:cNvSpPr/>
      </xdr:nvSpPr>
      <xdr:spPr>
        <a:xfrm>
          <a:off x="16388080" y="179743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81099</xdr:rowOff>
    </xdr:from>
    <xdr:to>
      <xdr:col>102</xdr:col>
      <xdr:colOff>114300</xdr:colOff>
      <xdr:row>107</xdr:row>
      <xdr:rowOff>87630</xdr:rowOff>
    </xdr:to>
    <xdr:cxnSp macro="">
      <xdr:nvCxnSpPr>
        <xdr:cNvPr id="749" name="直線コネクタ 748">
          <a:extLst>
            <a:ext uri="{FF2B5EF4-FFF2-40B4-BE49-F238E27FC236}">
              <a16:creationId xmlns:a16="http://schemas.microsoft.com/office/drawing/2014/main" id="{2165A476-EBDC-4208-9869-80812CFDD629}"/>
            </a:ext>
          </a:extLst>
        </xdr:cNvPr>
        <xdr:cNvCxnSpPr/>
      </xdr:nvCxnSpPr>
      <xdr:spPr>
        <a:xfrm flipV="1">
          <a:off x="16431260" y="18018579"/>
          <a:ext cx="7823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750" name="n_1aveValue【庁舎】&#10;一人当たり面積">
          <a:extLst>
            <a:ext uri="{FF2B5EF4-FFF2-40B4-BE49-F238E27FC236}">
              <a16:creationId xmlns:a16="http://schemas.microsoft.com/office/drawing/2014/main" id="{60DC381B-072E-43F7-A3B6-10465A3FB7AB}"/>
            </a:ext>
          </a:extLst>
        </xdr:cNvPr>
        <xdr:cNvSpPr txBox="1"/>
      </xdr:nvSpPr>
      <xdr:spPr>
        <a:xfrm>
          <a:off x="18561127" y="1766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751" name="n_2aveValue【庁舎】&#10;一人当たり面積">
          <a:extLst>
            <a:ext uri="{FF2B5EF4-FFF2-40B4-BE49-F238E27FC236}">
              <a16:creationId xmlns:a16="http://schemas.microsoft.com/office/drawing/2014/main" id="{B37E9089-DF36-4F4D-8A13-7C881AEE963A}"/>
            </a:ext>
          </a:extLst>
        </xdr:cNvPr>
        <xdr:cNvSpPr txBox="1"/>
      </xdr:nvSpPr>
      <xdr:spPr>
        <a:xfrm>
          <a:off x="17776267" y="1767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752" name="n_3aveValue【庁舎】&#10;一人当たり面積">
          <a:extLst>
            <a:ext uri="{FF2B5EF4-FFF2-40B4-BE49-F238E27FC236}">
              <a16:creationId xmlns:a16="http://schemas.microsoft.com/office/drawing/2014/main" id="{D3221109-E060-4B75-9518-63051BE3FE71}"/>
            </a:ext>
          </a:extLst>
        </xdr:cNvPr>
        <xdr:cNvSpPr txBox="1"/>
      </xdr:nvSpPr>
      <xdr:spPr>
        <a:xfrm>
          <a:off x="17001567" y="1766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753" name="n_4aveValue【庁舎】&#10;一人当たり面積">
          <a:extLst>
            <a:ext uri="{FF2B5EF4-FFF2-40B4-BE49-F238E27FC236}">
              <a16:creationId xmlns:a16="http://schemas.microsoft.com/office/drawing/2014/main" id="{A2442E36-3460-41A2-91AE-AFE60C6DB19E}"/>
            </a:ext>
          </a:extLst>
        </xdr:cNvPr>
        <xdr:cNvSpPr txBox="1"/>
      </xdr:nvSpPr>
      <xdr:spPr>
        <a:xfrm>
          <a:off x="16226867" y="176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116495</xdr:rowOff>
    </xdr:from>
    <xdr:ext cx="469744" cy="259045"/>
    <xdr:sp macro="" textlink="">
      <xdr:nvSpPr>
        <xdr:cNvPr id="754" name="n_1mainValue【庁舎】&#10;一人当たり面積">
          <a:extLst>
            <a:ext uri="{FF2B5EF4-FFF2-40B4-BE49-F238E27FC236}">
              <a16:creationId xmlns:a16="http://schemas.microsoft.com/office/drawing/2014/main" id="{817F0062-3315-44F7-B9CF-616055FE90B9}"/>
            </a:ext>
          </a:extLst>
        </xdr:cNvPr>
        <xdr:cNvSpPr txBox="1"/>
      </xdr:nvSpPr>
      <xdr:spPr>
        <a:xfrm>
          <a:off x="18561127" y="1805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119759</xdr:rowOff>
    </xdr:from>
    <xdr:ext cx="469744" cy="259045"/>
    <xdr:sp macro="" textlink="">
      <xdr:nvSpPr>
        <xdr:cNvPr id="755" name="n_2mainValue【庁舎】&#10;一人当たり面積">
          <a:extLst>
            <a:ext uri="{FF2B5EF4-FFF2-40B4-BE49-F238E27FC236}">
              <a16:creationId xmlns:a16="http://schemas.microsoft.com/office/drawing/2014/main" id="{05ABE89E-8C07-4803-8CD5-B398BFA92E3F}"/>
            </a:ext>
          </a:extLst>
        </xdr:cNvPr>
        <xdr:cNvSpPr txBox="1"/>
      </xdr:nvSpPr>
      <xdr:spPr>
        <a:xfrm>
          <a:off x="17776267" y="18057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123026</xdr:rowOff>
    </xdr:from>
    <xdr:ext cx="469744" cy="259045"/>
    <xdr:sp macro="" textlink="">
      <xdr:nvSpPr>
        <xdr:cNvPr id="756" name="n_3mainValue【庁舎】&#10;一人当たり面積">
          <a:extLst>
            <a:ext uri="{FF2B5EF4-FFF2-40B4-BE49-F238E27FC236}">
              <a16:creationId xmlns:a16="http://schemas.microsoft.com/office/drawing/2014/main" id="{88DEE8CC-189B-4767-972D-AA7EF64870C4}"/>
            </a:ext>
          </a:extLst>
        </xdr:cNvPr>
        <xdr:cNvSpPr txBox="1"/>
      </xdr:nvSpPr>
      <xdr:spPr>
        <a:xfrm>
          <a:off x="17001567" y="1806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129557</xdr:rowOff>
    </xdr:from>
    <xdr:ext cx="469744" cy="259045"/>
    <xdr:sp macro="" textlink="">
      <xdr:nvSpPr>
        <xdr:cNvPr id="757" name="n_4mainValue【庁舎】&#10;一人当たり面積">
          <a:extLst>
            <a:ext uri="{FF2B5EF4-FFF2-40B4-BE49-F238E27FC236}">
              <a16:creationId xmlns:a16="http://schemas.microsoft.com/office/drawing/2014/main" id="{E70FFA2C-8751-44EA-AD29-70DD03D7A15A}"/>
            </a:ext>
          </a:extLst>
        </xdr:cNvPr>
        <xdr:cNvSpPr txBox="1"/>
      </xdr:nvSpPr>
      <xdr:spPr>
        <a:xfrm>
          <a:off x="16226867" y="1806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D59BB942-A721-4F8A-99C5-A3D9B63D352A}"/>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57031924-32A5-43F4-97F8-068A2B575833}"/>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7C8FF086-271C-4ED3-8AC4-7B9F5A3FC7A4}"/>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・一般廃棄物処理施設及び消防施設以外については、類似団体と比較して、有形固定資産減価償却率が高くなっている。</a:t>
          </a:r>
        </a:p>
        <a:p>
          <a:r>
            <a:rPr kumimoji="1" lang="ja-JP" altLang="en-US" sz="1300">
              <a:latin typeface="ＭＳ Ｐゴシック" panose="020B0600070205080204" pitchFamily="50" charset="-128"/>
              <a:ea typeface="ＭＳ Ｐゴシック" panose="020B0600070205080204" pitchFamily="50" charset="-128"/>
            </a:rPr>
            <a:t>・庁舎、保健センター、福祉施設については、類似団体の平均より著しく高い水準にある。これらについては、昭和５０年代に建設されたものであり、建設後約４０年近く経過し、老朽化が進んでいるためである。</a:t>
          </a:r>
        </a:p>
        <a:p>
          <a:r>
            <a:rPr kumimoji="1" lang="ja-JP" altLang="en-US" sz="1300">
              <a:latin typeface="ＭＳ Ｐゴシック" panose="020B0600070205080204" pitchFamily="50" charset="-128"/>
              <a:ea typeface="ＭＳ Ｐゴシック" panose="020B0600070205080204" pitchFamily="50" charset="-128"/>
            </a:rPr>
            <a:t>・これらの施設を含め、既存の各公共施設等について、令和元年度には老朽化状況調査を行い、当該調査を踏まえ、令和２年度に個別施設計画を策定した。</a:t>
          </a:r>
        </a:p>
        <a:p>
          <a:r>
            <a:rPr kumimoji="1" lang="ja-JP" altLang="en-US" sz="1300">
              <a:latin typeface="ＭＳ Ｐゴシック" panose="020B0600070205080204" pitchFamily="50" charset="-128"/>
              <a:ea typeface="ＭＳ Ｐゴシック" panose="020B0600070205080204" pitchFamily="50" charset="-128"/>
            </a:rPr>
            <a:t>・今後は、この個別施設計画に基づき、計画的に修繕し、また必要があれば、公共施設等の集約化・複合化を積極的に進めていく予定である。維持管理に係る経費の増加に留意し、各公共施設等の老朽化対策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S1" workbookViewId="0">
      <selection activeCell="BN13" sqref="BN13:BU13"/>
    </sheetView>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10854927</v>
      </c>
      <c r="BO4" s="485"/>
      <c r="BP4" s="485"/>
      <c r="BQ4" s="485"/>
      <c r="BR4" s="485"/>
      <c r="BS4" s="485"/>
      <c r="BT4" s="485"/>
      <c r="BU4" s="486"/>
      <c r="BV4" s="484">
        <v>10624207</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10</v>
      </c>
      <c r="CU4" s="625"/>
      <c r="CV4" s="625"/>
      <c r="CW4" s="625"/>
      <c r="CX4" s="625"/>
      <c r="CY4" s="625"/>
      <c r="CZ4" s="625"/>
      <c r="DA4" s="626"/>
      <c r="DB4" s="624">
        <v>9.8000000000000007</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10140074</v>
      </c>
      <c r="BO5" s="456"/>
      <c r="BP5" s="456"/>
      <c r="BQ5" s="456"/>
      <c r="BR5" s="456"/>
      <c r="BS5" s="456"/>
      <c r="BT5" s="456"/>
      <c r="BU5" s="457"/>
      <c r="BV5" s="455">
        <v>9898027</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84.7</v>
      </c>
      <c r="CU5" s="453"/>
      <c r="CV5" s="453"/>
      <c r="CW5" s="453"/>
      <c r="CX5" s="453"/>
      <c r="CY5" s="453"/>
      <c r="CZ5" s="453"/>
      <c r="DA5" s="454"/>
      <c r="DB5" s="452">
        <v>86</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714853</v>
      </c>
      <c r="BO6" s="456"/>
      <c r="BP6" s="456"/>
      <c r="BQ6" s="456"/>
      <c r="BR6" s="456"/>
      <c r="BS6" s="456"/>
      <c r="BT6" s="456"/>
      <c r="BU6" s="457"/>
      <c r="BV6" s="455">
        <v>726180</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85.1</v>
      </c>
      <c r="CU6" s="599"/>
      <c r="CV6" s="599"/>
      <c r="CW6" s="599"/>
      <c r="CX6" s="599"/>
      <c r="CY6" s="599"/>
      <c r="CZ6" s="599"/>
      <c r="DA6" s="600"/>
      <c r="DB6" s="598">
        <v>86.3</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101</v>
      </c>
      <c r="AV7" s="514"/>
      <c r="AW7" s="514"/>
      <c r="AX7" s="514"/>
      <c r="AY7" s="469" t="s">
        <v>102</v>
      </c>
      <c r="AZ7" s="470"/>
      <c r="BA7" s="470"/>
      <c r="BB7" s="470"/>
      <c r="BC7" s="470"/>
      <c r="BD7" s="470"/>
      <c r="BE7" s="470"/>
      <c r="BF7" s="470"/>
      <c r="BG7" s="470"/>
      <c r="BH7" s="470"/>
      <c r="BI7" s="470"/>
      <c r="BJ7" s="470"/>
      <c r="BK7" s="470"/>
      <c r="BL7" s="470"/>
      <c r="BM7" s="471"/>
      <c r="BN7" s="455">
        <v>67206</v>
      </c>
      <c r="BO7" s="456"/>
      <c r="BP7" s="456"/>
      <c r="BQ7" s="456"/>
      <c r="BR7" s="456"/>
      <c r="BS7" s="456"/>
      <c r="BT7" s="456"/>
      <c r="BU7" s="457"/>
      <c r="BV7" s="455">
        <v>111111</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6451019</v>
      </c>
      <c r="CU7" s="456"/>
      <c r="CV7" s="456"/>
      <c r="CW7" s="456"/>
      <c r="CX7" s="456"/>
      <c r="CY7" s="456"/>
      <c r="CZ7" s="456"/>
      <c r="DA7" s="457"/>
      <c r="DB7" s="455">
        <v>6290073</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90</v>
      </c>
      <c r="AV8" s="514"/>
      <c r="AW8" s="514"/>
      <c r="AX8" s="514"/>
      <c r="AY8" s="469" t="s">
        <v>105</v>
      </c>
      <c r="AZ8" s="470"/>
      <c r="BA8" s="470"/>
      <c r="BB8" s="470"/>
      <c r="BC8" s="470"/>
      <c r="BD8" s="470"/>
      <c r="BE8" s="470"/>
      <c r="BF8" s="470"/>
      <c r="BG8" s="470"/>
      <c r="BH8" s="470"/>
      <c r="BI8" s="470"/>
      <c r="BJ8" s="470"/>
      <c r="BK8" s="470"/>
      <c r="BL8" s="470"/>
      <c r="BM8" s="471"/>
      <c r="BN8" s="455">
        <v>647647</v>
      </c>
      <c r="BO8" s="456"/>
      <c r="BP8" s="456"/>
      <c r="BQ8" s="456"/>
      <c r="BR8" s="456"/>
      <c r="BS8" s="456"/>
      <c r="BT8" s="456"/>
      <c r="BU8" s="457"/>
      <c r="BV8" s="455">
        <v>615069</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0.61</v>
      </c>
      <c r="CU8" s="559"/>
      <c r="CV8" s="559"/>
      <c r="CW8" s="559"/>
      <c r="CX8" s="559"/>
      <c r="CY8" s="559"/>
      <c r="CZ8" s="559"/>
      <c r="DA8" s="560"/>
      <c r="DB8" s="558">
        <v>0.61</v>
      </c>
      <c r="DC8" s="559"/>
      <c r="DD8" s="559"/>
      <c r="DE8" s="559"/>
      <c r="DF8" s="559"/>
      <c r="DG8" s="559"/>
      <c r="DH8" s="559"/>
      <c r="DI8" s="560"/>
    </row>
    <row r="9" spans="1:119" ht="18.75" customHeight="1" thickBot="1" x14ac:dyDescent="0.25">
      <c r="A9" s="169"/>
      <c r="B9" s="587" t="s">
        <v>107</v>
      </c>
      <c r="C9" s="588"/>
      <c r="D9" s="588"/>
      <c r="E9" s="588"/>
      <c r="F9" s="588"/>
      <c r="G9" s="588"/>
      <c r="H9" s="588"/>
      <c r="I9" s="588"/>
      <c r="J9" s="588"/>
      <c r="K9" s="506"/>
      <c r="L9" s="589" t="s">
        <v>108</v>
      </c>
      <c r="M9" s="590"/>
      <c r="N9" s="590"/>
      <c r="O9" s="590"/>
      <c r="P9" s="590"/>
      <c r="Q9" s="591"/>
      <c r="R9" s="592">
        <v>28266</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32578</v>
      </c>
      <c r="BO9" s="456"/>
      <c r="BP9" s="456"/>
      <c r="BQ9" s="456"/>
      <c r="BR9" s="456"/>
      <c r="BS9" s="456"/>
      <c r="BT9" s="456"/>
      <c r="BU9" s="457"/>
      <c r="BV9" s="455">
        <v>-25574</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9.3000000000000007</v>
      </c>
      <c r="CU9" s="453"/>
      <c r="CV9" s="453"/>
      <c r="CW9" s="453"/>
      <c r="CX9" s="453"/>
      <c r="CY9" s="453"/>
      <c r="CZ9" s="453"/>
      <c r="DA9" s="454"/>
      <c r="DB9" s="452">
        <v>9.4</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113</v>
      </c>
      <c r="M10" s="412"/>
      <c r="N10" s="412"/>
      <c r="O10" s="412"/>
      <c r="P10" s="412"/>
      <c r="Q10" s="413"/>
      <c r="R10" s="408">
        <v>30061</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418400</v>
      </c>
      <c r="BO10" s="456"/>
      <c r="BP10" s="456"/>
      <c r="BQ10" s="456"/>
      <c r="BR10" s="456"/>
      <c r="BS10" s="456"/>
      <c r="BT10" s="456"/>
      <c r="BU10" s="457"/>
      <c r="BV10" s="455">
        <v>320340</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9"/>
      <c r="B12" s="561" t="s">
        <v>123</v>
      </c>
      <c r="C12" s="562"/>
      <c r="D12" s="562"/>
      <c r="E12" s="562"/>
      <c r="F12" s="562"/>
      <c r="G12" s="562"/>
      <c r="H12" s="562"/>
      <c r="I12" s="562"/>
      <c r="J12" s="562"/>
      <c r="K12" s="563"/>
      <c r="L12" s="570" t="s">
        <v>124</v>
      </c>
      <c r="M12" s="571"/>
      <c r="N12" s="571"/>
      <c r="O12" s="571"/>
      <c r="P12" s="571"/>
      <c r="Q12" s="572"/>
      <c r="R12" s="573">
        <v>27857</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393263</v>
      </c>
      <c r="BO12" s="456"/>
      <c r="BP12" s="456"/>
      <c r="BQ12" s="456"/>
      <c r="BR12" s="456"/>
      <c r="BS12" s="456"/>
      <c r="BT12" s="456"/>
      <c r="BU12" s="457"/>
      <c r="BV12" s="455">
        <v>338773</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27170</v>
      </c>
      <c r="S13" s="543"/>
      <c r="T13" s="543"/>
      <c r="U13" s="543"/>
      <c r="V13" s="544"/>
      <c r="W13" s="545" t="s">
        <v>131</v>
      </c>
      <c r="X13" s="441"/>
      <c r="Y13" s="441"/>
      <c r="Z13" s="441"/>
      <c r="AA13" s="441"/>
      <c r="AB13" s="442"/>
      <c r="AC13" s="408">
        <v>223</v>
      </c>
      <c r="AD13" s="409"/>
      <c r="AE13" s="409"/>
      <c r="AF13" s="409"/>
      <c r="AG13" s="410"/>
      <c r="AH13" s="408">
        <v>272</v>
      </c>
      <c r="AI13" s="409"/>
      <c r="AJ13" s="409"/>
      <c r="AK13" s="409"/>
      <c r="AL13" s="468"/>
      <c r="AM13" s="512" t="s">
        <v>132</v>
      </c>
      <c r="AN13" s="412"/>
      <c r="AO13" s="412"/>
      <c r="AP13" s="412"/>
      <c r="AQ13" s="412"/>
      <c r="AR13" s="412"/>
      <c r="AS13" s="412"/>
      <c r="AT13" s="413"/>
      <c r="AU13" s="513" t="s">
        <v>101</v>
      </c>
      <c r="AV13" s="514"/>
      <c r="AW13" s="514"/>
      <c r="AX13" s="514"/>
      <c r="AY13" s="469" t="s">
        <v>133</v>
      </c>
      <c r="AZ13" s="470"/>
      <c r="BA13" s="470"/>
      <c r="BB13" s="470"/>
      <c r="BC13" s="470"/>
      <c r="BD13" s="470"/>
      <c r="BE13" s="470"/>
      <c r="BF13" s="470"/>
      <c r="BG13" s="470"/>
      <c r="BH13" s="470"/>
      <c r="BI13" s="470"/>
      <c r="BJ13" s="470"/>
      <c r="BK13" s="470"/>
      <c r="BL13" s="470"/>
      <c r="BM13" s="471"/>
      <c r="BN13" s="455">
        <v>57715</v>
      </c>
      <c r="BO13" s="456"/>
      <c r="BP13" s="456"/>
      <c r="BQ13" s="456"/>
      <c r="BR13" s="456"/>
      <c r="BS13" s="456"/>
      <c r="BT13" s="456"/>
      <c r="BU13" s="457"/>
      <c r="BV13" s="455">
        <v>-44007</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6.3</v>
      </c>
      <c r="CU13" s="453"/>
      <c r="CV13" s="453"/>
      <c r="CW13" s="453"/>
      <c r="CX13" s="453"/>
      <c r="CY13" s="453"/>
      <c r="CZ13" s="453"/>
      <c r="DA13" s="454"/>
      <c r="DB13" s="452">
        <v>6.2</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28140</v>
      </c>
      <c r="S14" s="543"/>
      <c r="T14" s="543"/>
      <c r="U14" s="543"/>
      <c r="V14" s="544"/>
      <c r="W14" s="546"/>
      <c r="X14" s="444"/>
      <c r="Y14" s="444"/>
      <c r="Z14" s="444"/>
      <c r="AA14" s="444"/>
      <c r="AB14" s="445"/>
      <c r="AC14" s="535">
        <v>1.7</v>
      </c>
      <c r="AD14" s="536"/>
      <c r="AE14" s="536"/>
      <c r="AF14" s="536"/>
      <c r="AG14" s="537"/>
      <c r="AH14" s="535">
        <v>2</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8</v>
      </c>
      <c r="CU14" s="553"/>
      <c r="CV14" s="553"/>
      <c r="CW14" s="553"/>
      <c r="CX14" s="553"/>
      <c r="CY14" s="553"/>
      <c r="CZ14" s="553"/>
      <c r="DA14" s="554"/>
      <c r="DB14" s="552">
        <v>8</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27609</v>
      </c>
      <c r="S15" s="543"/>
      <c r="T15" s="543"/>
      <c r="U15" s="543"/>
      <c r="V15" s="544"/>
      <c r="W15" s="545" t="s">
        <v>137</v>
      </c>
      <c r="X15" s="441"/>
      <c r="Y15" s="441"/>
      <c r="Z15" s="441"/>
      <c r="AA15" s="441"/>
      <c r="AB15" s="442"/>
      <c r="AC15" s="408">
        <v>3634</v>
      </c>
      <c r="AD15" s="409"/>
      <c r="AE15" s="409"/>
      <c r="AF15" s="409"/>
      <c r="AG15" s="410"/>
      <c r="AH15" s="408">
        <v>4169</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3346567</v>
      </c>
      <c r="BO15" s="485"/>
      <c r="BP15" s="485"/>
      <c r="BQ15" s="485"/>
      <c r="BR15" s="485"/>
      <c r="BS15" s="485"/>
      <c r="BT15" s="485"/>
      <c r="BU15" s="486"/>
      <c r="BV15" s="484">
        <v>3337748</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27.3</v>
      </c>
      <c r="AD16" s="536"/>
      <c r="AE16" s="536"/>
      <c r="AF16" s="536"/>
      <c r="AG16" s="537"/>
      <c r="AH16" s="535">
        <v>29.9</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5561845</v>
      </c>
      <c r="BO16" s="456"/>
      <c r="BP16" s="456"/>
      <c r="BQ16" s="456"/>
      <c r="BR16" s="456"/>
      <c r="BS16" s="456"/>
      <c r="BT16" s="456"/>
      <c r="BU16" s="457"/>
      <c r="BV16" s="455">
        <v>5377744</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9431</v>
      </c>
      <c r="AD17" s="409"/>
      <c r="AE17" s="409"/>
      <c r="AF17" s="409"/>
      <c r="AG17" s="410"/>
      <c r="AH17" s="408">
        <v>9502</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4209239</v>
      </c>
      <c r="BO17" s="456"/>
      <c r="BP17" s="456"/>
      <c r="BQ17" s="456"/>
      <c r="BR17" s="456"/>
      <c r="BS17" s="456"/>
      <c r="BT17" s="456"/>
      <c r="BU17" s="457"/>
      <c r="BV17" s="455">
        <v>4197372</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147</v>
      </c>
      <c r="C18" s="506"/>
      <c r="D18" s="506"/>
      <c r="E18" s="507"/>
      <c r="F18" s="507"/>
      <c r="G18" s="507"/>
      <c r="H18" s="507"/>
      <c r="I18" s="507"/>
      <c r="J18" s="507"/>
      <c r="K18" s="507"/>
      <c r="L18" s="508">
        <v>16.2</v>
      </c>
      <c r="M18" s="508"/>
      <c r="N18" s="508"/>
      <c r="O18" s="508"/>
      <c r="P18" s="508"/>
      <c r="Q18" s="508"/>
      <c r="R18" s="509"/>
      <c r="S18" s="509"/>
      <c r="T18" s="509"/>
      <c r="U18" s="509"/>
      <c r="V18" s="510"/>
      <c r="W18" s="526"/>
      <c r="X18" s="527"/>
      <c r="Y18" s="527"/>
      <c r="Z18" s="527"/>
      <c r="AA18" s="527"/>
      <c r="AB18" s="551"/>
      <c r="AC18" s="425">
        <v>71</v>
      </c>
      <c r="AD18" s="426"/>
      <c r="AE18" s="426"/>
      <c r="AF18" s="426"/>
      <c r="AG18" s="511"/>
      <c r="AH18" s="425">
        <v>68.099999999999994</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5561643</v>
      </c>
      <c r="BO18" s="456"/>
      <c r="BP18" s="456"/>
      <c r="BQ18" s="456"/>
      <c r="BR18" s="456"/>
      <c r="BS18" s="456"/>
      <c r="BT18" s="456"/>
      <c r="BU18" s="457"/>
      <c r="BV18" s="455">
        <v>5384879</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149</v>
      </c>
      <c r="C19" s="506"/>
      <c r="D19" s="506"/>
      <c r="E19" s="507"/>
      <c r="F19" s="507"/>
      <c r="G19" s="507"/>
      <c r="H19" s="507"/>
      <c r="I19" s="507"/>
      <c r="J19" s="507"/>
      <c r="K19" s="507"/>
      <c r="L19" s="515">
        <v>1745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7758191</v>
      </c>
      <c r="BO19" s="456"/>
      <c r="BP19" s="456"/>
      <c r="BQ19" s="456"/>
      <c r="BR19" s="456"/>
      <c r="BS19" s="456"/>
      <c r="BT19" s="456"/>
      <c r="BU19" s="457"/>
      <c r="BV19" s="455">
        <v>7709184</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151</v>
      </c>
      <c r="C20" s="506"/>
      <c r="D20" s="506"/>
      <c r="E20" s="507"/>
      <c r="F20" s="507"/>
      <c r="G20" s="507"/>
      <c r="H20" s="507"/>
      <c r="I20" s="507"/>
      <c r="J20" s="507"/>
      <c r="K20" s="507"/>
      <c r="L20" s="515">
        <v>10740</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6737704</v>
      </c>
      <c r="BO22" s="485"/>
      <c r="BP22" s="485"/>
      <c r="BQ22" s="485"/>
      <c r="BR22" s="485"/>
      <c r="BS22" s="485"/>
      <c r="BT22" s="485"/>
      <c r="BU22" s="486"/>
      <c r="BV22" s="484">
        <v>7182717</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5812015</v>
      </c>
      <c r="BO23" s="456"/>
      <c r="BP23" s="456"/>
      <c r="BQ23" s="456"/>
      <c r="BR23" s="456"/>
      <c r="BS23" s="456"/>
      <c r="BT23" s="456"/>
      <c r="BU23" s="457"/>
      <c r="BV23" s="455">
        <v>6224511</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161</v>
      </c>
      <c r="F24" s="412"/>
      <c r="G24" s="412"/>
      <c r="H24" s="412"/>
      <c r="I24" s="412"/>
      <c r="J24" s="412"/>
      <c r="K24" s="413"/>
      <c r="L24" s="408">
        <v>1</v>
      </c>
      <c r="M24" s="409"/>
      <c r="N24" s="409"/>
      <c r="O24" s="409"/>
      <c r="P24" s="410"/>
      <c r="Q24" s="408">
        <v>7340</v>
      </c>
      <c r="R24" s="409"/>
      <c r="S24" s="409"/>
      <c r="T24" s="409"/>
      <c r="U24" s="409"/>
      <c r="V24" s="410"/>
      <c r="W24" s="498"/>
      <c r="X24" s="435"/>
      <c r="Y24" s="436"/>
      <c r="Z24" s="411" t="s">
        <v>162</v>
      </c>
      <c r="AA24" s="412"/>
      <c r="AB24" s="412"/>
      <c r="AC24" s="412"/>
      <c r="AD24" s="412"/>
      <c r="AE24" s="412"/>
      <c r="AF24" s="412"/>
      <c r="AG24" s="413"/>
      <c r="AH24" s="408">
        <v>175</v>
      </c>
      <c r="AI24" s="409"/>
      <c r="AJ24" s="409"/>
      <c r="AK24" s="409"/>
      <c r="AL24" s="410"/>
      <c r="AM24" s="408">
        <v>565250</v>
      </c>
      <c r="AN24" s="409"/>
      <c r="AO24" s="409"/>
      <c r="AP24" s="409"/>
      <c r="AQ24" s="409"/>
      <c r="AR24" s="410"/>
      <c r="AS24" s="408">
        <v>3230</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2881067</v>
      </c>
      <c r="BO24" s="456"/>
      <c r="BP24" s="456"/>
      <c r="BQ24" s="456"/>
      <c r="BR24" s="456"/>
      <c r="BS24" s="456"/>
      <c r="BT24" s="456"/>
      <c r="BU24" s="457"/>
      <c r="BV24" s="455">
        <v>2924742</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164</v>
      </c>
      <c r="F25" s="412"/>
      <c r="G25" s="412"/>
      <c r="H25" s="412"/>
      <c r="I25" s="412"/>
      <c r="J25" s="412"/>
      <c r="K25" s="413"/>
      <c r="L25" s="408">
        <v>1</v>
      </c>
      <c r="M25" s="409"/>
      <c r="N25" s="409"/>
      <c r="O25" s="409"/>
      <c r="P25" s="410"/>
      <c r="Q25" s="408">
        <v>6210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1046286</v>
      </c>
      <c r="BO25" s="485"/>
      <c r="BP25" s="485"/>
      <c r="BQ25" s="485"/>
      <c r="BR25" s="485"/>
      <c r="BS25" s="485"/>
      <c r="BT25" s="485"/>
      <c r="BU25" s="486"/>
      <c r="BV25" s="484">
        <v>1276055</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167</v>
      </c>
      <c r="F26" s="412"/>
      <c r="G26" s="412"/>
      <c r="H26" s="412"/>
      <c r="I26" s="412"/>
      <c r="J26" s="412"/>
      <c r="K26" s="413"/>
      <c r="L26" s="408">
        <v>1</v>
      </c>
      <c r="M26" s="409"/>
      <c r="N26" s="409"/>
      <c r="O26" s="409"/>
      <c r="P26" s="410"/>
      <c r="Q26" s="408">
        <v>5810</v>
      </c>
      <c r="R26" s="409"/>
      <c r="S26" s="409"/>
      <c r="T26" s="409"/>
      <c r="U26" s="409"/>
      <c r="V26" s="410"/>
      <c r="W26" s="498"/>
      <c r="X26" s="435"/>
      <c r="Y26" s="436"/>
      <c r="Z26" s="411" t="s">
        <v>168</v>
      </c>
      <c r="AA26" s="466"/>
      <c r="AB26" s="466"/>
      <c r="AC26" s="466"/>
      <c r="AD26" s="466"/>
      <c r="AE26" s="466"/>
      <c r="AF26" s="466"/>
      <c r="AG26" s="467"/>
      <c r="AH26" s="408" t="s">
        <v>122</v>
      </c>
      <c r="AI26" s="409"/>
      <c r="AJ26" s="409"/>
      <c r="AK26" s="409"/>
      <c r="AL26" s="410"/>
      <c r="AM26" s="408" t="s">
        <v>122</v>
      </c>
      <c r="AN26" s="409"/>
      <c r="AO26" s="409"/>
      <c r="AP26" s="409"/>
      <c r="AQ26" s="409"/>
      <c r="AR26" s="410"/>
      <c r="AS26" s="408" t="s">
        <v>122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170</v>
      </c>
      <c r="F27" s="412"/>
      <c r="G27" s="412"/>
      <c r="H27" s="412"/>
      <c r="I27" s="412"/>
      <c r="J27" s="412"/>
      <c r="K27" s="413"/>
      <c r="L27" s="408">
        <v>1</v>
      </c>
      <c r="M27" s="409"/>
      <c r="N27" s="409"/>
      <c r="O27" s="409"/>
      <c r="P27" s="410"/>
      <c r="Q27" s="408">
        <v>3120</v>
      </c>
      <c r="R27" s="409"/>
      <c r="S27" s="409"/>
      <c r="T27" s="409"/>
      <c r="U27" s="409"/>
      <c r="V27" s="410"/>
      <c r="W27" s="498"/>
      <c r="X27" s="435"/>
      <c r="Y27" s="436"/>
      <c r="Z27" s="411" t="s">
        <v>171</v>
      </c>
      <c r="AA27" s="412"/>
      <c r="AB27" s="412"/>
      <c r="AC27" s="412"/>
      <c r="AD27" s="412"/>
      <c r="AE27" s="412"/>
      <c r="AF27" s="412"/>
      <c r="AG27" s="413"/>
      <c r="AH27" s="408">
        <v>3</v>
      </c>
      <c r="AI27" s="409"/>
      <c r="AJ27" s="409"/>
      <c r="AK27" s="409"/>
      <c r="AL27" s="410"/>
      <c r="AM27" s="408">
        <v>11784</v>
      </c>
      <c r="AN27" s="409"/>
      <c r="AO27" s="409"/>
      <c r="AP27" s="409"/>
      <c r="AQ27" s="409"/>
      <c r="AR27" s="410"/>
      <c r="AS27" s="408">
        <v>3928</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2550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940608</v>
      </c>
      <c r="BO28" s="485"/>
      <c r="BP28" s="485"/>
      <c r="BQ28" s="485"/>
      <c r="BR28" s="485"/>
      <c r="BS28" s="485"/>
      <c r="BT28" s="485"/>
      <c r="BU28" s="486"/>
      <c r="BV28" s="484">
        <v>915471</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13</v>
      </c>
      <c r="M29" s="409"/>
      <c r="N29" s="409"/>
      <c r="O29" s="409"/>
      <c r="P29" s="410"/>
      <c r="Q29" s="408">
        <v>2350</v>
      </c>
      <c r="R29" s="409"/>
      <c r="S29" s="409"/>
      <c r="T29" s="409"/>
      <c r="U29" s="409"/>
      <c r="V29" s="410"/>
      <c r="W29" s="499"/>
      <c r="X29" s="500"/>
      <c r="Y29" s="501"/>
      <c r="Z29" s="411" t="s">
        <v>177</v>
      </c>
      <c r="AA29" s="412"/>
      <c r="AB29" s="412"/>
      <c r="AC29" s="412"/>
      <c r="AD29" s="412"/>
      <c r="AE29" s="412"/>
      <c r="AF29" s="412"/>
      <c r="AG29" s="413"/>
      <c r="AH29" s="408">
        <v>178</v>
      </c>
      <c r="AI29" s="409"/>
      <c r="AJ29" s="409"/>
      <c r="AK29" s="409"/>
      <c r="AL29" s="410"/>
      <c r="AM29" s="408">
        <v>577034</v>
      </c>
      <c r="AN29" s="409"/>
      <c r="AO29" s="409"/>
      <c r="AP29" s="409"/>
      <c r="AQ29" s="409"/>
      <c r="AR29" s="410"/>
      <c r="AS29" s="408">
        <v>3242</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t="s">
        <v>122</v>
      </c>
      <c r="BO29" s="456"/>
      <c r="BP29" s="456"/>
      <c r="BQ29" s="456"/>
      <c r="BR29" s="456"/>
      <c r="BS29" s="456"/>
      <c r="BT29" s="456"/>
      <c r="BU29" s="457"/>
      <c r="BV29" s="455" t="s">
        <v>122</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98</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890572</v>
      </c>
      <c r="BO30" s="490"/>
      <c r="BP30" s="490"/>
      <c r="BQ30" s="490"/>
      <c r="BR30" s="490"/>
      <c r="BS30" s="490"/>
      <c r="BT30" s="490"/>
      <c r="BU30" s="491"/>
      <c r="BV30" s="489">
        <v>914252</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松伏町下水道事業会計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6</v>
      </c>
      <c r="BX34" s="403"/>
      <c r="BY34" s="404" t="str">
        <f>IF('各会計、関係団体の財政状況及び健全化判断比率'!B68="","",'各会計、関係団体の財政状況及び健全化判断比率'!B68)</f>
        <v>東埼玉資源環境組合</v>
      </c>
      <c r="BZ34" s="404"/>
      <c r="CA34" s="404"/>
      <c r="CB34" s="404"/>
      <c r="CC34" s="404"/>
      <c r="CD34" s="404"/>
      <c r="CE34" s="404"/>
      <c r="CF34" s="404"/>
      <c r="CG34" s="404"/>
      <c r="CH34" s="404"/>
      <c r="CI34" s="404"/>
      <c r="CJ34" s="404"/>
      <c r="CK34" s="404"/>
      <c r="CL34" s="404"/>
      <c r="CM34" s="404"/>
      <c r="CN34" s="169"/>
      <c r="CO34" s="403">
        <f>IF(CQ34="","",MAX(C34:D43,U34:V43,AM34:AN43,BE34:BF43,BW34:BX43)+1)</f>
        <v>15</v>
      </c>
      <c r="CP34" s="403"/>
      <c r="CQ34" s="404" t="str">
        <f>IF('各会計、関係団体の財政状況及び健全化判断比率'!BS7="","",'各会計、関係団体の財政状況及び健全化判断比率'!BS7)</f>
        <v>松伏町土地開発公社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t="str">
        <f t="shared" ref="AM35:AM43" si="0">IF(AO35="","",AM34+1)</f>
        <v/>
      </c>
      <c r="AN35" s="403"/>
      <c r="AO35" s="404"/>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7</v>
      </c>
      <c r="BX35" s="403"/>
      <c r="BY35" s="404" t="str">
        <f>IF('各会計、関係団体の財政状況及び健全化判断比率'!B69="","",'各会計、関係団体の財政状況及び健全化判断比率'!B69)</f>
        <v>越谷・松伏水道企業団</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8</v>
      </c>
      <c r="BX36" s="403"/>
      <c r="BY36" s="404" t="str">
        <f>IF('各会計、関係団体の財政状況及び健全化判断比率'!B70="","",'各会計、関係団体の財政状況及び健全化判断比率'!B70)</f>
        <v>吉川松伏消防組合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9</v>
      </c>
      <c r="BX37" s="403"/>
      <c r="BY37" s="404" t="str">
        <f>IF('各会計、関係団体の財政状況及び健全化判断比率'!B71="","",'各会計、関係団体の財政状況及び健全化判断比率'!B71)</f>
        <v>埼玉県後期高齢者医療広域連合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10</v>
      </c>
      <c r="BX38" s="403"/>
      <c r="BY38" s="404" t="str">
        <f>IF('各会計、関係団体の財政状況及び健全化判断比率'!B72="","",'各会計、関係団体の財政状況及び健全化判断比率'!B72)</f>
        <v>埼玉県後期高齢者医療広域連合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11</v>
      </c>
      <c r="BX39" s="403"/>
      <c r="BY39" s="404" t="str">
        <f>IF('各会計、関係団体の財政状況及び健全化判断比率'!B73="","",'各会計、関係団体の財政状況及び健全化判断比率'!B73)</f>
        <v>埼玉県市町村総合事務組合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12</v>
      </c>
      <c r="BX40" s="403"/>
      <c r="BY40" s="404" t="str">
        <f>IF('各会計、関係団体の財政状況及び健全化判断比率'!B74="","",'各会計、関係団体の財政状況及び健全化判断比率'!B74)</f>
        <v>埼玉県市町村総合事務組合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13</v>
      </c>
      <c r="BX41" s="403"/>
      <c r="BY41" s="404" t="str">
        <f>IF('各会計、関係団体の財政状況及び健全化判断比率'!B75="","",'各会計、関係団体の財政状況及び健全化判断比率'!B75)</f>
        <v>江戸川水防事務組合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14</v>
      </c>
      <c r="BX42" s="403"/>
      <c r="BY42" s="404" t="str">
        <f>IF('各会計、関係団体の財政状況及び健全化判断比率'!B76="","",'各会計、関係団体の財政状況及び健全化判断比率'!B76)</f>
        <v>彩の国さいたま人づくり広域連合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t60jErUwaZbhYF8BHSQrhj35Iv5K9HClJxQwHUOsRQa57ne9qlY9N1CSBBbaVBYKYy9Ah2YAVY9Z80HxHJMabQ==" saltValue="HyfXSvnWJBOMRmxqUmZz3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3267580</v>
      </c>
      <c r="S5" s="713"/>
      <c r="T5" s="713"/>
      <c r="U5" s="713"/>
      <c r="V5" s="713"/>
      <c r="W5" s="713"/>
      <c r="X5" s="713"/>
      <c r="Y5" s="738"/>
      <c r="Z5" s="751">
        <v>30.1</v>
      </c>
      <c r="AA5" s="751"/>
      <c r="AB5" s="751"/>
      <c r="AC5" s="751"/>
      <c r="AD5" s="752">
        <v>3267580</v>
      </c>
      <c r="AE5" s="752"/>
      <c r="AF5" s="752"/>
      <c r="AG5" s="752"/>
      <c r="AH5" s="752"/>
      <c r="AI5" s="752"/>
      <c r="AJ5" s="752"/>
      <c r="AK5" s="752"/>
      <c r="AL5" s="739">
        <v>50</v>
      </c>
      <c r="AM5" s="721"/>
      <c r="AN5" s="721"/>
      <c r="AO5" s="740"/>
      <c r="AP5" s="715" t="s">
        <v>216</v>
      </c>
      <c r="AQ5" s="716"/>
      <c r="AR5" s="716"/>
      <c r="AS5" s="716"/>
      <c r="AT5" s="716"/>
      <c r="AU5" s="716"/>
      <c r="AV5" s="716"/>
      <c r="AW5" s="716"/>
      <c r="AX5" s="716"/>
      <c r="AY5" s="716"/>
      <c r="AZ5" s="716"/>
      <c r="BA5" s="716"/>
      <c r="BB5" s="716"/>
      <c r="BC5" s="716"/>
      <c r="BD5" s="716"/>
      <c r="BE5" s="716"/>
      <c r="BF5" s="717"/>
      <c r="BG5" s="657">
        <v>3267580</v>
      </c>
      <c r="BH5" s="658"/>
      <c r="BI5" s="658"/>
      <c r="BJ5" s="658"/>
      <c r="BK5" s="658"/>
      <c r="BL5" s="658"/>
      <c r="BM5" s="658"/>
      <c r="BN5" s="659"/>
      <c r="BO5" s="695">
        <v>100</v>
      </c>
      <c r="BP5" s="695"/>
      <c r="BQ5" s="695"/>
      <c r="BR5" s="695"/>
      <c r="BS5" s="696" t="s">
        <v>122</v>
      </c>
      <c r="BT5" s="696"/>
      <c r="BU5" s="696"/>
      <c r="BV5" s="696"/>
      <c r="BW5" s="696"/>
      <c r="BX5" s="696"/>
      <c r="BY5" s="696"/>
      <c r="BZ5" s="696"/>
      <c r="CA5" s="696"/>
      <c r="CB5" s="731"/>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77352</v>
      </c>
      <c r="S6" s="658"/>
      <c r="T6" s="658"/>
      <c r="U6" s="658"/>
      <c r="V6" s="658"/>
      <c r="W6" s="658"/>
      <c r="X6" s="658"/>
      <c r="Y6" s="659"/>
      <c r="Z6" s="695">
        <v>0.7</v>
      </c>
      <c r="AA6" s="695"/>
      <c r="AB6" s="695"/>
      <c r="AC6" s="695"/>
      <c r="AD6" s="696">
        <v>77352</v>
      </c>
      <c r="AE6" s="696"/>
      <c r="AF6" s="696"/>
      <c r="AG6" s="696"/>
      <c r="AH6" s="696"/>
      <c r="AI6" s="696"/>
      <c r="AJ6" s="696"/>
      <c r="AK6" s="696"/>
      <c r="AL6" s="660">
        <v>1.2</v>
      </c>
      <c r="AM6" s="661"/>
      <c r="AN6" s="661"/>
      <c r="AO6" s="697"/>
      <c r="AP6" s="654" t="s">
        <v>221</v>
      </c>
      <c r="AQ6" s="655"/>
      <c r="AR6" s="655"/>
      <c r="AS6" s="655"/>
      <c r="AT6" s="655"/>
      <c r="AU6" s="655"/>
      <c r="AV6" s="655"/>
      <c r="AW6" s="655"/>
      <c r="AX6" s="655"/>
      <c r="AY6" s="655"/>
      <c r="AZ6" s="655"/>
      <c r="BA6" s="655"/>
      <c r="BB6" s="655"/>
      <c r="BC6" s="655"/>
      <c r="BD6" s="655"/>
      <c r="BE6" s="655"/>
      <c r="BF6" s="656"/>
      <c r="BG6" s="657">
        <v>3267580</v>
      </c>
      <c r="BH6" s="658"/>
      <c r="BI6" s="658"/>
      <c r="BJ6" s="658"/>
      <c r="BK6" s="658"/>
      <c r="BL6" s="658"/>
      <c r="BM6" s="658"/>
      <c r="BN6" s="659"/>
      <c r="BO6" s="695">
        <v>100</v>
      </c>
      <c r="BP6" s="695"/>
      <c r="BQ6" s="695"/>
      <c r="BR6" s="695"/>
      <c r="BS6" s="696" t="s">
        <v>122</v>
      </c>
      <c r="BT6" s="696"/>
      <c r="BU6" s="696"/>
      <c r="BV6" s="696"/>
      <c r="BW6" s="696"/>
      <c r="BX6" s="696"/>
      <c r="BY6" s="696"/>
      <c r="BZ6" s="696"/>
      <c r="CA6" s="696"/>
      <c r="CB6" s="731"/>
      <c r="CD6" s="715" t="s">
        <v>222</v>
      </c>
      <c r="CE6" s="716"/>
      <c r="CF6" s="716"/>
      <c r="CG6" s="716"/>
      <c r="CH6" s="716"/>
      <c r="CI6" s="716"/>
      <c r="CJ6" s="716"/>
      <c r="CK6" s="716"/>
      <c r="CL6" s="716"/>
      <c r="CM6" s="716"/>
      <c r="CN6" s="716"/>
      <c r="CO6" s="716"/>
      <c r="CP6" s="716"/>
      <c r="CQ6" s="717"/>
      <c r="CR6" s="657">
        <v>112414</v>
      </c>
      <c r="CS6" s="658"/>
      <c r="CT6" s="658"/>
      <c r="CU6" s="658"/>
      <c r="CV6" s="658"/>
      <c r="CW6" s="658"/>
      <c r="CX6" s="658"/>
      <c r="CY6" s="659"/>
      <c r="CZ6" s="739">
        <v>1.1000000000000001</v>
      </c>
      <c r="DA6" s="721"/>
      <c r="DB6" s="721"/>
      <c r="DC6" s="741"/>
      <c r="DD6" s="663" t="s">
        <v>122</v>
      </c>
      <c r="DE6" s="658"/>
      <c r="DF6" s="658"/>
      <c r="DG6" s="658"/>
      <c r="DH6" s="658"/>
      <c r="DI6" s="658"/>
      <c r="DJ6" s="658"/>
      <c r="DK6" s="658"/>
      <c r="DL6" s="658"/>
      <c r="DM6" s="658"/>
      <c r="DN6" s="658"/>
      <c r="DO6" s="658"/>
      <c r="DP6" s="659"/>
      <c r="DQ6" s="663">
        <v>112414</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1682</v>
      </c>
      <c r="S7" s="658"/>
      <c r="T7" s="658"/>
      <c r="U7" s="658"/>
      <c r="V7" s="658"/>
      <c r="W7" s="658"/>
      <c r="X7" s="658"/>
      <c r="Y7" s="659"/>
      <c r="Z7" s="695">
        <v>0</v>
      </c>
      <c r="AA7" s="695"/>
      <c r="AB7" s="695"/>
      <c r="AC7" s="695"/>
      <c r="AD7" s="696">
        <v>1682</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1530166</v>
      </c>
      <c r="BH7" s="658"/>
      <c r="BI7" s="658"/>
      <c r="BJ7" s="658"/>
      <c r="BK7" s="658"/>
      <c r="BL7" s="658"/>
      <c r="BM7" s="658"/>
      <c r="BN7" s="659"/>
      <c r="BO7" s="695">
        <v>46.8</v>
      </c>
      <c r="BP7" s="695"/>
      <c r="BQ7" s="695"/>
      <c r="BR7" s="695"/>
      <c r="BS7" s="696" t="s">
        <v>122</v>
      </c>
      <c r="BT7" s="696"/>
      <c r="BU7" s="696"/>
      <c r="BV7" s="696"/>
      <c r="BW7" s="696"/>
      <c r="BX7" s="696"/>
      <c r="BY7" s="696"/>
      <c r="BZ7" s="696"/>
      <c r="CA7" s="696"/>
      <c r="CB7" s="731"/>
      <c r="CD7" s="654" t="s">
        <v>225</v>
      </c>
      <c r="CE7" s="655"/>
      <c r="CF7" s="655"/>
      <c r="CG7" s="655"/>
      <c r="CH7" s="655"/>
      <c r="CI7" s="655"/>
      <c r="CJ7" s="655"/>
      <c r="CK7" s="655"/>
      <c r="CL7" s="655"/>
      <c r="CM7" s="655"/>
      <c r="CN7" s="655"/>
      <c r="CO7" s="655"/>
      <c r="CP7" s="655"/>
      <c r="CQ7" s="656"/>
      <c r="CR7" s="657">
        <v>1703686</v>
      </c>
      <c r="CS7" s="658"/>
      <c r="CT7" s="658"/>
      <c r="CU7" s="658"/>
      <c r="CV7" s="658"/>
      <c r="CW7" s="658"/>
      <c r="CX7" s="658"/>
      <c r="CY7" s="659"/>
      <c r="CZ7" s="695">
        <v>16.8</v>
      </c>
      <c r="DA7" s="695"/>
      <c r="DB7" s="695"/>
      <c r="DC7" s="695"/>
      <c r="DD7" s="663">
        <v>12936</v>
      </c>
      <c r="DE7" s="658"/>
      <c r="DF7" s="658"/>
      <c r="DG7" s="658"/>
      <c r="DH7" s="658"/>
      <c r="DI7" s="658"/>
      <c r="DJ7" s="658"/>
      <c r="DK7" s="658"/>
      <c r="DL7" s="658"/>
      <c r="DM7" s="658"/>
      <c r="DN7" s="658"/>
      <c r="DO7" s="658"/>
      <c r="DP7" s="659"/>
      <c r="DQ7" s="663">
        <v>1348484</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32024</v>
      </c>
      <c r="S8" s="658"/>
      <c r="T8" s="658"/>
      <c r="U8" s="658"/>
      <c r="V8" s="658"/>
      <c r="W8" s="658"/>
      <c r="X8" s="658"/>
      <c r="Y8" s="659"/>
      <c r="Z8" s="695">
        <v>0.3</v>
      </c>
      <c r="AA8" s="695"/>
      <c r="AB8" s="695"/>
      <c r="AC8" s="695"/>
      <c r="AD8" s="696">
        <v>32024</v>
      </c>
      <c r="AE8" s="696"/>
      <c r="AF8" s="696"/>
      <c r="AG8" s="696"/>
      <c r="AH8" s="696"/>
      <c r="AI8" s="696"/>
      <c r="AJ8" s="696"/>
      <c r="AK8" s="696"/>
      <c r="AL8" s="660">
        <v>0.5</v>
      </c>
      <c r="AM8" s="661"/>
      <c r="AN8" s="661"/>
      <c r="AO8" s="697"/>
      <c r="AP8" s="654" t="s">
        <v>227</v>
      </c>
      <c r="AQ8" s="655"/>
      <c r="AR8" s="655"/>
      <c r="AS8" s="655"/>
      <c r="AT8" s="655"/>
      <c r="AU8" s="655"/>
      <c r="AV8" s="655"/>
      <c r="AW8" s="655"/>
      <c r="AX8" s="655"/>
      <c r="AY8" s="655"/>
      <c r="AZ8" s="655"/>
      <c r="BA8" s="655"/>
      <c r="BB8" s="655"/>
      <c r="BC8" s="655"/>
      <c r="BD8" s="655"/>
      <c r="BE8" s="655"/>
      <c r="BF8" s="656"/>
      <c r="BG8" s="657">
        <v>46399</v>
      </c>
      <c r="BH8" s="658"/>
      <c r="BI8" s="658"/>
      <c r="BJ8" s="658"/>
      <c r="BK8" s="658"/>
      <c r="BL8" s="658"/>
      <c r="BM8" s="658"/>
      <c r="BN8" s="659"/>
      <c r="BO8" s="695">
        <v>1.4</v>
      </c>
      <c r="BP8" s="695"/>
      <c r="BQ8" s="695"/>
      <c r="BR8" s="695"/>
      <c r="BS8" s="696" t="s">
        <v>122</v>
      </c>
      <c r="BT8" s="696"/>
      <c r="BU8" s="696"/>
      <c r="BV8" s="696"/>
      <c r="BW8" s="696"/>
      <c r="BX8" s="696"/>
      <c r="BY8" s="696"/>
      <c r="BZ8" s="696"/>
      <c r="CA8" s="696"/>
      <c r="CB8" s="731"/>
      <c r="CD8" s="654" t="s">
        <v>228</v>
      </c>
      <c r="CE8" s="655"/>
      <c r="CF8" s="655"/>
      <c r="CG8" s="655"/>
      <c r="CH8" s="655"/>
      <c r="CI8" s="655"/>
      <c r="CJ8" s="655"/>
      <c r="CK8" s="655"/>
      <c r="CL8" s="655"/>
      <c r="CM8" s="655"/>
      <c r="CN8" s="655"/>
      <c r="CO8" s="655"/>
      <c r="CP8" s="655"/>
      <c r="CQ8" s="656"/>
      <c r="CR8" s="657">
        <v>4025321</v>
      </c>
      <c r="CS8" s="658"/>
      <c r="CT8" s="658"/>
      <c r="CU8" s="658"/>
      <c r="CV8" s="658"/>
      <c r="CW8" s="658"/>
      <c r="CX8" s="658"/>
      <c r="CY8" s="659"/>
      <c r="CZ8" s="695">
        <v>39.700000000000003</v>
      </c>
      <c r="DA8" s="695"/>
      <c r="DB8" s="695"/>
      <c r="DC8" s="695"/>
      <c r="DD8" s="663">
        <v>33012</v>
      </c>
      <c r="DE8" s="658"/>
      <c r="DF8" s="658"/>
      <c r="DG8" s="658"/>
      <c r="DH8" s="658"/>
      <c r="DI8" s="658"/>
      <c r="DJ8" s="658"/>
      <c r="DK8" s="658"/>
      <c r="DL8" s="658"/>
      <c r="DM8" s="658"/>
      <c r="DN8" s="658"/>
      <c r="DO8" s="658"/>
      <c r="DP8" s="659"/>
      <c r="DQ8" s="663">
        <v>2005235</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45970</v>
      </c>
      <c r="S9" s="658"/>
      <c r="T9" s="658"/>
      <c r="U9" s="658"/>
      <c r="V9" s="658"/>
      <c r="W9" s="658"/>
      <c r="X9" s="658"/>
      <c r="Y9" s="659"/>
      <c r="Z9" s="695">
        <v>0.4</v>
      </c>
      <c r="AA9" s="695"/>
      <c r="AB9" s="695"/>
      <c r="AC9" s="695"/>
      <c r="AD9" s="696">
        <v>45970</v>
      </c>
      <c r="AE9" s="696"/>
      <c r="AF9" s="696"/>
      <c r="AG9" s="696"/>
      <c r="AH9" s="696"/>
      <c r="AI9" s="696"/>
      <c r="AJ9" s="696"/>
      <c r="AK9" s="696"/>
      <c r="AL9" s="660">
        <v>0.7</v>
      </c>
      <c r="AM9" s="661"/>
      <c r="AN9" s="661"/>
      <c r="AO9" s="697"/>
      <c r="AP9" s="654" t="s">
        <v>230</v>
      </c>
      <c r="AQ9" s="655"/>
      <c r="AR9" s="655"/>
      <c r="AS9" s="655"/>
      <c r="AT9" s="655"/>
      <c r="AU9" s="655"/>
      <c r="AV9" s="655"/>
      <c r="AW9" s="655"/>
      <c r="AX9" s="655"/>
      <c r="AY9" s="655"/>
      <c r="AZ9" s="655"/>
      <c r="BA9" s="655"/>
      <c r="BB9" s="655"/>
      <c r="BC9" s="655"/>
      <c r="BD9" s="655"/>
      <c r="BE9" s="655"/>
      <c r="BF9" s="656"/>
      <c r="BG9" s="657">
        <v>1342776</v>
      </c>
      <c r="BH9" s="658"/>
      <c r="BI9" s="658"/>
      <c r="BJ9" s="658"/>
      <c r="BK9" s="658"/>
      <c r="BL9" s="658"/>
      <c r="BM9" s="658"/>
      <c r="BN9" s="659"/>
      <c r="BO9" s="695">
        <v>41.1</v>
      </c>
      <c r="BP9" s="695"/>
      <c r="BQ9" s="695"/>
      <c r="BR9" s="695"/>
      <c r="BS9" s="696" t="s">
        <v>122</v>
      </c>
      <c r="BT9" s="696"/>
      <c r="BU9" s="696"/>
      <c r="BV9" s="696"/>
      <c r="BW9" s="696"/>
      <c r="BX9" s="696"/>
      <c r="BY9" s="696"/>
      <c r="BZ9" s="696"/>
      <c r="CA9" s="696"/>
      <c r="CB9" s="731"/>
      <c r="CD9" s="654" t="s">
        <v>231</v>
      </c>
      <c r="CE9" s="655"/>
      <c r="CF9" s="655"/>
      <c r="CG9" s="655"/>
      <c r="CH9" s="655"/>
      <c r="CI9" s="655"/>
      <c r="CJ9" s="655"/>
      <c r="CK9" s="655"/>
      <c r="CL9" s="655"/>
      <c r="CM9" s="655"/>
      <c r="CN9" s="655"/>
      <c r="CO9" s="655"/>
      <c r="CP9" s="655"/>
      <c r="CQ9" s="656"/>
      <c r="CR9" s="657">
        <v>854362</v>
      </c>
      <c r="CS9" s="658"/>
      <c r="CT9" s="658"/>
      <c r="CU9" s="658"/>
      <c r="CV9" s="658"/>
      <c r="CW9" s="658"/>
      <c r="CX9" s="658"/>
      <c r="CY9" s="659"/>
      <c r="CZ9" s="695">
        <v>8.4</v>
      </c>
      <c r="DA9" s="695"/>
      <c r="DB9" s="695"/>
      <c r="DC9" s="695"/>
      <c r="DD9" s="663" t="s">
        <v>122</v>
      </c>
      <c r="DE9" s="658"/>
      <c r="DF9" s="658"/>
      <c r="DG9" s="658"/>
      <c r="DH9" s="658"/>
      <c r="DI9" s="658"/>
      <c r="DJ9" s="658"/>
      <c r="DK9" s="658"/>
      <c r="DL9" s="658"/>
      <c r="DM9" s="658"/>
      <c r="DN9" s="658"/>
      <c r="DO9" s="658"/>
      <c r="DP9" s="659"/>
      <c r="DQ9" s="663">
        <v>727811</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65800</v>
      </c>
      <c r="BH10" s="658"/>
      <c r="BI10" s="658"/>
      <c r="BJ10" s="658"/>
      <c r="BK10" s="658"/>
      <c r="BL10" s="658"/>
      <c r="BM10" s="658"/>
      <c r="BN10" s="659"/>
      <c r="BO10" s="695">
        <v>2</v>
      </c>
      <c r="BP10" s="695"/>
      <c r="BQ10" s="695"/>
      <c r="BR10" s="695"/>
      <c r="BS10" s="696" t="s">
        <v>122</v>
      </c>
      <c r="BT10" s="696"/>
      <c r="BU10" s="696"/>
      <c r="BV10" s="696"/>
      <c r="BW10" s="696"/>
      <c r="BX10" s="696"/>
      <c r="BY10" s="696"/>
      <c r="BZ10" s="696"/>
      <c r="CA10" s="696"/>
      <c r="CB10" s="731"/>
      <c r="CD10" s="654" t="s">
        <v>234</v>
      </c>
      <c r="CE10" s="655"/>
      <c r="CF10" s="655"/>
      <c r="CG10" s="655"/>
      <c r="CH10" s="655"/>
      <c r="CI10" s="655"/>
      <c r="CJ10" s="655"/>
      <c r="CK10" s="655"/>
      <c r="CL10" s="655"/>
      <c r="CM10" s="655"/>
      <c r="CN10" s="655"/>
      <c r="CO10" s="655"/>
      <c r="CP10" s="655"/>
      <c r="CQ10" s="656"/>
      <c r="CR10" s="657" t="s">
        <v>122</v>
      </c>
      <c r="CS10" s="658"/>
      <c r="CT10" s="658"/>
      <c r="CU10" s="658"/>
      <c r="CV10" s="658"/>
      <c r="CW10" s="658"/>
      <c r="CX10" s="658"/>
      <c r="CY10" s="659"/>
      <c r="CZ10" s="695" t="s">
        <v>122</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647712</v>
      </c>
      <c r="S11" s="658"/>
      <c r="T11" s="658"/>
      <c r="U11" s="658"/>
      <c r="V11" s="658"/>
      <c r="W11" s="658"/>
      <c r="X11" s="658"/>
      <c r="Y11" s="659"/>
      <c r="Z11" s="660">
        <v>6</v>
      </c>
      <c r="AA11" s="661"/>
      <c r="AB11" s="661"/>
      <c r="AC11" s="662"/>
      <c r="AD11" s="663">
        <v>647712</v>
      </c>
      <c r="AE11" s="658"/>
      <c r="AF11" s="658"/>
      <c r="AG11" s="658"/>
      <c r="AH11" s="658"/>
      <c r="AI11" s="658"/>
      <c r="AJ11" s="658"/>
      <c r="AK11" s="659"/>
      <c r="AL11" s="660">
        <v>9.9</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75191</v>
      </c>
      <c r="BH11" s="658"/>
      <c r="BI11" s="658"/>
      <c r="BJ11" s="658"/>
      <c r="BK11" s="658"/>
      <c r="BL11" s="658"/>
      <c r="BM11" s="658"/>
      <c r="BN11" s="659"/>
      <c r="BO11" s="695">
        <v>2.2999999999999998</v>
      </c>
      <c r="BP11" s="695"/>
      <c r="BQ11" s="695"/>
      <c r="BR11" s="695"/>
      <c r="BS11" s="696" t="s">
        <v>122</v>
      </c>
      <c r="BT11" s="696"/>
      <c r="BU11" s="696"/>
      <c r="BV11" s="696"/>
      <c r="BW11" s="696"/>
      <c r="BX11" s="696"/>
      <c r="BY11" s="696"/>
      <c r="BZ11" s="696"/>
      <c r="CA11" s="696"/>
      <c r="CB11" s="731"/>
      <c r="CD11" s="654" t="s">
        <v>237</v>
      </c>
      <c r="CE11" s="655"/>
      <c r="CF11" s="655"/>
      <c r="CG11" s="655"/>
      <c r="CH11" s="655"/>
      <c r="CI11" s="655"/>
      <c r="CJ11" s="655"/>
      <c r="CK11" s="655"/>
      <c r="CL11" s="655"/>
      <c r="CM11" s="655"/>
      <c r="CN11" s="655"/>
      <c r="CO11" s="655"/>
      <c r="CP11" s="655"/>
      <c r="CQ11" s="656"/>
      <c r="CR11" s="657">
        <v>139981</v>
      </c>
      <c r="CS11" s="658"/>
      <c r="CT11" s="658"/>
      <c r="CU11" s="658"/>
      <c r="CV11" s="658"/>
      <c r="CW11" s="658"/>
      <c r="CX11" s="658"/>
      <c r="CY11" s="659"/>
      <c r="CZ11" s="695">
        <v>1.4</v>
      </c>
      <c r="DA11" s="695"/>
      <c r="DB11" s="695"/>
      <c r="DC11" s="695"/>
      <c r="DD11" s="663">
        <v>41268</v>
      </c>
      <c r="DE11" s="658"/>
      <c r="DF11" s="658"/>
      <c r="DG11" s="658"/>
      <c r="DH11" s="658"/>
      <c r="DI11" s="658"/>
      <c r="DJ11" s="658"/>
      <c r="DK11" s="658"/>
      <c r="DL11" s="658"/>
      <c r="DM11" s="658"/>
      <c r="DN11" s="658"/>
      <c r="DO11" s="658"/>
      <c r="DP11" s="659"/>
      <c r="DQ11" s="663">
        <v>110362</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1435239</v>
      </c>
      <c r="BH12" s="658"/>
      <c r="BI12" s="658"/>
      <c r="BJ12" s="658"/>
      <c r="BK12" s="658"/>
      <c r="BL12" s="658"/>
      <c r="BM12" s="658"/>
      <c r="BN12" s="659"/>
      <c r="BO12" s="695">
        <v>43.9</v>
      </c>
      <c r="BP12" s="695"/>
      <c r="BQ12" s="695"/>
      <c r="BR12" s="695"/>
      <c r="BS12" s="696" t="s">
        <v>122</v>
      </c>
      <c r="BT12" s="696"/>
      <c r="BU12" s="696"/>
      <c r="BV12" s="696"/>
      <c r="BW12" s="696"/>
      <c r="BX12" s="696"/>
      <c r="BY12" s="696"/>
      <c r="BZ12" s="696"/>
      <c r="CA12" s="696"/>
      <c r="CB12" s="731"/>
      <c r="CD12" s="654" t="s">
        <v>240</v>
      </c>
      <c r="CE12" s="655"/>
      <c r="CF12" s="655"/>
      <c r="CG12" s="655"/>
      <c r="CH12" s="655"/>
      <c r="CI12" s="655"/>
      <c r="CJ12" s="655"/>
      <c r="CK12" s="655"/>
      <c r="CL12" s="655"/>
      <c r="CM12" s="655"/>
      <c r="CN12" s="655"/>
      <c r="CO12" s="655"/>
      <c r="CP12" s="655"/>
      <c r="CQ12" s="656"/>
      <c r="CR12" s="657">
        <v>43199</v>
      </c>
      <c r="CS12" s="658"/>
      <c r="CT12" s="658"/>
      <c r="CU12" s="658"/>
      <c r="CV12" s="658"/>
      <c r="CW12" s="658"/>
      <c r="CX12" s="658"/>
      <c r="CY12" s="659"/>
      <c r="CZ12" s="695">
        <v>0.4</v>
      </c>
      <c r="DA12" s="695"/>
      <c r="DB12" s="695"/>
      <c r="DC12" s="695"/>
      <c r="DD12" s="663" t="s">
        <v>122</v>
      </c>
      <c r="DE12" s="658"/>
      <c r="DF12" s="658"/>
      <c r="DG12" s="658"/>
      <c r="DH12" s="658"/>
      <c r="DI12" s="658"/>
      <c r="DJ12" s="658"/>
      <c r="DK12" s="658"/>
      <c r="DL12" s="658"/>
      <c r="DM12" s="658"/>
      <c r="DN12" s="658"/>
      <c r="DO12" s="658"/>
      <c r="DP12" s="659"/>
      <c r="DQ12" s="663">
        <v>38493</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1434804</v>
      </c>
      <c r="BH13" s="658"/>
      <c r="BI13" s="658"/>
      <c r="BJ13" s="658"/>
      <c r="BK13" s="658"/>
      <c r="BL13" s="658"/>
      <c r="BM13" s="658"/>
      <c r="BN13" s="659"/>
      <c r="BO13" s="695">
        <v>43.9</v>
      </c>
      <c r="BP13" s="695"/>
      <c r="BQ13" s="695"/>
      <c r="BR13" s="695"/>
      <c r="BS13" s="696" t="s">
        <v>122</v>
      </c>
      <c r="BT13" s="696"/>
      <c r="BU13" s="696"/>
      <c r="BV13" s="696"/>
      <c r="BW13" s="696"/>
      <c r="BX13" s="696"/>
      <c r="BY13" s="696"/>
      <c r="BZ13" s="696"/>
      <c r="CA13" s="696"/>
      <c r="CB13" s="731"/>
      <c r="CD13" s="654" t="s">
        <v>243</v>
      </c>
      <c r="CE13" s="655"/>
      <c r="CF13" s="655"/>
      <c r="CG13" s="655"/>
      <c r="CH13" s="655"/>
      <c r="CI13" s="655"/>
      <c r="CJ13" s="655"/>
      <c r="CK13" s="655"/>
      <c r="CL13" s="655"/>
      <c r="CM13" s="655"/>
      <c r="CN13" s="655"/>
      <c r="CO13" s="655"/>
      <c r="CP13" s="655"/>
      <c r="CQ13" s="656"/>
      <c r="CR13" s="657">
        <v>665900</v>
      </c>
      <c r="CS13" s="658"/>
      <c r="CT13" s="658"/>
      <c r="CU13" s="658"/>
      <c r="CV13" s="658"/>
      <c r="CW13" s="658"/>
      <c r="CX13" s="658"/>
      <c r="CY13" s="659"/>
      <c r="CZ13" s="695">
        <v>6.6</v>
      </c>
      <c r="DA13" s="695"/>
      <c r="DB13" s="695"/>
      <c r="DC13" s="695"/>
      <c r="DD13" s="663">
        <v>142883</v>
      </c>
      <c r="DE13" s="658"/>
      <c r="DF13" s="658"/>
      <c r="DG13" s="658"/>
      <c r="DH13" s="658"/>
      <c r="DI13" s="658"/>
      <c r="DJ13" s="658"/>
      <c r="DK13" s="658"/>
      <c r="DL13" s="658"/>
      <c r="DM13" s="658"/>
      <c r="DN13" s="658"/>
      <c r="DO13" s="658"/>
      <c r="DP13" s="659"/>
      <c r="DQ13" s="663">
        <v>472480</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89336</v>
      </c>
      <c r="BH14" s="658"/>
      <c r="BI14" s="658"/>
      <c r="BJ14" s="658"/>
      <c r="BK14" s="658"/>
      <c r="BL14" s="658"/>
      <c r="BM14" s="658"/>
      <c r="BN14" s="659"/>
      <c r="BO14" s="695">
        <v>2.7</v>
      </c>
      <c r="BP14" s="695"/>
      <c r="BQ14" s="695"/>
      <c r="BR14" s="695"/>
      <c r="BS14" s="696" t="s">
        <v>122</v>
      </c>
      <c r="BT14" s="696"/>
      <c r="BU14" s="696"/>
      <c r="BV14" s="696"/>
      <c r="BW14" s="696"/>
      <c r="BX14" s="696"/>
      <c r="BY14" s="696"/>
      <c r="BZ14" s="696"/>
      <c r="CA14" s="696"/>
      <c r="CB14" s="731"/>
      <c r="CD14" s="654" t="s">
        <v>246</v>
      </c>
      <c r="CE14" s="655"/>
      <c r="CF14" s="655"/>
      <c r="CG14" s="655"/>
      <c r="CH14" s="655"/>
      <c r="CI14" s="655"/>
      <c r="CJ14" s="655"/>
      <c r="CK14" s="655"/>
      <c r="CL14" s="655"/>
      <c r="CM14" s="655"/>
      <c r="CN14" s="655"/>
      <c r="CO14" s="655"/>
      <c r="CP14" s="655"/>
      <c r="CQ14" s="656"/>
      <c r="CR14" s="657">
        <v>665947</v>
      </c>
      <c r="CS14" s="658"/>
      <c r="CT14" s="658"/>
      <c r="CU14" s="658"/>
      <c r="CV14" s="658"/>
      <c r="CW14" s="658"/>
      <c r="CX14" s="658"/>
      <c r="CY14" s="659"/>
      <c r="CZ14" s="695">
        <v>6.6</v>
      </c>
      <c r="DA14" s="695"/>
      <c r="DB14" s="695"/>
      <c r="DC14" s="695"/>
      <c r="DD14" s="663">
        <v>38574</v>
      </c>
      <c r="DE14" s="658"/>
      <c r="DF14" s="658"/>
      <c r="DG14" s="658"/>
      <c r="DH14" s="658"/>
      <c r="DI14" s="658"/>
      <c r="DJ14" s="658"/>
      <c r="DK14" s="658"/>
      <c r="DL14" s="658"/>
      <c r="DM14" s="658"/>
      <c r="DN14" s="658"/>
      <c r="DO14" s="658"/>
      <c r="DP14" s="659"/>
      <c r="DQ14" s="663">
        <v>615557</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16754</v>
      </c>
      <c r="S15" s="658"/>
      <c r="T15" s="658"/>
      <c r="U15" s="658"/>
      <c r="V15" s="658"/>
      <c r="W15" s="658"/>
      <c r="X15" s="658"/>
      <c r="Y15" s="659"/>
      <c r="Z15" s="695">
        <v>0.2</v>
      </c>
      <c r="AA15" s="695"/>
      <c r="AB15" s="695"/>
      <c r="AC15" s="695"/>
      <c r="AD15" s="696">
        <v>16754</v>
      </c>
      <c r="AE15" s="696"/>
      <c r="AF15" s="696"/>
      <c r="AG15" s="696"/>
      <c r="AH15" s="696"/>
      <c r="AI15" s="696"/>
      <c r="AJ15" s="696"/>
      <c r="AK15" s="696"/>
      <c r="AL15" s="660">
        <v>0.3</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212839</v>
      </c>
      <c r="BH15" s="658"/>
      <c r="BI15" s="658"/>
      <c r="BJ15" s="658"/>
      <c r="BK15" s="658"/>
      <c r="BL15" s="658"/>
      <c r="BM15" s="658"/>
      <c r="BN15" s="659"/>
      <c r="BO15" s="695">
        <v>6.5</v>
      </c>
      <c r="BP15" s="695"/>
      <c r="BQ15" s="695"/>
      <c r="BR15" s="695"/>
      <c r="BS15" s="696" t="s">
        <v>122</v>
      </c>
      <c r="BT15" s="696"/>
      <c r="BU15" s="696"/>
      <c r="BV15" s="696"/>
      <c r="BW15" s="696"/>
      <c r="BX15" s="696"/>
      <c r="BY15" s="696"/>
      <c r="BZ15" s="696"/>
      <c r="CA15" s="696"/>
      <c r="CB15" s="731"/>
      <c r="CD15" s="654" t="s">
        <v>249</v>
      </c>
      <c r="CE15" s="655"/>
      <c r="CF15" s="655"/>
      <c r="CG15" s="655"/>
      <c r="CH15" s="655"/>
      <c r="CI15" s="655"/>
      <c r="CJ15" s="655"/>
      <c r="CK15" s="655"/>
      <c r="CL15" s="655"/>
      <c r="CM15" s="655"/>
      <c r="CN15" s="655"/>
      <c r="CO15" s="655"/>
      <c r="CP15" s="655"/>
      <c r="CQ15" s="656"/>
      <c r="CR15" s="657">
        <v>1206460</v>
      </c>
      <c r="CS15" s="658"/>
      <c r="CT15" s="658"/>
      <c r="CU15" s="658"/>
      <c r="CV15" s="658"/>
      <c r="CW15" s="658"/>
      <c r="CX15" s="658"/>
      <c r="CY15" s="659"/>
      <c r="CZ15" s="695">
        <v>11.9</v>
      </c>
      <c r="DA15" s="695"/>
      <c r="DB15" s="695"/>
      <c r="DC15" s="695"/>
      <c r="DD15" s="663">
        <v>170234</v>
      </c>
      <c r="DE15" s="658"/>
      <c r="DF15" s="658"/>
      <c r="DG15" s="658"/>
      <c r="DH15" s="658"/>
      <c r="DI15" s="658"/>
      <c r="DJ15" s="658"/>
      <c r="DK15" s="658"/>
      <c r="DL15" s="658"/>
      <c r="DM15" s="658"/>
      <c r="DN15" s="658"/>
      <c r="DO15" s="658"/>
      <c r="DP15" s="659"/>
      <c r="DQ15" s="663">
        <v>889698</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42618</v>
      </c>
      <c r="S16" s="658"/>
      <c r="T16" s="658"/>
      <c r="U16" s="658"/>
      <c r="V16" s="658"/>
      <c r="W16" s="658"/>
      <c r="X16" s="658"/>
      <c r="Y16" s="659"/>
      <c r="Z16" s="695">
        <v>0.4</v>
      </c>
      <c r="AA16" s="695"/>
      <c r="AB16" s="695"/>
      <c r="AC16" s="695"/>
      <c r="AD16" s="696">
        <v>42618</v>
      </c>
      <c r="AE16" s="696"/>
      <c r="AF16" s="696"/>
      <c r="AG16" s="696"/>
      <c r="AH16" s="696"/>
      <c r="AI16" s="696"/>
      <c r="AJ16" s="696"/>
      <c r="AK16" s="696"/>
      <c r="AL16" s="660">
        <v>0.7</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1"/>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174359</v>
      </c>
      <c r="S17" s="658"/>
      <c r="T17" s="658"/>
      <c r="U17" s="658"/>
      <c r="V17" s="658"/>
      <c r="W17" s="658"/>
      <c r="X17" s="658"/>
      <c r="Y17" s="659"/>
      <c r="Z17" s="695">
        <v>1.6</v>
      </c>
      <c r="AA17" s="695"/>
      <c r="AB17" s="695"/>
      <c r="AC17" s="695"/>
      <c r="AD17" s="696">
        <v>174359</v>
      </c>
      <c r="AE17" s="696"/>
      <c r="AF17" s="696"/>
      <c r="AG17" s="696"/>
      <c r="AH17" s="696"/>
      <c r="AI17" s="696"/>
      <c r="AJ17" s="696"/>
      <c r="AK17" s="696"/>
      <c r="AL17" s="660">
        <v>2.7</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1"/>
      <c r="CD17" s="654" t="s">
        <v>255</v>
      </c>
      <c r="CE17" s="655"/>
      <c r="CF17" s="655"/>
      <c r="CG17" s="655"/>
      <c r="CH17" s="655"/>
      <c r="CI17" s="655"/>
      <c r="CJ17" s="655"/>
      <c r="CK17" s="655"/>
      <c r="CL17" s="655"/>
      <c r="CM17" s="655"/>
      <c r="CN17" s="655"/>
      <c r="CO17" s="655"/>
      <c r="CP17" s="655"/>
      <c r="CQ17" s="656"/>
      <c r="CR17" s="657">
        <v>722804</v>
      </c>
      <c r="CS17" s="658"/>
      <c r="CT17" s="658"/>
      <c r="CU17" s="658"/>
      <c r="CV17" s="658"/>
      <c r="CW17" s="658"/>
      <c r="CX17" s="658"/>
      <c r="CY17" s="659"/>
      <c r="CZ17" s="695">
        <v>7.1</v>
      </c>
      <c r="DA17" s="695"/>
      <c r="DB17" s="695"/>
      <c r="DC17" s="695"/>
      <c r="DD17" s="663" t="s">
        <v>122</v>
      </c>
      <c r="DE17" s="658"/>
      <c r="DF17" s="658"/>
      <c r="DG17" s="658"/>
      <c r="DH17" s="658"/>
      <c r="DI17" s="658"/>
      <c r="DJ17" s="658"/>
      <c r="DK17" s="658"/>
      <c r="DL17" s="658"/>
      <c r="DM17" s="658"/>
      <c r="DN17" s="658"/>
      <c r="DO17" s="658"/>
      <c r="DP17" s="659"/>
      <c r="DQ17" s="663">
        <v>722804</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34083</v>
      </c>
      <c r="S18" s="658"/>
      <c r="T18" s="658"/>
      <c r="U18" s="658"/>
      <c r="V18" s="658"/>
      <c r="W18" s="658"/>
      <c r="X18" s="658"/>
      <c r="Y18" s="659"/>
      <c r="Z18" s="695">
        <v>0.3</v>
      </c>
      <c r="AA18" s="695"/>
      <c r="AB18" s="695"/>
      <c r="AC18" s="695"/>
      <c r="AD18" s="696">
        <v>34083</v>
      </c>
      <c r="AE18" s="696"/>
      <c r="AF18" s="696"/>
      <c r="AG18" s="696"/>
      <c r="AH18" s="696"/>
      <c r="AI18" s="696"/>
      <c r="AJ18" s="696"/>
      <c r="AK18" s="696"/>
      <c r="AL18" s="660">
        <v>0.5</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1"/>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134697</v>
      </c>
      <c r="S19" s="658"/>
      <c r="T19" s="658"/>
      <c r="U19" s="658"/>
      <c r="V19" s="658"/>
      <c r="W19" s="658"/>
      <c r="X19" s="658"/>
      <c r="Y19" s="659"/>
      <c r="Z19" s="695">
        <v>1.2</v>
      </c>
      <c r="AA19" s="695"/>
      <c r="AB19" s="695"/>
      <c r="AC19" s="695"/>
      <c r="AD19" s="696">
        <v>134697</v>
      </c>
      <c r="AE19" s="696"/>
      <c r="AF19" s="696"/>
      <c r="AG19" s="696"/>
      <c r="AH19" s="696"/>
      <c r="AI19" s="696"/>
      <c r="AJ19" s="696"/>
      <c r="AK19" s="696"/>
      <c r="AL19" s="660">
        <v>2.1</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t="s">
        <v>122</v>
      </c>
      <c r="BH19" s="658"/>
      <c r="BI19" s="658"/>
      <c r="BJ19" s="658"/>
      <c r="BK19" s="658"/>
      <c r="BL19" s="658"/>
      <c r="BM19" s="658"/>
      <c r="BN19" s="659"/>
      <c r="BO19" s="695" t="s">
        <v>122</v>
      </c>
      <c r="BP19" s="695"/>
      <c r="BQ19" s="695"/>
      <c r="BR19" s="695"/>
      <c r="BS19" s="696" t="s">
        <v>122</v>
      </c>
      <c r="BT19" s="696"/>
      <c r="BU19" s="696"/>
      <c r="BV19" s="696"/>
      <c r="BW19" s="696"/>
      <c r="BX19" s="696"/>
      <c r="BY19" s="696"/>
      <c r="BZ19" s="696"/>
      <c r="CA19" s="696"/>
      <c r="CB19" s="731"/>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32" t="s">
        <v>262</v>
      </c>
      <c r="C20" s="733"/>
      <c r="D20" s="733"/>
      <c r="E20" s="733"/>
      <c r="F20" s="733"/>
      <c r="G20" s="733"/>
      <c r="H20" s="733"/>
      <c r="I20" s="733"/>
      <c r="J20" s="733"/>
      <c r="K20" s="733"/>
      <c r="L20" s="733"/>
      <c r="M20" s="733"/>
      <c r="N20" s="733"/>
      <c r="O20" s="733"/>
      <c r="P20" s="733"/>
      <c r="Q20" s="734"/>
      <c r="R20" s="657">
        <v>5579</v>
      </c>
      <c r="S20" s="658"/>
      <c r="T20" s="658"/>
      <c r="U20" s="658"/>
      <c r="V20" s="658"/>
      <c r="W20" s="658"/>
      <c r="X20" s="658"/>
      <c r="Y20" s="659"/>
      <c r="Z20" s="695">
        <v>0.1</v>
      </c>
      <c r="AA20" s="695"/>
      <c r="AB20" s="695"/>
      <c r="AC20" s="695"/>
      <c r="AD20" s="696">
        <v>5579</v>
      </c>
      <c r="AE20" s="696"/>
      <c r="AF20" s="696"/>
      <c r="AG20" s="696"/>
      <c r="AH20" s="696"/>
      <c r="AI20" s="696"/>
      <c r="AJ20" s="696"/>
      <c r="AK20" s="696"/>
      <c r="AL20" s="660">
        <v>0.1</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t="s">
        <v>122</v>
      </c>
      <c r="BH20" s="658"/>
      <c r="BI20" s="658"/>
      <c r="BJ20" s="658"/>
      <c r="BK20" s="658"/>
      <c r="BL20" s="658"/>
      <c r="BM20" s="658"/>
      <c r="BN20" s="659"/>
      <c r="BO20" s="695" t="s">
        <v>122</v>
      </c>
      <c r="BP20" s="695"/>
      <c r="BQ20" s="695"/>
      <c r="BR20" s="695"/>
      <c r="BS20" s="696" t="s">
        <v>122</v>
      </c>
      <c r="BT20" s="696"/>
      <c r="BU20" s="696"/>
      <c r="BV20" s="696"/>
      <c r="BW20" s="696"/>
      <c r="BX20" s="696"/>
      <c r="BY20" s="696"/>
      <c r="BZ20" s="696"/>
      <c r="CA20" s="696"/>
      <c r="CB20" s="731"/>
      <c r="CD20" s="654" t="s">
        <v>264</v>
      </c>
      <c r="CE20" s="655"/>
      <c r="CF20" s="655"/>
      <c r="CG20" s="655"/>
      <c r="CH20" s="655"/>
      <c r="CI20" s="655"/>
      <c r="CJ20" s="655"/>
      <c r="CK20" s="655"/>
      <c r="CL20" s="655"/>
      <c r="CM20" s="655"/>
      <c r="CN20" s="655"/>
      <c r="CO20" s="655"/>
      <c r="CP20" s="655"/>
      <c r="CQ20" s="656"/>
      <c r="CR20" s="657">
        <v>10140074</v>
      </c>
      <c r="CS20" s="658"/>
      <c r="CT20" s="658"/>
      <c r="CU20" s="658"/>
      <c r="CV20" s="658"/>
      <c r="CW20" s="658"/>
      <c r="CX20" s="658"/>
      <c r="CY20" s="659"/>
      <c r="CZ20" s="695">
        <v>100</v>
      </c>
      <c r="DA20" s="695"/>
      <c r="DB20" s="695"/>
      <c r="DC20" s="695"/>
      <c r="DD20" s="663">
        <v>438907</v>
      </c>
      <c r="DE20" s="658"/>
      <c r="DF20" s="658"/>
      <c r="DG20" s="658"/>
      <c r="DH20" s="658"/>
      <c r="DI20" s="658"/>
      <c r="DJ20" s="658"/>
      <c r="DK20" s="658"/>
      <c r="DL20" s="658"/>
      <c r="DM20" s="658"/>
      <c r="DN20" s="658"/>
      <c r="DO20" s="658"/>
      <c r="DP20" s="659"/>
      <c r="DQ20" s="663">
        <v>7043338</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2279862</v>
      </c>
      <c r="S21" s="658"/>
      <c r="T21" s="658"/>
      <c r="U21" s="658"/>
      <c r="V21" s="658"/>
      <c r="W21" s="658"/>
      <c r="X21" s="658"/>
      <c r="Y21" s="659"/>
      <c r="Z21" s="695">
        <v>21</v>
      </c>
      <c r="AA21" s="695"/>
      <c r="AB21" s="695"/>
      <c r="AC21" s="695"/>
      <c r="AD21" s="696">
        <v>2215278</v>
      </c>
      <c r="AE21" s="696"/>
      <c r="AF21" s="696"/>
      <c r="AG21" s="696"/>
      <c r="AH21" s="696"/>
      <c r="AI21" s="696"/>
      <c r="AJ21" s="696"/>
      <c r="AK21" s="696"/>
      <c r="AL21" s="660">
        <v>33.9</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1"/>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2215278</v>
      </c>
      <c r="S22" s="658"/>
      <c r="T22" s="658"/>
      <c r="U22" s="658"/>
      <c r="V22" s="658"/>
      <c r="W22" s="658"/>
      <c r="X22" s="658"/>
      <c r="Y22" s="659"/>
      <c r="Z22" s="695">
        <v>20.399999999999999</v>
      </c>
      <c r="AA22" s="695"/>
      <c r="AB22" s="695"/>
      <c r="AC22" s="695"/>
      <c r="AD22" s="696">
        <v>2215278</v>
      </c>
      <c r="AE22" s="696"/>
      <c r="AF22" s="696"/>
      <c r="AG22" s="696"/>
      <c r="AH22" s="696"/>
      <c r="AI22" s="696"/>
      <c r="AJ22" s="696"/>
      <c r="AK22" s="696"/>
      <c r="AL22" s="660">
        <v>33.9</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1"/>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64547</v>
      </c>
      <c r="S23" s="658"/>
      <c r="T23" s="658"/>
      <c r="U23" s="658"/>
      <c r="V23" s="658"/>
      <c r="W23" s="658"/>
      <c r="X23" s="658"/>
      <c r="Y23" s="659"/>
      <c r="Z23" s="695">
        <v>0.6</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1"/>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v>37</v>
      </c>
      <c r="S24" s="658"/>
      <c r="T24" s="658"/>
      <c r="U24" s="658"/>
      <c r="V24" s="658"/>
      <c r="W24" s="658"/>
      <c r="X24" s="658"/>
      <c r="Y24" s="659"/>
      <c r="Z24" s="695">
        <v>0</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1"/>
      <c r="CD24" s="715" t="s">
        <v>279</v>
      </c>
      <c r="CE24" s="716"/>
      <c r="CF24" s="716"/>
      <c r="CG24" s="716"/>
      <c r="CH24" s="716"/>
      <c r="CI24" s="716"/>
      <c r="CJ24" s="716"/>
      <c r="CK24" s="716"/>
      <c r="CL24" s="716"/>
      <c r="CM24" s="716"/>
      <c r="CN24" s="716"/>
      <c r="CO24" s="716"/>
      <c r="CP24" s="716"/>
      <c r="CQ24" s="717"/>
      <c r="CR24" s="712">
        <v>4922529</v>
      </c>
      <c r="CS24" s="713"/>
      <c r="CT24" s="713"/>
      <c r="CU24" s="713"/>
      <c r="CV24" s="713"/>
      <c r="CW24" s="713"/>
      <c r="CX24" s="713"/>
      <c r="CY24" s="738"/>
      <c r="CZ24" s="739">
        <v>48.5</v>
      </c>
      <c r="DA24" s="721"/>
      <c r="DB24" s="721"/>
      <c r="DC24" s="741"/>
      <c r="DD24" s="737">
        <v>3026490</v>
      </c>
      <c r="DE24" s="713"/>
      <c r="DF24" s="713"/>
      <c r="DG24" s="713"/>
      <c r="DH24" s="713"/>
      <c r="DI24" s="713"/>
      <c r="DJ24" s="713"/>
      <c r="DK24" s="738"/>
      <c r="DL24" s="737">
        <v>2764301</v>
      </c>
      <c r="DM24" s="713"/>
      <c r="DN24" s="713"/>
      <c r="DO24" s="713"/>
      <c r="DP24" s="713"/>
      <c r="DQ24" s="713"/>
      <c r="DR24" s="713"/>
      <c r="DS24" s="713"/>
      <c r="DT24" s="713"/>
      <c r="DU24" s="713"/>
      <c r="DV24" s="738"/>
      <c r="DW24" s="739">
        <v>42.1</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6585913</v>
      </c>
      <c r="S25" s="658"/>
      <c r="T25" s="658"/>
      <c r="U25" s="658"/>
      <c r="V25" s="658"/>
      <c r="W25" s="658"/>
      <c r="X25" s="658"/>
      <c r="Y25" s="659"/>
      <c r="Z25" s="695">
        <v>60.7</v>
      </c>
      <c r="AA25" s="695"/>
      <c r="AB25" s="695"/>
      <c r="AC25" s="695"/>
      <c r="AD25" s="696">
        <v>6521329</v>
      </c>
      <c r="AE25" s="696"/>
      <c r="AF25" s="696"/>
      <c r="AG25" s="696"/>
      <c r="AH25" s="696"/>
      <c r="AI25" s="696"/>
      <c r="AJ25" s="696"/>
      <c r="AK25" s="696"/>
      <c r="AL25" s="660">
        <v>99.8</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1"/>
      <c r="CD25" s="654" t="s">
        <v>282</v>
      </c>
      <c r="CE25" s="655"/>
      <c r="CF25" s="655"/>
      <c r="CG25" s="655"/>
      <c r="CH25" s="655"/>
      <c r="CI25" s="655"/>
      <c r="CJ25" s="655"/>
      <c r="CK25" s="655"/>
      <c r="CL25" s="655"/>
      <c r="CM25" s="655"/>
      <c r="CN25" s="655"/>
      <c r="CO25" s="655"/>
      <c r="CP25" s="655"/>
      <c r="CQ25" s="656"/>
      <c r="CR25" s="657">
        <v>1823400</v>
      </c>
      <c r="CS25" s="670"/>
      <c r="CT25" s="670"/>
      <c r="CU25" s="670"/>
      <c r="CV25" s="670"/>
      <c r="CW25" s="670"/>
      <c r="CX25" s="670"/>
      <c r="CY25" s="671"/>
      <c r="CZ25" s="660">
        <v>18</v>
      </c>
      <c r="DA25" s="672"/>
      <c r="DB25" s="672"/>
      <c r="DC25" s="673"/>
      <c r="DD25" s="663">
        <v>1687377</v>
      </c>
      <c r="DE25" s="670"/>
      <c r="DF25" s="670"/>
      <c r="DG25" s="670"/>
      <c r="DH25" s="670"/>
      <c r="DI25" s="670"/>
      <c r="DJ25" s="670"/>
      <c r="DK25" s="671"/>
      <c r="DL25" s="663">
        <v>1446119</v>
      </c>
      <c r="DM25" s="670"/>
      <c r="DN25" s="670"/>
      <c r="DO25" s="670"/>
      <c r="DP25" s="670"/>
      <c r="DQ25" s="670"/>
      <c r="DR25" s="670"/>
      <c r="DS25" s="670"/>
      <c r="DT25" s="670"/>
      <c r="DU25" s="670"/>
      <c r="DV25" s="671"/>
      <c r="DW25" s="660">
        <v>22</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2705</v>
      </c>
      <c r="S26" s="658"/>
      <c r="T26" s="658"/>
      <c r="U26" s="658"/>
      <c r="V26" s="658"/>
      <c r="W26" s="658"/>
      <c r="X26" s="658"/>
      <c r="Y26" s="659"/>
      <c r="Z26" s="695">
        <v>0</v>
      </c>
      <c r="AA26" s="695"/>
      <c r="AB26" s="695"/>
      <c r="AC26" s="695"/>
      <c r="AD26" s="696">
        <v>2705</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1"/>
      <c r="CD26" s="654" t="s">
        <v>285</v>
      </c>
      <c r="CE26" s="655"/>
      <c r="CF26" s="655"/>
      <c r="CG26" s="655"/>
      <c r="CH26" s="655"/>
      <c r="CI26" s="655"/>
      <c r="CJ26" s="655"/>
      <c r="CK26" s="655"/>
      <c r="CL26" s="655"/>
      <c r="CM26" s="655"/>
      <c r="CN26" s="655"/>
      <c r="CO26" s="655"/>
      <c r="CP26" s="655"/>
      <c r="CQ26" s="656"/>
      <c r="CR26" s="657">
        <v>1129906</v>
      </c>
      <c r="CS26" s="658"/>
      <c r="CT26" s="658"/>
      <c r="CU26" s="658"/>
      <c r="CV26" s="658"/>
      <c r="CW26" s="658"/>
      <c r="CX26" s="658"/>
      <c r="CY26" s="659"/>
      <c r="CZ26" s="660">
        <v>11.1</v>
      </c>
      <c r="DA26" s="672"/>
      <c r="DB26" s="672"/>
      <c r="DC26" s="673"/>
      <c r="DD26" s="663">
        <v>1042608</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45907</v>
      </c>
      <c r="S27" s="658"/>
      <c r="T27" s="658"/>
      <c r="U27" s="658"/>
      <c r="V27" s="658"/>
      <c r="W27" s="658"/>
      <c r="X27" s="658"/>
      <c r="Y27" s="659"/>
      <c r="Z27" s="695">
        <v>0.4</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3267580</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1"/>
      <c r="CD27" s="654" t="s">
        <v>288</v>
      </c>
      <c r="CE27" s="655"/>
      <c r="CF27" s="655"/>
      <c r="CG27" s="655"/>
      <c r="CH27" s="655"/>
      <c r="CI27" s="655"/>
      <c r="CJ27" s="655"/>
      <c r="CK27" s="655"/>
      <c r="CL27" s="655"/>
      <c r="CM27" s="655"/>
      <c r="CN27" s="655"/>
      <c r="CO27" s="655"/>
      <c r="CP27" s="655"/>
      <c r="CQ27" s="656"/>
      <c r="CR27" s="657">
        <v>2376325</v>
      </c>
      <c r="CS27" s="670"/>
      <c r="CT27" s="670"/>
      <c r="CU27" s="670"/>
      <c r="CV27" s="670"/>
      <c r="CW27" s="670"/>
      <c r="CX27" s="670"/>
      <c r="CY27" s="671"/>
      <c r="CZ27" s="660">
        <v>23.4</v>
      </c>
      <c r="DA27" s="672"/>
      <c r="DB27" s="672"/>
      <c r="DC27" s="673"/>
      <c r="DD27" s="663">
        <v>616309</v>
      </c>
      <c r="DE27" s="670"/>
      <c r="DF27" s="670"/>
      <c r="DG27" s="670"/>
      <c r="DH27" s="670"/>
      <c r="DI27" s="670"/>
      <c r="DJ27" s="670"/>
      <c r="DK27" s="671"/>
      <c r="DL27" s="663">
        <v>595378</v>
      </c>
      <c r="DM27" s="670"/>
      <c r="DN27" s="670"/>
      <c r="DO27" s="670"/>
      <c r="DP27" s="670"/>
      <c r="DQ27" s="670"/>
      <c r="DR27" s="670"/>
      <c r="DS27" s="670"/>
      <c r="DT27" s="670"/>
      <c r="DU27" s="670"/>
      <c r="DV27" s="671"/>
      <c r="DW27" s="660">
        <v>9.1</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31265</v>
      </c>
      <c r="S28" s="658"/>
      <c r="T28" s="658"/>
      <c r="U28" s="658"/>
      <c r="V28" s="658"/>
      <c r="W28" s="658"/>
      <c r="X28" s="658"/>
      <c r="Y28" s="659"/>
      <c r="Z28" s="695">
        <v>0.3</v>
      </c>
      <c r="AA28" s="695"/>
      <c r="AB28" s="695"/>
      <c r="AC28" s="695"/>
      <c r="AD28" s="696">
        <v>11656</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722804</v>
      </c>
      <c r="CS28" s="658"/>
      <c r="CT28" s="658"/>
      <c r="CU28" s="658"/>
      <c r="CV28" s="658"/>
      <c r="CW28" s="658"/>
      <c r="CX28" s="658"/>
      <c r="CY28" s="659"/>
      <c r="CZ28" s="660">
        <v>7.1</v>
      </c>
      <c r="DA28" s="672"/>
      <c r="DB28" s="672"/>
      <c r="DC28" s="673"/>
      <c r="DD28" s="663">
        <v>722804</v>
      </c>
      <c r="DE28" s="658"/>
      <c r="DF28" s="658"/>
      <c r="DG28" s="658"/>
      <c r="DH28" s="658"/>
      <c r="DI28" s="658"/>
      <c r="DJ28" s="658"/>
      <c r="DK28" s="659"/>
      <c r="DL28" s="663">
        <v>722804</v>
      </c>
      <c r="DM28" s="658"/>
      <c r="DN28" s="658"/>
      <c r="DO28" s="658"/>
      <c r="DP28" s="658"/>
      <c r="DQ28" s="658"/>
      <c r="DR28" s="658"/>
      <c r="DS28" s="658"/>
      <c r="DT28" s="658"/>
      <c r="DU28" s="658"/>
      <c r="DV28" s="659"/>
      <c r="DW28" s="660">
        <v>11</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21185</v>
      </c>
      <c r="S29" s="658"/>
      <c r="T29" s="658"/>
      <c r="U29" s="658"/>
      <c r="V29" s="658"/>
      <c r="W29" s="658"/>
      <c r="X29" s="658"/>
      <c r="Y29" s="659"/>
      <c r="Z29" s="695">
        <v>0.2</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1"/>
      <c r="CD29" s="676" t="s">
        <v>292</v>
      </c>
      <c r="CE29" s="677"/>
      <c r="CF29" s="654" t="s">
        <v>66</v>
      </c>
      <c r="CG29" s="655"/>
      <c r="CH29" s="655"/>
      <c r="CI29" s="655"/>
      <c r="CJ29" s="655"/>
      <c r="CK29" s="655"/>
      <c r="CL29" s="655"/>
      <c r="CM29" s="655"/>
      <c r="CN29" s="655"/>
      <c r="CO29" s="655"/>
      <c r="CP29" s="655"/>
      <c r="CQ29" s="656"/>
      <c r="CR29" s="657">
        <v>722804</v>
      </c>
      <c r="CS29" s="670"/>
      <c r="CT29" s="670"/>
      <c r="CU29" s="670"/>
      <c r="CV29" s="670"/>
      <c r="CW29" s="670"/>
      <c r="CX29" s="670"/>
      <c r="CY29" s="671"/>
      <c r="CZ29" s="660">
        <v>7.1</v>
      </c>
      <c r="DA29" s="672"/>
      <c r="DB29" s="672"/>
      <c r="DC29" s="673"/>
      <c r="DD29" s="663">
        <v>722804</v>
      </c>
      <c r="DE29" s="670"/>
      <c r="DF29" s="670"/>
      <c r="DG29" s="670"/>
      <c r="DH29" s="670"/>
      <c r="DI29" s="670"/>
      <c r="DJ29" s="670"/>
      <c r="DK29" s="671"/>
      <c r="DL29" s="663">
        <v>722804</v>
      </c>
      <c r="DM29" s="670"/>
      <c r="DN29" s="670"/>
      <c r="DO29" s="670"/>
      <c r="DP29" s="670"/>
      <c r="DQ29" s="670"/>
      <c r="DR29" s="670"/>
      <c r="DS29" s="670"/>
      <c r="DT29" s="670"/>
      <c r="DU29" s="670"/>
      <c r="DV29" s="671"/>
      <c r="DW29" s="660">
        <v>11</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1658917</v>
      </c>
      <c r="S30" s="658"/>
      <c r="T30" s="658"/>
      <c r="U30" s="658"/>
      <c r="V30" s="658"/>
      <c r="W30" s="658"/>
      <c r="X30" s="658"/>
      <c r="Y30" s="659"/>
      <c r="Z30" s="695">
        <v>15.3</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9"/>
      <c r="BI30" s="729"/>
      <c r="BJ30" s="729"/>
      <c r="BK30" s="729"/>
      <c r="BL30" s="729"/>
      <c r="BM30" s="729"/>
      <c r="BN30" s="729"/>
      <c r="BO30" s="729"/>
      <c r="BP30" s="729"/>
      <c r="BQ30" s="730"/>
      <c r="BR30" s="709" t="s">
        <v>295</v>
      </c>
      <c r="BS30" s="729"/>
      <c r="BT30" s="729"/>
      <c r="BU30" s="729"/>
      <c r="BV30" s="729"/>
      <c r="BW30" s="729"/>
      <c r="BX30" s="729"/>
      <c r="BY30" s="729"/>
      <c r="BZ30" s="729"/>
      <c r="CA30" s="729"/>
      <c r="CB30" s="730"/>
      <c r="CD30" s="678"/>
      <c r="CE30" s="679"/>
      <c r="CF30" s="654" t="s">
        <v>296</v>
      </c>
      <c r="CG30" s="655"/>
      <c r="CH30" s="655"/>
      <c r="CI30" s="655"/>
      <c r="CJ30" s="655"/>
      <c r="CK30" s="655"/>
      <c r="CL30" s="655"/>
      <c r="CM30" s="655"/>
      <c r="CN30" s="655"/>
      <c r="CO30" s="655"/>
      <c r="CP30" s="655"/>
      <c r="CQ30" s="656"/>
      <c r="CR30" s="657">
        <v>694215</v>
      </c>
      <c r="CS30" s="658"/>
      <c r="CT30" s="658"/>
      <c r="CU30" s="658"/>
      <c r="CV30" s="658"/>
      <c r="CW30" s="658"/>
      <c r="CX30" s="658"/>
      <c r="CY30" s="659"/>
      <c r="CZ30" s="660">
        <v>6.8</v>
      </c>
      <c r="DA30" s="672"/>
      <c r="DB30" s="672"/>
      <c r="DC30" s="673"/>
      <c r="DD30" s="663">
        <v>694215</v>
      </c>
      <c r="DE30" s="658"/>
      <c r="DF30" s="658"/>
      <c r="DG30" s="658"/>
      <c r="DH30" s="658"/>
      <c r="DI30" s="658"/>
      <c r="DJ30" s="658"/>
      <c r="DK30" s="659"/>
      <c r="DL30" s="663">
        <v>694215</v>
      </c>
      <c r="DM30" s="658"/>
      <c r="DN30" s="658"/>
      <c r="DO30" s="658"/>
      <c r="DP30" s="658"/>
      <c r="DQ30" s="658"/>
      <c r="DR30" s="658"/>
      <c r="DS30" s="658"/>
      <c r="DT30" s="658"/>
      <c r="DU30" s="658"/>
      <c r="DV30" s="659"/>
      <c r="DW30" s="660">
        <v>10.6</v>
      </c>
      <c r="DX30" s="672"/>
      <c r="DY30" s="672"/>
      <c r="DZ30" s="672"/>
      <c r="EA30" s="672"/>
      <c r="EB30" s="672"/>
      <c r="EC30" s="684"/>
    </row>
    <row r="31" spans="2:133" ht="11.25" customHeight="1" x14ac:dyDescent="0.2">
      <c r="B31" s="732" t="s">
        <v>297</v>
      </c>
      <c r="C31" s="733"/>
      <c r="D31" s="733"/>
      <c r="E31" s="733"/>
      <c r="F31" s="733"/>
      <c r="G31" s="733"/>
      <c r="H31" s="733"/>
      <c r="I31" s="733"/>
      <c r="J31" s="733"/>
      <c r="K31" s="733"/>
      <c r="L31" s="733"/>
      <c r="M31" s="733"/>
      <c r="N31" s="733"/>
      <c r="O31" s="733"/>
      <c r="P31" s="733"/>
      <c r="Q31" s="734"/>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3" t="s">
        <v>298</v>
      </c>
      <c r="AQ31" s="724"/>
      <c r="AR31" s="724"/>
      <c r="AS31" s="724"/>
      <c r="AT31" s="725" t="s">
        <v>299</v>
      </c>
      <c r="AU31" s="206"/>
      <c r="AV31" s="206"/>
      <c r="AW31" s="206"/>
      <c r="AX31" s="715" t="s">
        <v>177</v>
      </c>
      <c r="AY31" s="716"/>
      <c r="AZ31" s="716"/>
      <c r="BA31" s="716"/>
      <c r="BB31" s="716"/>
      <c r="BC31" s="716"/>
      <c r="BD31" s="716"/>
      <c r="BE31" s="716"/>
      <c r="BF31" s="717"/>
      <c r="BG31" s="719">
        <v>98.9</v>
      </c>
      <c r="BH31" s="720"/>
      <c r="BI31" s="720"/>
      <c r="BJ31" s="720"/>
      <c r="BK31" s="720"/>
      <c r="BL31" s="720"/>
      <c r="BM31" s="721">
        <v>97.7</v>
      </c>
      <c r="BN31" s="720"/>
      <c r="BO31" s="720"/>
      <c r="BP31" s="720"/>
      <c r="BQ31" s="722"/>
      <c r="BR31" s="719">
        <v>99.1</v>
      </c>
      <c r="BS31" s="720"/>
      <c r="BT31" s="720"/>
      <c r="BU31" s="720"/>
      <c r="BV31" s="720"/>
      <c r="BW31" s="720"/>
      <c r="BX31" s="721">
        <v>97.9</v>
      </c>
      <c r="BY31" s="720"/>
      <c r="BZ31" s="720"/>
      <c r="CA31" s="720"/>
      <c r="CB31" s="722"/>
      <c r="CD31" s="678"/>
      <c r="CE31" s="679"/>
      <c r="CF31" s="654" t="s">
        <v>300</v>
      </c>
      <c r="CG31" s="655"/>
      <c r="CH31" s="655"/>
      <c r="CI31" s="655"/>
      <c r="CJ31" s="655"/>
      <c r="CK31" s="655"/>
      <c r="CL31" s="655"/>
      <c r="CM31" s="655"/>
      <c r="CN31" s="655"/>
      <c r="CO31" s="655"/>
      <c r="CP31" s="655"/>
      <c r="CQ31" s="656"/>
      <c r="CR31" s="657">
        <v>28589</v>
      </c>
      <c r="CS31" s="670"/>
      <c r="CT31" s="670"/>
      <c r="CU31" s="670"/>
      <c r="CV31" s="670"/>
      <c r="CW31" s="670"/>
      <c r="CX31" s="670"/>
      <c r="CY31" s="671"/>
      <c r="CZ31" s="660">
        <v>0.3</v>
      </c>
      <c r="DA31" s="672"/>
      <c r="DB31" s="672"/>
      <c r="DC31" s="673"/>
      <c r="DD31" s="663">
        <v>28589</v>
      </c>
      <c r="DE31" s="670"/>
      <c r="DF31" s="670"/>
      <c r="DG31" s="670"/>
      <c r="DH31" s="670"/>
      <c r="DI31" s="670"/>
      <c r="DJ31" s="670"/>
      <c r="DK31" s="671"/>
      <c r="DL31" s="663">
        <v>28589</v>
      </c>
      <c r="DM31" s="670"/>
      <c r="DN31" s="670"/>
      <c r="DO31" s="670"/>
      <c r="DP31" s="670"/>
      <c r="DQ31" s="670"/>
      <c r="DR31" s="670"/>
      <c r="DS31" s="670"/>
      <c r="DT31" s="670"/>
      <c r="DU31" s="670"/>
      <c r="DV31" s="671"/>
      <c r="DW31" s="660">
        <v>0.4</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737026</v>
      </c>
      <c r="S32" s="658"/>
      <c r="T32" s="658"/>
      <c r="U32" s="658"/>
      <c r="V32" s="658"/>
      <c r="W32" s="658"/>
      <c r="X32" s="658"/>
      <c r="Y32" s="659"/>
      <c r="Z32" s="695">
        <v>6.8</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26"/>
      <c r="AU32" s="202" t="s">
        <v>302</v>
      </c>
      <c r="AX32" s="654" t="s">
        <v>303</v>
      </c>
      <c r="AY32" s="655"/>
      <c r="AZ32" s="655"/>
      <c r="BA32" s="655"/>
      <c r="BB32" s="655"/>
      <c r="BC32" s="655"/>
      <c r="BD32" s="655"/>
      <c r="BE32" s="655"/>
      <c r="BF32" s="656"/>
      <c r="BG32" s="728">
        <v>98.4</v>
      </c>
      <c r="BH32" s="670"/>
      <c r="BI32" s="670"/>
      <c r="BJ32" s="670"/>
      <c r="BK32" s="670"/>
      <c r="BL32" s="670"/>
      <c r="BM32" s="661">
        <v>96.7</v>
      </c>
      <c r="BN32" s="670"/>
      <c r="BO32" s="670"/>
      <c r="BP32" s="670"/>
      <c r="BQ32" s="693"/>
      <c r="BR32" s="728">
        <v>98.7</v>
      </c>
      <c r="BS32" s="670"/>
      <c r="BT32" s="670"/>
      <c r="BU32" s="670"/>
      <c r="BV32" s="670"/>
      <c r="BW32" s="670"/>
      <c r="BX32" s="661">
        <v>97</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7107</v>
      </c>
      <c r="S33" s="658"/>
      <c r="T33" s="658"/>
      <c r="U33" s="658"/>
      <c r="V33" s="658"/>
      <c r="W33" s="658"/>
      <c r="X33" s="658"/>
      <c r="Y33" s="659"/>
      <c r="Z33" s="695">
        <v>0.1</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27"/>
      <c r="AU33" s="207"/>
      <c r="AV33" s="207"/>
      <c r="AW33" s="207"/>
      <c r="AX33" s="638" t="s">
        <v>306</v>
      </c>
      <c r="AY33" s="639"/>
      <c r="AZ33" s="639"/>
      <c r="BA33" s="639"/>
      <c r="BB33" s="639"/>
      <c r="BC33" s="639"/>
      <c r="BD33" s="639"/>
      <c r="BE33" s="639"/>
      <c r="BF33" s="640"/>
      <c r="BG33" s="718">
        <v>99.3</v>
      </c>
      <c r="BH33" s="642"/>
      <c r="BI33" s="642"/>
      <c r="BJ33" s="642"/>
      <c r="BK33" s="642"/>
      <c r="BL33" s="642"/>
      <c r="BM33" s="688">
        <v>98.3</v>
      </c>
      <c r="BN33" s="642"/>
      <c r="BO33" s="642"/>
      <c r="BP33" s="642"/>
      <c r="BQ33" s="705"/>
      <c r="BR33" s="718">
        <v>99.4</v>
      </c>
      <c r="BS33" s="642"/>
      <c r="BT33" s="642"/>
      <c r="BU33" s="642"/>
      <c r="BV33" s="642"/>
      <c r="BW33" s="642"/>
      <c r="BX33" s="688">
        <v>98.6</v>
      </c>
      <c r="BY33" s="642"/>
      <c r="BZ33" s="642"/>
      <c r="CA33" s="642"/>
      <c r="CB33" s="705"/>
      <c r="CD33" s="654" t="s">
        <v>307</v>
      </c>
      <c r="CE33" s="655"/>
      <c r="CF33" s="655"/>
      <c r="CG33" s="655"/>
      <c r="CH33" s="655"/>
      <c r="CI33" s="655"/>
      <c r="CJ33" s="655"/>
      <c r="CK33" s="655"/>
      <c r="CL33" s="655"/>
      <c r="CM33" s="655"/>
      <c r="CN33" s="655"/>
      <c r="CO33" s="655"/>
      <c r="CP33" s="655"/>
      <c r="CQ33" s="656"/>
      <c r="CR33" s="657">
        <v>4778638</v>
      </c>
      <c r="CS33" s="670"/>
      <c r="CT33" s="670"/>
      <c r="CU33" s="670"/>
      <c r="CV33" s="670"/>
      <c r="CW33" s="670"/>
      <c r="CX33" s="670"/>
      <c r="CY33" s="671"/>
      <c r="CZ33" s="660">
        <v>47.1</v>
      </c>
      <c r="DA33" s="672"/>
      <c r="DB33" s="672"/>
      <c r="DC33" s="673"/>
      <c r="DD33" s="663">
        <v>3882117</v>
      </c>
      <c r="DE33" s="670"/>
      <c r="DF33" s="670"/>
      <c r="DG33" s="670"/>
      <c r="DH33" s="670"/>
      <c r="DI33" s="670"/>
      <c r="DJ33" s="670"/>
      <c r="DK33" s="671"/>
      <c r="DL33" s="663">
        <v>2797342</v>
      </c>
      <c r="DM33" s="670"/>
      <c r="DN33" s="670"/>
      <c r="DO33" s="670"/>
      <c r="DP33" s="670"/>
      <c r="DQ33" s="670"/>
      <c r="DR33" s="670"/>
      <c r="DS33" s="670"/>
      <c r="DT33" s="670"/>
      <c r="DU33" s="670"/>
      <c r="DV33" s="671"/>
      <c r="DW33" s="660">
        <v>42.6</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16719</v>
      </c>
      <c r="S34" s="658"/>
      <c r="T34" s="658"/>
      <c r="U34" s="658"/>
      <c r="V34" s="658"/>
      <c r="W34" s="658"/>
      <c r="X34" s="658"/>
      <c r="Y34" s="659"/>
      <c r="Z34" s="695">
        <v>0.2</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1561478</v>
      </c>
      <c r="CS34" s="658"/>
      <c r="CT34" s="658"/>
      <c r="CU34" s="658"/>
      <c r="CV34" s="658"/>
      <c r="CW34" s="658"/>
      <c r="CX34" s="658"/>
      <c r="CY34" s="659"/>
      <c r="CZ34" s="660">
        <v>15.4</v>
      </c>
      <c r="DA34" s="672"/>
      <c r="DB34" s="672"/>
      <c r="DC34" s="673"/>
      <c r="DD34" s="663">
        <v>1150913</v>
      </c>
      <c r="DE34" s="658"/>
      <c r="DF34" s="658"/>
      <c r="DG34" s="658"/>
      <c r="DH34" s="658"/>
      <c r="DI34" s="658"/>
      <c r="DJ34" s="658"/>
      <c r="DK34" s="659"/>
      <c r="DL34" s="663">
        <v>1037629</v>
      </c>
      <c r="DM34" s="658"/>
      <c r="DN34" s="658"/>
      <c r="DO34" s="658"/>
      <c r="DP34" s="658"/>
      <c r="DQ34" s="658"/>
      <c r="DR34" s="658"/>
      <c r="DS34" s="658"/>
      <c r="DT34" s="658"/>
      <c r="DU34" s="658"/>
      <c r="DV34" s="659"/>
      <c r="DW34" s="660">
        <v>15.8</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484486</v>
      </c>
      <c r="S35" s="658"/>
      <c r="T35" s="658"/>
      <c r="U35" s="658"/>
      <c r="V35" s="658"/>
      <c r="W35" s="658"/>
      <c r="X35" s="658"/>
      <c r="Y35" s="659"/>
      <c r="Z35" s="695">
        <v>4.5</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67742</v>
      </c>
      <c r="CS35" s="670"/>
      <c r="CT35" s="670"/>
      <c r="CU35" s="670"/>
      <c r="CV35" s="670"/>
      <c r="CW35" s="670"/>
      <c r="CX35" s="670"/>
      <c r="CY35" s="671"/>
      <c r="CZ35" s="660">
        <v>0.7</v>
      </c>
      <c r="DA35" s="672"/>
      <c r="DB35" s="672"/>
      <c r="DC35" s="673"/>
      <c r="DD35" s="663">
        <v>67742</v>
      </c>
      <c r="DE35" s="670"/>
      <c r="DF35" s="670"/>
      <c r="DG35" s="670"/>
      <c r="DH35" s="670"/>
      <c r="DI35" s="670"/>
      <c r="DJ35" s="670"/>
      <c r="DK35" s="671"/>
      <c r="DL35" s="663">
        <v>2000</v>
      </c>
      <c r="DM35" s="670"/>
      <c r="DN35" s="670"/>
      <c r="DO35" s="670"/>
      <c r="DP35" s="670"/>
      <c r="DQ35" s="670"/>
      <c r="DR35" s="670"/>
      <c r="DS35" s="670"/>
      <c r="DT35" s="670"/>
      <c r="DU35" s="670"/>
      <c r="DV35" s="671"/>
      <c r="DW35" s="660">
        <v>0</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726180</v>
      </c>
      <c r="S36" s="658"/>
      <c r="T36" s="658"/>
      <c r="U36" s="658"/>
      <c r="V36" s="658"/>
      <c r="W36" s="658"/>
      <c r="X36" s="658"/>
      <c r="Y36" s="659"/>
      <c r="Z36" s="695">
        <v>6.7</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1190789</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77347</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1694999</v>
      </c>
      <c r="CS36" s="658"/>
      <c r="CT36" s="658"/>
      <c r="CU36" s="658"/>
      <c r="CV36" s="658"/>
      <c r="CW36" s="658"/>
      <c r="CX36" s="658"/>
      <c r="CY36" s="659"/>
      <c r="CZ36" s="660">
        <v>16.7</v>
      </c>
      <c r="DA36" s="672"/>
      <c r="DB36" s="672"/>
      <c r="DC36" s="673"/>
      <c r="DD36" s="663">
        <v>1369881</v>
      </c>
      <c r="DE36" s="658"/>
      <c r="DF36" s="658"/>
      <c r="DG36" s="658"/>
      <c r="DH36" s="658"/>
      <c r="DI36" s="658"/>
      <c r="DJ36" s="658"/>
      <c r="DK36" s="659"/>
      <c r="DL36" s="663">
        <v>1031101</v>
      </c>
      <c r="DM36" s="658"/>
      <c r="DN36" s="658"/>
      <c r="DO36" s="658"/>
      <c r="DP36" s="658"/>
      <c r="DQ36" s="658"/>
      <c r="DR36" s="658"/>
      <c r="DS36" s="658"/>
      <c r="DT36" s="658"/>
      <c r="DU36" s="658"/>
      <c r="DV36" s="659"/>
      <c r="DW36" s="660">
        <v>15.7</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288315</v>
      </c>
      <c r="S37" s="658"/>
      <c r="T37" s="658"/>
      <c r="U37" s="658"/>
      <c r="V37" s="658"/>
      <c r="W37" s="658"/>
      <c r="X37" s="658"/>
      <c r="Y37" s="659"/>
      <c r="Z37" s="695">
        <v>2.7</v>
      </c>
      <c r="AA37" s="695"/>
      <c r="AB37" s="695"/>
      <c r="AC37" s="695"/>
      <c r="AD37" s="696">
        <v>599</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200297</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53342</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863313</v>
      </c>
      <c r="CS37" s="670"/>
      <c r="CT37" s="670"/>
      <c r="CU37" s="670"/>
      <c r="CV37" s="670"/>
      <c r="CW37" s="670"/>
      <c r="CX37" s="670"/>
      <c r="CY37" s="671"/>
      <c r="CZ37" s="660">
        <v>8.5</v>
      </c>
      <c r="DA37" s="672"/>
      <c r="DB37" s="672"/>
      <c r="DC37" s="673"/>
      <c r="DD37" s="663">
        <v>863288</v>
      </c>
      <c r="DE37" s="670"/>
      <c r="DF37" s="670"/>
      <c r="DG37" s="670"/>
      <c r="DH37" s="670"/>
      <c r="DI37" s="670"/>
      <c r="DJ37" s="670"/>
      <c r="DK37" s="671"/>
      <c r="DL37" s="663">
        <v>744939</v>
      </c>
      <c r="DM37" s="670"/>
      <c r="DN37" s="670"/>
      <c r="DO37" s="670"/>
      <c r="DP37" s="670"/>
      <c r="DQ37" s="670"/>
      <c r="DR37" s="670"/>
      <c r="DS37" s="670"/>
      <c r="DT37" s="670"/>
      <c r="DU37" s="670"/>
      <c r="DV37" s="671"/>
      <c r="DW37" s="660">
        <v>11.4</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249202</v>
      </c>
      <c r="S38" s="658"/>
      <c r="T38" s="658"/>
      <c r="U38" s="658"/>
      <c r="V38" s="658"/>
      <c r="W38" s="658"/>
      <c r="X38" s="658"/>
      <c r="Y38" s="659"/>
      <c r="Z38" s="695">
        <v>2.2999999999999998</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8113</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3663</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982379</v>
      </c>
      <c r="CS38" s="658"/>
      <c r="CT38" s="658"/>
      <c r="CU38" s="658"/>
      <c r="CV38" s="658"/>
      <c r="CW38" s="658"/>
      <c r="CX38" s="658"/>
      <c r="CY38" s="659"/>
      <c r="CZ38" s="660">
        <v>9.6999999999999993</v>
      </c>
      <c r="DA38" s="672"/>
      <c r="DB38" s="672"/>
      <c r="DC38" s="673"/>
      <c r="DD38" s="663">
        <v>822524</v>
      </c>
      <c r="DE38" s="658"/>
      <c r="DF38" s="658"/>
      <c r="DG38" s="658"/>
      <c r="DH38" s="658"/>
      <c r="DI38" s="658"/>
      <c r="DJ38" s="658"/>
      <c r="DK38" s="659"/>
      <c r="DL38" s="663">
        <v>717612</v>
      </c>
      <c r="DM38" s="658"/>
      <c r="DN38" s="658"/>
      <c r="DO38" s="658"/>
      <c r="DP38" s="658"/>
      <c r="DQ38" s="658"/>
      <c r="DR38" s="658"/>
      <c r="DS38" s="658"/>
      <c r="DT38" s="658"/>
      <c r="DU38" s="658"/>
      <c r="DV38" s="659"/>
      <c r="DW38" s="660">
        <v>10.9</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t="s">
        <v>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5535</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463040</v>
      </c>
      <c r="CS39" s="670"/>
      <c r="CT39" s="670"/>
      <c r="CU39" s="670"/>
      <c r="CV39" s="670"/>
      <c r="CW39" s="670"/>
      <c r="CX39" s="670"/>
      <c r="CY39" s="671"/>
      <c r="CZ39" s="660">
        <v>4.5999999999999996</v>
      </c>
      <c r="DA39" s="672"/>
      <c r="DB39" s="672"/>
      <c r="DC39" s="673"/>
      <c r="DD39" s="663">
        <v>462057</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26502</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102</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9000</v>
      </c>
      <c r="CS40" s="658"/>
      <c r="CT40" s="658"/>
      <c r="CU40" s="658"/>
      <c r="CV40" s="658"/>
      <c r="CW40" s="658"/>
      <c r="CX40" s="658"/>
      <c r="CY40" s="659"/>
      <c r="CZ40" s="660">
        <v>0.1</v>
      </c>
      <c r="DA40" s="672"/>
      <c r="DB40" s="672"/>
      <c r="DC40" s="673"/>
      <c r="DD40" s="663">
        <v>9000</v>
      </c>
      <c r="DE40" s="658"/>
      <c r="DF40" s="658"/>
      <c r="DG40" s="658"/>
      <c r="DH40" s="658"/>
      <c r="DI40" s="658"/>
      <c r="DJ40" s="658"/>
      <c r="DK40" s="659"/>
      <c r="DL40" s="663">
        <v>9000</v>
      </c>
      <c r="DM40" s="658"/>
      <c r="DN40" s="658"/>
      <c r="DO40" s="658"/>
      <c r="DP40" s="658"/>
      <c r="DQ40" s="658"/>
      <c r="DR40" s="658"/>
      <c r="DS40" s="658"/>
      <c r="DT40" s="658"/>
      <c r="DU40" s="658"/>
      <c r="DV40" s="659"/>
      <c r="DW40" s="660">
        <v>0.1</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10854927</v>
      </c>
      <c r="S41" s="682"/>
      <c r="T41" s="682"/>
      <c r="U41" s="682"/>
      <c r="V41" s="682"/>
      <c r="W41" s="682"/>
      <c r="X41" s="682"/>
      <c r="Y41" s="685"/>
      <c r="Z41" s="686">
        <v>100</v>
      </c>
      <c r="AA41" s="686"/>
      <c r="AB41" s="686"/>
      <c r="AC41" s="686"/>
      <c r="AD41" s="687">
        <v>6536289</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189043</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793336</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363</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438907</v>
      </c>
      <c r="CS42" s="670"/>
      <c r="CT42" s="670"/>
      <c r="CU42" s="670"/>
      <c r="CV42" s="670"/>
      <c r="CW42" s="670"/>
      <c r="CX42" s="670"/>
      <c r="CY42" s="671"/>
      <c r="CZ42" s="660">
        <v>4.3</v>
      </c>
      <c r="DA42" s="672"/>
      <c r="DB42" s="672"/>
      <c r="DC42" s="673"/>
      <c r="DD42" s="663">
        <v>134731</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342</v>
      </c>
      <c r="CD43" s="654" t="s">
        <v>343</v>
      </c>
      <c r="CE43" s="655"/>
      <c r="CF43" s="655"/>
      <c r="CG43" s="655"/>
      <c r="CH43" s="655"/>
      <c r="CI43" s="655"/>
      <c r="CJ43" s="655"/>
      <c r="CK43" s="655"/>
      <c r="CL43" s="655"/>
      <c r="CM43" s="655"/>
      <c r="CN43" s="655"/>
      <c r="CO43" s="655"/>
      <c r="CP43" s="655"/>
      <c r="CQ43" s="656"/>
      <c r="CR43" s="657">
        <v>11555</v>
      </c>
      <c r="CS43" s="670"/>
      <c r="CT43" s="670"/>
      <c r="CU43" s="670"/>
      <c r="CV43" s="670"/>
      <c r="CW43" s="670"/>
      <c r="CX43" s="670"/>
      <c r="CY43" s="671"/>
      <c r="CZ43" s="660">
        <v>0.1</v>
      </c>
      <c r="DA43" s="672"/>
      <c r="DB43" s="672"/>
      <c r="DC43" s="673"/>
      <c r="DD43" s="663">
        <v>10178</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438907</v>
      </c>
      <c r="CS44" s="658"/>
      <c r="CT44" s="658"/>
      <c r="CU44" s="658"/>
      <c r="CV44" s="658"/>
      <c r="CW44" s="658"/>
      <c r="CX44" s="658"/>
      <c r="CY44" s="659"/>
      <c r="CZ44" s="660">
        <v>4.3</v>
      </c>
      <c r="DA44" s="661"/>
      <c r="DB44" s="661"/>
      <c r="DC44" s="662"/>
      <c r="DD44" s="663">
        <v>134731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160880</v>
      </c>
      <c r="CS45" s="670"/>
      <c r="CT45" s="670"/>
      <c r="CU45" s="670"/>
      <c r="CV45" s="670"/>
      <c r="CW45" s="670"/>
      <c r="CX45" s="670"/>
      <c r="CY45" s="671"/>
      <c r="CZ45" s="660">
        <v>1.6</v>
      </c>
      <c r="DA45" s="672"/>
      <c r="DB45" s="672"/>
      <c r="DC45" s="673"/>
      <c r="DD45" s="663">
        <v>22100</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348</v>
      </c>
      <c r="CG46" s="655"/>
      <c r="CH46" s="655"/>
      <c r="CI46" s="655"/>
      <c r="CJ46" s="655"/>
      <c r="CK46" s="655"/>
      <c r="CL46" s="655"/>
      <c r="CM46" s="655"/>
      <c r="CN46" s="655"/>
      <c r="CO46" s="655"/>
      <c r="CP46" s="655"/>
      <c r="CQ46" s="656"/>
      <c r="CR46" s="657">
        <v>261886</v>
      </c>
      <c r="CS46" s="658"/>
      <c r="CT46" s="658"/>
      <c r="CU46" s="658"/>
      <c r="CV46" s="658"/>
      <c r="CW46" s="658"/>
      <c r="CX46" s="658"/>
      <c r="CY46" s="659"/>
      <c r="CZ46" s="660">
        <v>2.6</v>
      </c>
      <c r="DA46" s="661"/>
      <c r="DB46" s="661"/>
      <c r="DC46" s="662"/>
      <c r="DD46" s="663">
        <v>108890</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x14ac:dyDescent="0.2">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351</v>
      </c>
      <c r="CE49" s="639"/>
      <c r="CF49" s="639"/>
      <c r="CG49" s="639"/>
      <c r="CH49" s="639"/>
      <c r="CI49" s="639"/>
      <c r="CJ49" s="639"/>
      <c r="CK49" s="639"/>
      <c r="CL49" s="639"/>
      <c r="CM49" s="639"/>
      <c r="CN49" s="639"/>
      <c r="CO49" s="639"/>
      <c r="CP49" s="639"/>
      <c r="CQ49" s="640"/>
      <c r="CR49" s="641">
        <v>10140074</v>
      </c>
      <c r="CS49" s="642"/>
      <c r="CT49" s="642"/>
      <c r="CU49" s="642"/>
      <c r="CV49" s="642"/>
      <c r="CW49" s="642"/>
      <c r="CX49" s="642"/>
      <c r="CY49" s="643"/>
      <c r="CZ49" s="644">
        <v>100</v>
      </c>
      <c r="DA49" s="645"/>
      <c r="DB49" s="645"/>
      <c r="DC49" s="646"/>
      <c r="DD49" s="647">
        <v>7043338</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a+1i4VnLLNncRA/TikvfUaNIMz+2ra2BlfhF4m2gN8Mbixn1I/yKj+ymLW548edd6xPKTR0r7ci2LvUvz4XVIw==" saltValue="Fjkjp//cWJgHRcyBBRSkw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DQ9" sqref="DQ9:DU9"/>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
      <c r="A7" s="224">
        <v>1</v>
      </c>
      <c r="B7" s="1083" t="s">
        <v>374</v>
      </c>
      <c r="C7" s="1084"/>
      <c r="D7" s="1084"/>
      <c r="E7" s="1084"/>
      <c r="F7" s="1084"/>
      <c r="G7" s="1084"/>
      <c r="H7" s="1084"/>
      <c r="I7" s="1084"/>
      <c r="J7" s="1084"/>
      <c r="K7" s="1084"/>
      <c r="L7" s="1084"/>
      <c r="M7" s="1084"/>
      <c r="N7" s="1084"/>
      <c r="O7" s="1084"/>
      <c r="P7" s="1085"/>
      <c r="Q7" s="1138">
        <v>10855</v>
      </c>
      <c r="R7" s="1139"/>
      <c r="S7" s="1139"/>
      <c r="T7" s="1139"/>
      <c r="U7" s="1139"/>
      <c r="V7" s="1139">
        <v>10140</v>
      </c>
      <c r="W7" s="1139"/>
      <c r="X7" s="1139"/>
      <c r="Y7" s="1139"/>
      <c r="Z7" s="1139"/>
      <c r="AA7" s="1139">
        <v>715</v>
      </c>
      <c r="AB7" s="1139"/>
      <c r="AC7" s="1139"/>
      <c r="AD7" s="1139"/>
      <c r="AE7" s="1140"/>
      <c r="AF7" s="1141">
        <v>648</v>
      </c>
      <c r="AG7" s="1142"/>
      <c r="AH7" s="1142"/>
      <c r="AI7" s="1142"/>
      <c r="AJ7" s="1143"/>
      <c r="AK7" s="1144">
        <v>23</v>
      </c>
      <c r="AL7" s="1145"/>
      <c r="AM7" s="1145"/>
      <c r="AN7" s="1145"/>
      <c r="AO7" s="1145"/>
      <c r="AP7" s="1145">
        <v>6738</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553</v>
      </c>
      <c r="BT7" s="1136"/>
      <c r="BU7" s="1136"/>
      <c r="BV7" s="1136"/>
      <c r="BW7" s="1136"/>
      <c r="BX7" s="1136"/>
      <c r="BY7" s="1136"/>
      <c r="BZ7" s="1136"/>
      <c r="CA7" s="1136"/>
      <c r="CB7" s="1136"/>
      <c r="CC7" s="1136"/>
      <c r="CD7" s="1136"/>
      <c r="CE7" s="1136"/>
      <c r="CF7" s="1136"/>
      <c r="CG7" s="1148"/>
      <c r="CH7" s="1132">
        <v>0</v>
      </c>
      <c r="CI7" s="1133"/>
      <c r="CJ7" s="1133"/>
      <c r="CK7" s="1133"/>
      <c r="CL7" s="1134"/>
      <c r="CM7" s="1132">
        <v>100</v>
      </c>
      <c r="CN7" s="1133"/>
      <c r="CO7" s="1133"/>
      <c r="CP7" s="1133"/>
      <c r="CQ7" s="1134"/>
      <c r="CR7" s="1132">
        <v>4</v>
      </c>
      <c r="CS7" s="1133"/>
      <c r="CT7" s="1133"/>
      <c r="CU7" s="1133"/>
      <c r="CV7" s="1134"/>
      <c r="CW7" s="1132" t="s">
        <v>554</v>
      </c>
      <c r="CX7" s="1133"/>
      <c r="CY7" s="1133"/>
      <c r="CZ7" s="1133"/>
      <c r="DA7" s="1134"/>
      <c r="DB7" s="1132">
        <v>92</v>
      </c>
      <c r="DC7" s="1133"/>
      <c r="DD7" s="1133"/>
      <c r="DE7" s="1133"/>
      <c r="DF7" s="1134"/>
      <c r="DG7" s="1132">
        <v>232</v>
      </c>
      <c r="DH7" s="1133"/>
      <c r="DI7" s="1133"/>
      <c r="DJ7" s="1133"/>
      <c r="DK7" s="1134"/>
      <c r="DL7" s="1132" t="s">
        <v>554</v>
      </c>
      <c r="DM7" s="1133"/>
      <c r="DN7" s="1133"/>
      <c r="DO7" s="1133"/>
      <c r="DP7" s="1134"/>
      <c r="DQ7" s="1132" t="s">
        <v>554</v>
      </c>
      <c r="DR7" s="1133"/>
      <c r="DS7" s="1133"/>
      <c r="DT7" s="1133"/>
      <c r="DU7" s="1134"/>
      <c r="DV7" s="1135"/>
      <c r="DW7" s="1136"/>
      <c r="DX7" s="1136"/>
      <c r="DY7" s="1136"/>
      <c r="DZ7" s="1137"/>
      <c r="EA7" s="222"/>
    </row>
    <row r="8" spans="1:131" s="223" customFormat="1" ht="26.25" customHeight="1" x14ac:dyDescent="0.2">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2">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2">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376</v>
      </c>
      <c r="B23" s="973" t="s">
        <v>377</v>
      </c>
      <c r="C23" s="974"/>
      <c r="D23" s="974"/>
      <c r="E23" s="974"/>
      <c r="F23" s="974"/>
      <c r="G23" s="974"/>
      <c r="H23" s="974"/>
      <c r="I23" s="974"/>
      <c r="J23" s="974"/>
      <c r="K23" s="974"/>
      <c r="L23" s="974"/>
      <c r="M23" s="974"/>
      <c r="N23" s="974"/>
      <c r="O23" s="974"/>
      <c r="P23" s="984"/>
      <c r="Q23" s="1103">
        <v>10855</v>
      </c>
      <c r="R23" s="1097"/>
      <c r="S23" s="1097"/>
      <c r="T23" s="1097"/>
      <c r="U23" s="1097"/>
      <c r="V23" s="1097">
        <v>10140</v>
      </c>
      <c r="W23" s="1097"/>
      <c r="X23" s="1097"/>
      <c r="Y23" s="1097"/>
      <c r="Z23" s="1097"/>
      <c r="AA23" s="1097">
        <v>715</v>
      </c>
      <c r="AB23" s="1097"/>
      <c r="AC23" s="1097"/>
      <c r="AD23" s="1097"/>
      <c r="AE23" s="1104"/>
      <c r="AF23" s="1105">
        <v>648</v>
      </c>
      <c r="AG23" s="1097"/>
      <c r="AH23" s="1097"/>
      <c r="AI23" s="1097"/>
      <c r="AJ23" s="1106"/>
      <c r="AK23" s="1107"/>
      <c r="AL23" s="1108"/>
      <c r="AM23" s="1108"/>
      <c r="AN23" s="1108"/>
      <c r="AO23" s="1108"/>
      <c r="AP23" s="1097">
        <v>6738</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388</v>
      </c>
      <c r="C28" s="1084"/>
      <c r="D28" s="1084"/>
      <c r="E28" s="1084"/>
      <c r="F28" s="1084"/>
      <c r="G28" s="1084"/>
      <c r="H28" s="1084"/>
      <c r="I28" s="1084"/>
      <c r="J28" s="1084"/>
      <c r="K28" s="1084"/>
      <c r="L28" s="1084"/>
      <c r="M28" s="1084"/>
      <c r="N28" s="1084"/>
      <c r="O28" s="1084"/>
      <c r="P28" s="1085"/>
      <c r="Q28" s="1086">
        <v>3009</v>
      </c>
      <c r="R28" s="1087"/>
      <c r="S28" s="1087"/>
      <c r="T28" s="1087"/>
      <c r="U28" s="1087"/>
      <c r="V28" s="1087">
        <v>2931</v>
      </c>
      <c r="W28" s="1087"/>
      <c r="X28" s="1087"/>
      <c r="Y28" s="1087"/>
      <c r="Z28" s="1087"/>
      <c r="AA28" s="1087">
        <v>77</v>
      </c>
      <c r="AB28" s="1087"/>
      <c r="AC28" s="1087"/>
      <c r="AD28" s="1087"/>
      <c r="AE28" s="1088"/>
      <c r="AF28" s="1089">
        <v>77</v>
      </c>
      <c r="AG28" s="1087"/>
      <c r="AH28" s="1087"/>
      <c r="AI28" s="1087"/>
      <c r="AJ28" s="1090"/>
      <c r="AK28" s="1078">
        <v>189</v>
      </c>
      <c r="AL28" s="1079"/>
      <c r="AM28" s="1079"/>
      <c r="AN28" s="1079"/>
      <c r="AO28" s="1079"/>
      <c r="AP28" s="1079"/>
      <c r="AQ28" s="1079"/>
      <c r="AR28" s="1079"/>
      <c r="AS28" s="1079"/>
      <c r="AT28" s="1079"/>
      <c r="AU28" s="1079"/>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389</v>
      </c>
      <c r="C29" s="1067"/>
      <c r="D29" s="1067"/>
      <c r="E29" s="1067"/>
      <c r="F29" s="1067"/>
      <c r="G29" s="1067"/>
      <c r="H29" s="1067"/>
      <c r="I29" s="1067"/>
      <c r="J29" s="1067"/>
      <c r="K29" s="1067"/>
      <c r="L29" s="1067"/>
      <c r="M29" s="1067"/>
      <c r="N29" s="1067"/>
      <c r="O29" s="1067"/>
      <c r="P29" s="1068"/>
      <c r="Q29" s="1074">
        <v>2449</v>
      </c>
      <c r="R29" s="1075"/>
      <c r="S29" s="1075"/>
      <c r="T29" s="1075"/>
      <c r="U29" s="1075"/>
      <c r="V29" s="1075">
        <v>2345</v>
      </c>
      <c r="W29" s="1075"/>
      <c r="X29" s="1075"/>
      <c r="Y29" s="1075"/>
      <c r="Z29" s="1075"/>
      <c r="AA29" s="1075">
        <v>104</v>
      </c>
      <c r="AB29" s="1075"/>
      <c r="AC29" s="1075"/>
      <c r="AD29" s="1075"/>
      <c r="AE29" s="1076"/>
      <c r="AF29" s="1071">
        <v>104</v>
      </c>
      <c r="AG29" s="1072"/>
      <c r="AH29" s="1072"/>
      <c r="AI29" s="1072"/>
      <c r="AJ29" s="1073"/>
      <c r="AK29" s="1016">
        <v>382</v>
      </c>
      <c r="AL29" s="1007"/>
      <c r="AM29" s="1007"/>
      <c r="AN29" s="1007"/>
      <c r="AO29" s="1007"/>
      <c r="AP29" s="1007"/>
      <c r="AQ29" s="1007"/>
      <c r="AR29" s="1007"/>
      <c r="AS29" s="1007"/>
      <c r="AT29" s="1007"/>
      <c r="AU29" s="1007"/>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390</v>
      </c>
      <c r="C30" s="1067"/>
      <c r="D30" s="1067"/>
      <c r="E30" s="1067"/>
      <c r="F30" s="1067"/>
      <c r="G30" s="1067"/>
      <c r="H30" s="1067"/>
      <c r="I30" s="1067"/>
      <c r="J30" s="1067"/>
      <c r="K30" s="1067"/>
      <c r="L30" s="1067"/>
      <c r="M30" s="1067"/>
      <c r="N30" s="1067"/>
      <c r="O30" s="1067"/>
      <c r="P30" s="1068"/>
      <c r="Q30" s="1074">
        <v>465</v>
      </c>
      <c r="R30" s="1075"/>
      <c r="S30" s="1075"/>
      <c r="T30" s="1075"/>
      <c r="U30" s="1075"/>
      <c r="V30" s="1075">
        <v>462</v>
      </c>
      <c r="W30" s="1075"/>
      <c r="X30" s="1075"/>
      <c r="Y30" s="1075"/>
      <c r="Z30" s="1075"/>
      <c r="AA30" s="1075">
        <v>3</v>
      </c>
      <c r="AB30" s="1075"/>
      <c r="AC30" s="1075"/>
      <c r="AD30" s="1075"/>
      <c r="AE30" s="1076"/>
      <c r="AF30" s="1071">
        <v>3</v>
      </c>
      <c r="AG30" s="1072"/>
      <c r="AH30" s="1072"/>
      <c r="AI30" s="1072"/>
      <c r="AJ30" s="1073"/>
      <c r="AK30" s="1016">
        <v>102</v>
      </c>
      <c r="AL30" s="1007"/>
      <c r="AM30" s="1007"/>
      <c r="AN30" s="1007"/>
      <c r="AO30" s="1007"/>
      <c r="AP30" s="1007"/>
      <c r="AQ30" s="1007"/>
      <c r="AR30" s="1007"/>
      <c r="AS30" s="1007"/>
      <c r="AT30" s="1007"/>
      <c r="AU30" s="1007"/>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391</v>
      </c>
      <c r="C31" s="1067"/>
      <c r="D31" s="1067"/>
      <c r="E31" s="1067"/>
      <c r="F31" s="1067"/>
      <c r="G31" s="1067"/>
      <c r="H31" s="1067"/>
      <c r="I31" s="1067"/>
      <c r="J31" s="1067"/>
      <c r="K31" s="1067"/>
      <c r="L31" s="1067"/>
      <c r="M31" s="1067"/>
      <c r="N31" s="1067"/>
      <c r="O31" s="1067"/>
      <c r="P31" s="1068"/>
      <c r="Q31" s="1074">
        <v>519</v>
      </c>
      <c r="R31" s="1075"/>
      <c r="S31" s="1075"/>
      <c r="T31" s="1075"/>
      <c r="U31" s="1075"/>
      <c r="V31" s="1075">
        <v>509</v>
      </c>
      <c r="W31" s="1075"/>
      <c r="X31" s="1075"/>
      <c r="Y31" s="1075"/>
      <c r="Z31" s="1075"/>
      <c r="AA31" s="1075">
        <v>9</v>
      </c>
      <c r="AB31" s="1075"/>
      <c r="AC31" s="1075"/>
      <c r="AD31" s="1075"/>
      <c r="AE31" s="1076"/>
      <c r="AF31" s="1071">
        <v>19</v>
      </c>
      <c r="AG31" s="1072"/>
      <c r="AH31" s="1072"/>
      <c r="AI31" s="1072"/>
      <c r="AJ31" s="1073"/>
      <c r="AK31" s="1016">
        <v>193</v>
      </c>
      <c r="AL31" s="1007"/>
      <c r="AM31" s="1007"/>
      <c r="AN31" s="1007"/>
      <c r="AO31" s="1007"/>
      <c r="AP31" s="1007">
        <v>1458</v>
      </c>
      <c r="AQ31" s="1007"/>
      <c r="AR31" s="1007"/>
      <c r="AS31" s="1007"/>
      <c r="AT31" s="1007"/>
      <c r="AU31" s="1007">
        <v>964</v>
      </c>
      <c r="AV31" s="1007"/>
      <c r="AW31" s="1007"/>
      <c r="AX31" s="1007"/>
      <c r="AY31" s="1007"/>
      <c r="AZ31" s="1077"/>
      <c r="BA31" s="1077"/>
      <c r="BB31" s="1077"/>
      <c r="BC31" s="1077"/>
      <c r="BD31" s="1077"/>
      <c r="BE31" s="1008" t="s">
        <v>392</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c r="C32" s="1067"/>
      <c r="D32" s="1067"/>
      <c r="E32" s="1067"/>
      <c r="F32" s="1067"/>
      <c r="G32" s="1067"/>
      <c r="H32" s="1067"/>
      <c r="I32" s="1067"/>
      <c r="J32" s="1067"/>
      <c r="K32" s="1067"/>
      <c r="L32" s="1067"/>
      <c r="M32" s="1067"/>
      <c r="N32" s="1067"/>
      <c r="O32" s="1067"/>
      <c r="P32" s="1068"/>
      <c r="Q32" s="1074"/>
      <c r="R32" s="1075"/>
      <c r="S32" s="1075"/>
      <c r="T32" s="1075"/>
      <c r="U32" s="1075"/>
      <c r="V32" s="1075"/>
      <c r="W32" s="1075"/>
      <c r="X32" s="1075"/>
      <c r="Y32" s="1075"/>
      <c r="Z32" s="1075"/>
      <c r="AA32" s="1075"/>
      <c r="AB32" s="1075"/>
      <c r="AC32" s="1075"/>
      <c r="AD32" s="1075"/>
      <c r="AE32" s="1076"/>
      <c r="AF32" s="1071"/>
      <c r="AG32" s="1072"/>
      <c r="AH32" s="1072"/>
      <c r="AI32" s="1072"/>
      <c r="AJ32" s="1073"/>
      <c r="AK32" s="1016"/>
      <c r="AL32" s="1007"/>
      <c r="AM32" s="1007"/>
      <c r="AN32" s="1007"/>
      <c r="AO32" s="1007"/>
      <c r="AP32" s="1007"/>
      <c r="AQ32" s="1007"/>
      <c r="AR32" s="1007"/>
      <c r="AS32" s="1007"/>
      <c r="AT32" s="1007"/>
      <c r="AU32" s="1007"/>
      <c r="AV32" s="1007"/>
      <c r="AW32" s="1007"/>
      <c r="AX32" s="1007"/>
      <c r="AY32" s="1007"/>
      <c r="AZ32" s="1077"/>
      <c r="BA32" s="1077"/>
      <c r="BB32" s="1077"/>
      <c r="BC32" s="1077"/>
      <c r="BD32" s="1077"/>
      <c r="BE32" s="1008"/>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393</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376</v>
      </c>
      <c r="B63" s="973" t="s">
        <v>394</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203</v>
      </c>
      <c r="AG63" s="995"/>
      <c r="AH63" s="995"/>
      <c r="AI63" s="995"/>
      <c r="AJ63" s="1058"/>
      <c r="AK63" s="1059"/>
      <c r="AL63" s="999"/>
      <c r="AM63" s="999"/>
      <c r="AN63" s="999"/>
      <c r="AO63" s="999"/>
      <c r="AP63" s="995">
        <v>1458</v>
      </c>
      <c r="AQ63" s="995"/>
      <c r="AR63" s="995"/>
      <c r="AS63" s="995"/>
      <c r="AT63" s="995"/>
      <c r="AU63" s="995">
        <v>964</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395</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396</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397</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1" t="s">
        <v>542</v>
      </c>
      <c r="C68" s="1022"/>
      <c r="D68" s="1022"/>
      <c r="E68" s="1022"/>
      <c r="F68" s="1022"/>
      <c r="G68" s="1022"/>
      <c r="H68" s="1022"/>
      <c r="I68" s="1022"/>
      <c r="J68" s="1022"/>
      <c r="K68" s="1022"/>
      <c r="L68" s="1022"/>
      <c r="M68" s="1022"/>
      <c r="N68" s="1022"/>
      <c r="O68" s="1022"/>
      <c r="P68" s="1023"/>
      <c r="Q68" s="1024">
        <v>8065</v>
      </c>
      <c r="R68" s="1018"/>
      <c r="S68" s="1018"/>
      <c r="T68" s="1018"/>
      <c r="U68" s="1018"/>
      <c r="V68" s="1018">
        <v>7788</v>
      </c>
      <c r="W68" s="1018"/>
      <c r="X68" s="1018"/>
      <c r="Y68" s="1018"/>
      <c r="Z68" s="1018"/>
      <c r="AA68" s="1018">
        <v>277</v>
      </c>
      <c r="AB68" s="1018"/>
      <c r="AC68" s="1018"/>
      <c r="AD68" s="1018"/>
      <c r="AE68" s="1018"/>
      <c r="AF68" s="1018">
        <v>277</v>
      </c>
      <c r="AG68" s="1018"/>
      <c r="AH68" s="1018"/>
      <c r="AI68" s="1018"/>
      <c r="AJ68" s="1018"/>
      <c r="AK68" s="1018"/>
      <c r="AL68" s="1018"/>
      <c r="AM68" s="1018"/>
      <c r="AN68" s="1018"/>
      <c r="AO68" s="1018"/>
      <c r="AP68" s="1018">
        <v>5447</v>
      </c>
      <c r="AQ68" s="1018"/>
      <c r="AR68" s="1018"/>
      <c r="AS68" s="1018"/>
      <c r="AT68" s="1018"/>
      <c r="AU68" s="1018">
        <v>310</v>
      </c>
      <c r="AV68" s="1018"/>
      <c r="AW68" s="1018"/>
      <c r="AX68" s="1018"/>
      <c r="AY68" s="1018"/>
      <c r="AZ68" s="1019" t="s">
        <v>549</v>
      </c>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543</v>
      </c>
      <c r="C69" s="1011"/>
      <c r="D69" s="1011"/>
      <c r="E69" s="1011"/>
      <c r="F69" s="1011"/>
      <c r="G69" s="1011"/>
      <c r="H69" s="1011"/>
      <c r="I69" s="1011"/>
      <c r="J69" s="1011"/>
      <c r="K69" s="1011"/>
      <c r="L69" s="1011"/>
      <c r="M69" s="1011"/>
      <c r="N69" s="1011"/>
      <c r="O69" s="1011"/>
      <c r="P69" s="1012"/>
      <c r="Q69" s="1013">
        <v>7360</v>
      </c>
      <c r="R69" s="1007"/>
      <c r="S69" s="1007"/>
      <c r="T69" s="1007"/>
      <c r="U69" s="1007"/>
      <c r="V69" s="1007">
        <v>6463</v>
      </c>
      <c r="W69" s="1007"/>
      <c r="X69" s="1007"/>
      <c r="Y69" s="1007"/>
      <c r="Z69" s="1007"/>
      <c r="AA69" s="1007">
        <v>897</v>
      </c>
      <c r="AB69" s="1007"/>
      <c r="AC69" s="1007"/>
      <c r="AD69" s="1007"/>
      <c r="AE69" s="1007"/>
      <c r="AF69" s="1007">
        <v>7053</v>
      </c>
      <c r="AG69" s="1007"/>
      <c r="AH69" s="1007"/>
      <c r="AI69" s="1007"/>
      <c r="AJ69" s="1007"/>
      <c r="AK69" s="1007">
        <v>64</v>
      </c>
      <c r="AL69" s="1007"/>
      <c r="AM69" s="1007"/>
      <c r="AN69" s="1007"/>
      <c r="AO69" s="1007"/>
      <c r="AP69" s="1007">
        <v>9029</v>
      </c>
      <c r="AQ69" s="1007"/>
      <c r="AR69" s="1007"/>
      <c r="AS69" s="1007"/>
      <c r="AT69" s="1007"/>
      <c r="AU69" s="1007"/>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544</v>
      </c>
      <c r="C70" s="1011"/>
      <c r="D70" s="1011"/>
      <c r="E70" s="1011"/>
      <c r="F70" s="1011"/>
      <c r="G70" s="1011"/>
      <c r="H70" s="1011"/>
      <c r="I70" s="1011"/>
      <c r="J70" s="1011"/>
      <c r="K70" s="1011"/>
      <c r="L70" s="1011"/>
      <c r="M70" s="1011"/>
      <c r="N70" s="1011"/>
      <c r="O70" s="1011"/>
      <c r="P70" s="1012"/>
      <c r="Q70" s="1013">
        <v>1843</v>
      </c>
      <c r="R70" s="1007"/>
      <c r="S70" s="1007"/>
      <c r="T70" s="1007"/>
      <c r="U70" s="1007"/>
      <c r="V70" s="1007">
        <v>1806</v>
      </c>
      <c r="W70" s="1007"/>
      <c r="X70" s="1007"/>
      <c r="Y70" s="1007"/>
      <c r="Z70" s="1007"/>
      <c r="AA70" s="1007">
        <v>37</v>
      </c>
      <c r="AB70" s="1007"/>
      <c r="AC70" s="1007"/>
      <c r="AD70" s="1007"/>
      <c r="AE70" s="1007"/>
      <c r="AF70" s="1007">
        <v>37</v>
      </c>
      <c r="AG70" s="1007"/>
      <c r="AH70" s="1007"/>
      <c r="AI70" s="1007"/>
      <c r="AJ70" s="1007"/>
      <c r="AK70" s="1007"/>
      <c r="AL70" s="1007"/>
      <c r="AM70" s="1007"/>
      <c r="AN70" s="1007"/>
      <c r="AO70" s="1007"/>
      <c r="AP70" s="1007">
        <v>197</v>
      </c>
      <c r="AQ70" s="1007"/>
      <c r="AR70" s="1007"/>
      <c r="AS70" s="1007"/>
      <c r="AT70" s="1007"/>
      <c r="AU70" s="1007">
        <v>94</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545</v>
      </c>
      <c r="C71" s="1011"/>
      <c r="D71" s="1011"/>
      <c r="E71" s="1011"/>
      <c r="F71" s="1011"/>
      <c r="G71" s="1011"/>
      <c r="H71" s="1011"/>
      <c r="I71" s="1011"/>
      <c r="J71" s="1011"/>
      <c r="K71" s="1011"/>
      <c r="L71" s="1011"/>
      <c r="M71" s="1011"/>
      <c r="N71" s="1011"/>
      <c r="O71" s="1011"/>
      <c r="P71" s="1012"/>
      <c r="Q71" s="1013">
        <v>2263</v>
      </c>
      <c r="R71" s="1007"/>
      <c r="S71" s="1007"/>
      <c r="T71" s="1007"/>
      <c r="U71" s="1007"/>
      <c r="V71" s="1007">
        <v>2225</v>
      </c>
      <c r="W71" s="1007"/>
      <c r="X71" s="1007"/>
      <c r="Y71" s="1007"/>
      <c r="Z71" s="1007"/>
      <c r="AA71" s="1007">
        <v>38</v>
      </c>
      <c r="AB71" s="1007"/>
      <c r="AC71" s="1007"/>
      <c r="AD71" s="1007"/>
      <c r="AE71" s="1007"/>
      <c r="AF71" s="1007">
        <v>38</v>
      </c>
      <c r="AG71" s="1007"/>
      <c r="AH71" s="1007"/>
      <c r="AI71" s="1007"/>
      <c r="AJ71" s="1007"/>
      <c r="AK71" s="1007"/>
      <c r="AL71" s="1007"/>
      <c r="AM71" s="1007"/>
      <c r="AN71" s="1007"/>
      <c r="AO71" s="1007"/>
      <c r="AP71" s="1007"/>
      <c r="AQ71" s="1007"/>
      <c r="AR71" s="1007"/>
      <c r="AS71" s="1007"/>
      <c r="AT71" s="1007"/>
      <c r="AU71" s="1007"/>
      <c r="AV71" s="1007"/>
      <c r="AW71" s="1007"/>
      <c r="AX71" s="1007"/>
      <c r="AY71" s="1007"/>
      <c r="AZ71" s="1008" t="s">
        <v>550</v>
      </c>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545</v>
      </c>
      <c r="C72" s="1011"/>
      <c r="D72" s="1011"/>
      <c r="E72" s="1011"/>
      <c r="F72" s="1011"/>
      <c r="G72" s="1011"/>
      <c r="H72" s="1011"/>
      <c r="I72" s="1011"/>
      <c r="J72" s="1011"/>
      <c r="K72" s="1011"/>
      <c r="L72" s="1011"/>
      <c r="M72" s="1011"/>
      <c r="N72" s="1011"/>
      <c r="O72" s="1011"/>
      <c r="P72" s="1012"/>
      <c r="Q72" s="1013">
        <v>924950</v>
      </c>
      <c r="R72" s="1007"/>
      <c r="S72" s="1007"/>
      <c r="T72" s="1007"/>
      <c r="U72" s="1007"/>
      <c r="V72" s="1007">
        <v>909345</v>
      </c>
      <c r="W72" s="1007"/>
      <c r="X72" s="1007"/>
      <c r="Y72" s="1007"/>
      <c r="Z72" s="1007"/>
      <c r="AA72" s="1007">
        <v>15606</v>
      </c>
      <c r="AB72" s="1007"/>
      <c r="AC72" s="1007"/>
      <c r="AD72" s="1007"/>
      <c r="AE72" s="1007"/>
      <c r="AF72" s="1007">
        <v>15606</v>
      </c>
      <c r="AG72" s="1007"/>
      <c r="AH72" s="1007"/>
      <c r="AI72" s="1007"/>
      <c r="AJ72" s="1007"/>
      <c r="AK72" s="1007">
        <v>9690</v>
      </c>
      <c r="AL72" s="1007"/>
      <c r="AM72" s="1007"/>
      <c r="AN72" s="1007"/>
      <c r="AO72" s="1007"/>
      <c r="AP72" s="1007"/>
      <c r="AQ72" s="1007"/>
      <c r="AR72" s="1007"/>
      <c r="AS72" s="1007"/>
      <c r="AT72" s="1007"/>
      <c r="AU72" s="1007"/>
      <c r="AV72" s="1007"/>
      <c r="AW72" s="1007"/>
      <c r="AX72" s="1007"/>
      <c r="AY72" s="1007"/>
      <c r="AZ72" s="1008" t="s">
        <v>551</v>
      </c>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546</v>
      </c>
      <c r="C73" s="1011"/>
      <c r="D73" s="1011"/>
      <c r="E73" s="1011"/>
      <c r="F73" s="1011"/>
      <c r="G73" s="1011"/>
      <c r="H73" s="1011"/>
      <c r="I73" s="1011"/>
      <c r="J73" s="1011"/>
      <c r="K73" s="1011"/>
      <c r="L73" s="1011"/>
      <c r="M73" s="1011"/>
      <c r="N73" s="1011"/>
      <c r="O73" s="1011"/>
      <c r="P73" s="1012"/>
      <c r="Q73" s="1013">
        <v>22583</v>
      </c>
      <c r="R73" s="1007"/>
      <c r="S73" s="1007"/>
      <c r="T73" s="1007"/>
      <c r="U73" s="1007"/>
      <c r="V73" s="1007">
        <v>21732</v>
      </c>
      <c r="W73" s="1007"/>
      <c r="X73" s="1007"/>
      <c r="Y73" s="1007"/>
      <c r="Z73" s="1007"/>
      <c r="AA73" s="1007">
        <v>851</v>
      </c>
      <c r="AB73" s="1007"/>
      <c r="AC73" s="1007"/>
      <c r="AD73" s="1007"/>
      <c r="AE73" s="1007"/>
      <c r="AF73" s="1007">
        <v>851</v>
      </c>
      <c r="AG73" s="1007"/>
      <c r="AH73" s="1007"/>
      <c r="AI73" s="1007"/>
      <c r="AJ73" s="1007"/>
      <c r="AK73" s="1007">
        <v>21</v>
      </c>
      <c r="AL73" s="1007"/>
      <c r="AM73" s="1007"/>
      <c r="AN73" s="1007"/>
      <c r="AO73" s="1007"/>
      <c r="AP73" s="1007"/>
      <c r="AQ73" s="1007"/>
      <c r="AR73" s="1007"/>
      <c r="AS73" s="1007"/>
      <c r="AT73" s="1007"/>
      <c r="AU73" s="1007"/>
      <c r="AV73" s="1007"/>
      <c r="AW73" s="1007"/>
      <c r="AX73" s="1007"/>
      <c r="AY73" s="1007"/>
      <c r="AZ73" s="1008" t="s">
        <v>550</v>
      </c>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t="s">
        <v>546</v>
      </c>
      <c r="C74" s="1011"/>
      <c r="D74" s="1011"/>
      <c r="E74" s="1011"/>
      <c r="F74" s="1011"/>
      <c r="G74" s="1011"/>
      <c r="H74" s="1011"/>
      <c r="I74" s="1011"/>
      <c r="J74" s="1011"/>
      <c r="K74" s="1011"/>
      <c r="L74" s="1011"/>
      <c r="M74" s="1011"/>
      <c r="N74" s="1011"/>
      <c r="O74" s="1011"/>
      <c r="P74" s="1012"/>
      <c r="Q74" s="1013">
        <v>138</v>
      </c>
      <c r="R74" s="1007"/>
      <c r="S74" s="1007"/>
      <c r="T74" s="1007"/>
      <c r="U74" s="1007"/>
      <c r="V74" s="1007">
        <v>94</v>
      </c>
      <c r="W74" s="1007"/>
      <c r="X74" s="1007"/>
      <c r="Y74" s="1007"/>
      <c r="Z74" s="1007"/>
      <c r="AA74" s="1007">
        <v>44</v>
      </c>
      <c r="AB74" s="1007"/>
      <c r="AC74" s="1007"/>
      <c r="AD74" s="1007"/>
      <c r="AE74" s="1007"/>
      <c r="AF74" s="1007">
        <v>44</v>
      </c>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t="s">
        <v>552</v>
      </c>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t="s">
        <v>548</v>
      </c>
      <c r="C75" s="1011"/>
      <c r="D75" s="1011"/>
      <c r="E75" s="1011"/>
      <c r="F75" s="1011"/>
      <c r="G75" s="1011"/>
      <c r="H75" s="1011"/>
      <c r="I75" s="1011"/>
      <c r="J75" s="1011"/>
      <c r="K75" s="1011"/>
      <c r="L75" s="1011"/>
      <c r="M75" s="1011"/>
      <c r="N75" s="1011"/>
      <c r="O75" s="1011"/>
      <c r="P75" s="1012"/>
      <c r="Q75" s="1014">
        <v>6</v>
      </c>
      <c r="R75" s="1015"/>
      <c r="S75" s="1015"/>
      <c r="T75" s="1015"/>
      <c r="U75" s="1016"/>
      <c r="V75" s="1017">
        <v>4</v>
      </c>
      <c r="W75" s="1015"/>
      <c r="X75" s="1015"/>
      <c r="Y75" s="1015"/>
      <c r="Z75" s="1016"/>
      <c r="AA75" s="1017">
        <v>1</v>
      </c>
      <c r="AB75" s="1015"/>
      <c r="AC75" s="1015"/>
      <c r="AD75" s="1015"/>
      <c r="AE75" s="1016"/>
      <c r="AF75" s="1017">
        <v>1</v>
      </c>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t="s">
        <v>547</v>
      </c>
      <c r="C76" s="1011"/>
      <c r="D76" s="1011"/>
      <c r="E76" s="1011"/>
      <c r="F76" s="1011"/>
      <c r="G76" s="1011"/>
      <c r="H76" s="1011"/>
      <c r="I76" s="1011"/>
      <c r="J76" s="1011"/>
      <c r="K76" s="1011"/>
      <c r="L76" s="1011"/>
      <c r="M76" s="1011"/>
      <c r="N76" s="1011"/>
      <c r="O76" s="1011"/>
      <c r="P76" s="1012"/>
      <c r="Q76" s="1014">
        <v>308</v>
      </c>
      <c r="R76" s="1015"/>
      <c r="S76" s="1015"/>
      <c r="T76" s="1015"/>
      <c r="U76" s="1016"/>
      <c r="V76" s="1017">
        <v>290</v>
      </c>
      <c r="W76" s="1015"/>
      <c r="X76" s="1015"/>
      <c r="Y76" s="1015"/>
      <c r="Z76" s="1016"/>
      <c r="AA76" s="1017">
        <v>18</v>
      </c>
      <c r="AB76" s="1015"/>
      <c r="AC76" s="1015"/>
      <c r="AD76" s="1015"/>
      <c r="AE76" s="1016"/>
      <c r="AF76" s="1017">
        <v>18</v>
      </c>
      <c r="AG76" s="1015"/>
      <c r="AH76" s="1015"/>
      <c r="AI76" s="1015"/>
      <c r="AJ76" s="1016"/>
      <c r="AK76" s="1017">
        <v>7</v>
      </c>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376</v>
      </c>
      <c r="B88" s="973" t="s">
        <v>398</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23925</v>
      </c>
      <c r="AG88" s="995"/>
      <c r="AH88" s="995"/>
      <c r="AI88" s="995"/>
      <c r="AJ88" s="995"/>
      <c r="AK88" s="999"/>
      <c r="AL88" s="999"/>
      <c r="AM88" s="999"/>
      <c r="AN88" s="999"/>
      <c r="AO88" s="999"/>
      <c r="AP88" s="995">
        <v>14673</v>
      </c>
      <c r="AQ88" s="995"/>
      <c r="AR88" s="995"/>
      <c r="AS88" s="995"/>
      <c r="AT88" s="995"/>
      <c r="AU88" s="995">
        <v>404</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399</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4</v>
      </c>
      <c r="CS102" s="989"/>
      <c r="CT102" s="989"/>
      <c r="CU102" s="989"/>
      <c r="CV102" s="990"/>
      <c r="CW102" s="988" t="s">
        <v>554</v>
      </c>
      <c r="CX102" s="989"/>
      <c r="CY102" s="989"/>
      <c r="CZ102" s="989"/>
      <c r="DA102" s="990"/>
      <c r="DB102" s="988">
        <v>92</v>
      </c>
      <c r="DC102" s="989"/>
      <c r="DD102" s="989"/>
      <c r="DE102" s="989"/>
      <c r="DF102" s="990"/>
      <c r="DG102" s="988">
        <v>232</v>
      </c>
      <c r="DH102" s="989"/>
      <c r="DI102" s="989"/>
      <c r="DJ102" s="989"/>
      <c r="DK102" s="990"/>
      <c r="DL102" s="988" t="s">
        <v>554</v>
      </c>
      <c r="DM102" s="989"/>
      <c r="DN102" s="989"/>
      <c r="DO102" s="989"/>
      <c r="DP102" s="990"/>
      <c r="DQ102" s="988" t="s">
        <v>554</v>
      </c>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400</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401</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402</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403</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404</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405</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406</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407</v>
      </c>
      <c r="AB109" s="932"/>
      <c r="AC109" s="932"/>
      <c r="AD109" s="932"/>
      <c r="AE109" s="933"/>
      <c r="AF109" s="934" t="s">
        <v>408</v>
      </c>
      <c r="AG109" s="932"/>
      <c r="AH109" s="932"/>
      <c r="AI109" s="932"/>
      <c r="AJ109" s="933"/>
      <c r="AK109" s="934" t="s">
        <v>294</v>
      </c>
      <c r="AL109" s="932"/>
      <c r="AM109" s="932"/>
      <c r="AN109" s="932"/>
      <c r="AO109" s="933"/>
      <c r="AP109" s="934" t="s">
        <v>409</v>
      </c>
      <c r="AQ109" s="932"/>
      <c r="AR109" s="932"/>
      <c r="AS109" s="932"/>
      <c r="AT109" s="965"/>
      <c r="AU109" s="931" t="s">
        <v>406</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407</v>
      </c>
      <c r="BR109" s="932"/>
      <c r="BS109" s="932"/>
      <c r="BT109" s="932"/>
      <c r="BU109" s="933"/>
      <c r="BV109" s="934" t="s">
        <v>408</v>
      </c>
      <c r="BW109" s="932"/>
      <c r="BX109" s="932"/>
      <c r="BY109" s="932"/>
      <c r="BZ109" s="933"/>
      <c r="CA109" s="934" t="s">
        <v>294</v>
      </c>
      <c r="CB109" s="932"/>
      <c r="CC109" s="932"/>
      <c r="CD109" s="932"/>
      <c r="CE109" s="933"/>
      <c r="CF109" s="972" t="s">
        <v>409</v>
      </c>
      <c r="CG109" s="972"/>
      <c r="CH109" s="972"/>
      <c r="CI109" s="972"/>
      <c r="CJ109" s="972"/>
      <c r="CK109" s="934" t="s">
        <v>410</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407</v>
      </c>
      <c r="DH109" s="932"/>
      <c r="DI109" s="932"/>
      <c r="DJ109" s="932"/>
      <c r="DK109" s="933"/>
      <c r="DL109" s="934" t="s">
        <v>408</v>
      </c>
      <c r="DM109" s="932"/>
      <c r="DN109" s="932"/>
      <c r="DO109" s="932"/>
      <c r="DP109" s="933"/>
      <c r="DQ109" s="934" t="s">
        <v>294</v>
      </c>
      <c r="DR109" s="932"/>
      <c r="DS109" s="932"/>
      <c r="DT109" s="932"/>
      <c r="DU109" s="933"/>
      <c r="DV109" s="934" t="s">
        <v>409</v>
      </c>
      <c r="DW109" s="932"/>
      <c r="DX109" s="932"/>
      <c r="DY109" s="932"/>
      <c r="DZ109" s="965"/>
    </row>
    <row r="110" spans="1:131" s="218" customFormat="1" ht="26.25" customHeight="1" x14ac:dyDescent="0.2">
      <c r="A110" s="843" t="s">
        <v>411</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717651</v>
      </c>
      <c r="AB110" s="925"/>
      <c r="AC110" s="925"/>
      <c r="AD110" s="925"/>
      <c r="AE110" s="926"/>
      <c r="AF110" s="927">
        <v>724552</v>
      </c>
      <c r="AG110" s="925"/>
      <c r="AH110" s="925"/>
      <c r="AI110" s="925"/>
      <c r="AJ110" s="926"/>
      <c r="AK110" s="927">
        <v>722804</v>
      </c>
      <c r="AL110" s="925"/>
      <c r="AM110" s="925"/>
      <c r="AN110" s="925"/>
      <c r="AO110" s="926"/>
      <c r="AP110" s="928">
        <v>12.5</v>
      </c>
      <c r="AQ110" s="929"/>
      <c r="AR110" s="929"/>
      <c r="AS110" s="929"/>
      <c r="AT110" s="930"/>
      <c r="AU110" s="966" t="s">
        <v>69</v>
      </c>
      <c r="AV110" s="967"/>
      <c r="AW110" s="967"/>
      <c r="AX110" s="967"/>
      <c r="AY110" s="967"/>
      <c r="AZ110" s="896" t="s">
        <v>412</v>
      </c>
      <c r="BA110" s="844"/>
      <c r="BB110" s="844"/>
      <c r="BC110" s="844"/>
      <c r="BD110" s="844"/>
      <c r="BE110" s="844"/>
      <c r="BF110" s="844"/>
      <c r="BG110" s="844"/>
      <c r="BH110" s="844"/>
      <c r="BI110" s="844"/>
      <c r="BJ110" s="844"/>
      <c r="BK110" s="844"/>
      <c r="BL110" s="844"/>
      <c r="BM110" s="844"/>
      <c r="BN110" s="844"/>
      <c r="BO110" s="844"/>
      <c r="BP110" s="845"/>
      <c r="BQ110" s="897">
        <v>7565547</v>
      </c>
      <c r="BR110" s="878"/>
      <c r="BS110" s="878"/>
      <c r="BT110" s="878"/>
      <c r="BU110" s="878"/>
      <c r="BV110" s="878">
        <v>7182717</v>
      </c>
      <c r="BW110" s="878"/>
      <c r="BX110" s="878"/>
      <c r="BY110" s="878"/>
      <c r="BZ110" s="878"/>
      <c r="CA110" s="878">
        <v>6737704</v>
      </c>
      <c r="CB110" s="878"/>
      <c r="CC110" s="878"/>
      <c r="CD110" s="878"/>
      <c r="CE110" s="878"/>
      <c r="CF110" s="902">
        <v>116.3</v>
      </c>
      <c r="CG110" s="903"/>
      <c r="CH110" s="903"/>
      <c r="CI110" s="903"/>
      <c r="CJ110" s="903"/>
      <c r="CK110" s="962" t="s">
        <v>413</v>
      </c>
      <c r="CL110" s="855"/>
      <c r="CM110" s="896" t="s">
        <v>414</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2">
      <c r="A111" s="810" t="s">
        <v>415</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416</v>
      </c>
      <c r="BA111" s="788"/>
      <c r="BB111" s="788"/>
      <c r="BC111" s="788"/>
      <c r="BD111" s="788"/>
      <c r="BE111" s="788"/>
      <c r="BF111" s="788"/>
      <c r="BG111" s="788"/>
      <c r="BH111" s="788"/>
      <c r="BI111" s="788"/>
      <c r="BJ111" s="788"/>
      <c r="BK111" s="788"/>
      <c r="BL111" s="788"/>
      <c r="BM111" s="788"/>
      <c r="BN111" s="788"/>
      <c r="BO111" s="788"/>
      <c r="BP111" s="789"/>
      <c r="BQ111" s="852">
        <v>25982</v>
      </c>
      <c r="BR111" s="853"/>
      <c r="BS111" s="853"/>
      <c r="BT111" s="853"/>
      <c r="BU111" s="853"/>
      <c r="BV111" s="853">
        <v>18045</v>
      </c>
      <c r="BW111" s="853"/>
      <c r="BX111" s="853"/>
      <c r="BY111" s="853"/>
      <c r="BZ111" s="853"/>
      <c r="CA111" s="853">
        <v>11174</v>
      </c>
      <c r="CB111" s="853"/>
      <c r="CC111" s="853"/>
      <c r="CD111" s="853"/>
      <c r="CE111" s="853"/>
      <c r="CF111" s="911">
        <v>0.2</v>
      </c>
      <c r="CG111" s="912"/>
      <c r="CH111" s="912"/>
      <c r="CI111" s="912"/>
      <c r="CJ111" s="912"/>
      <c r="CK111" s="963"/>
      <c r="CL111" s="857"/>
      <c r="CM111" s="851" t="s">
        <v>417</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2">
      <c r="A112" s="948" t="s">
        <v>418</v>
      </c>
      <c r="B112" s="949"/>
      <c r="C112" s="788" t="s">
        <v>419</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420</v>
      </c>
      <c r="BA112" s="788"/>
      <c r="BB112" s="788"/>
      <c r="BC112" s="788"/>
      <c r="BD112" s="788"/>
      <c r="BE112" s="788"/>
      <c r="BF112" s="788"/>
      <c r="BG112" s="788"/>
      <c r="BH112" s="788"/>
      <c r="BI112" s="788"/>
      <c r="BJ112" s="788"/>
      <c r="BK112" s="788"/>
      <c r="BL112" s="788"/>
      <c r="BM112" s="788"/>
      <c r="BN112" s="788"/>
      <c r="BO112" s="788"/>
      <c r="BP112" s="789"/>
      <c r="BQ112" s="852">
        <v>1285947</v>
      </c>
      <c r="BR112" s="853"/>
      <c r="BS112" s="853"/>
      <c r="BT112" s="853"/>
      <c r="BU112" s="853"/>
      <c r="BV112" s="853">
        <v>1147955</v>
      </c>
      <c r="BW112" s="853"/>
      <c r="BX112" s="853"/>
      <c r="BY112" s="853"/>
      <c r="BZ112" s="853"/>
      <c r="CA112" s="853">
        <v>963888</v>
      </c>
      <c r="CB112" s="853"/>
      <c r="CC112" s="853"/>
      <c r="CD112" s="853"/>
      <c r="CE112" s="853"/>
      <c r="CF112" s="911">
        <v>16.600000000000001</v>
      </c>
      <c r="CG112" s="912"/>
      <c r="CH112" s="912"/>
      <c r="CI112" s="912"/>
      <c r="CJ112" s="912"/>
      <c r="CK112" s="963"/>
      <c r="CL112" s="857"/>
      <c r="CM112" s="851" t="s">
        <v>421</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2">
      <c r="A113" s="950"/>
      <c r="B113" s="951"/>
      <c r="C113" s="788" t="s">
        <v>422</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198927</v>
      </c>
      <c r="AB113" s="955"/>
      <c r="AC113" s="955"/>
      <c r="AD113" s="955"/>
      <c r="AE113" s="956"/>
      <c r="AF113" s="957">
        <v>188329</v>
      </c>
      <c r="AG113" s="955"/>
      <c r="AH113" s="955"/>
      <c r="AI113" s="955"/>
      <c r="AJ113" s="956"/>
      <c r="AK113" s="957">
        <v>154320</v>
      </c>
      <c r="AL113" s="955"/>
      <c r="AM113" s="955"/>
      <c r="AN113" s="955"/>
      <c r="AO113" s="956"/>
      <c r="AP113" s="958">
        <v>2.7</v>
      </c>
      <c r="AQ113" s="959"/>
      <c r="AR113" s="959"/>
      <c r="AS113" s="959"/>
      <c r="AT113" s="960"/>
      <c r="AU113" s="968"/>
      <c r="AV113" s="969"/>
      <c r="AW113" s="969"/>
      <c r="AX113" s="969"/>
      <c r="AY113" s="969"/>
      <c r="AZ113" s="851" t="s">
        <v>423</v>
      </c>
      <c r="BA113" s="788"/>
      <c r="BB113" s="788"/>
      <c r="BC113" s="788"/>
      <c r="BD113" s="788"/>
      <c r="BE113" s="788"/>
      <c r="BF113" s="788"/>
      <c r="BG113" s="788"/>
      <c r="BH113" s="788"/>
      <c r="BI113" s="788"/>
      <c r="BJ113" s="788"/>
      <c r="BK113" s="788"/>
      <c r="BL113" s="788"/>
      <c r="BM113" s="788"/>
      <c r="BN113" s="788"/>
      <c r="BO113" s="788"/>
      <c r="BP113" s="789"/>
      <c r="BQ113" s="852">
        <v>513614</v>
      </c>
      <c r="BR113" s="853"/>
      <c r="BS113" s="853"/>
      <c r="BT113" s="853"/>
      <c r="BU113" s="853"/>
      <c r="BV113" s="853">
        <v>485999</v>
      </c>
      <c r="BW113" s="853"/>
      <c r="BX113" s="853"/>
      <c r="BY113" s="853"/>
      <c r="BZ113" s="853"/>
      <c r="CA113" s="853">
        <v>404262</v>
      </c>
      <c r="CB113" s="853"/>
      <c r="CC113" s="853"/>
      <c r="CD113" s="853"/>
      <c r="CE113" s="853"/>
      <c r="CF113" s="911">
        <v>7</v>
      </c>
      <c r="CG113" s="912"/>
      <c r="CH113" s="912"/>
      <c r="CI113" s="912"/>
      <c r="CJ113" s="912"/>
      <c r="CK113" s="963"/>
      <c r="CL113" s="857"/>
      <c r="CM113" s="851" t="s">
        <v>424</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2">
      <c r="A114" s="950"/>
      <c r="B114" s="951"/>
      <c r="C114" s="788" t="s">
        <v>425</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85637</v>
      </c>
      <c r="AB114" s="816"/>
      <c r="AC114" s="816"/>
      <c r="AD114" s="816"/>
      <c r="AE114" s="817"/>
      <c r="AF114" s="818">
        <v>100597</v>
      </c>
      <c r="AG114" s="816"/>
      <c r="AH114" s="816"/>
      <c r="AI114" s="816"/>
      <c r="AJ114" s="817"/>
      <c r="AK114" s="818">
        <v>91946</v>
      </c>
      <c r="AL114" s="816"/>
      <c r="AM114" s="816"/>
      <c r="AN114" s="816"/>
      <c r="AO114" s="817"/>
      <c r="AP114" s="860">
        <v>1.6</v>
      </c>
      <c r="AQ114" s="861"/>
      <c r="AR114" s="861"/>
      <c r="AS114" s="861"/>
      <c r="AT114" s="862"/>
      <c r="AU114" s="968"/>
      <c r="AV114" s="969"/>
      <c r="AW114" s="969"/>
      <c r="AX114" s="969"/>
      <c r="AY114" s="969"/>
      <c r="AZ114" s="851" t="s">
        <v>426</v>
      </c>
      <c r="BA114" s="788"/>
      <c r="BB114" s="788"/>
      <c r="BC114" s="788"/>
      <c r="BD114" s="788"/>
      <c r="BE114" s="788"/>
      <c r="BF114" s="788"/>
      <c r="BG114" s="788"/>
      <c r="BH114" s="788"/>
      <c r="BI114" s="788"/>
      <c r="BJ114" s="788"/>
      <c r="BK114" s="788"/>
      <c r="BL114" s="788"/>
      <c r="BM114" s="788"/>
      <c r="BN114" s="788"/>
      <c r="BO114" s="788"/>
      <c r="BP114" s="789"/>
      <c r="BQ114" s="852">
        <v>787000</v>
      </c>
      <c r="BR114" s="853"/>
      <c r="BS114" s="853"/>
      <c r="BT114" s="853"/>
      <c r="BU114" s="853"/>
      <c r="BV114" s="853">
        <v>844357</v>
      </c>
      <c r="BW114" s="853"/>
      <c r="BX114" s="853"/>
      <c r="BY114" s="853"/>
      <c r="BZ114" s="853"/>
      <c r="CA114" s="853">
        <v>798548</v>
      </c>
      <c r="CB114" s="853"/>
      <c r="CC114" s="853"/>
      <c r="CD114" s="853"/>
      <c r="CE114" s="853"/>
      <c r="CF114" s="911">
        <v>13.8</v>
      </c>
      <c r="CG114" s="912"/>
      <c r="CH114" s="912"/>
      <c r="CI114" s="912"/>
      <c r="CJ114" s="912"/>
      <c r="CK114" s="963"/>
      <c r="CL114" s="857"/>
      <c r="CM114" s="851" t="s">
        <v>427</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2">
      <c r="A115" s="950"/>
      <c r="B115" s="951"/>
      <c r="C115" s="788" t="s">
        <v>428</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42065</v>
      </c>
      <c r="AB115" s="955"/>
      <c r="AC115" s="955"/>
      <c r="AD115" s="955"/>
      <c r="AE115" s="956"/>
      <c r="AF115" s="957">
        <v>43265</v>
      </c>
      <c r="AG115" s="955"/>
      <c r="AH115" s="955"/>
      <c r="AI115" s="955"/>
      <c r="AJ115" s="956"/>
      <c r="AK115" s="957">
        <v>49078</v>
      </c>
      <c r="AL115" s="955"/>
      <c r="AM115" s="955"/>
      <c r="AN115" s="955"/>
      <c r="AO115" s="956"/>
      <c r="AP115" s="958">
        <v>0.8</v>
      </c>
      <c r="AQ115" s="959"/>
      <c r="AR115" s="959"/>
      <c r="AS115" s="959"/>
      <c r="AT115" s="960"/>
      <c r="AU115" s="968"/>
      <c r="AV115" s="969"/>
      <c r="AW115" s="969"/>
      <c r="AX115" s="969"/>
      <c r="AY115" s="969"/>
      <c r="AZ115" s="851" t="s">
        <v>429</v>
      </c>
      <c r="BA115" s="788"/>
      <c r="BB115" s="788"/>
      <c r="BC115" s="788"/>
      <c r="BD115" s="788"/>
      <c r="BE115" s="788"/>
      <c r="BF115" s="788"/>
      <c r="BG115" s="788"/>
      <c r="BH115" s="788"/>
      <c r="BI115" s="788"/>
      <c r="BJ115" s="788"/>
      <c r="BK115" s="788"/>
      <c r="BL115" s="788"/>
      <c r="BM115" s="788"/>
      <c r="BN115" s="788"/>
      <c r="BO115" s="788"/>
      <c r="BP115" s="789"/>
      <c r="BQ115" s="852">
        <v>176947</v>
      </c>
      <c r="BR115" s="853"/>
      <c r="BS115" s="853"/>
      <c r="BT115" s="853"/>
      <c r="BU115" s="853"/>
      <c r="BV115" s="853">
        <v>176145</v>
      </c>
      <c r="BW115" s="853"/>
      <c r="BX115" s="853"/>
      <c r="BY115" s="853"/>
      <c r="BZ115" s="853"/>
      <c r="CA115" s="853">
        <v>178122</v>
      </c>
      <c r="CB115" s="853"/>
      <c r="CC115" s="853"/>
      <c r="CD115" s="853"/>
      <c r="CE115" s="853"/>
      <c r="CF115" s="911">
        <v>3.1</v>
      </c>
      <c r="CG115" s="912"/>
      <c r="CH115" s="912"/>
      <c r="CI115" s="912"/>
      <c r="CJ115" s="912"/>
      <c r="CK115" s="963"/>
      <c r="CL115" s="857"/>
      <c r="CM115" s="851" t="s">
        <v>430</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2">
      <c r="A116" s="952"/>
      <c r="B116" s="953"/>
      <c r="C116" s="875" t="s">
        <v>431</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432</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433</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434</v>
      </c>
      <c r="Z117" s="933"/>
      <c r="AA117" s="938">
        <v>1044280</v>
      </c>
      <c r="AB117" s="939"/>
      <c r="AC117" s="939"/>
      <c r="AD117" s="939"/>
      <c r="AE117" s="940"/>
      <c r="AF117" s="941">
        <v>1056743</v>
      </c>
      <c r="AG117" s="939"/>
      <c r="AH117" s="939"/>
      <c r="AI117" s="939"/>
      <c r="AJ117" s="940"/>
      <c r="AK117" s="941">
        <v>1018148</v>
      </c>
      <c r="AL117" s="939"/>
      <c r="AM117" s="939"/>
      <c r="AN117" s="939"/>
      <c r="AO117" s="940"/>
      <c r="AP117" s="942"/>
      <c r="AQ117" s="943"/>
      <c r="AR117" s="943"/>
      <c r="AS117" s="943"/>
      <c r="AT117" s="944"/>
      <c r="AU117" s="968"/>
      <c r="AV117" s="969"/>
      <c r="AW117" s="969"/>
      <c r="AX117" s="969"/>
      <c r="AY117" s="969"/>
      <c r="AZ117" s="899" t="s">
        <v>435</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436</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2">
      <c r="A118" s="931" t="s">
        <v>410</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407</v>
      </c>
      <c r="AB118" s="932"/>
      <c r="AC118" s="932"/>
      <c r="AD118" s="932"/>
      <c r="AE118" s="933"/>
      <c r="AF118" s="934" t="s">
        <v>408</v>
      </c>
      <c r="AG118" s="932"/>
      <c r="AH118" s="932"/>
      <c r="AI118" s="932"/>
      <c r="AJ118" s="933"/>
      <c r="AK118" s="934" t="s">
        <v>294</v>
      </c>
      <c r="AL118" s="932"/>
      <c r="AM118" s="932"/>
      <c r="AN118" s="932"/>
      <c r="AO118" s="933"/>
      <c r="AP118" s="935" t="s">
        <v>409</v>
      </c>
      <c r="AQ118" s="936"/>
      <c r="AR118" s="936"/>
      <c r="AS118" s="936"/>
      <c r="AT118" s="937"/>
      <c r="AU118" s="968"/>
      <c r="AV118" s="969"/>
      <c r="AW118" s="969"/>
      <c r="AX118" s="969"/>
      <c r="AY118" s="969"/>
      <c r="AZ118" s="874" t="s">
        <v>437</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438</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2">
      <c r="A119" s="854" t="s">
        <v>413</v>
      </c>
      <c r="B119" s="855"/>
      <c r="C119" s="896" t="s">
        <v>414</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439</v>
      </c>
      <c r="BP119" s="914"/>
      <c r="BQ119" s="915">
        <v>10355037</v>
      </c>
      <c r="BR119" s="881"/>
      <c r="BS119" s="881"/>
      <c r="BT119" s="881"/>
      <c r="BU119" s="881"/>
      <c r="BV119" s="881">
        <v>9855218</v>
      </c>
      <c r="BW119" s="881"/>
      <c r="BX119" s="881"/>
      <c r="BY119" s="881"/>
      <c r="BZ119" s="881"/>
      <c r="CA119" s="881">
        <v>9093698</v>
      </c>
      <c r="CB119" s="881"/>
      <c r="CC119" s="881"/>
      <c r="CD119" s="881"/>
      <c r="CE119" s="881"/>
      <c r="CF119" s="784"/>
      <c r="CG119" s="785"/>
      <c r="CH119" s="785"/>
      <c r="CI119" s="785"/>
      <c r="CJ119" s="870"/>
      <c r="CK119" s="964"/>
      <c r="CL119" s="859"/>
      <c r="CM119" s="874" t="s">
        <v>440</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v>11174</v>
      </c>
      <c r="DR119" s="800"/>
      <c r="DS119" s="800"/>
      <c r="DT119" s="800"/>
      <c r="DU119" s="801"/>
      <c r="DV119" s="884">
        <v>0.2</v>
      </c>
      <c r="DW119" s="885"/>
      <c r="DX119" s="885"/>
      <c r="DY119" s="885"/>
      <c r="DZ119" s="886"/>
    </row>
    <row r="120" spans="1:130" s="218" customFormat="1" ht="26.25" customHeight="1" x14ac:dyDescent="0.2">
      <c r="A120" s="856"/>
      <c r="B120" s="857"/>
      <c r="C120" s="851" t="s">
        <v>417</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441</v>
      </c>
      <c r="AV120" s="917"/>
      <c r="AW120" s="917"/>
      <c r="AX120" s="917"/>
      <c r="AY120" s="918"/>
      <c r="AZ120" s="896" t="s">
        <v>442</v>
      </c>
      <c r="BA120" s="844"/>
      <c r="BB120" s="844"/>
      <c r="BC120" s="844"/>
      <c r="BD120" s="844"/>
      <c r="BE120" s="844"/>
      <c r="BF120" s="844"/>
      <c r="BG120" s="844"/>
      <c r="BH120" s="844"/>
      <c r="BI120" s="844"/>
      <c r="BJ120" s="844"/>
      <c r="BK120" s="844"/>
      <c r="BL120" s="844"/>
      <c r="BM120" s="844"/>
      <c r="BN120" s="844"/>
      <c r="BO120" s="844"/>
      <c r="BP120" s="845"/>
      <c r="BQ120" s="897">
        <v>2398186</v>
      </c>
      <c r="BR120" s="878"/>
      <c r="BS120" s="878"/>
      <c r="BT120" s="878"/>
      <c r="BU120" s="878"/>
      <c r="BV120" s="878">
        <v>2377577</v>
      </c>
      <c r="BW120" s="878"/>
      <c r="BX120" s="878"/>
      <c r="BY120" s="878"/>
      <c r="BZ120" s="878"/>
      <c r="CA120" s="878">
        <v>2307476</v>
      </c>
      <c r="CB120" s="878"/>
      <c r="CC120" s="878"/>
      <c r="CD120" s="878"/>
      <c r="CE120" s="878"/>
      <c r="CF120" s="902">
        <v>39.799999999999997</v>
      </c>
      <c r="CG120" s="903"/>
      <c r="CH120" s="903"/>
      <c r="CI120" s="903"/>
      <c r="CJ120" s="903"/>
      <c r="CK120" s="904" t="s">
        <v>443</v>
      </c>
      <c r="CL120" s="888"/>
      <c r="CM120" s="888"/>
      <c r="CN120" s="888"/>
      <c r="CO120" s="889"/>
      <c r="CP120" s="908" t="s">
        <v>391</v>
      </c>
      <c r="CQ120" s="909"/>
      <c r="CR120" s="909"/>
      <c r="CS120" s="909"/>
      <c r="CT120" s="909"/>
      <c r="CU120" s="909"/>
      <c r="CV120" s="909"/>
      <c r="CW120" s="909"/>
      <c r="CX120" s="909"/>
      <c r="CY120" s="909"/>
      <c r="CZ120" s="909"/>
      <c r="DA120" s="909"/>
      <c r="DB120" s="909"/>
      <c r="DC120" s="909"/>
      <c r="DD120" s="909"/>
      <c r="DE120" s="909"/>
      <c r="DF120" s="910"/>
      <c r="DG120" s="897">
        <v>1250131</v>
      </c>
      <c r="DH120" s="878"/>
      <c r="DI120" s="878"/>
      <c r="DJ120" s="878"/>
      <c r="DK120" s="878"/>
      <c r="DL120" s="878">
        <v>1116318</v>
      </c>
      <c r="DM120" s="878"/>
      <c r="DN120" s="878"/>
      <c r="DO120" s="878"/>
      <c r="DP120" s="878"/>
      <c r="DQ120" s="878">
        <v>963888</v>
      </c>
      <c r="DR120" s="878"/>
      <c r="DS120" s="878"/>
      <c r="DT120" s="878"/>
      <c r="DU120" s="878"/>
      <c r="DV120" s="879">
        <v>16.600000000000001</v>
      </c>
      <c r="DW120" s="879"/>
      <c r="DX120" s="879"/>
      <c r="DY120" s="879"/>
      <c r="DZ120" s="880"/>
    </row>
    <row r="121" spans="1:130" s="218" customFormat="1" ht="26.25" customHeight="1" x14ac:dyDescent="0.2">
      <c r="A121" s="856"/>
      <c r="B121" s="857"/>
      <c r="C121" s="899" t="s">
        <v>444</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445</v>
      </c>
      <c r="BA121" s="788"/>
      <c r="BB121" s="788"/>
      <c r="BC121" s="788"/>
      <c r="BD121" s="788"/>
      <c r="BE121" s="788"/>
      <c r="BF121" s="788"/>
      <c r="BG121" s="788"/>
      <c r="BH121" s="788"/>
      <c r="BI121" s="788"/>
      <c r="BJ121" s="788"/>
      <c r="BK121" s="788"/>
      <c r="BL121" s="788"/>
      <c r="BM121" s="788"/>
      <c r="BN121" s="788"/>
      <c r="BO121" s="788"/>
      <c r="BP121" s="789"/>
      <c r="BQ121" s="852" t="s">
        <v>122</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389</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t="s">
        <v>122</v>
      </c>
      <c r="DR121" s="853"/>
      <c r="DS121" s="853"/>
      <c r="DT121" s="853"/>
      <c r="DU121" s="853"/>
      <c r="DV121" s="830" t="s">
        <v>122</v>
      </c>
      <c r="DW121" s="830"/>
      <c r="DX121" s="830"/>
      <c r="DY121" s="830"/>
      <c r="DZ121" s="831"/>
    </row>
    <row r="122" spans="1:130" s="218" customFormat="1" ht="26.25" customHeight="1" x14ac:dyDescent="0.2">
      <c r="A122" s="856"/>
      <c r="B122" s="857"/>
      <c r="C122" s="851" t="s">
        <v>427</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446</v>
      </c>
      <c r="BA122" s="875"/>
      <c r="BB122" s="875"/>
      <c r="BC122" s="875"/>
      <c r="BD122" s="875"/>
      <c r="BE122" s="875"/>
      <c r="BF122" s="875"/>
      <c r="BG122" s="875"/>
      <c r="BH122" s="875"/>
      <c r="BI122" s="875"/>
      <c r="BJ122" s="875"/>
      <c r="BK122" s="875"/>
      <c r="BL122" s="875"/>
      <c r="BM122" s="875"/>
      <c r="BN122" s="875"/>
      <c r="BO122" s="875"/>
      <c r="BP122" s="876"/>
      <c r="BQ122" s="915">
        <v>7604085</v>
      </c>
      <c r="BR122" s="881"/>
      <c r="BS122" s="881"/>
      <c r="BT122" s="881"/>
      <c r="BU122" s="881"/>
      <c r="BV122" s="881">
        <v>7024148</v>
      </c>
      <c r="BW122" s="881"/>
      <c r="BX122" s="881"/>
      <c r="BY122" s="881"/>
      <c r="BZ122" s="881"/>
      <c r="CA122" s="881">
        <v>6319055</v>
      </c>
      <c r="CB122" s="881"/>
      <c r="CC122" s="881"/>
      <c r="CD122" s="881"/>
      <c r="CE122" s="881"/>
      <c r="CF122" s="882">
        <v>109.1</v>
      </c>
      <c r="CG122" s="883"/>
      <c r="CH122" s="883"/>
      <c r="CI122" s="883"/>
      <c r="CJ122" s="883"/>
      <c r="CK122" s="905"/>
      <c r="CL122" s="891"/>
      <c r="CM122" s="891"/>
      <c r="CN122" s="891"/>
      <c r="CO122" s="892"/>
      <c r="CP122" s="871" t="s">
        <v>390</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2">
      <c r="A123" s="856"/>
      <c r="B123" s="857"/>
      <c r="C123" s="851" t="s">
        <v>433</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447</v>
      </c>
      <c r="BP123" s="914"/>
      <c r="BQ123" s="868">
        <v>10002271</v>
      </c>
      <c r="BR123" s="869"/>
      <c r="BS123" s="869"/>
      <c r="BT123" s="869"/>
      <c r="BU123" s="869"/>
      <c r="BV123" s="869">
        <v>9401725</v>
      </c>
      <c r="BW123" s="869"/>
      <c r="BX123" s="869"/>
      <c r="BY123" s="869"/>
      <c r="BZ123" s="869"/>
      <c r="CA123" s="869">
        <v>8626531</v>
      </c>
      <c r="CB123" s="869"/>
      <c r="CC123" s="869"/>
      <c r="CD123" s="869"/>
      <c r="CE123" s="869"/>
      <c r="CF123" s="784"/>
      <c r="CG123" s="785"/>
      <c r="CH123" s="785"/>
      <c r="CI123" s="785"/>
      <c r="CJ123" s="870"/>
      <c r="CK123" s="905"/>
      <c r="CL123" s="891"/>
      <c r="CM123" s="891"/>
      <c r="CN123" s="891"/>
      <c r="CO123" s="892"/>
      <c r="CP123" s="871" t="s">
        <v>388</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5">
      <c r="A124" s="856"/>
      <c r="B124" s="857"/>
      <c r="C124" s="851" t="s">
        <v>436</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448</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6.4</v>
      </c>
      <c r="BR124" s="867"/>
      <c r="BS124" s="867"/>
      <c r="BT124" s="867"/>
      <c r="BU124" s="867"/>
      <c r="BV124" s="867">
        <v>8</v>
      </c>
      <c r="BW124" s="867"/>
      <c r="BX124" s="867"/>
      <c r="BY124" s="867"/>
      <c r="BZ124" s="867"/>
      <c r="CA124" s="867">
        <v>8</v>
      </c>
      <c r="CB124" s="867"/>
      <c r="CC124" s="867"/>
      <c r="CD124" s="867"/>
      <c r="CE124" s="867"/>
      <c r="CF124" s="762"/>
      <c r="CG124" s="763"/>
      <c r="CH124" s="763"/>
      <c r="CI124" s="763"/>
      <c r="CJ124" s="898"/>
      <c r="CK124" s="906"/>
      <c r="CL124" s="906"/>
      <c r="CM124" s="906"/>
      <c r="CN124" s="906"/>
      <c r="CO124" s="907"/>
      <c r="CP124" s="871" t="s">
        <v>449</v>
      </c>
      <c r="CQ124" s="872"/>
      <c r="CR124" s="872"/>
      <c r="CS124" s="872"/>
      <c r="CT124" s="872"/>
      <c r="CU124" s="872"/>
      <c r="CV124" s="872"/>
      <c r="CW124" s="872"/>
      <c r="CX124" s="872"/>
      <c r="CY124" s="872"/>
      <c r="CZ124" s="872"/>
      <c r="DA124" s="872"/>
      <c r="DB124" s="872"/>
      <c r="DC124" s="872"/>
      <c r="DD124" s="872"/>
      <c r="DE124" s="872"/>
      <c r="DF124" s="873"/>
      <c r="DG124" s="799">
        <v>35816</v>
      </c>
      <c r="DH124" s="800"/>
      <c r="DI124" s="800"/>
      <c r="DJ124" s="800"/>
      <c r="DK124" s="801"/>
      <c r="DL124" s="802">
        <v>31637</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2">
      <c r="A125" s="856"/>
      <c r="B125" s="857"/>
      <c r="C125" s="851" t="s">
        <v>438</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450</v>
      </c>
      <c r="CL125" s="888"/>
      <c r="CM125" s="888"/>
      <c r="CN125" s="888"/>
      <c r="CO125" s="889"/>
      <c r="CP125" s="896" t="s">
        <v>451</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5">
      <c r="A126" s="856"/>
      <c r="B126" s="857"/>
      <c r="C126" s="851" t="s">
        <v>440</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42065</v>
      </c>
      <c r="AB126" s="816"/>
      <c r="AC126" s="816"/>
      <c r="AD126" s="816"/>
      <c r="AE126" s="817"/>
      <c r="AF126" s="818">
        <v>43265</v>
      </c>
      <c r="AG126" s="816"/>
      <c r="AH126" s="816"/>
      <c r="AI126" s="816"/>
      <c r="AJ126" s="817"/>
      <c r="AK126" s="818">
        <v>49078</v>
      </c>
      <c r="AL126" s="816"/>
      <c r="AM126" s="816"/>
      <c r="AN126" s="816"/>
      <c r="AO126" s="817"/>
      <c r="AP126" s="860">
        <v>0.8</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452</v>
      </c>
      <c r="CQ126" s="788"/>
      <c r="CR126" s="788"/>
      <c r="CS126" s="788"/>
      <c r="CT126" s="788"/>
      <c r="CU126" s="788"/>
      <c r="CV126" s="788"/>
      <c r="CW126" s="788"/>
      <c r="CX126" s="788"/>
      <c r="CY126" s="788"/>
      <c r="CZ126" s="788"/>
      <c r="DA126" s="788"/>
      <c r="DB126" s="788"/>
      <c r="DC126" s="788"/>
      <c r="DD126" s="788"/>
      <c r="DE126" s="788"/>
      <c r="DF126" s="789"/>
      <c r="DG126" s="852">
        <v>176947</v>
      </c>
      <c r="DH126" s="853"/>
      <c r="DI126" s="853"/>
      <c r="DJ126" s="853"/>
      <c r="DK126" s="853"/>
      <c r="DL126" s="853">
        <v>176145</v>
      </c>
      <c r="DM126" s="853"/>
      <c r="DN126" s="853"/>
      <c r="DO126" s="853"/>
      <c r="DP126" s="853"/>
      <c r="DQ126" s="853">
        <v>178122</v>
      </c>
      <c r="DR126" s="853"/>
      <c r="DS126" s="853"/>
      <c r="DT126" s="853"/>
      <c r="DU126" s="853"/>
      <c r="DV126" s="830">
        <v>3.1</v>
      </c>
      <c r="DW126" s="830"/>
      <c r="DX126" s="830"/>
      <c r="DY126" s="830"/>
      <c r="DZ126" s="831"/>
    </row>
    <row r="127" spans="1:130" s="218" customFormat="1" ht="26.25" customHeight="1" x14ac:dyDescent="0.2">
      <c r="A127" s="858"/>
      <c r="B127" s="859"/>
      <c r="C127" s="874" t="s">
        <v>453</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454</v>
      </c>
      <c r="AY127" s="848"/>
      <c r="AZ127" s="848"/>
      <c r="BA127" s="848"/>
      <c r="BB127" s="848"/>
      <c r="BC127" s="848"/>
      <c r="BD127" s="848"/>
      <c r="BE127" s="849"/>
      <c r="BF127" s="847" t="s">
        <v>455</v>
      </c>
      <c r="BG127" s="848"/>
      <c r="BH127" s="848"/>
      <c r="BI127" s="848"/>
      <c r="BJ127" s="848"/>
      <c r="BK127" s="848"/>
      <c r="BL127" s="849"/>
      <c r="BM127" s="847" t="s">
        <v>456</v>
      </c>
      <c r="BN127" s="848"/>
      <c r="BO127" s="848"/>
      <c r="BP127" s="848"/>
      <c r="BQ127" s="848"/>
      <c r="BR127" s="848"/>
      <c r="BS127" s="849"/>
      <c r="BT127" s="847" t="s">
        <v>457</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458</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5">
      <c r="A128" s="832" t="s">
        <v>459</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460</v>
      </c>
      <c r="X128" s="834"/>
      <c r="Y128" s="834"/>
      <c r="Z128" s="835"/>
      <c r="AA128" s="836" t="s">
        <v>122</v>
      </c>
      <c r="AB128" s="837"/>
      <c r="AC128" s="837"/>
      <c r="AD128" s="837"/>
      <c r="AE128" s="838"/>
      <c r="AF128" s="839" t="s">
        <v>122</v>
      </c>
      <c r="AG128" s="837"/>
      <c r="AH128" s="837"/>
      <c r="AI128" s="837"/>
      <c r="AJ128" s="838"/>
      <c r="AK128" s="839" t="s">
        <v>122</v>
      </c>
      <c r="AL128" s="837"/>
      <c r="AM128" s="837"/>
      <c r="AN128" s="837"/>
      <c r="AO128" s="838"/>
      <c r="AP128" s="840"/>
      <c r="AQ128" s="841"/>
      <c r="AR128" s="841"/>
      <c r="AS128" s="841"/>
      <c r="AT128" s="842"/>
      <c r="AU128" s="220"/>
      <c r="AV128" s="220"/>
      <c r="AW128" s="220"/>
      <c r="AX128" s="843" t="s">
        <v>461</v>
      </c>
      <c r="AY128" s="844"/>
      <c r="AZ128" s="844"/>
      <c r="BA128" s="844"/>
      <c r="BB128" s="844"/>
      <c r="BC128" s="844"/>
      <c r="BD128" s="844"/>
      <c r="BE128" s="845"/>
      <c r="BF128" s="822" t="s">
        <v>122</v>
      </c>
      <c r="BG128" s="823"/>
      <c r="BH128" s="823"/>
      <c r="BI128" s="823"/>
      <c r="BJ128" s="823"/>
      <c r="BK128" s="823"/>
      <c r="BL128" s="846"/>
      <c r="BM128" s="822">
        <v>14.25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462</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2">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463</v>
      </c>
      <c r="X129" s="813"/>
      <c r="Y129" s="813"/>
      <c r="Z129" s="814"/>
      <c r="AA129" s="815">
        <v>6196919</v>
      </c>
      <c r="AB129" s="816"/>
      <c r="AC129" s="816"/>
      <c r="AD129" s="816"/>
      <c r="AE129" s="817"/>
      <c r="AF129" s="818">
        <v>6290073</v>
      </c>
      <c r="AG129" s="816"/>
      <c r="AH129" s="816"/>
      <c r="AI129" s="816"/>
      <c r="AJ129" s="817"/>
      <c r="AK129" s="818">
        <v>6451019</v>
      </c>
      <c r="AL129" s="816"/>
      <c r="AM129" s="816"/>
      <c r="AN129" s="816"/>
      <c r="AO129" s="817"/>
      <c r="AP129" s="819"/>
      <c r="AQ129" s="820"/>
      <c r="AR129" s="820"/>
      <c r="AS129" s="820"/>
      <c r="AT129" s="821"/>
      <c r="AU129" s="221"/>
      <c r="AV129" s="221"/>
      <c r="AW129" s="221"/>
      <c r="AX129" s="787" t="s">
        <v>464</v>
      </c>
      <c r="AY129" s="788"/>
      <c r="AZ129" s="788"/>
      <c r="BA129" s="788"/>
      <c r="BB129" s="788"/>
      <c r="BC129" s="788"/>
      <c r="BD129" s="788"/>
      <c r="BE129" s="789"/>
      <c r="BF129" s="806" t="s">
        <v>122</v>
      </c>
      <c r="BG129" s="807"/>
      <c r="BH129" s="807"/>
      <c r="BI129" s="807"/>
      <c r="BJ129" s="807"/>
      <c r="BK129" s="807"/>
      <c r="BL129" s="808"/>
      <c r="BM129" s="806">
        <v>19.25</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465</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466</v>
      </c>
      <c r="X130" s="813"/>
      <c r="Y130" s="813"/>
      <c r="Z130" s="814"/>
      <c r="AA130" s="815">
        <v>700789</v>
      </c>
      <c r="AB130" s="816"/>
      <c r="AC130" s="816"/>
      <c r="AD130" s="816"/>
      <c r="AE130" s="817"/>
      <c r="AF130" s="818">
        <v>689016</v>
      </c>
      <c r="AG130" s="816"/>
      <c r="AH130" s="816"/>
      <c r="AI130" s="816"/>
      <c r="AJ130" s="817"/>
      <c r="AK130" s="818">
        <v>656613</v>
      </c>
      <c r="AL130" s="816"/>
      <c r="AM130" s="816"/>
      <c r="AN130" s="816"/>
      <c r="AO130" s="817"/>
      <c r="AP130" s="819"/>
      <c r="AQ130" s="820"/>
      <c r="AR130" s="820"/>
      <c r="AS130" s="820"/>
      <c r="AT130" s="821"/>
      <c r="AU130" s="221"/>
      <c r="AV130" s="221"/>
      <c r="AW130" s="221"/>
      <c r="AX130" s="787" t="s">
        <v>467</v>
      </c>
      <c r="AY130" s="788"/>
      <c r="AZ130" s="788"/>
      <c r="BA130" s="788"/>
      <c r="BB130" s="788"/>
      <c r="BC130" s="788"/>
      <c r="BD130" s="788"/>
      <c r="BE130" s="789"/>
      <c r="BF130" s="790">
        <v>6.3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468</v>
      </c>
      <c r="X131" s="797"/>
      <c r="Y131" s="797"/>
      <c r="Z131" s="798"/>
      <c r="AA131" s="799">
        <v>5496130</v>
      </c>
      <c r="AB131" s="800"/>
      <c r="AC131" s="800"/>
      <c r="AD131" s="800"/>
      <c r="AE131" s="801"/>
      <c r="AF131" s="802">
        <v>5601057</v>
      </c>
      <c r="AG131" s="800"/>
      <c r="AH131" s="800"/>
      <c r="AI131" s="800"/>
      <c r="AJ131" s="801"/>
      <c r="AK131" s="802">
        <v>5794406</v>
      </c>
      <c r="AL131" s="800"/>
      <c r="AM131" s="800"/>
      <c r="AN131" s="800"/>
      <c r="AO131" s="801"/>
      <c r="AP131" s="803"/>
      <c r="AQ131" s="804"/>
      <c r="AR131" s="804"/>
      <c r="AS131" s="804"/>
      <c r="AT131" s="805"/>
      <c r="AU131" s="221"/>
      <c r="AV131" s="221"/>
      <c r="AW131" s="221"/>
      <c r="AX131" s="765" t="s">
        <v>469</v>
      </c>
      <c r="AY131" s="766"/>
      <c r="AZ131" s="766"/>
      <c r="BA131" s="766"/>
      <c r="BB131" s="766"/>
      <c r="BC131" s="766"/>
      <c r="BD131" s="766"/>
      <c r="BE131" s="767"/>
      <c r="BF131" s="768">
        <v>8</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470</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471</v>
      </c>
      <c r="W132" s="778"/>
      <c r="X132" s="778"/>
      <c r="Y132" s="778"/>
      <c r="Z132" s="779"/>
      <c r="AA132" s="780">
        <v>6.2496884169999998</v>
      </c>
      <c r="AB132" s="781"/>
      <c r="AC132" s="781"/>
      <c r="AD132" s="781"/>
      <c r="AE132" s="782"/>
      <c r="AF132" s="783">
        <v>6.5653143680000001</v>
      </c>
      <c r="AG132" s="781"/>
      <c r="AH132" s="781"/>
      <c r="AI132" s="781"/>
      <c r="AJ132" s="782"/>
      <c r="AK132" s="783">
        <v>6.239379843</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472</v>
      </c>
      <c r="W133" s="757"/>
      <c r="X133" s="757"/>
      <c r="Y133" s="757"/>
      <c r="Z133" s="758"/>
      <c r="AA133" s="759">
        <v>5.8</v>
      </c>
      <c r="AB133" s="760"/>
      <c r="AC133" s="760"/>
      <c r="AD133" s="760"/>
      <c r="AE133" s="761"/>
      <c r="AF133" s="759">
        <v>6.2</v>
      </c>
      <c r="AG133" s="760"/>
      <c r="AH133" s="760"/>
      <c r="AI133" s="760"/>
      <c r="AJ133" s="761"/>
      <c r="AK133" s="759">
        <v>6.3</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8JOnIhokp8Q89Z2bxTCXt6eYiUmntKR3K5+PszYRNCRKPSgSGeRTgHVbyr3a8hF0759F404tT7UKp2ZCZDqgdg==" saltValue="eK9zYPW3zVXqISuq7vbDo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P63" zoomScaleNormal="85" zoomScaleSheetLayoutView="100" workbookViewId="0">
      <selection activeCell="CT73" sqref="CT73"/>
    </sheetView>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473</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GFIonGwXFTaDonsAfTsdeGyVGT6YL510Zo3nNZhy34emp37g1BR94UIvh6y9sB97bN0d4m+bj5TamRPcQ4loFA==" saltValue="y53D7gXjrY8UIaCx+omsqQ=="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L47"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Og/wEiBE5OhSpYblmfkFymP6qWLRMYqO9oaHVTGW0Im7dHKAcSazQTWdQJRLwZBquYOteaInV4EhiAIQcffoQ==" saltValue="ZMAKzTlibwcucJQr62iJUA==" spinCount="100000" sheet="1" objects="1" scenarios="1"/>
  <dataConsolidate/>
  <phoneticPr fontId="2"/>
  <printOptions horizontalCentered="1" verticalCentered="1"/>
  <pageMargins left="0" right="0" top="0" bottom="0" header="0" footer="0"/>
  <pageSetup paperSize="8" scale="65"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474</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475</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476</v>
      </c>
      <c r="AP7" s="260"/>
      <c r="AQ7" s="261" t="s">
        <v>477</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478</v>
      </c>
      <c r="AQ8" s="267" t="s">
        <v>479</v>
      </c>
      <c r="AR8" s="268" t="s">
        <v>480</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481</v>
      </c>
      <c r="AL9" s="1167"/>
      <c r="AM9" s="1167"/>
      <c r="AN9" s="1168"/>
      <c r="AO9" s="269">
        <v>1823400</v>
      </c>
      <c r="AP9" s="269">
        <v>65456</v>
      </c>
      <c r="AQ9" s="270">
        <v>72090</v>
      </c>
      <c r="AR9" s="271">
        <v>-9.1999999999999993</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482</v>
      </c>
      <c r="AL10" s="1167"/>
      <c r="AM10" s="1167"/>
      <c r="AN10" s="1168"/>
      <c r="AO10" s="272">
        <v>471820</v>
      </c>
      <c r="AP10" s="272">
        <v>16937</v>
      </c>
      <c r="AQ10" s="273">
        <v>9072</v>
      </c>
      <c r="AR10" s="274">
        <v>86.7</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483</v>
      </c>
      <c r="AL11" s="1167"/>
      <c r="AM11" s="1167"/>
      <c r="AN11" s="1168"/>
      <c r="AO11" s="272" t="s">
        <v>484</v>
      </c>
      <c r="AP11" s="272" t="s">
        <v>484</v>
      </c>
      <c r="AQ11" s="273">
        <v>383</v>
      </c>
      <c r="AR11" s="274" t="s">
        <v>484</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485</v>
      </c>
      <c r="AL12" s="1167"/>
      <c r="AM12" s="1167"/>
      <c r="AN12" s="1168"/>
      <c r="AO12" s="272" t="s">
        <v>484</v>
      </c>
      <c r="AP12" s="272" t="s">
        <v>484</v>
      </c>
      <c r="AQ12" s="273">
        <v>26</v>
      </c>
      <c r="AR12" s="274" t="s">
        <v>484</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486</v>
      </c>
      <c r="AL13" s="1167"/>
      <c r="AM13" s="1167"/>
      <c r="AN13" s="1168"/>
      <c r="AO13" s="272">
        <v>77375</v>
      </c>
      <c r="AP13" s="272">
        <v>2778</v>
      </c>
      <c r="AQ13" s="273">
        <v>2732</v>
      </c>
      <c r="AR13" s="274">
        <v>1.7</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487</v>
      </c>
      <c r="AL14" s="1167"/>
      <c r="AM14" s="1167"/>
      <c r="AN14" s="1168"/>
      <c r="AO14" s="272">
        <v>11555</v>
      </c>
      <c r="AP14" s="272">
        <v>415</v>
      </c>
      <c r="AQ14" s="273">
        <v>1315</v>
      </c>
      <c r="AR14" s="274">
        <v>-68.400000000000006</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488</v>
      </c>
      <c r="AL15" s="1170"/>
      <c r="AM15" s="1170"/>
      <c r="AN15" s="1171"/>
      <c r="AO15" s="272">
        <v>-105819</v>
      </c>
      <c r="AP15" s="272">
        <v>-3799</v>
      </c>
      <c r="AQ15" s="273">
        <v>-4107</v>
      </c>
      <c r="AR15" s="274">
        <v>-7.5</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2278331</v>
      </c>
      <c r="AP16" s="272">
        <v>81787</v>
      </c>
      <c r="AQ16" s="273">
        <v>81511</v>
      </c>
      <c r="AR16" s="274">
        <v>0.3</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489</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490</v>
      </c>
      <c r="AP20" s="281" t="s">
        <v>491</v>
      </c>
      <c r="AQ20" s="282" t="s">
        <v>492</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493</v>
      </c>
      <c r="AL21" s="1173"/>
      <c r="AM21" s="1173"/>
      <c r="AN21" s="1174"/>
      <c r="AO21" s="285">
        <v>6.39</v>
      </c>
      <c r="AP21" s="286">
        <v>6.74</v>
      </c>
      <c r="AQ21" s="287">
        <v>-0.35</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494</v>
      </c>
      <c r="AL22" s="1173"/>
      <c r="AM22" s="1173"/>
      <c r="AN22" s="1174"/>
      <c r="AO22" s="290">
        <v>98</v>
      </c>
      <c r="AP22" s="291">
        <v>97</v>
      </c>
      <c r="AQ22" s="292">
        <v>1</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65" t="s">
        <v>495</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2" x14ac:dyDescent="0.2">
      <c r="A27" s="297"/>
      <c r="AO27" s="250"/>
      <c r="AP27" s="250"/>
      <c r="AQ27" s="250"/>
      <c r="AR27" s="250"/>
      <c r="AS27" s="250"/>
      <c r="AT27" s="250"/>
    </row>
    <row r="28" spans="1:46" ht="16.2" x14ac:dyDescent="0.2">
      <c r="A28" s="251" t="s">
        <v>496</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497</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476</v>
      </c>
      <c r="AP30" s="260"/>
      <c r="AQ30" s="261" t="s">
        <v>477</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478</v>
      </c>
      <c r="AQ31" s="267" t="s">
        <v>479</v>
      </c>
      <c r="AR31" s="268" t="s">
        <v>480</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498</v>
      </c>
      <c r="AL32" s="1157"/>
      <c r="AM32" s="1157"/>
      <c r="AN32" s="1158"/>
      <c r="AO32" s="300">
        <v>722804</v>
      </c>
      <c r="AP32" s="300">
        <v>25947</v>
      </c>
      <c r="AQ32" s="301">
        <v>33695</v>
      </c>
      <c r="AR32" s="302">
        <v>-23</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499</v>
      </c>
      <c r="AL33" s="1157"/>
      <c r="AM33" s="1157"/>
      <c r="AN33" s="1158"/>
      <c r="AO33" s="300" t="s">
        <v>484</v>
      </c>
      <c r="AP33" s="300" t="s">
        <v>484</v>
      </c>
      <c r="AQ33" s="301" t="s">
        <v>484</v>
      </c>
      <c r="AR33" s="302" t="s">
        <v>484</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500</v>
      </c>
      <c r="AL34" s="1157"/>
      <c r="AM34" s="1157"/>
      <c r="AN34" s="1158"/>
      <c r="AO34" s="300" t="s">
        <v>484</v>
      </c>
      <c r="AP34" s="300" t="s">
        <v>484</v>
      </c>
      <c r="AQ34" s="301" t="s">
        <v>484</v>
      </c>
      <c r="AR34" s="302" t="s">
        <v>484</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501</v>
      </c>
      <c r="AL35" s="1157"/>
      <c r="AM35" s="1157"/>
      <c r="AN35" s="1158"/>
      <c r="AO35" s="300">
        <v>154320</v>
      </c>
      <c r="AP35" s="300">
        <v>5540</v>
      </c>
      <c r="AQ35" s="301">
        <v>8394</v>
      </c>
      <c r="AR35" s="302">
        <v>-34</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502</v>
      </c>
      <c r="AL36" s="1157"/>
      <c r="AM36" s="1157"/>
      <c r="AN36" s="1158"/>
      <c r="AO36" s="300">
        <v>91946</v>
      </c>
      <c r="AP36" s="300">
        <v>3301</v>
      </c>
      <c r="AQ36" s="301">
        <v>1998</v>
      </c>
      <c r="AR36" s="302">
        <v>65.2</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503</v>
      </c>
      <c r="AL37" s="1157"/>
      <c r="AM37" s="1157"/>
      <c r="AN37" s="1158"/>
      <c r="AO37" s="300">
        <v>49078</v>
      </c>
      <c r="AP37" s="300">
        <v>1762</v>
      </c>
      <c r="AQ37" s="301">
        <v>1021</v>
      </c>
      <c r="AR37" s="302">
        <v>72.599999999999994</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504</v>
      </c>
      <c r="AL38" s="1160"/>
      <c r="AM38" s="1160"/>
      <c r="AN38" s="1161"/>
      <c r="AO38" s="303" t="s">
        <v>484</v>
      </c>
      <c r="AP38" s="303" t="s">
        <v>484</v>
      </c>
      <c r="AQ38" s="304">
        <v>3</v>
      </c>
      <c r="AR38" s="292" t="s">
        <v>484</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505</v>
      </c>
      <c r="AL39" s="1160"/>
      <c r="AM39" s="1160"/>
      <c r="AN39" s="1161"/>
      <c r="AO39" s="300" t="s">
        <v>484</v>
      </c>
      <c r="AP39" s="300" t="s">
        <v>484</v>
      </c>
      <c r="AQ39" s="301">
        <v>-3210</v>
      </c>
      <c r="AR39" s="302" t="s">
        <v>484</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506</v>
      </c>
      <c r="AL40" s="1157"/>
      <c r="AM40" s="1157"/>
      <c r="AN40" s="1158"/>
      <c r="AO40" s="300">
        <v>-656613</v>
      </c>
      <c r="AP40" s="300">
        <v>-23571</v>
      </c>
      <c r="AQ40" s="301">
        <v>-26336</v>
      </c>
      <c r="AR40" s="302">
        <v>-10.5</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361535</v>
      </c>
      <c r="AP41" s="300">
        <v>12978</v>
      </c>
      <c r="AQ41" s="301">
        <v>15565</v>
      </c>
      <c r="AR41" s="302">
        <v>-16.600000000000001</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508</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476</v>
      </c>
      <c r="AN49" s="1151" t="s">
        <v>509</v>
      </c>
      <c r="AO49" s="1152"/>
      <c r="AP49" s="1152"/>
      <c r="AQ49" s="1152"/>
      <c r="AR49" s="1153"/>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510</v>
      </c>
      <c r="AO50" s="317" t="s">
        <v>511</v>
      </c>
      <c r="AP50" s="318" t="s">
        <v>512</v>
      </c>
      <c r="AQ50" s="319" t="s">
        <v>513</v>
      </c>
      <c r="AR50" s="320" t="s">
        <v>514</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515</v>
      </c>
      <c r="AL51" s="313"/>
      <c r="AM51" s="321">
        <v>427184</v>
      </c>
      <c r="AN51" s="322">
        <v>14814</v>
      </c>
      <c r="AO51" s="323">
        <v>19.100000000000001</v>
      </c>
      <c r="AP51" s="324">
        <v>52068</v>
      </c>
      <c r="AQ51" s="325">
        <v>1.6</v>
      </c>
      <c r="AR51" s="326">
        <v>17.5</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516</v>
      </c>
      <c r="AM52" s="329">
        <v>197899</v>
      </c>
      <c r="AN52" s="330">
        <v>6863</v>
      </c>
      <c r="AO52" s="331">
        <v>10</v>
      </c>
      <c r="AP52" s="332">
        <v>26936</v>
      </c>
      <c r="AQ52" s="333">
        <v>3.4</v>
      </c>
      <c r="AR52" s="334">
        <v>6.6</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517</v>
      </c>
      <c r="AL53" s="313"/>
      <c r="AM53" s="321">
        <v>1062500</v>
      </c>
      <c r="AN53" s="322">
        <v>37215</v>
      </c>
      <c r="AO53" s="323">
        <v>151.19999999999999</v>
      </c>
      <c r="AP53" s="324">
        <v>47161</v>
      </c>
      <c r="AQ53" s="325">
        <v>-9.4</v>
      </c>
      <c r="AR53" s="326">
        <v>160.6</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516</v>
      </c>
      <c r="AM54" s="329">
        <v>232744</v>
      </c>
      <c r="AN54" s="330">
        <v>8152</v>
      </c>
      <c r="AO54" s="331">
        <v>18.8</v>
      </c>
      <c r="AP54" s="332">
        <v>24595</v>
      </c>
      <c r="AQ54" s="333">
        <v>-8.6999999999999993</v>
      </c>
      <c r="AR54" s="334">
        <v>27.5</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518</v>
      </c>
      <c r="AL55" s="313"/>
      <c r="AM55" s="321">
        <v>983830</v>
      </c>
      <c r="AN55" s="322">
        <v>34644</v>
      </c>
      <c r="AO55" s="323">
        <v>-6.9</v>
      </c>
      <c r="AP55" s="324">
        <v>43423</v>
      </c>
      <c r="AQ55" s="325">
        <v>-7.9</v>
      </c>
      <c r="AR55" s="326">
        <v>1</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516</v>
      </c>
      <c r="AM56" s="329">
        <v>884557</v>
      </c>
      <c r="AN56" s="330">
        <v>31149</v>
      </c>
      <c r="AO56" s="331">
        <v>282.10000000000002</v>
      </c>
      <c r="AP56" s="332">
        <v>22207</v>
      </c>
      <c r="AQ56" s="333">
        <v>-9.6999999999999993</v>
      </c>
      <c r="AR56" s="334">
        <v>291.8</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519</v>
      </c>
      <c r="AL57" s="313"/>
      <c r="AM57" s="321">
        <v>637195</v>
      </c>
      <c r="AN57" s="322">
        <v>22644</v>
      </c>
      <c r="AO57" s="323">
        <v>-34.6</v>
      </c>
      <c r="AP57" s="324">
        <v>45265</v>
      </c>
      <c r="AQ57" s="325">
        <v>4.2</v>
      </c>
      <c r="AR57" s="326">
        <v>-38.799999999999997</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516</v>
      </c>
      <c r="AM58" s="329">
        <v>431117</v>
      </c>
      <c r="AN58" s="330">
        <v>15320</v>
      </c>
      <c r="AO58" s="331">
        <v>-50.8</v>
      </c>
      <c r="AP58" s="332">
        <v>22600</v>
      </c>
      <c r="AQ58" s="333">
        <v>1.8</v>
      </c>
      <c r="AR58" s="334">
        <v>-52.6</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520</v>
      </c>
      <c r="AL59" s="313"/>
      <c r="AM59" s="321">
        <v>438907</v>
      </c>
      <c r="AN59" s="322">
        <v>15756</v>
      </c>
      <c r="AO59" s="323">
        <v>-30.4</v>
      </c>
      <c r="AP59" s="324">
        <v>54621</v>
      </c>
      <c r="AQ59" s="325">
        <v>20.7</v>
      </c>
      <c r="AR59" s="326">
        <v>-51.1</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516</v>
      </c>
      <c r="AM60" s="329">
        <v>261886</v>
      </c>
      <c r="AN60" s="330">
        <v>9401</v>
      </c>
      <c r="AO60" s="331">
        <v>-38.6</v>
      </c>
      <c r="AP60" s="332">
        <v>30892</v>
      </c>
      <c r="AQ60" s="333">
        <v>36.700000000000003</v>
      </c>
      <c r="AR60" s="334">
        <v>-75.3</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521</v>
      </c>
      <c r="AL61" s="335"/>
      <c r="AM61" s="336">
        <v>709923</v>
      </c>
      <c r="AN61" s="337">
        <v>25015</v>
      </c>
      <c r="AO61" s="338">
        <v>19.7</v>
      </c>
      <c r="AP61" s="339">
        <v>48508</v>
      </c>
      <c r="AQ61" s="340">
        <v>1.8</v>
      </c>
      <c r="AR61" s="326">
        <v>17.899999999999999</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516</v>
      </c>
      <c r="AM62" s="329">
        <v>401641</v>
      </c>
      <c r="AN62" s="330">
        <v>14177</v>
      </c>
      <c r="AO62" s="331">
        <v>44.3</v>
      </c>
      <c r="AP62" s="332">
        <v>25446</v>
      </c>
      <c r="AQ62" s="333">
        <v>4.7</v>
      </c>
      <c r="AR62" s="334">
        <v>39.6</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A6thMKKhzMwgeQOgL149tx7fyHFCQpl0QpxNhLXGgHQ+j5fK2i78vNHLiQg+Sv9IDXY617NKPPo97NLCj3Kb1w==" saltValue="E23OQVT2SJBUhF8MqTUxx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4" zoomScale="85" zoomScaleNormal="85" zoomScaleSheetLayoutView="55" workbookViewId="0">
      <selection activeCell="BJ56" sqref="BJ56"/>
    </sheetView>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473</v>
      </c>
    </row>
    <row r="121" spans="125:125" ht="13.5" hidden="1" customHeight="1" x14ac:dyDescent="0.2">
      <c r="DU121" s="247"/>
    </row>
  </sheetData>
  <sheetProtection algorithmName="SHA-512" hashValue="TB4nAWZONZJrJggHNwDWeT6qZV34rygNVgDnvq58vgB6x7axMKg5ZAK0WFTJgz49g9Hbd3ncHedvlNVu6QJinw==" saltValue="kPHwkY3Mtb+DRy11Va7vY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0" zoomScaleNormal="100" zoomScaleSheetLayoutView="55" workbookViewId="0">
      <selection activeCell="BK82" sqref="BK82"/>
    </sheetView>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473</v>
      </c>
    </row>
  </sheetData>
  <sheetProtection algorithmName="SHA-512" hashValue="4N50kT8CBXjabk4sol5deILdKQGPUVeQpTRO/T1/dwJtGe37P+T4NI8ks3mBrJk22AvWfLOGQ4nf0BE7E98rUg==" saltValue="ste2PU6GRChzKh/7IU13F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3"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75" t="s">
        <v>3</v>
      </c>
      <c r="D47" s="1175"/>
      <c r="E47" s="1176"/>
      <c r="F47" s="11">
        <v>12.12</v>
      </c>
      <c r="G47" s="12">
        <v>13.51</v>
      </c>
      <c r="H47" s="12">
        <v>15.07</v>
      </c>
      <c r="I47" s="12">
        <v>14.55</v>
      </c>
      <c r="J47" s="13">
        <v>14.58</v>
      </c>
    </row>
    <row r="48" spans="2:10" ht="57.75" customHeight="1" x14ac:dyDescent="0.2">
      <c r="B48" s="14"/>
      <c r="C48" s="1177" t="s">
        <v>4</v>
      </c>
      <c r="D48" s="1177"/>
      <c r="E48" s="1178"/>
      <c r="F48" s="15">
        <v>9.81</v>
      </c>
      <c r="G48" s="16">
        <v>15.48</v>
      </c>
      <c r="H48" s="16">
        <v>10.34</v>
      </c>
      <c r="I48" s="16">
        <v>9.7799999999999994</v>
      </c>
      <c r="J48" s="17">
        <v>10.039999999999999</v>
      </c>
    </row>
    <row r="49" spans="2:10" ht="57.75" customHeight="1" thickBot="1" x14ac:dyDescent="0.25">
      <c r="B49" s="18"/>
      <c r="C49" s="1179" t="s">
        <v>5</v>
      </c>
      <c r="D49" s="1179"/>
      <c r="E49" s="1180"/>
      <c r="F49" s="19">
        <v>1.34</v>
      </c>
      <c r="G49" s="20">
        <v>8.35</v>
      </c>
      <c r="H49" s="20" t="s">
        <v>528</v>
      </c>
      <c r="I49" s="20" t="s">
        <v>529</v>
      </c>
      <c r="J49" s="21">
        <v>0.89</v>
      </c>
    </row>
    <row r="50" spans="2:10" ht="13.2" x14ac:dyDescent="0.2"/>
  </sheetData>
  <sheetProtection algorithmName="SHA-512" hashValue="X8bp4uC4tzT+2cgkag0sDfm7KkOKDB/jaaSPT6arBAn1H0X4A1gXJQgrsStPMswE40DPQeWVQcPkz+MI9udAgg==" saltValue="wf8PbWsw115vHUi4Za63nw=="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89"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1" zoomScale="85" zoomScaleNormal="85" zoomScaleSheetLayoutView="100" workbookViewId="0">
      <selection activeCell="G34" sqref="G34:G38"/>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87" t="s">
        <v>530</v>
      </c>
      <c r="D34" s="1187"/>
      <c r="E34" s="1188"/>
      <c r="F34" s="32">
        <v>9.81</v>
      </c>
      <c r="G34" s="33">
        <v>15.48</v>
      </c>
      <c r="H34" s="33">
        <v>10.33</v>
      </c>
      <c r="I34" s="33">
        <v>9.77</v>
      </c>
      <c r="J34" s="34">
        <v>10.029999999999999</v>
      </c>
      <c r="K34" s="22"/>
      <c r="L34" s="22"/>
      <c r="M34" s="22"/>
      <c r="N34" s="22"/>
      <c r="O34" s="22"/>
      <c r="P34" s="22"/>
    </row>
    <row r="35" spans="1:16" ht="39" customHeight="1" x14ac:dyDescent="0.2">
      <c r="A35" s="22"/>
      <c r="B35" s="35"/>
      <c r="C35" s="1181" t="s">
        <v>531</v>
      </c>
      <c r="D35" s="1182"/>
      <c r="E35" s="1183"/>
      <c r="F35" s="36">
        <v>2.04</v>
      </c>
      <c r="G35" s="37">
        <v>1.1000000000000001</v>
      </c>
      <c r="H35" s="37">
        <v>1.49</v>
      </c>
      <c r="I35" s="37">
        <v>1.29</v>
      </c>
      <c r="J35" s="38">
        <v>1.61</v>
      </c>
      <c r="K35" s="22"/>
      <c r="L35" s="22"/>
      <c r="M35" s="22"/>
      <c r="N35" s="22"/>
      <c r="O35" s="22"/>
      <c r="P35" s="22"/>
    </row>
    <row r="36" spans="1:16" ht="39" customHeight="1" x14ac:dyDescent="0.2">
      <c r="A36" s="22"/>
      <c r="B36" s="35"/>
      <c r="C36" s="1181" t="s">
        <v>532</v>
      </c>
      <c r="D36" s="1182"/>
      <c r="E36" s="1183"/>
      <c r="F36" s="36">
        <v>2.73</v>
      </c>
      <c r="G36" s="37">
        <v>2.48</v>
      </c>
      <c r="H36" s="37">
        <v>2.0299999999999998</v>
      </c>
      <c r="I36" s="37">
        <v>1.24</v>
      </c>
      <c r="J36" s="38">
        <v>1.19</v>
      </c>
      <c r="K36" s="22"/>
      <c r="L36" s="22"/>
      <c r="M36" s="22"/>
      <c r="N36" s="22"/>
      <c r="O36" s="22"/>
      <c r="P36" s="22"/>
    </row>
    <row r="37" spans="1:16" ht="39" customHeight="1" x14ac:dyDescent="0.2">
      <c r="A37" s="22"/>
      <c r="B37" s="35"/>
      <c r="C37" s="1181" t="s">
        <v>533</v>
      </c>
      <c r="D37" s="1182"/>
      <c r="E37" s="1183"/>
      <c r="F37" s="36">
        <v>0.39</v>
      </c>
      <c r="G37" s="37">
        <v>0.63</v>
      </c>
      <c r="H37" s="37">
        <v>0.77</v>
      </c>
      <c r="I37" s="37">
        <v>0.8</v>
      </c>
      <c r="J37" s="38">
        <v>0.28000000000000003</v>
      </c>
      <c r="K37" s="22"/>
      <c r="L37" s="22"/>
      <c r="M37" s="22"/>
      <c r="N37" s="22"/>
      <c r="O37" s="22"/>
      <c r="P37" s="22"/>
    </row>
    <row r="38" spans="1:16" ht="39" customHeight="1" x14ac:dyDescent="0.2">
      <c r="A38" s="22"/>
      <c r="B38" s="35"/>
      <c r="C38" s="1181" t="s">
        <v>534</v>
      </c>
      <c r="D38" s="1182"/>
      <c r="E38" s="1183"/>
      <c r="F38" s="36">
        <v>0.05</v>
      </c>
      <c r="G38" s="37">
        <v>0.01</v>
      </c>
      <c r="H38" s="37">
        <v>0.09</v>
      </c>
      <c r="I38" s="37">
        <v>0.06</v>
      </c>
      <c r="J38" s="38">
        <v>0.04</v>
      </c>
      <c r="K38" s="22"/>
      <c r="L38" s="22"/>
      <c r="M38" s="22"/>
      <c r="N38" s="22"/>
      <c r="O38" s="22"/>
      <c r="P38" s="22"/>
    </row>
    <row r="39" spans="1:16" ht="39" customHeight="1" x14ac:dyDescent="0.2">
      <c r="A39" s="22"/>
      <c r="B39" s="35"/>
      <c r="C39" s="1181"/>
      <c r="D39" s="1182"/>
      <c r="E39" s="1183"/>
      <c r="F39" s="36"/>
      <c r="G39" s="37"/>
      <c r="H39" s="37"/>
      <c r="I39" s="37"/>
      <c r="J39" s="38"/>
      <c r="K39" s="22"/>
      <c r="L39" s="22"/>
      <c r="M39" s="22"/>
      <c r="N39" s="22"/>
      <c r="O39" s="22"/>
      <c r="P39" s="22"/>
    </row>
    <row r="40" spans="1:16" ht="39" customHeight="1" x14ac:dyDescent="0.2">
      <c r="A40" s="22"/>
      <c r="B40" s="35"/>
      <c r="C40" s="1181"/>
      <c r="D40" s="1182"/>
      <c r="E40" s="1183"/>
      <c r="F40" s="36"/>
      <c r="G40" s="37"/>
      <c r="H40" s="37"/>
      <c r="I40" s="37"/>
      <c r="J40" s="38"/>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535</v>
      </c>
      <c r="D42" s="1182"/>
      <c r="E42" s="1183"/>
      <c r="F42" s="36" t="s">
        <v>484</v>
      </c>
      <c r="G42" s="37" t="s">
        <v>484</v>
      </c>
      <c r="H42" s="37" t="s">
        <v>484</v>
      </c>
      <c r="I42" s="37" t="s">
        <v>484</v>
      </c>
      <c r="J42" s="38" t="s">
        <v>484</v>
      </c>
      <c r="K42" s="22"/>
      <c r="L42" s="22"/>
      <c r="M42" s="22"/>
      <c r="N42" s="22"/>
      <c r="O42" s="22"/>
      <c r="P42" s="22"/>
    </row>
    <row r="43" spans="1:16" ht="39" customHeight="1" thickBot="1" x14ac:dyDescent="0.25">
      <c r="A43" s="22"/>
      <c r="B43" s="40"/>
      <c r="C43" s="1184" t="s">
        <v>536</v>
      </c>
      <c r="D43" s="1185"/>
      <c r="E43" s="1186"/>
      <c r="F43" s="41">
        <v>0.01</v>
      </c>
      <c r="G43" s="42">
        <v>0.01</v>
      </c>
      <c r="H43" s="42">
        <v>0</v>
      </c>
      <c r="I43" s="42">
        <v>0.27</v>
      </c>
      <c r="J43" s="43" t="s">
        <v>484</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i4fAFUSGgVnsGO75h2wfh3Y77wfEmg6Bkn39iwf03ahCZvgG8VbXPpOCLfvtTYsdzVJH851CbgzQQ2PUBRai5Q==" saltValue="4IWfsLYMqdaGgU+RhVw7h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5"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3" zoomScale="85" zoomScaleNormal="85" zoomScaleSheetLayoutView="55" workbookViewId="0">
      <selection activeCell="P55" sqref="P55"/>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523</v>
      </c>
      <c r="L44" s="56" t="s">
        <v>524</v>
      </c>
      <c r="M44" s="56" t="s">
        <v>525</v>
      </c>
      <c r="N44" s="56" t="s">
        <v>526</v>
      </c>
      <c r="O44" s="57" t="s">
        <v>527</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691</v>
      </c>
      <c r="L45" s="60">
        <v>682</v>
      </c>
      <c r="M45" s="60">
        <v>718</v>
      </c>
      <c r="N45" s="60">
        <v>725</v>
      </c>
      <c r="O45" s="61">
        <v>723</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484</v>
      </c>
      <c r="L46" s="64" t="s">
        <v>484</v>
      </c>
      <c r="M46" s="64" t="s">
        <v>484</v>
      </c>
      <c r="N46" s="64" t="s">
        <v>484</v>
      </c>
      <c r="O46" s="65" t="s">
        <v>484</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484</v>
      </c>
      <c r="L47" s="64" t="s">
        <v>484</v>
      </c>
      <c r="M47" s="64" t="s">
        <v>484</v>
      </c>
      <c r="N47" s="64" t="s">
        <v>484</v>
      </c>
      <c r="O47" s="65" t="s">
        <v>484</v>
      </c>
      <c r="P47" s="48"/>
      <c r="Q47" s="48"/>
      <c r="R47" s="48"/>
      <c r="S47" s="48"/>
      <c r="T47" s="48"/>
      <c r="U47" s="48"/>
    </row>
    <row r="48" spans="1:21" ht="30.75" customHeight="1" x14ac:dyDescent="0.2">
      <c r="A48" s="48"/>
      <c r="B48" s="1214"/>
      <c r="C48" s="1215"/>
      <c r="D48" s="62"/>
      <c r="E48" s="1191" t="s">
        <v>13</v>
      </c>
      <c r="F48" s="1191"/>
      <c r="G48" s="1191"/>
      <c r="H48" s="1191"/>
      <c r="I48" s="1191"/>
      <c r="J48" s="1192"/>
      <c r="K48" s="63">
        <v>132</v>
      </c>
      <c r="L48" s="64">
        <v>213</v>
      </c>
      <c r="M48" s="64">
        <v>199</v>
      </c>
      <c r="N48" s="64">
        <v>188</v>
      </c>
      <c r="O48" s="65">
        <v>154</v>
      </c>
      <c r="P48" s="48"/>
      <c r="Q48" s="48"/>
      <c r="R48" s="48"/>
      <c r="S48" s="48"/>
      <c r="T48" s="48"/>
      <c r="U48" s="48"/>
    </row>
    <row r="49" spans="1:21" ht="30.75" customHeight="1" x14ac:dyDescent="0.2">
      <c r="A49" s="48"/>
      <c r="B49" s="1214"/>
      <c r="C49" s="1215"/>
      <c r="D49" s="62"/>
      <c r="E49" s="1191" t="s">
        <v>14</v>
      </c>
      <c r="F49" s="1191"/>
      <c r="G49" s="1191"/>
      <c r="H49" s="1191"/>
      <c r="I49" s="1191"/>
      <c r="J49" s="1192"/>
      <c r="K49" s="63">
        <v>94</v>
      </c>
      <c r="L49" s="64">
        <v>91</v>
      </c>
      <c r="M49" s="64">
        <v>86</v>
      </c>
      <c r="N49" s="64">
        <v>101</v>
      </c>
      <c r="O49" s="65">
        <v>92</v>
      </c>
      <c r="P49" s="48"/>
      <c r="Q49" s="48"/>
      <c r="R49" s="48"/>
      <c r="S49" s="48"/>
      <c r="T49" s="48"/>
      <c r="U49" s="48"/>
    </row>
    <row r="50" spans="1:21" ht="30.75" customHeight="1" x14ac:dyDescent="0.2">
      <c r="A50" s="48"/>
      <c r="B50" s="1214"/>
      <c r="C50" s="1215"/>
      <c r="D50" s="62"/>
      <c r="E50" s="1191" t="s">
        <v>15</v>
      </c>
      <c r="F50" s="1191"/>
      <c r="G50" s="1191"/>
      <c r="H50" s="1191"/>
      <c r="I50" s="1191"/>
      <c r="J50" s="1192"/>
      <c r="K50" s="63">
        <v>60</v>
      </c>
      <c r="L50" s="64">
        <v>53</v>
      </c>
      <c r="M50" s="64">
        <v>42</v>
      </c>
      <c r="N50" s="64">
        <v>43</v>
      </c>
      <c r="O50" s="65">
        <v>49</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484</v>
      </c>
      <c r="L51" s="64" t="s">
        <v>484</v>
      </c>
      <c r="M51" s="64" t="s">
        <v>484</v>
      </c>
      <c r="N51" s="64" t="s">
        <v>484</v>
      </c>
      <c r="O51" s="65" t="s">
        <v>484</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701</v>
      </c>
      <c r="L52" s="64">
        <v>700</v>
      </c>
      <c r="M52" s="64">
        <v>701</v>
      </c>
      <c r="N52" s="64">
        <v>689</v>
      </c>
      <c r="O52" s="65">
        <v>657</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276</v>
      </c>
      <c r="L53" s="69">
        <v>339</v>
      </c>
      <c r="M53" s="69">
        <v>344</v>
      </c>
      <c r="N53" s="69">
        <v>368</v>
      </c>
      <c r="O53" s="70">
        <v>361</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537</v>
      </c>
      <c r="L57" s="81" t="s">
        <v>538</v>
      </c>
      <c r="M57" s="81" t="s">
        <v>539</v>
      </c>
      <c r="N57" s="81" t="s">
        <v>540</v>
      </c>
      <c r="O57" s="82" t="s">
        <v>541</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GKL2ZI5MDSO9pia+nWYQLweU+1WEDiFSgzxI22HSEFC5j6yPtjtGXzvPpIkmu5RIAe4P788oMjStlIfwP2jZA==" saltValue="NqfrFQ7+Xc1lDZzLmETuL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3" zoomScale="70" zoomScaleNormal="70" zoomScaleSheetLayoutView="100" workbookViewId="0">
      <selection activeCell="L51" sqref="L51"/>
    </sheetView>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523</v>
      </c>
      <c r="J40" s="103" t="s">
        <v>524</v>
      </c>
      <c r="K40" s="103" t="s">
        <v>525</v>
      </c>
      <c r="L40" s="103" t="s">
        <v>526</v>
      </c>
      <c r="M40" s="104" t="s">
        <v>527</v>
      </c>
    </row>
    <row r="41" spans="2:13" ht="27.75" customHeight="1" x14ac:dyDescent="0.2">
      <c r="B41" s="1232" t="s">
        <v>30</v>
      </c>
      <c r="C41" s="1233"/>
      <c r="D41" s="105"/>
      <c r="E41" s="1234" t="s">
        <v>31</v>
      </c>
      <c r="F41" s="1234"/>
      <c r="G41" s="1234"/>
      <c r="H41" s="1235"/>
      <c r="I41" s="343">
        <v>7414</v>
      </c>
      <c r="J41" s="344">
        <v>7603</v>
      </c>
      <c r="K41" s="344">
        <v>7566</v>
      </c>
      <c r="L41" s="344">
        <v>7183</v>
      </c>
      <c r="M41" s="345">
        <v>6738</v>
      </c>
    </row>
    <row r="42" spans="2:13" ht="27.75" customHeight="1" x14ac:dyDescent="0.2">
      <c r="B42" s="1222"/>
      <c r="C42" s="1223"/>
      <c r="D42" s="106"/>
      <c r="E42" s="1226" t="s">
        <v>32</v>
      </c>
      <c r="F42" s="1226"/>
      <c r="G42" s="1226"/>
      <c r="H42" s="1227"/>
      <c r="I42" s="346">
        <v>43</v>
      </c>
      <c r="J42" s="347">
        <v>34</v>
      </c>
      <c r="K42" s="347">
        <v>26</v>
      </c>
      <c r="L42" s="347">
        <v>18</v>
      </c>
      <c r="M42" s="348">
        <v>11</v>
      </c>
    </row>
    <row r="43" spans="2:13" ht="27.75" customHeight="1" x14ac:dyDescent="0.2">
      <c r="B43" s="1222"/>
      <c r="C43" s="1223"/>
      <c r="D43" s="106"/>
      <c r="E43" s="1226" t="s">
        <v>33</v>
      </c>
      <c r="F43" s="1226"/>
      <c r="G43" s="1226"/>
      <c r="H43" s="1227"/>
      <c r="I43" s="346">
        <v>1723</v>
      </c>
      <c r="J43" s="347">
        <v>1453</v>
      </c>
      <c r="K43" s="347">
        <v>1286</v>
      </c>
      <c r="L43" s="347">
        <v>1148</v>
      </c>
      <c r="M43" s="348">
        <v>964</v>
      </c>
    </row>
    <row r="44" spans="2:13" ht="27.75" customHeight="1" x14ac:dyDescent="0.2">
      <c r="B44" s="1222"/>
      <c r="C44" s="1223"/>
      <c r="D44" s="106"/>
      <c r="E44" s="1226" t="s">
        <v>34</v>
      </c>
      <c r="F44" s="1226"/>
      <c r="G44" s="1226"/>
      <c r="H44" s="1227"/>
      <c r="I44" s="346">
        <v>607</v>
      </c>
      <c r="J44" s="347">
        <v>564</v>
      </c>
      <c r="K44" s="347">
        <v>514</v>
      </c>
      <c r="L44" s="347">
        <v>486</v>
      </c>
      <c r="M44" s="348">
        <v>404</v>
      </c>
    </row>
    <row r="45" spans="2:13" ht="27.75" customHeight="1" x14ac:dyDescent="0.2">
      <c r="B45" s="1222"/>
      <c r="C45" s="1223"/>
      <c r="D45" s="106"/>
      <c r="E45" s="1226" t="s">
        <v>35</v>
      </c>
      <c r="F45" s="1226"/>
      <c r="G45" s="1226"/>
      <c r="H45" s="1227"/>
      <c r="I45" s="346">
        <v>856</v>
      </c>
      <c r="J45" s="347">
        <v>834</v>
      </c>
      <c r="K45" s="347">
        <v>787</v>
      </c>
      <c r="L45" s="347">
        <v>844</v>
      </c>
      <c r="M45" s="348">
        <v>799</v>
      </c>
    </row>
    <row r="46" spans="2:13" ht="27.75" customHeight="1" x14ac:dyDescent="0.2">
      <c r="B46" s="1222"/>
      <c r="C46" s="1223"/>
      <c r="D46" s="107"/>
      <c r="E46" s="1226" t="s">
        <v>36</v>
      </c>
      <c r="F46" s="1226"/>
      <c r="G46" s="1226"/>
      <c r="H46" s="1227"/>
      <c r="I46" s="346">
        <v>176</v>
      </c>
      <c r="J46" s="347">
        <v>176</v>
      </c>
      <c r="K46" s="347">
        <v>177</v>
      </c>
      <c r="L46" s="347">
        <v>176</v>
      </c>
      <c r="M46" s="348">
        <v>178</v>
      </c>
    </row>
    <row r="47" spans="2:13" ht="27.75" customHeight="1" x14ac:dyDescent="0.2">
      <c r="B47" s="1222"/>
      <c r="C47" s="1223"/>
      <c r="D47" s="108"/>
      <c r="E47" s="1236" t="s">
        <v>37</v>
      </c>
      <c r="F47" s="1237"/>
      <c r="G47" s="1237"/>
      <c r="H47" s="1238"/>
      <c r="I47" s="346" t="s">
        <v>484</v>
      </c>
      <c r="J47" s="347" t="s">
        <v>484</v>
      </c>
      <c r="K47" s="347" t="s">
        <v>484</v>
      </c>
      <c r="L47" s="347" t="s">
        <v>484</v>
      </c>
      <c r="M47" s="348" t="s">
        <v>484</v>
      </c>
    </row>
    <row r="48" spans="2:13" ht="27.75" customHeight="1" x14ac:dyDescent="0.2">
      <c r="B48" s="1222"/>
      <c r="C48" s="1223"/>
      <c r="D48" s="106"/>
      <c r="E48" s="1226" t="s">
        <v>38</v>
      </c>
      <c r="F48" s="1226"/>
      <c r="G48" s="1226"/>
      <c r="H48" s="1227"/>
      <c r="I48" s="346" t="s">
        <v>484</v>
      </c>
      <c r="J48" s="347" t="s">
        <v>484</v>
      </c>
      <c r="K48" s="347" t="s">
        <v>484</v>
      </c>
      <c r="L48" s="347" t="s">
        <v>484</v>
      </c>
      <c r="M48" s="348" t="s">
        <v>484</v>
      </c>
    </row>
    <row r="49" spans="2:13" ht="27.75" customHeight="1" x14ac:dyDescent="0.2">
      <c r="B49" s="1224"/>
      <c r="C49" s="1225"/>
      <c r="D49" s="106"/>
      <c r="E49" s="1226" t="s">
        <v>39</v>
      </c>
      <c r="F49" s="1226"/>
      <c r="G49" s="1226"/>
      <c r="H49" s="1227"/>
      <c r="I49" s="346" t="s">
        <v>484</v>
      </c>
      <c r="J49" s="347" t="s">
        <v>484</v>
      </c>
      <c r="K49" s="347" t="s">
        <v>484</v>
      </c>
      <c r="L49" s="347" t="s">
        <v>484</v>
      </c>
      <c r="M49" s="348" t="s">
        <v>484</v>
      </c>
    </row>
    <row r="50" spans="2:13" ht="27.75" customHeight="1" x14ac:dyDescent="0.2">
      <c r="B50" s="1220" t="s">
        <v>40</v>
      </c>
      <c r="C50" s="1221"/>
      <c r="D50" s="109"/>
      <c r="E50" s="1226" t="s">
        <v>41</v>
      </c>
      <c r="F50" s="1226"/>
      <c r="G50" s="1226"/>
      <c r="H50" s="1227"/>
      <c r="I50" s="346">
        <v>1851</v>
      </c>
      <c r="J50" s="347">
        <v>2292</v>
      </c>
      <c r="K50" s="347">
        <v>2398</v>
      </c>
      <c r="L50" s="347">
        <v>2378</v>
      </c>
      <c r="M50" s="348">
        <v>2307</v>
      </c>
    </row>
    <row r="51" spans="2:13" ht="27.75" customHeight="1" x14ac:dyDescent="0.2">
      <c r="B51" s="1222"/>
      <c r="C51" s="1223"/>
      <c r="D51" s="106"/>
      <c r="E51" s="1226" t="s">
        <v>42</v>
      </c>
      <c r="F51" s="1226"/>
      <c r="G51" s="1226"/>
      <c r="H51" s="1227"/>
      <c r="I51" s="346" t="s">
        <v>484</v>
      </c>
      <c r="J51" s="347" t="s">
        <v>484</v>
      </c>
      <c r="K51" s="347" t="s">
        <v>484</v>
      </c>
      <c r="L51" s="347" t="s">
        <v>484</v>
      </c>
      <c r="M51" s="348" t="s">
        <v>484</v>
      </c>
    </row>
    <row r="52" spans="2:13" ht="27.75" customHeight="1" x14ac:dyDescent="0.2">
      <c r="B52" s="1224"/>
      <c r="C52" s="1225"/>
      <c r="D52" s="106"/>
      <c r="E52" s="1226" t="s">
        <v>43</v>
      </c>
      <c r="F52" s="1226"/>
      <c r="G52" s="1226"/>
      <c r="H52" s="1227"/>
      <c r="I52" s="346">
        <v>8046</v>
      </c>
      <c r="J52" s="347">
        <v>7867</v>
      </c>
      <c r="K52" s="347">
        <v>7604</v>
      </c>
      <c r="L52" s="347">
        <v>7024</v>
      </c>
      <c r="M52" s="348">
        <v>6319</v>
      </c>
    </row>
    <row r="53" spans="2:13" ht="27.75" customHeight="1" thickBot="1" x14ac:dyDescent="0.25">
      <c r="B53" s="1228" t="s">
        <v>19</v>
      </c>
      <c r="C53" s="1229"/>
      <c r="D53" s="110"/>
      <c r="E53" s="1230" t="s">
        <v>44</v>
      </c>
      <c r="F53" s="1230"/>
      <c r="G53" s="1230"/>
      <c r="H53" s="1231"/>
      <c r="I53" s="349">
        <v>922</v>
      </c>
      <c r="J53" s="350">
        <v>504</v>
      </c>
      <c r="K53" s="350">
        <v>353</v>
      </c>
      <c r="L53" s="350">
        <v>453</v>
      </c>
      <c r="M53" s="351">
        <v>467</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Qdyy/4sdFdgnhfu+ik2k1i+jbcoTYFcoXT7+2s5/d9FtkfDd8azcWZx31UMxvKs3CvNemZOrysKt1Qb0MR5X2w==" saltValue="qt5YMQIXW5Ob7s/o4W9bI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5"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election activeCell="G57" sqref="G57"/>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525</v>
      </c>
      <c r="G54" s="119" t="s">
        <v>526</v>
      </c>
      <c r="H54" s="120" t="s">
        <v>527</v>
      </c>
    </row>
    <row r="55" spans="2:8" ht="52.5" customHeight="1" x14ac:dyDescent="0.2">
      <c r="B55" s="121"/>
      <c r="C55" s="1247" t="s">
        <v>46</v>
      </c>
      <c r="D55" s="1247"/>
      <c r="E55" s="1248"/>
      <c r="F55" s="352">
        <v>934</v>
      </c>
      <c r="G55" s="352">
        <v>915</v>
      </c>
      <c r="H55" s="353">
        <v>941</v>
      </c>
    </row>
    <row r="56" spans="2:8" ht="52.5" customHeight="1" x14ac:dyDescent="0.2">
      <c r="B56" s="122"/>
      <c r="C56" s="1249" t="s">
        <v>47</v>
      </c>
      <c r="D56" s="1249"/>
      <c r="E56" s="1250"/>
      <c r="F56" s="354" t="s">
        <v>484</v>
      </c>
      <c r="G56" s="354" t="s">
        <v>484</v>
      </c>
      <c r="H56" s="355" t="s">
        <v>484</v>
      </c>
    </row>
    <row r="57" spans="2:8" ht="53.25" customHeight="1" x14ac:dyDescent="0.2">
      <c r="B57" s="122"/>
      <c r="C57" s="1251" t="s">
        <v>48</v>
      </c>
      <c r="D57" s="1251"/>
      <c r="E57" s="1252"/>
      <c r="F57" s="356">
        <v>840</v>
      </c>
      <c r="G57" s="356">
        <v>914</v>
      </c>
      <c r="H57" s="357">
        <v>891</v>
      </c>
    </row>
    <row r="58" spans="2:8" ht="45.75" customHeight="1" x14ac:dyDescent="0.2">
      <c r="B58" s="123"/>
      <c r="C58" s="1239" t="s">
        <v>555</v>
      </c>
      <c r="D58" s="1240"/>
      <c r="E58" s="1241"/>
      <c r="F58" s="358">
        <v>569</v>
      </c>
      <c r="G58" s="359">
        <v>599</v>
      </c>
      <c r="H58" s="359">
        <v>576</v>
      </c>
    </row>
    <row r="59" spans="2:8" ht="45.75" customHeight="1" x14ac:dyDescent="0.2">
      <c r="B59" s="123"/>
      <c r="C59" s="1239" t="s">
        <v>556</v>
      </c>
      <c r="D59" s="1240"/>
      <c r="E59" s="1241"/>
      <c r="F59" s="358">
        <v>260</v>
      </c>
      <c r="G59" s="359">
        <v>270</v>
      </c>
      <c r="H59" s="359">
        <v>262</v>
      </c>
    </row>
    <row r="60" spans="2:8" ht="45.75" customHeight="1" x14ac:dyDescent="0.2">
      <c r="B60" s="123"/>
      <c r="C60" s="1239" t="s">
        <v>557</v>
      </c>
      <c r="D60" s="1240"/>
      <c r="E60" s="1241"/>
      <c r="F60" s="358" t="s">
        <v>560</v>
      </c>
      <c r="G60" s="359">
        <v>35</v>
      </c>
      <c r="H60" s="359">
        <v>30</v>
      </c>
    </row>
    <row r="61" spans="2:8" ht="45.75" customHeight="1" x14ac:dyDescent="0.2">
      <c r="B61" s="123"/>
      <c r="C61" s="1239" t="s">
        <v>558</v>
      </c>
      <c r="D61" s="1240"/>
      <c r="E61" s="1241"/>
      <c r="F61" s="358">
        <v>6</v>
      </c>
      <c r="G61" s="359">
        <v>9</v>
      </c>
      <c r="H61" s="359">
        <v>12</v>
      </c>
    </row>
    <row r="62" spans="2:8" ht="45.75" customHeight="1" thickBot="1" x14ac:dyDescent="0.25">
      <c r="B62" s="124"/>
      <c r="C62" s="1242" t="s">
        <v>559</v>
      </c>
      <c r="D62" s="1243"/>
      <c r="E62" s="1244"/>
      <c r="F62" s="360">
        <v>5</v>
      </c>
      <c r="G62" s="361">
        <v>1</v>
      </c>
      <c r="H62" s="361">
        <v>11</v>
      </c>
    </row>
    <row r="63" spans="2:8" ht="52.5" customHeight="1" thickBot="1" x14ac:dyDescent="0.25">
      <c r="B63" s="125"/>
      <c r="C63" s="1245" t="s">
        <v>49</v>
      </c>
      <c r="D63" s="1245"/>
      <c r="E63" s="1246"/>
      <c r="F63" s="362">
        <v>1774</v>
      </c>
      <c r="G63" s="362">
        <v>1830</v>
      </c>
      <c r="H63" s="363">
        <v>1831</v>
      </c>
    </row>
    <row r="64" spans="2:8" ht="13.2" x14ac:dyDescent="0.2"/>
  </sheetData>
  <sheetProtection algorithmName="SHA-512" hashValue="RyKoyhHmJ9k0neIHkH8Hq0ot34f9l/a0rMyHX40LLVHpletQTXECdvsGikuyQ7AaOVvsIpX8dib7il/irpdi2g==" saltValue="QCtDBHoInzycaUNv8BEh4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ABB3B-DECC-4484-81D7-66C4FE05FB40}">
  <sheetPr>
    <pageSetUpPr fitToPage="1"/>
  </sheetPr>
  <dimension ref="A1:DE85"/>
  <sheetViews>
    <sheetView showGridLines="0" tabSelected="1" topLeftCell="AC1" zoomScaleNormal="100" zoomScaleSheetLayoutView="55" workbookViewId="0">
      <selection activeCell="BP73" sqref="BP73:BW74"/>
    </sheetView>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561</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562</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5" t="s">
        <v>570</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2"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2"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2"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2"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563</v>
      </c>
    </row>
    <row r="50" spans="1:109" ht="13.2"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523</v>
      </c>
      <c r="BQ50" s="1258"/>
      <c r="BR50" s="1258"/>
      <c r="BS50" s="1258"/>
      <c r="BT50" s="1258"/>
      <c r="BU50" s="1258"/>
      <c r="BV50" s="1258"/>
      <c r="BW50" s="1258"/>
      <c r="BX50" s="1258" t="s">
        <v>524</v>
      </c>
      <c r="BY50" s="1258"/>
      <c r="BZ50" s="1258"/>
      <c r="CA50" s="1258"/>
      <c r="CB50" s="1258"/>
      <c r="CC50" s="1258"/>
      <c r="CD50" s="1258"/>
      <c r="CE50" s="1258"/>
      <c r="CF50" s="1258" t="s">
        <v>525</v>
      </c>
      <c r="CG50" s="1258"/>
      <c r="CH50" s="1258"/>
      <c r="CI50" s="1258"/>
      <c r="CJ50" s="1258"/>
      <c r="CK50" s="1258"/>
      <c r="CL50" s="1258"/>
      <c r="CM50" s="1258"/>
      <c r="CN50" s="1258" t="s">
        <v>526</v>
      </c>
      <c r="CO50" s="1258"/>
      <c r="CP50" s="1258"/>
      <c r="CQ50" s="1258"/>
      <c r="CR50" s="1258"/>
      <c r="CS50" s="1258"/>
      <c r="CT50" s="1258"/>
      <c r="CU50" s="1258"/>
      <c r="CV50" s="1258" t="s">
        <v>527</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564</v>
      </c>
      <c r="AO51" s="1256"/>
      <c r="AP51" s="1256"/>
      <c r="AQ51" s="1256"/>
      <c r="AR51" s="1256"/>
      <c r="AS51" s="1256"/>
      <c r="AT51" s="1256"/>
      <c r="AU51" s="1256"/>
      <c r="AV51" s="1256"/>
      <c r="AW51" s="1256"/>
      <c r="AX51" s="1256"/>
      <c r="AY51" s="1256"/>
      <c r="AZ51" s="1256"/>
      <c r="BA51" s="1256"/>
      <c r="BB51" s="1256" t="s">
        <v>565</v>
      </c>
      <c r="BC51" s="1256"/>
      <c r="BD51" s="1256"/>
      <c r="BE51" s="1256"/>
      <c r="BF51" s="1256"/>
      <c r="BG51" s="1256"/>
      <c r="BH51" s="1256"/>
      <c r="BI51" s="1256"/>
      <c r="BJ51" s="1256"/>
      <c r="BK51" s="1256"/>
      <c r="BL51" s="1256"/>
      <c r="BM51" s="1256"/>
      <c r="BN51" s="1256"/>
      <c r="BO51" s="1256"/>
      <c r="BP51" s="1253">
        <v>17.3</v>
      </c>
      <c r="BQ51" s="1253"/>
      <c r="BR51" s="1253"/>
      <c r="BS51" s="1253"/>
      <c r="BT51" s="1253"/>
      <c r="BU51" s="1253"/>
      <c r="BV51" s="1253"/>
      <c r="BW51" s="1253"/>
      <c r="BX51" s="1253">
        <v>8.8000000000000007</v>
      </c>
      <c r="BY51" s="1253"/>
      <c r="BZ51" s="1253"/>
      <c r="CA51" s="1253"/>
      <c r="CB51" s="1253"/>
      <c r="CC51" s="1253"/>
      <c r="CD51" s="1253"/>
      <c r="CE51" s="1253"/>
      <c r="CF51" s="1253">
        <v>6.4</v>
      </c>
      <c r="CG51" s="1253"/>
      <c r="CH51" s="1253"/>
      <c r="CI51" s="1253"/>
      <c r="CJ51" s="1253"/>
      <c r="CK51" s="1253"/>
      <c r="CL51" s="1253"/>
      <c r="CM51" s="1253"/>
      <c r="CN51" s="1253">
        <v>8</v>
      </c>
      <c r="CO51" s="1253"/>
      <c r="CP51" s="1253"/>
      <c r="CQ51" s="1253"/>
      <c r="CR51" s="1253"/>
      <c r="CS51" s="1253"/>
      <c r="CT51" s="1253"/>
      <c r="CU51" s="1253"/>
      <c r="CV51" s="1253">
        <v>8</v>
      </c>
      <c r="CW51" s="1253"/>
      <c r="CX51" s="1253"/>
      <c r="CY51" s="1253"/>
      <c r="CZ51" s="1253"/>
      <c r="DA51" s="1253"/>
      <c r="DB51" s="1253"/>
      <c r="DC51" s="1253"/>
    </row>
    <row r="52" spans="1:109" ht="13.2"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2"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566</v>
      </c>
      <c r="BC53" s="1256"/>
      <c r="BD53" s="1256"/>
      <c r="BE53" s="1256"/>
      <c r="BF53" s="1256"/>
      <c r="BG53" s="1256"/>
      <c r="BH53" s="1256"/>
      <c r="BI53" s="1256"/>
      <c r="BJ53" s="1256"/>
      <c r="BK53" s="1256"/>
      <c r="BL53" s="1256"/>
      <c r="BM53" s="1256"/>
      <c r="BN53" s="1256"/>
      <c r="BO53" s="1256"/>
      <c r="BP53" s="1253">
        <v>83.9</v>
      </c>
      <c r="BQ53" s="1253"/>
      <c r="BR53" s="1253"/>
      <c r="BS53" s="1253"/>
      <c r="BT53" s="1253"/>
      <c r="BU53" s="1253"/>
      <c r="BV53" s="1253"/>
      <c r="BW53" s="1253"/>
      <c r="BX53" s="1253">
        <v>83.2</v>
      </c>
      <c r="BY53" s="1253"/>
      <c r="BZ53" s="1253"/>
      <c r="CA53" s="1253"/>
      <c r="CB53" s="1253"/>
      <c r="CC53" s="1253"/>
      <c r="CD53" s="1253"/>
      <c r="CE53" s="1253"/>
      <c r="CF53" s="1253">
        <v>82.3</v>
      </c>
      <c r="CG53" s="1253"/>
      <c r="CH53" s="1253"/>
      <c r="CI53" s="1253"/>
      <c r="CJ53" s="1253"/>
      <c r="CK53" s="1253"/>
      <c r="CL53" s="1253"/>
      <c r="CM53" s="1253"/>
      <c r="CN53" s="1253">
        <v>82</v>
      </c>
      <c r="CO53" s="1253"/>
      <c r="CP53" s="1253"/>
      <c r="CQ53" s="1253"/>
      <c r="CR53" s="1253"/>
      <c r="CS53" s="1253"/>
      <c r="CT53" s="1253"/>
      <c r="CU53" s="1253"/>
      <c r="CV53" s="1253">
        <v>82.6</v>
      </c>
      <c r="CW53" s="1253"/>
      <c r="CX53" s="1253"/>
      <c r="CY53" s="1253"/>
      <c r="CZ53" s="1253"/>
      <c r="DA53" s="1253"/>
      <c r="DB53" s="1253"/>
      <c r="DC53" s="1253"/>
    </row>
    <row r="54" spans="1:109" ht="13.2"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2" x14ac:dyDescent="0.2">
      <c r="A55" s="380"/>
      <c r="B55" s="372"/>
      <c r="G55" s="1259"/>
      <c r="H55" s="1259"/>
      <c r="I55" s="1259"/>
      <c r="J55" s="1259"/>
      <c r="K55" s="1260"/>
      <c r="L55" s="1260"/>
      <c r="M55" s="1260"/>
      <c r="N55" s="1260"/>
      <c r="AN55" s="1258" t="s">
        <v>567</v>
      </c>
      <c r="AO55" s="1258"/>
      <c r="AP55" s="1258"/>
      <c r="AQ55" s="1258"/>
      <c r="AR55" s="1258"/>
      <c r="AS55" s="1258"/>
      <c r="AT55" s="1258"/>
      <c r="AU55" s="1258"/>
      <c r="AV55" s="1258"/>
      <c r="AW55" s="1258"/>
      <c r="AX55" s="1258"/>
      <c r="AY55" s="1258"/>
      <c r="AZ55" s="1258"/>
      <c r="BA55" s="1258"/>
      <c r="BB55" s="1256" t="s">
        <v>565</v>
      </c>
      <c r="BC55" s="1256"/>
      <c r="BD55" s="1256"/>
      <c r="BE55" s="1256"/>
      <c r="BF55" s="1256"/>
      <c r="BG55" s="1256"/>
      <c r="BH55" s="1256"/>
      <c r="BI55" s="1256"/>
      <c r="BJ55" s="1256"/>
      <c r="BK55" s="1256"/>
      <c r="BL55" s="1256"/>
      <c r="BM55" s="1256"/>
      <c r="BN55" s="1256"/>
      <c r="BO55" s="1256"/>
      <c r="BP55" s="1253">
        <v>15.5</v>
      </c>
      <c r="BQ55" s="1253"/>
      <c r="BR55" s="1253"/>
      <c r="BS55" s="1253"/>
      <c r="BT55" s="1253"/>
      <c r="BU55" s="1253"/>
      <c r="BV55" s="1253"/>
      <c r="BW55" s="1253"/>
      <c r="BX55" s="1253">
        <v>4.5999999999999996</v>
      </c>
      <c r="BY55" s="1253"/>
      <c r="BZ55" s="1253"/>
      <c r="CA55" s="1253"/>
      <c r="CB55" s="1253"/>
      <c r="CC55" s="1253"/>
      <c r="CD55" s="1253"/>
      <c r="CE55" s="1253"/>
      <c r="CF55" s="1253">
        <v>0.6</v>
      </c>
      <c r="CG55" s="1253"/>
      <c r="CH55" s="1253"/>
      <c r="CI55" s="1253"/>
      <c r="CJ55" s="1253"/>
      <c r="CK55" s="1253"/>
      <c r="CL55" s="1253"/>
      <c r="CM55" s="1253"/>
      <c r="CN55" s="1253">
        <v>0</v>
      </c>
      <c r="CO55" s="1253"/>
      <c r="CP55" s="1253"/>
      <c r="CQ55" s="1253"/>
      <c r="CR55" s="1253"/>
      <c r="CS55" s="1253"/>
      <c r="CT55" s="1253"/>
      <c r="CU55" s="1253"/>
      <c r="CV55" s="1253">
        <v>1</v>
      </c>
      <c r="CW55" s="1253"/>
      <c r="CX55" s="1253"/>
      <c r="CY55" s="1253"/>
      <c r="CZ55" s="1253"/>
      <c r="DA55" s="1253"/>
      <c r="DB55" s="1253"/>
      <c r="DC55" s="1253"/>
    </row>
    <row r="56" spans="1:109" ht="13.2"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2"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566</v>
      </c>
      <c r="BC57" s="1256"/>
      <c r="BD57" s="1256"/>
      <c r="BE57" s="1256"/>
      <c r="BF57" s="1256"/>
      <c r="BG57" s="1256"/>
      <c r="BH57" s="1256"/>
      <c r="BI57" s="1256"/>
      <c r="BJ57" s="1256"/>
      <c r="BK57" s="1256"/>
      <c r="BL57" s="1256"/>
      <c r="BM57" s="1256"/>
      <c r="BN57" s="1256"/>
      <c r="BO57" s="1256"/>
      <c r="BP57" s="1253">
        <v>61.7</v>
      </c>
      <c r="BQ57" s="1253"/>
      <c r="BR57" s="1253"/>
      <c r="BS57" s="1253"/>
      <c r="BT57" s="1253"/>
      <c r="BU57" s="1253"/>
      <c r="BV57" s="1253"/>
      <c r="BW57" s="1253"/>
      <c r="BX57" s="1253">
        <v>61.4</v>
      </c>
      <c r="BY57" s="1253"/>
      <c r="BZ57" s="1253"/>
      <c r="CA57" s="1253"/>
      <c r="CB57" s="1253"/>
      <c r="CC57" s="1253"/>
      <c r="CD57" s="1253"/>
      <c r="CE57" s="1253"/>
      <c r="CF57" s="1253">
        <v>62.6</v>
      </c>
      <c r="CG57" s="1253"/>
      <c r="CH57" s="1253"/>
      <c r="CI57" s="1253"/>
      <c r="CJ57" s="1253"/>
      <c r="CK57" s="1253"/>
      <c r="CL57" s="1253"/>
      <c r="CM57" s="1253"/>
      <c r="CN57" s="1253">
        <v>63.6</v>
      </c>
      <c r="CO57" s="1253"/>
      <c r="CP57" s="1253"/>
      <c r="CQ57" s="1253"/>
      <c r="CR57" s="1253"/>
      <c r="CS57" s="1253"/>
      <c r="CT57" s="1253"/>
      <c r="CU57" s="1253"/>
      <c r="CV57" s="1253">
        <v>64.099999999999994</v>
      </c>
      <c r="CW57" s="1253"/>
      <c r="CX57" s="1253"/>
      <c r="CY57" s="1253"/>
      <c r="CZ57" s="1253"/>
      <c r="DA57" s="1253"/>
      <c r="DB57" s="1253"/>
      <c r="DC57" s="1253"/>
      <c r="DD57" s="385"/>
      <c r="DE57" s="384"/>
    </row>
    <row r="58" spans="1:109" s="380" customFormat="1" ht="13.2"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568</v>
      </c>
    </row>
    <row r="64" spans="1:109" ht="13.2" x14ac:dyDescent="0.2">
      <c r="B64" s="372"/>
      <c r="G64" s="379"/>
      <c r="I64" s="392"/>
      <c r="J64" s="392"/>
      <c r="K64" s="392"/>
      <c r="L64" s="392"/>
      <c r="M64" s="392"/>
      <c r="N64" s="393"/>
      <c r="AM64" s="379"/>
      <c r="AN64" s="379" t="s">
        <v>562</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5" t="s">
        <v>571</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2"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2"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2"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2"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563</v>
      </c>
    </row>
    <row r="72" spans="2:107" ht="13.2"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523</v>
      </c>
      <c r="BQ72" s="1258"/>
      <c r="BR72" s="1258"/>
      <c r="BS72" s="1258"/>
      <c r="BT72" s="1258"/>
      <c r="BU72" s="1258"/>
      <c r="BV72" s="1258"/>
      <c r="BW72" s="1258"/>
      <c r="BX72" s="1258" t="s">
        <v>524</v>
      </c>
      <c r="BY72" s="1258"/>
      <c r="BZ72" s="1258"/>
      <c r="CA72" s="1258"/>
      <c r="CB72" s="1258"/>
      <c r="CC72" s="1258"/>
      <c r="CD72" s="1258"/>
      <c r="CE72" s="1258"/>
      <c r="CF72" s="1258" t="s">
        <v>525</v>
      </c>
      <c r="CG72" s="1258"/>
      <c r="CH72" s="1258"/>
      <c r="CI72" s="1258"/>
      <c r="CJ72" s="1258"/>
      <c r="CK72" s="1258"/>
      <c r="CL72" s="1258"/>
      <c r="CM72" s="1258"/>
      <c r="CN72" s="1258" t="s">
        <v>526</v>
      </c>
      <c r="CO72" s="1258"/>
      <c r="CP72" s="1258"/>
      <c r="CQ72" s="1258"/>
      <c r="CR72" s="1258"/>
      <c r="CS72" s="1258"/>
      <c r="CT72" s="1258"/>
      <c r="CU72" s="1258"/>
      <c r="CV72" s="1258" t="s">
        <v>527</v>
      </c>
      <c r="CW72" s="1258"/>
      <c r="CX72" s="1258"/>
      <c r="CY72" s="1258"/>
      <c r="CZ72" s="1258"/>
      <c r="DA72" s="1258"/>
      <c r="DB72" s="1258"/>
      <c r="DC72" s="1258"/>
    </row>
    <row r="73" spans="2:107" ht="13.2" x14ac:dyDescent="0.2">
      <c r="B73" s="372"/>
      <c r="G73" s="1261"/>
      <c r="H73" s="1261"/>
      <c r="I73" s="1261"/>
      <c r="J73" s="1261"/>
      <c r="K73" s="1257"/>
      <c r="L73" s="1257"/>
      <c r="M73" s="1257"/>
      <c r="N73" s="1257"/>
      <c r="AM73" s="381"/>
      <c r="AN73" s="1256" t="s">
        <v>564</v>
      </c>
      <c r="AO73" s="1256"/>
      <c r="AP73" s="1256"/>
      <c r="AQ73" s="1256"/>
      <c r="AR73" s="1256"/>
      <c r="AS73" s="1256"/>
      <c r="AT73" s="1256"/>
      <c r="AU73" s="1256"/>
      <c r="AV73" s="1256"/>
      <c r="AW73" s="1256"/>
      <c r="AX73" s="1256"/>
      <c r="AY73" s="1256"/>
      <c r="AZ73" s="1256"/>
      <c r="BA73" s="1256"/>
      <c r="BB73" s="1256" t="s">
        <v>565</v>
      </c>
      <c r="BC73" s="1256"/>
      <c r="BD73" s="1256"/>
      <c r="BE73" s="1256"/>
      <c r="BF73" s="1256"/>
      <c r="BG73" s="1256"/>
      <c r="BH73" s="1256"/>
      <c r="BI73" s="1256"/>
      <c r="BJ73" s="1256"/>
      <c r="BK73" s="1256"/>
      <c r="BL73" s="1256"/>
      <c r="BM73" s="1256"/>
      <c r="BN73" s="1256"/>
      <c r="BO73" s="1256"/>
      <c r="BP73" s="1253">
        <v>17.3</v>
      </c>
      <c r="BQ73" s="1253"/>
      <c r="BR73" s="1253"/>
      <c r="BS73" s="1253"/>
      <c r="BT73" s="1253"/>
      <c r="BU73" s="1253"/>
      <c r="BV73" s="1253"/>
      <c r="BW73" s="1253"/>
      <c r="BX73" s="1253">
        <v>8.8000000000000007</v>
      </c>
      <c r="BY73" s="1253"/>
      <c r="BZ73" s="1253"/>
      <c r="CA73" s="1253"/>
      <c r="CB73" s="1253"/>
      <c r="CC73" s="1253"/>
      <c r="CD73" s="1253"/>
      <c r="CE73" s="1253"/>
      <c r="CF73" s="1253">
        <v>6.4</v>
      </c>
      <c r="CG73" s="1253"/>
      <c r="CH73" s="1253"/>
      <c r="CI73" s="1253"/>
      <c r="CJ73" s="1253"/>
      <c r="CK73" s="1253"/>
      <c r="CL73" s="1253"/>
      <c r="CM73" s="1253"/>
      <c r="CN73" s="1253">
        <v>8</v>
      </c>
      <c r="CO73" s="1253"/>
      <c r="CP73" s="1253"/>
      <c r="CQ73" s="1253"/>
      <c r="CR73" s="1253"/>
      <c r="CS73" s="1253"/>
      <c r="CT73" s="1253"/>
      <c r="CU73" s="1253"/>
      <c r="CV73" s="1253">
        <v>8</v>
      </c>
      <c r="CW73" s="1253"/>
      <c r="CX73" s="1253"/>
      <c r="CY73" s="1253"/>
      <c r="CZ73" s="1253"/>
      <c r="DA73" s="1253"/>
      <c r="DB73" s="1253"/>
      <c r="DC73" s="1253"/>
    </row>
    <row r="74" spans="2:107" ht="13.2"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2"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569</v>
      </c>
      <c r="BC75" s="1256"/>
      <c r="BD75" s="1256"/>
      <c r="BE75" s="1256"/>
      <c r="BF75" s="1256"/>
      <c r="BG75" s="1256"/>
      <c r="BH75" s="1256"/>
      <c r="BI75" s="1256"/>
      <c r="BJ75" s="1256"/>
      <c r="BK75" s="1256"/>
      <c r="BL75" s="1256"/>
      <c r="BM75" s="1256"/>
      <c r="BN75" s="1256"/>
      <c r="BO75" s="1256"/>
      <c r="BP75" s="1253">
        <v>6.3</v>
      </c>
      <c r="BQ75" s="1253"/>
      <c r="BR75" s="1253"/>
      <c r="BS75" s="1253"/>
      <c r="BT75" s="1253"/>
      <c r="BU75" s="1253"/>
      <c r="BV75" s="1253"/>
      <c r="BW75" s="1253"/>
      <c r="BX75" s="1253">
        <v>5.9</v>
      </c>
      <c r="BY75" s="1253"/>
      <c r="BZ75" s="1253"/>
      <c r="CA75" s="1253"/>
      <c r="CB75" s="1253"/>
      <c r="CC75" s="1253"/>
      <c r="CD75" s="1253"/>
      <c r="CE75" s="1253"/>
      <c r="CF75" s="1253">
        <v>5.8</v>
      </c>
      <c r="CG75" s="1253"/>
      <c r="CH75" s="1253"/>
      <c r="CI75" s="1253"/>
      <c r="CJ75" s="1253"/>
      <c r="CK75" s="1253"/>
      <c r="CL75" s="1253"/>
      <c r="CM75" s="1253"/>
      <c r="CN75" s="1253">
        <v>6.2</v>
      </c>
      <c r="CO75" s="1253"/>
      <c r="CP75" s="1253"/>
      <c r="CQ75" s="1253"/>
      <c r="CR75" s="1253"/>
      <c r="CS75" s="1253"/>
      <c r="CT75" s="1253"/>
      <c r="CU75" s="1253"/>
      <c r="CV75" s="1253">
        <v>6.3</v>
      </c>
      <c r="CW75" s="1253"/>
      <c r="CX75" s="1253"/>
      <c r="CY75" s="1253"/>
      <c r="CZ75" s="1253"/>
      <c r="DA75" s="1253"/>
      <c r="DB75" s="1253"/>
      <c r="DC75" s="1253"/>
    </row>
    <row r="76" spans="2:107" ht="13.2"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2" x14ac:dyDescent="0.2">
      <c r="B77" s="372"/>
      <c r="G77" s="1259"/>
      <c r="H77" s="1259"/>
      <c r="I77" s="1259"/>
      <c r="J77" s="1259"/>
      <c r="K77" s="1257"/>
      <c r="L77" s="1257"/>
      <c r="M77" s="1257"/>
      <c r="N77" s="1257"/>
      <c r="AN77" s="1258" t="s">
        <v>567</v>
      </c>
      <c r="AO77" s="1258"/>
      <c r="AP77" s="1258"/>
      <c r="AQ77" s="1258"/>
      <c r="AR77" s="1258"/>
      <c r="AS77" s="1258"/>
      <c r="AT77" s="1258"/>
      <c r="AU77" s="1258"/>
      <c r="AV77" s="1258"/>
      <c r="AW77" s="1258"/>
      <c r="AX77" s="1258"/>
      <c r="AY77" s="1258"/>
      <c r="AZ77" s="1258"/>
      <c r="BA77" s="1258"/>
      <c r="BB77" s="1256" t="s">
        <v>565</v>
      </c>
      <c r="BC77" s="1256"/>
      <c r="BD77" s="1256"/>
      <c r="BE77" s="1256"/>
      <c r="BF77" s="1256"/>
      <c r="BG77" s="1256"/>
      <c r="BH77" s="1256"/>
      <c r="BI77" s="1256"/>
      <c r="BJ77" s="1256"/>
      <c r="BK77" s="1256"/>
      <c r="BL77" s="1256"/>
      <c r="BM77" s="1256"/>
      <c r="BN77" s="1256"/>
      <c r="BO77" s="1256"/>
      <c r="BP77" s="1253">
        <v>15.5</v>
      </c>
      <c r="BQ77" s="1253"/>
      <c r="BR77" s="1253"/>
      <c r="BS77" s="1253"/>
      <c r="BT77" s="1253"/>
      <c r="BU77" s="1253"/>
      <c r="BV77" s="1253"/>
      <c r="BW77" s="1253"/>
      <c r="BX77" s="1253">
        <v>4.5999999999999996</v>
      </c>
      <c r="BY77" s="1253"/>
      <c r="BZ77" s="1253"/>
      <c r="CA77" s="1253"/>
      <c r="CB77" s="1253"/>
      <c r="CC77" s="1253"/>
      <c r="CD77" s="1253"/>
      <c r="CE77" s="1253"/>
      <c r="CF77" s="1253">
        <v>0.6</v>
      </c>
      <c r="CG77" s="1253"/>
      <c r="CH77" s="1253"/>
      <c r="CI77" s="1253"/>
      <c r="CJ77" s="1253"/>
      <c r="CK77" s="1253"/>
      <c r="CL77" s="1253"/>
      <c r="CM77" s="1253"/>
      <c r="CN77" s="1253">
        <v>0</v>
      </c>
      <c r="CO77" s="1253"/>
      <c r="CP77" s="1253"/>
      <c r="CQ77" s="1253"/>
      <c r="CR77" s="1253"/>
      <c r="CS77" s="1253"/>
      <c r="CT77" s="1253"/>
      <c r="CU77" s="1253"/>
      <c r="CV77" s="1253">
        <v>1</v>
      </c>
      <c r="CW77" s="1253"/>
      <c r="CX77" s="1253"/>
      <c r="CY77" s="1253"/>
      <c r="CZ77" s="1253"/>
      <c r="DA77" s="1253"/>
      <c r="DB77" s="1253"/>
      <c r="DC77" s="1253"/>
    </row>
    <row r="78" spans="2:107" ht="13.2"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2"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569</v>
      </c>
      <c r="BC79" s="1256"/>
      <c r="BD79" s="1256"/>
      <c r="BE79" s="1256"/>
      <c r="BF79" s="1256"/>
      <c r="BG79" s="1256"/>
      <c r="BH79" s="1256"/>
      <c r="BI79" s="1256"/>
      <c r="BJ79" s="1256"/>
      <c r="BK79" s="1256"/>
      <c r="BL79" s="1256"/>
      <c r="BM79" s="1256"/>
      <c r="BN79" s="1256"/>
      <c r="BO79" s="1256"/>
      <c r="BP79" s="1253">
        <v>6.4</v>
      </c>
      <c r="BQ79" s="1253"/>
      <c r="BR79" s="1253"/>
      <c r="BS79" s="1253"/>
      <c r="BT79" s="1253"/>
      <c r="BU79" s="1253"/>
      <c r="BV79" s="1253"/>
      <c r="BW79" s="1253"/>
      <c r="BX79" s="1253">
        <v>6.3</v>
      </c>
      <c r="BY79" s="1253"/>
      <c r="BZ79" s="1253"/>
      <c r="CA79" s="1253"/>
      <c r="CB79" s="1253"/>
      <c r="CC79" s="1253"/>
      <c r="CD79" s="1253"/>
      <c r="CE79" s="1253"/>
      <c r="CF79" s="1253">
        <v>6.6</v>
      </c>
      <c r="CG79" s="1253"/>
      <c r="CH79" s="1253"/>
      <c r="CI79" s="1253"/>
      <c r="CJ79" s="1253"/>
      <c r="CK79" s="1253"/>
      <c r="CL79" s="1253"/>
      <c r="CM79" s="1253"/>
      <c r="CN79" s="1253">
        <v>6.8</v>
      </c>
      <c r="CO79" s="1253"/>
      <c r="CP79" s="1253"/>
      <c r="CQ79" s="1253"/>
      <c r="CR79" s="1253"/>
      <c r="CS79" s="1253"/>
      <c r="CT79" s="1253"/>
      <c r="CU79" s="1253"/>
      <c r="CV79" s="1253">
        <v>7</v>
      </c>
      <c r="CW79" s="1253"/>
      <c r="CX79" s="1253"/>
      <c r="CY79" s="1253"/>
      <c r="CZ79" s="1253"/>
      <c r="DA79" s="1253"/>
      <c r="DB79" s="1253"/>
      <c r="DC79" s="1253"/>
    </row>
    <row r="80" spans="2:107" ht="13.2"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OwLxz0aS23pOiOUfTg61pivwosDny59AEhv2q0F5U44c+fIS+pL42Unq1wWqLCPMkJpxGeAcGMF3tUhy6NC0QA==" saltValue="oWYFsp4ZSk7SARU5GfFG8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4E94C-07D3-45E2-A638-5067BBAA2062}">
  <sheetPr>
    <pageSetUpPr fitToPage="1"/>
  </sheetPr>
  <dimension ref="A1:DR125"/>
  <sheetViews>
    <sheetView showGridLines="0" topLeftCell="A103" zoomScaleNormal="100" zoomScaleSheetLayoutView="70" workbookViewId="0">
      <selection activeCell="BP73" sqref="BP73:BW74"/>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473</v>
      </c>
    </row>
  </sheetData>
  <sheetProtection algorithmName="SHA-512" hashValue="YBnahgGldj3T/3wvDAxwYimNR93f1uAzrC/9GM1omdFdgxWz686osRi9OU92lAONRFd/xkRKwq0lhhycTlsDCQ==" saltValue="/vpQnmC/6abbbhDRWUWjFg=="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1B10A-57DA-431A-B49E-85E724D518A6}">
  <sheetPr>
    <pageSetUpPr fitToPage="1"/>
  </sheetPr>
  <dimension ref="A1:DR125"/>
  <sheetViews>
    <sheetView showGridLines="0" topLeftCell="A79" zoomScaleNormal="100" zoomScaleSheetLayoutView="55" workbookViewId="0">
      <selection activeCell="BP73" sqref="BP73:BW74"/>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473</v>
      </c>
    </row>
  </sheetData>
  <sheetProtection algorithmName="SHA-512" hashValue="DXT2xtTvRzDmgFPqOnsyhrCTyhKvHuWjX7H0PKSU/pE7M37oIdLhKGv1DD4Ne7d/+LkAPdmknniNXJ2dfDe+Ow==" saltValue="eiQ432WpgNewO6TSSe/RKA=="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522</v>
      </c>
      <c r="G2" s="139"/>
      <c r="H2" s="140"/>
    </row>
    <row r="3" spans="1:8" x14ac:dyDescent="0.2">
      <c r="A3" s="136" t="s">
        <v>515</v>
      </c>
      <c r="B3" s="141"/>
      <c r="C3" s="142"/>
      <c r="D3" s="143">
        <v>14814</v>
      </c>
      <c r="E3" s="144"/>
      <c r="F3" s="145">
        <v>52068</v>
      </c>
      <c r="G3" s="146"/>
      <c r="H3" s="147"/>
    </row>
    <row r="4" spans="1:8" x14ac:dyDescent="0.2">
      <c r="A4" s="148"/>
      <c r="B4" s="149"/>
      <c r="C4" s="150"/>
      <c r="D4" s="151">
        <v>6863</v>
      </c>
      <c r="E4" s="152"/>
      <c r="F4" s="153">
        <v>26936</v>
      </c>
      <c r="G4" s="154"/>
      <c r="H4" s="155"/>
    </row>
    <row r="5" spans="1:8" x14ac:dyDescent="0.2">
      <c r="A5" s="136" t="s">
        <v>517</v>
      </c>
      <c r="B5" s="141"/>
      <c r="C5" s="142"/>
      <c r="D5" s="143">
        <v>37215</v>
      </c>
      <c r="E5" s="144"/>
      <c r="F5" s="145">
        <v>47161</v>
      </c>
      <c r="G5" s="146"/>
      <c r="H5" s="147"/>
    </row>
    <row r="6" spans="1:8" x14ac:dyDescent="0.2">
      <c r="A6" s="148"/>
      <c r="B6" s="149"/>
      <c r="C6" s="150"/>
      <c r="D6" s="151">
        <v>8152</v>
      </c>
      <c r="E6" s="152"/>
      <c r="F6" s="153">
        <v>24595</v>
      </c>
      <c r="G6" s="154"/>
      <c r="H6" s="155"/>
    </row>
    <row r="7" spans="1:8" x14ac:dyDescent="0.2">
      <c r="A7" s="136" t="s">
        <v>518</v>
      </c>
      <c r="B7" s="141"/>
      <c r="C7" s="142"/>
      <c r="D7" s="143">
        <v>34644</v>
      </c>
      <c r="E7" s="144"/>
      <c r="F7" s="145">
        <v>43423</v>
      </c>
      <c r="G7" s="146"/>
      <c r="H7" s="147"/>
    </row>
    <row r="8" spans="1:8" x14ac:dyDescent="0.2">
      <c r="A8" s="148"/>
      <c r="B8" s="149"/>
      <c r="C8" s="150"/>
      <c r="D8" s="151">
        <v>31149</v>
      </c>
      <c r="E8" s="152"/>
      <c r="F8" s="153">
        <v>22207</v>
      </c>
      <c r="G8" s="154"/>
      <c r="H8" s="155"/>
    </row>
    <row r="9" spans="1:8" x14ac:dyDescent="0.2">
      <c r="A9" s="136" t="s">
        <v>519</v>
      </c>
      <c r="B9" s="141"/>
      <c r="C9" s="142"/>
      <c r="D9" s="143">
        <v>22644</v>
      </c>
      <c r="E9" s="144"/>
      <c r="F9" s="145">
        <v>45265</v>
      </c>
      <c r="G9" s="146"/>
      <c r="H9" s="147"/>
    </row>
    <row r="10" spans="1:8" x14ac:dyDescent="0.2">
      <c r="A10" s="148"/>
      <c r="B10" s="149"/>
      <c r="C10" s="150"/>
      <c r="D10" s="151">
        <v>15320</v>
      </c>
      <c r="E10" s="152"/>
      <c r="F10" s="153">
        <v>22600</v>
      </c>
      <c r="G10" s="154"/>
      <c r="H10" s="155"/>
    </row>
    <row r="11" spans="1:8" x14ac:dyDescent="0.2">
      <c r="A11" s="136" t="s">
        <v>520</v>
      </c>
      <c r="B11" s="141"/>
      <c r="C11" s="142"/>
      <c r="D11" s="143">
        <v>15756</v>
      </c>
      <c r="E11" s="144"/>
      <c r="F11" s="145">
        <v>54621</v>
      </c>
      <c r="G11" s="146"/>
      <c r="H11" s="147"/>
    </row>
    <row r="12" spans="1:8" x14ac:dyDescent="0.2">
      <c r="A12" s="148"/>
      <c r="B12" s="149"/>
      <c r="C12" s="156"/>
      <c r="D12" s="151">
        <v>9401</v>
      </c>
      <c r="E12" s="152"/>
      <c r="F12" s="153">
        <v>30892</v>
      </c>
      <c r="G12" s="154"/>
      <c r="H12" s="155"/>
    </row>
    <row r="13" spans="1:8" x14ac:dyDescent="0.2">
      <c r="A13" s="136"/>
      <c r="B13" s="141"/>
      <c r="C13" s="157"/>
      <c r="D13" s="158">
        <v>25015</v>
      </c>
      <c r="E13" s="159"/>
      <c r="F13" s="160">
        <v>48508</v>
      </c>
      <c r="G13" s="161"/>
      <c r="H13" s="147"/>
    </row>
    <row r="14" spans="1:8" x14ac:dyDescent="0.2">
      <c r="A14" s="148"/>
      <c r="B14" s="149"/>
      <c r="C14" s="150"/>
      <c r="D14" s="151">
        <v>14177</v>
      </c>
      <c r="E14" s="152"/>
      <c r="F14" s="153">
        <v>25446</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9.81</v>
      </c>
      <c r="C19" s="162">
        <f>ROUND(VALUE(SUBSTITUTE(実質収支比率等に係る経年分析!G$48,"▲","-")),2)</f>
        <v>15.48</v>
      </c>
      <c r="D19" s="162">
        <f>ROUND(VALUE(SUBSTITUTE(実質収支比率等に係る経年分析!H$48,"▲","-")),2)</f>
        <v>10.34</v>
      </c>
      <c r="E19" s="162">
        <f>ROUND(VALUE(SUBSTITUTE(実質収支比率等に係る経年分析!I$48,"▲","-")),2)</f>
        <v>9.7799999999999994</v>
      </c>
      <c r="F19" s="162">
        <f>ROUND(VALUE(SUBSTITUTE(実質収支比率等に係る経年分析!J$48,"▲","-")),2)</f>
        <v>10.039999999999999</v>
      </c>
    </row>
    <row r="20" spans="1:11" x14ac:dyDescent="0.2">
      <c r="A20" s="162" t="s">
        <v>53</v>
      </c>
      <c r="B20" s="162">
        <f>ROUND(VALUE(SUBSTITUTE(実質収支比率等に係る経年分析!F$47,"▲","-")),2)</f>
        <v>12.12</v>
      </c>
      <c r="C20" s="162">
        <f>ROUND(VALUE(SUBSTITUTE(実質収支比率等に係る経年分析!G$47,"▲","-")),2)</f>
        <v>13.51</v>
      </c>
      <c r="D20" s="162">
        <f>ROUND(VALUE(SUBSTITUTE(実質収支比率等に係る経年分析!H$47,"▲","-")),2)</f>
        <v>15.07</v>
      </c>
      <c r="E20" s="162">
        <f>ROUND(VALUE(SUBSTITUTE(実質収支比率等に係る経年分析!I$47,"▲","-")),2)</f>
        <v>14.55</v>
      </c>
      <c r="F20" s="162">
        <f>ROUND(VALUE(SUBSTITUTE(実質収支比率等に係る経年分析!J$47,"▲","-")),2)</f>
        <v>14.58</v>
      </c>
    </row>
    <row r="21" spans="1:11" x14ac:dyDescent="0.2">
      <c r="A21" s="162" t="s">
        <v>54</v>
      </c>
      <c r="B21" s="162">
        <f>IF(ISNUMBER(VALUE(SUBSTITUTE(実質収支比率等に係る経年分析!F$49,"▲","-"))),ROUND(VALUE(SUBSTITUTE(実質収支比率等に係る経年分析!F$49,"▲","-")),2),NA())</f>
        <v>1.34</v>
      </c>
      <c r="C21" s="162">
        <f>IF(ISNUMBER(VALUE(SUBSTITUTE(実質収支比率等に係る経年分析!G$49,"▲","-"))),ROUND(VALUE(SUBSTITUTE(実質収支比率等に係る経年分析!G$49,"▲","-")),2),NA())</f>
        <v>8.35</v>
      </c>
      <c r="D21" s="162">
        <f>IF(ISNUMBER(VALUE(SUBSTITUTE(実質収支比率等に係る経年分析!H$49,"▲","-"))),ROUND(VALUE(SUBSTITUTE(実質収支比率等に係る経年分析!H$49,"▲","-")),2),NA())</f>
        <v>-4.41</v>
      </c>
      <c r="E21" s="162">
        <f>IF(ISNUMBER(VALUE(SUBSTITUTE(実質収支比率等に係る経年分析!I$49,"▲","-"))),ROUND(VALUE(SUBSTITUTE(実質収支比率等に係る経年分析!I$49,"▲","-")),2),NA())</f>
        <v>-0.7</v>
      </c>
      <c r="F21" s="162">
        <f>IF(ISNUMBER(VALUE(SUBSTITUTE(実質収支比率等に係る経年分析!J$49,"▲","-"))),ROUND(VALUE(SUBSTITUTE(実質収支比率等に係る経年分析!J$49,"▲","-")),2),NA())</f>
        <v>0.89</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0.27</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e">
        <f>IF(連結実質赤字比率に係る赤字・黒字の構成分析!C$39="",NA(),連結実質赤字比率に係る赤字・黒字の構成分析!C$39)</f>
        <v>#N/A</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#VALUE!</v>
      </c>
      <c r="K31" s="163" t="e">
        <f>IF(ROUND(VALUE(SUBSTITUTE(連結実質赤字比率に係る赤字・黒字の構成分析!J$39,"▲", "-")), 2) &gt;= 0, ABS(ROUND(VALUE(SUBSTITUTE(連結実質赤字比率に係る赤字・黒字の構成分析!J$39,"▲", "-")), 2)), NA())</f>
        <v>#VALUE!</v>
      </c>
    </row>
    <row r="32" spans="1:11" x14ac:dyDescent="0.2">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0.04</v>
      </c>
    </row>
    <row r="33" spans="1:16" x14ac:dyDescent="0.2">
      <c r="A33" s="163" t="str">
        <f>IF(連結実質赤字比率に係る赤字・黒字の構成分析!C$37="",NA(),連結実質赤字比率に係る赤字・黒字の構成分析!C$37)</f>
        <v>松伏町下水道事業会計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0.39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0.63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0.77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0.28000000000000003</v>
      </c>
    </row>
    <row r="34" spans="1:16" x14ac:dyDescent="0.2">
      <c r="A34" s="163" t="str">
        <f>IF(連結実質赤字比率に係る赤字・黒字の構成分析!C$36="",NA(),連結実質赤字比率に係る赤字・黒字の構成分析!C$36)</f>
        <v>国民健康保険特別会計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2.73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2.48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2.0299999999999998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1.24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1.19</v>
      </c>
    </row>
    <row r="35" spans="1:16" x14ac:dyDescent="0.2">
      <c r="A35" s="163" t="str">
        <f>IF(連結実質赤字比率に係る赤字・黒字の構成分析!C$35="",NA(),連結実質赤字比率に係る赤字・黒字の構成分析!C$35)</f>
        <v>介護保険特別会計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2.04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1.1000000000000001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1.49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1.29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1.61</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9.81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15.48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10.33</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9.77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10.029999999999999</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701</v>
      </c>
      <c r="E42" s="164"/>
      <c r="F42" s="164"/>
      <c r="G42" s="164">
        <f>'実質公債費比率（分子）の構造'!L$52</f>
        <v>700</v>
      </c>
      <c r="H42" s="164"/>
      <c r="I42" s="164"/>
      <c r="J42" s="164">
        <f>'実質公債費比率（分子）の構造'!M$52</f>
        <v>701</v>
      </c>
      <c r="K42" s="164"/>
      <c r="L42" s="164"/>
      <c r="M42" s="164">
        <f>'実質公債費比率（分子）の構造'!N$52</f>
        <v>689</v>
      </c>
      <c r="N42" s="164"/>
      <c r="O42" s="164"/>
      <c r="P42" s="164">
        <f>'実質公債費比率（分子）の構造'!O$52</f>
        <v>657</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60</v>
      </c>
      <c r="C44" s="164"/>
      <c r="D44" s="164"/>
      <c r="E44" s="164">
        <f>'実質公債費比率（分子）の構造'!L$50</f>
        <v>53</v>
      </c>
      <c r="F44" s="164"/>
      <c r="G44" s="164"/>
      <c r="H44" s="164">
        <f>'実質公債費比率（分子）の構造'!M$50</f>
        <v>42</v>
      </c>
      <c r="I44" s="164"/>
      <c r="J44" s="164"/>
      <c r="K44" s="164">
        <f>'実質公債費比率（分子）の構造'!N$50</f>
        <v>43</v>
      </c>
      <c r="L44" s="164"/>
      <c r="M44" s="164"/>
      <c r="N44" s="164">
        <f>'実質公債費比率（分子）の構造'!O$50</f>
        <v>49</v>
      </c>
      <c r="O44" s="164"/>
      <c r="P44" s="164"/>
    </row>
    <row r="45" spans="1:16" x14ac:dyDescent="0.2">
      <c r="A45" s="164" t="s">
        <v>63</v>
      </c>
      <c r="B45" s="164">
        <f>'実質公債費比率（分子）の構造'!K$49</f>
        <v>94</v>
      </c>
      <c r="C45" s="164"/>
      <c r="D45" s="164"/>
      <c r="E45" s="164">
        <f>'実質公債費比率（分子）の構造'!L$49</f>
        <v>91</v>
      </c>
      <c r="F45" s="164"/>
      <c r="G45" s="164"/>
      <c r="H45" s="164">
        <f>'実質公債費比率（分子）の構造'!M$49</f>
        <v>86</v>
      </c>
      <c r="I45" s="164"/>
      <c r="J45" s="164"/>
      <c r="K45" s="164">
        <f>'実質公債費比率（分子）の構造'!N$49</f>
        <v>101</v>
      </c>
      <c r="L45" s="164"/>
      <c r="M45" s="164"/>
      <c r="N45" s="164">
        <f>'実質公債費比率（分子）の構造'!O$49</f>
        <v>92</v>
      </c>
      <c r="O45" s="164"/>
      <c r="P45" s="164"/>
    </row>
    <row r="46" spans="1:16" x14ac:dyDescent="0.2">
      <c r="A46" s="164" t="s">
        <v>64</v>
      </c>
      <c r="B46" s="164">
        <f>'実質公債費比率（分子）の構造'!K$48</f>
        <v>132</v>
      </c>
      <c r="C46" s="164"/>
      <c r="D46" s="164"/>
      <c r="E46" s="164">
        <f>'実質公債費比率（分子）の構造'!L$48</f>
        <v>213</v>
      </c>
      <c r="F46" s="164"/>
      <c r="G46" s="164"/>
      <c r="H46" s="164">
        <f>'実質公債費比率（分子）の構造'!M$48</f>
        <v>199</v>
      </c>
      <c r="I46" s="164"/>
      <c r="J46" s="164"/>
      <c r="K46" s="164">
        <f>'実質公債費比率（分子）の構造'!N$48</f>
        <v>188</v>
      </c>
      <c r="L46" s="164"/>
      <c r="M46" s="164"/>
      <c r="N46" s="164">
        <f>'実質公債費比率（分子）の構造'!O$48</f>
        <v>154</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691</v>
      </c>
      <c r="C49" s="164"/>
      <c r="D49" s="164"/>
      <c r="E49" s="164">
        <f>'実質公債費比率（分子）の構造'!L$45</f>
        <v>682</v>
      </c>
      <c r="F49" s="164"/>
      <c r="G49" s="164"/>
      <c r="H49" s="164">
        <f>'実質公債費比率（分子）の構造'!M$45</f>
        <v>718</v>
      </c>
      <c r="I49" s="164"/>
      <c r="J49" s="164"/>
      <c r="K49" s="164">
        <f>'実質公債費比率（分子）の構造'!N$45</f>
        <v>725</v>
      </c>
      <c r="L49" s="164"/>
      <c r="M49" s="164"/>
      <c r="N49" s="164">
        <f>'実質公債費比率（分子）の構造'!O$45</f>
        <v>723</v>
      </c>
      <c r="O49" s="164"/>
      <c r="P49" s="164"/>
    </row>
    <row r="50" spans="1:16" x14ac:dyDescent="0.2">
      <c r="A50" s="164" t="s">
        <v>67</v>
      </c>
      <c r="B50" s="164" t="e">
        <f>NA()</f>
        <v>#N/A</v>
      </c>
      <c r="C50" s="164">
        <f>IF(ISNUMBER('実質公債費比率（分子）の構造'!K$53),'実質公債費比率（分子）の構造'!K$53,NA())</f>
        <v>276</v>
      </c>
      <c r="D50" s="164" t="e">
        <f>NA()</f>
        <v>#N/A</v>
      </c>
      <c r="E50" s="164" t="e">
        <f>NA()</f>
        <v>#N/A</v>
      </c>
      <c r="F50" s="164">
        <f>IF(ISNUMBER('実質公債費比率（分子）の構造'!L$53),'実質公債費比率（分子）の構造'!L$53,NA())</f>
        <v>339</v>
      </c>
      <c r="G50" s="164" t="e">
        <f>NA()</f>
        <v>#N/A</v>
      </c>
      <c r="H50" s="164" t="e">
        <f>NA()</f>
        <v>#N/A</v>
      </c>
      <c r="I50" s="164">
        <f>IF(ISNUMBER('実質公債費比率（分子）の構造'!M$53),'実質公債費比率（分子）の構造'!M$53,NA())</f>
        <v>344</v>
      </c>
      <c r="J50" s="164" t="e">
        <f>NA()</f>
        <v>#N/A</v>
      </c>
      <c r="K50" s="164" t="e">
        <f>NA()</f>
        <v>#N/A</v>
      </c>
      <c r="L50" s="164">
        <f>IF(ISNUMBER('実質公債費比率（分子）の構造'!N$53),'実質公債費比率（分子）の構造'!N$53,NA())</f>
        <v>368</v>
      </c>
      <c r="M50" s="164" t="e">
        <f>NA()</f>
        <v>#N/A</v>
      </c>
      <c r="N50" s="164" t="e">
        <f>NA()</f>
        <v>#N/A</v>
      </c>
      <c r="O50" s="164">
        <f>IF(ISNUMBER('実質公債費比率（分子）の構造'!O$53),'実質公債費比率（分子）の構造'!O$53,NA())</f>
        <v>361</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8046</v>
      </c>
      <c r="E56" s="163"/>
      <c r="F56" s="163"/>
      <c r="G56" s="163">
        <f>'将来負担比率（分子）の構造'!J$52</f>
        <v>7867</v>
      </c>
      <c r="H56" s="163"/>
      <c r="I56" s="163"/>
      <c r="J56" s="163">
        <f>'将来負担比率（分子）の構造'!K$52</f>
        <v>7604</v>
      </c>
      <c r="K56" s="163"/>
      <c r="L56" s="163"/>
      <c r="M56" s="163">
        <f>'将来負担比率（分子）の構造'!L$52</f>
        <v>7024</v>
      </c>
      <c r="N56" s="163"/>
      <c r="O56" s="163"/>
      <c r="P56" s="163">
        <f>'将来負担比率（分子）の構造'!M$52</f>
        <v>6319</v>
      </c>
    </row>
    <row r="57" spans="1:16" x14ac:dyDescent="0.2">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2">
      <c r="A58" s="163" t="s">
        <v>41</v>
      </c>
      <c r="B58" s="163"/>
      <c r="C58" s="163"/>
      <c r="D58" s="163">
        <f>'将来負担比率（分子）の構造'!I$50</f>
        <v>1851</v>
      </c>
      <c r="E58" s="163"/>
      <c r="F58" s="163"/>
      <c r="G58" s="163">
        <f>'将来負担比率（分子）の構造'!J$50</f>
        <v>2292</v>
      </c>
      <c r="H58" s="163"/>
      <c r="I58" s="163"/>
      <c r="J58" s="163">
        <f>'将来負担比率（分子）の構造'!K$50</f>
        <v>2398</v>
      </c>
      <c r="K58" s="163"/>
      <c r="L58" s="163"/>
      <c r="M58" s="163">
        <f>'将来負担比率（分子）の構造'!L$50</f>
        <v>2378</v>
      </c>
      <c r="N58" s="163"/>
      <c r="O58" s="163"/>
      <c r="P58" s="163">
        <f>'将来負担比率（分子）の構造'!M$50</f>
        <v>2307</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176</v>
      </c>
      <c r="C61" s="163"/>
      <c r="D61" s="163"/>
      <c r="E61" s="163">
        <f>'将来負担比率（分子）の構造'!J$46</f>
        <v>176</v>
      </c>
      <c r="F61" s="163"/>
      <c r="G61" s="163"/>
      <c r="H61" s="163">
        <f>'将来負担比率（分子）の構造'!K$46</f>
        <v>177</v>
      </c>
      <c r="I61" s="163"/>
      <c r="J61" s="163"/>
      <c r="K61" s="163">
        <f>'将来負担比率（分子）の構造'!L$46</f>
        <v>176</v>
      </c>
      <c r="L61" s="163"/>
      <c r="M61" s="163"/>
      <c r="N61" s="163">
        <f>'将来負担比率（分子）の構造'!M$46</f>
        <v>178</v>
      </c>
      <c r="O61" s="163"/>
      <c r="P61" s="163"/>
    </row>
    <row r="62" spans="1:16" x14ac:dyDescent="0.2">
      <c r="A62" s="163" t="s">
        <v>35</v>
      </c>
      <c r="B62" s="163">
        <f>'将来負担比率（分子）の構造'!I$45</f>
        <v>856</v>
      </c>
      <c r="C62" s="163"/>
      <c r="D62" s="163"/>
      <c r="E62" s="163">
        <f>'将来負担比率（分子）の構造'!J$45</f>
        <v>834</v>
      </c>
      <c r="F62" s="163"/>
      <c r="G62" s="163"/>
      <c r="H62" s="163">
        <f>'将来負担比率（分子）の構造'!K$45</f>
        <v>787</v>
      </c>
      <c r="I62" s="163"/>
      <c r="J62" s="163"/>
      <c r="K62" s="163">
        <f>'将来負担比率（分子）の構造'!L$45</f>
        <v>844</v>
      </c>
      <c r="L62" s="163"/>
      <c r="M62" s="163"/>
      <c r="N62" s="163">
        <f>'将来負担比率（分子）の構造'!M$45</f>
        <v>799</v>
      </c>
      <c r="O62" s="163"/>
      <c r="P62" s="163"/>
    </row>
    <row r="63" spans="1:16" x14ac:dyDescent="0.2">
      <c r="A63" s="163" t="s">
        <v>34</v>
      </c>
      <c r="B63" s="163">
        <f>'将来負担比率（分子）の構造'!I$44</f>
        <v>607</v>
      </c>
      <c r="C63" s="163"/>
      <c r="D63" s="163"/>
      <c r="E63" s="163">
        <f>'将来負担比率（分子）の構造'!J$44</f>
        <v>564</v>
      </c>
      <c r="F63" s="163"/>
      <c r="G63" s="163"/>
      <c r="H63" s="163">
        <f>'将来負担比率（分子）の構造'!K$44</f>
        <v>514</v>
      </c>
      <c r="I63" s="163"/>
      <c r="J63" s="163"/>
      <c r="K63" s="163">
        <f>'将来負担比率（分子）の構造'!L$44</f>
        <v>486</v>
      </c>
      <c r="L63" s="163"/>
      <c r="M63" s="163"/>
      <c r="N63" s="163">
        <f>'将来負担比率（分子）の構造'!M$44</f>
        <v>404</v>
      </c>
      <c r="O63" s="163"/>
      <c r="P63" s="163"/>
    </row>
    <row r="64" spans="1:16" x14ac:dyDescent="0.2">
      <c r="A64" s="163" t="s">
        <v>33</v>
      </c>
      <c r="B64" s="163">
        <f>'将来負担比率（分子）の構造'!I$43</f>
        <v>1723</v>
      </c>
      <c r="C64" s="163"/>
      <c r="D64" s="163"/>
      <c r="E64" s="163">
        <f>'将来負担比率（分子）の構造'!J$43</f>
        <v>1453</v>
      </c>
      <c r="F64" s="163"/>
      <c r="G64" s="163"/>
      <c r="H64" s="163">
        <f>'将来負担比率（分子）の構造'!K$43</f>
        <v>1286</v>
      </c>
      <c r="I64" s="163"/>
      <c r="J64" s="163"/>
      <c r="K64" s="163">
        <f>'将来負担比率（分子）の構造'!L$43</f>
        <v>1148</v>
      </c>
      <c r="L64" s="163"/>
      <c r="M64" s="163"/>
      <c r="N64" s="163">
        <f>'将来負担比率（分子）の構造'!M$43</f>
        <v>964</v>
      </c>
      <c r="O64" s="163"/>
      <c r="P64" s="163"/>
    </row>
    <row r="65" spans="1:16" x14ac:dyDescent="0.2">
      <c r="A65" s="163" t="s">
        <v>32</v>
      </c>
      <c r="B65" s="163">
        <f>'将来負担比率（分子）の構造'!I$42</f>
        <v>43</v>
      </c>
      <c r="C65" s="163"/>
      <c r="D65" s="163"/>
      <c r="E65" s="163">
        <f>'将来負担比率（分子）の構造'!J$42</f>
        <v>34</v>
      </c>
      <c r="F65" s="163"/>
      <c r="G65" s="163"/>
      <c r="H65" s="163">
        <f>'将来負担比率（分子）の構造'!K$42</f>
        <v>26</v>
      </c>
      <c r="I65" s="163"/>
      <c r="J65" s="163"/>
      <c r="K65" s="163">
        <f>'将来負担比率（分子）の構造'!L$42</f>
        <v>18</v>
      </c>
      <c r="L65" s="163"/>
      <c r="M65" s="163"/>
      <c r="N65" s="163">
        <f>'将来負担比率（分子）の構造'!M$42</f>
        <v>11</v>
      </c>
      <c r="O65" s="163"/>
      <c r="P65" s="163"/>
    </row>
    <row r="66" spans="1:16" x14ac:dyDescent="0.2">
      <c r="A66" s="163" t="s">
        <v>31</v>
      </c>
      <c r="B66" s="163">
        <f>'将来負担比率（分子）の構造'!I$41</f>
        <v>7414</v>
      </c>
      <c r="C66" s="163"/>
      <c r="D66" s="163"/>
      <c r="E66" s="163">
        <f>'将来負担比率（分子）の構造'!J$41</f>
        <v>7603</v>
      </c>
      <c r="F66" s="163"/>
      <c r="G66" s="163"/>
      <c r="H66" s="163">
        <f>'将来負担比率（分子）の構造'!K$41</f>
        <v>7566</v>
      </c>
      <c r="I66" s="163"/>
      <c r="J66" s="163"/>
      <c r="K66" s="163">
        <f>'将来負担比率（分子）の構造'!L$41</f>
        <v>7183</v>
      </c>
      <c r="L66" s="163"/>
      <c r="M66" s="163"/>
      <c r="N66" s="163">
        <f>'将来負担比率（分子）の構造'!M$41</f>
        <v>6738</v>
      </c>
      <c r="O66" s="163"/>
      <c r="P66" s="163"/>
    </row>
    <row r="67" spans="1:16" x14ac:dyDescent="0.2">
      <c r="A67" s="163" t="s">
        <v>71</v>
      </c>
      <c r="B67" s="163" t="e">
        <f>NA()</f>
        <v>#N/A</v>
      </c>
      <c r="C67" s="163">
        <f>IF(ISNUMBER('将来負担比率（分子）の構造'!I$53), IF('将来負担比率（分子）の構造'!I$53 &lt; 0, 0, '将来負担比率（分子）の構造'!I$53), NA())</f>
        <v>922</v>
      </c>
      <c r="D67" s="163" t="e">
        <f>NA()</f>
        <v>#N/A</v>
      </c>
      <c r="E67" s="163" t="e">
        <f>NA()</f>
        <v>#N/A</v>
      </c>
      <c r="F67" s="163">
        <f>IF(ISNUMBER('将来負担比率（分子）の構造'!J$53), IF('将来負担比率（分子）の構造'!J$53 &lt; 0, 0, '将来負担比率（分子）の構造'!J$53), NA())</f>
        <v>504</v>
      </c>
      <c r="G67" s="163" t="e">
        <f>NA()</f>
        <v>#N/A</v>
      </c>
      <c r="H67" s="163" t="e">
        <f>NA()</f>
        <v>#N/A</v>
      </c>
      <c r="I67" s="163">
        <f>IF(ISNUMBER('将来負担比率（分子）の構造'!K$53), IF('将来負担比率（分子）の構造'!K$53 &lt; 0, 0, '将来負担比率（分子）の構造'!K$53), NA())</f>
        <v>353</v>
      </c>
      <c r="J67" s="163" t="e">
        <f>NA()</f>
        <v>#N/A</v>
      </c>
      <c r="K67" s="163" t="e">
        <f>NA()</f>
        <v>#N/A</v>
      </c>
      <c r="L67" s="163">
        <f>IF(ISNUMBER('将来負担比率（分子）の構造'!L$53), IF('将来負担比率（分子）の構造'!L$53 &lt; 0, 0, '将来負担比率（分子）の構造'!L$53), NA())</f>
        <v>453</v>
      </c>
      <c r="M67" s="163" t="e">
        <f>NA()</f>
        <v>#N/A</v>
      </c>
      <c r="N67" s="163" t="e">
        <f>NA()</f>
        <v>#N/A</v>
      </c>
      <c r="O67" s="163">
        <f>IF(ISNUMBER('将来負担比率（分子）の構造'!M$53), IF('将来負担比率（分子）の構造'!M$53 &lt; 0, 0, '将来負担比率（分子）の構造'!M$53), NA())</f>
        <v>467</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934</v>
      </c>
      <c r="C72" s="167">
        <f>基金残高に係る経年分析!G55</f>
        <v>915</v>
      </c>
      <c r="D72" s="167">
        <f>基金残高に係る経年分析!H55</f>
        <v>941</v>
      </c>
    </row>
    <row r="73" spans="1:16" x14ac:dyDescent="0.2">
      <c r="A73" s="166" t="s">
        <v>74</v>
      </c>
      <c r="B73" s="167" t="str">
        <f>基金残高に係る経年分析!F56</f>
        <v>-</v>
      </c>
      <c r="C73" s="167" t="str">
        <f>基金残高に係る経年分析!G56</f>
        <v>-</v>
      </c>
      <c r="D73" s="167" t="str">
        <f>基金残高に係る経年分析!H56</f>
        <v>-</v>
      </c>
    </row>
    <row r="74" spans="1:16" x14ac:dyDescent="0.2">
      <c r="A74" s="166" t="s">
        <v>75</v>
      </c>
      <c r="B74" s="167">
        <f>基金残高に係る経年分析!F57</f>
        <v>840</v>
      </c>
      <c r="C74" s="167">
        <f>基金残高に係る経年分析!G57</f>
        <v>914</v>
      </c>
      <c r="D74" s="167">
        <f>基金残高に係る経年分析!H57</f>
        <v>891</v>
      </c>
    </row>
  </sheetData>
  <sheetProtection algorithmName="SHA-512" hashValue="+tTknE+63p4EoiVu/yZQ/L2fpa/qQQdT/kyhbHntwAG1Dk586jfiLCyz/t4sMDLp/oYnGtXLpP++2i4jS1Z86w==" saltValue="gDMQMNt8OmL9uBhrhHqRN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2026-09-01T08:03:11Z</cp:lastPrinted>
  <dcterms:created xsi:type="dcterms:W3CDTF">2026-02-26T09:37:42Z</dcterms:created>
  <dcterms:modified xsi:type="dcterms:W3CDTF">2026-09-01T08:08:01Z</dcterms:modified>
  <cp:category/>
</cp:coreProperties>
</file>