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02自治財政課\04 財務管理係(財政)\R8年度\02決算\05財政状況資料集\※転送【埼玉県市町村課】（918〆）令和６年度財政状況資料集の作成について（2回目・地方公会計関係）\"/>
    </mc:Choice>
  </mc:AlternateContent>
  <xr:revisionPtr revIDLastSave="0" documentId="13_ncr:1_{956C5904-2DE3-4817-A9EE-C42B5D62FB75}" xr6:coauthVersionLast="47" xr6:coauthVersionMax="47" xr10:uidLastSave="{00000000-0000-0000-0000-000000000000}"/>
  <bookViews>
    <workbookView xWindow="-108" yWindow="-108" windowWidth="23256" windowHeight="13896"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P88" i="12" l="1"/>
  <c r="AF88" i="12"/>
  <c r="AU63" i="12"/>
  <c r="AP63" i="12"/>
  <c r="AP23" i="12" l="1"/>
  <c r="AA23" i="12"/>
  <c r="V23" i="12"/>
  <c r="Q23"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W41" i="10"/>
  <c r="BW42" i="10" s="1"/>
  <c r="BW43" i="10" s="1"/>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<sst xmlns="http://schemas.openxmlformats.org/spreadsheetml/2006/main" count="1143" uniqueCount="578">
  <si>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</si>
  <si>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</si>
  <si>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</si>
  <si>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</si>
  <si>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</si>
  <si>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</si>
  <si>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</si>
  <si>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</si>
  <si>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</si>
  <si>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</si>
  <si>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</si>
  <si>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</si>
  <si>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</si>
  <si>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</si>
  <si>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</si>
  <si>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</si>
  <si>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</si>
  <si>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</si>
  <si>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</si>
  <si>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</si>
  <si>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</si>
  <si>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</si>
  <si>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</si>
  <si>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</si>
  <si>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</si>
  <si>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</si>
  <si>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</si>
  <si>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</si>
  <si>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</si>
  <si>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</si>
  <si>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</si>
  <si>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</si>
  <si>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</si>
  <si>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</si>
  <si>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</si>
  <si>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</si>
  <si>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</si>
  <si>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</si>
  <si>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</si>
  <si>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</si>
  <si>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</si>
  <si>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</si>
  <si>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</si>
  <si>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</si>
  <si>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</si>
  <si>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</si>
  <si>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</si>
  <si>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</si>
  <si>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</si>
  <si>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</si>
  <si>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</si>
  <si>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</si>
  <si>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</si>
  <si>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</si>
  <si>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</si>
  <si>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</si>
  <si>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</si>
  <si>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</si>
  <si>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</si>
  <si>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</si>
  <si>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</si>
  <si>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</si>
  <si>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</si>
  <si>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</si>
  <si>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</si>
  <si>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</si>
  <si>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</si>
  <si>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</si>
  <si>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</si>
  <si>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</si>
  <si>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</si>
  <si>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</si>
  <si>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</si>
  <si>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</si>
  <si>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</si>
  <si>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</si>
  <si>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</si>
  <si>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</si>
  <si>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</si>
  <si>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</si>
  <si>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</si>
  <si>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</si>
  <si>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</si>
  <si>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</si>
  <si>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</si>
  <si>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</si>
  <si>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</si>
  <si>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</si>
  <si>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</si>
  <si>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</si>
  <si>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</si>
  <si>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</si>
  <si>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</si>
  <si>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</si>
  <si>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吉見町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</si>
  <si>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</si>
  <si>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</si>
  <si>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</si>
  <si>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</si>
  <si>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</si>
  <si>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</si>
  <si>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</si>
  <si>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</si>
  <si>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</si>
  <si>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</si>
  <si>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</si>
  <si>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</si>
  <si>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</si>
  <si>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</si>
  <si>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</si>
  <si>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</si>
  <si>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</si>
  <si>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</si>
  <si>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</si>
  <si>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</si>
  <si>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</si>
  <si>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</si>
  <si>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</si>
  <si>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</si>
  <si>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</si>
  <si>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</si>
  <si>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</si>
  <si>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</si>
  <si>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</si>
  <si>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</si>
  <si>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</si>
  <si>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</si>
  <si>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</si>
  <si>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</si>
  <si>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</si>
  <si>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</si>
  <si>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</si>
  <si>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</si>
  <si>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</si>
  <si>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</si>
  <si>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</si>
  <si>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</si>
  <si>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</si>
  <si>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</si>
  <si>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</si>
  <si>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</si>
  <si>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</si>
  <si>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</si>
  <si>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</si>
  <si>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</si>
  <si>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</si>
  <si>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</si>
  <si>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</si>
  <si>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</si>
  <si>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</si>
  <si>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</si>
  <si>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</si>
  <si>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</si>
  <si>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</si>
  <si>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</si>
  <si>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</si>
  <si>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</si>
  <si>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</si>
  <si>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</si>
  <si>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</si>
  <si>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</si>
  <si>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</si>
  <si>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</si>
  <si>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</si>
  <si>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</si>
  <si>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</si>
  <si>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</si>
  <si>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</si>
  <si>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</si>
  <si>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</si>
  <si>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</si>
  <si>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</si>
  <si>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</si>
  <si>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</si>
  <si>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</si>
  <si>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</si>
  <si>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</si>
  <si>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</si>
  <si>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</si>
  <si>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</si>
  <si>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</si>
  <si>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</si>
  <si>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</si>
  <si>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</si>
  <si>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</si>
  <si>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</si>
  <si>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</si>
  <si>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</si>
  <si>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</si>
  <si>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</si>
  <si>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</si>
  <si>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</si>
  <si>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</si>
  <si>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</si>
  <si>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</si>
  <si>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</si>
  <si>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</si>
  <si>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</si>
  <si>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</si>
  <si>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</si>
  <si>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</si>
  <si>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</si>
  <si>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</si>
  <si>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</si>
  <si>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埼玉県吉見町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</si>
  <si>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</si>
  <si>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</si>
  <si>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</si>
  <si>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</si>
  <si>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</si>
  <si>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</si>
  <si>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</si>
  <si>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</si>
  <si>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</si>
  <si>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</si>
  <si>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</si>
  <si>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</si>
  <si>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</si>
  <si>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</si>
  <si>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</si>
  <si>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</si>
  <si>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</si>
  <si>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</si>
  <si>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</si>
  <si>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</si>
  <si>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</si>
  <si>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</si>
  <si>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</si>
  <si>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</si>
  <si>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</si>
  <si>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</si>
  <si>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</si>
  <si>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</si>
  <si>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</si>
  <si>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</si>
  <si>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</si>
  <si>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</si>
  <si>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</si>
  <si>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</si>
  <si>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</si>
  <si>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</si>
  <si>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</si>
  <si>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</si>
  <si>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</si>
  <si>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</si>
  <si>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</si>
  <si>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</si>
  <si>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</si>
  <si>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</si>
  <si>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</si>
  <si>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</si>
  <si>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</si>
  <si>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</si>
  <si>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</si>
  <si>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</si>
  <si>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</si>
  <si>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</si>
  <si>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</si>
  <si>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</si>
  <si>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</si>
  <si>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</si>
  <si>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</si>
  <si>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</si>
  <si>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</si>
  <si>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</si>
  <si>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</si>
  <si>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</si>
  <si>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</si>
  <si>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</si>
  <si>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</si>
  <si>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</si>
  <si>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</si>
  <si>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</si>
  <si>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</si>
  <si>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</si>
  <si>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</si>
  <si>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</si>
  <si>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</si>
  <si>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</si>
  <si>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</si>
  <si>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</si>
  <si>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</si>
  <si>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</si>
  <si>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</si>
  <si>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</si>
  <si>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</si>
  <si>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</si>
  <si>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</si>
  <si>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</si>
  <si>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</si>
  <si>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</si>
  <si>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</si>
  <si>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</si>
  <si>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</si>
  <si>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</si>
  <si>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</si>
  <si>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</si>
  <si>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</si>
  <si>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</si>
  <si>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</si>
  <si>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</si>
  <si>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</si>
  <si>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</si>
  <si>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</si>
  <si>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</si>
  <si>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</si>
  <si>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</si>
  <si>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</si>
  <si>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</si>
  <si>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</si>
  <si>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</si>
  <si>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</si>
  <si>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</si>
  <si>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</si>
  <si>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</si>
  <si>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</si>
  <si>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</si>
  <si>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</si>
  <si>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</si>
  <si>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</si>
  <si>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</si>
  <si>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</si>
  <si>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</si>
  <si>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</si>
  <si>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</si>
  <si>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</si>
  <si>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</si>
  <si>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</si>
  <si>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</si>
  <si>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</si>
  <si>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</si>
  <si>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</si>
  <si>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</si>
  <si>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</si>
  <si>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</si>
  <si>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</si>
  <si>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</si>
  <si>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</si>
  <si>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</si>
  <si>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</si>
  <si>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</si>
  <si>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</si>
  <si>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</si>
  <si>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</si>
  <si>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</si>
  <si>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</si>
  <si>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</si>
  <si>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</si>
  <si>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</si>
  <si>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</si>
  <si>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</si>
  <si>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</si>
  <si>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</si>
  <si>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</si>
  <si>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</si>
  <si>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埼玉県吉見町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</si>
  <si>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</si>
  <si>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</si>
  <si>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</si>
  <si>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</si>
  <si>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</si>
  <si>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</si>
  <si>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</si>
  <si>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</si>
  <si>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</si>
  <si>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</si>
  <si>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</si>
  <si>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</si>
  <si>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</si>
  <si>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</si>
  <si>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</si>
  <si>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</si>
  <si>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</si>
  <si>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</si>
  <si>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</si>
  <si>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</si>
  <si>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</si>
  <si>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</si>
  <si>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</si>
  <si>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</si>
  <si>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</si>
  <si>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</si>
  <si>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</si>
  <si>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</si>
  <si>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</si>
  <si>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</si>
  <si>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</si>
  <si>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</si>
  <si>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</si>
  <si>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</si>
  <si>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</si>
  <si>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</si>
  <si>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</si>
  <si>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</si>
  <si>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</si>
  <si>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</si>
  <si>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</si>
  <si>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</si>
  <si>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</si>
  <si>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</si>
  <si>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</si>
  <si>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</si>
  <si>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</si>
  <si>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</si>
  <si>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</si>
  <si>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</si>
  <si>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</si>
  <si>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</si>
  <si>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</si>
  <si>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</si>
  <si>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</si>
  <si>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</si>
  <si>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</si>
  <si>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</si>
  <si>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</si>
  <si>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</si>
  <si>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</si>
  <si>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</si>
  <si>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</si>
  <si>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</si>
  <si>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</si>
  <si>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</si>
  <si>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</si>
  <si>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</si>
  <si>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</si>
  <si>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</si>
  <si>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</si>
  <si>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</si>
  <si>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</si>
  <si>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</si>
  <si>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</si>
  <si>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</si>
  <si>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</si>
  <si>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</si>
  <si>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</si>
  <si>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</si>
  <si>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</si>
  <si>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</si>
  <si>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</si>
  <si>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</si>
  <si>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</si>
  <si>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</si>
  <si>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</si>
  <si>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</si>
  <si>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</si>
  <si>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</si>
  <si>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</si>
  <si>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</si>
  <si>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</si>
  <si>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</si>
  <si>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</si>
  <si>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</si>
  <si>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</si>
  <si>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</si>
  <si>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</si>
  <si>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</si>
  <si>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</si>
  <si>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</si>
  <si>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</si>
  <si>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</si>
  <si>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</si>
  <si>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</si>
  <si>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</si>
  <si>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</si>
  <si>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</si>
  <si>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</si>
  <si>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</si>
  <si>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</si>
  <si>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</si>
  <si>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</si>
  <si>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</si>
  <si>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</si>
  <si>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</si>
  <si>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</si>
  <si>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</si>
  <si>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</si>
  <si>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</si>
  <si>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</si>
  <si>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</si>
  <si>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</si>
  <si>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</si>
  <si>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</si>
  <si>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</si>
  <si>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</si>
  <si>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</si>
  <si>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</si>
  <si>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</si>
  <si>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</si>
  <si>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</si>
  <si>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</si>
  <si>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</si>
  <si>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</si>
  <si>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</si>
  <si>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</si>
  <si>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</si>
  <si>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</si>
  <si>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</si>
  <si>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</si>
  <si>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</si>
  <si>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</si>
  <si>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</si>
  <si>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</si>
  <si>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</si>
  <si>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</si>
  <si>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</si>
  <si>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</si>
  <si>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</si>
  <si>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</si>
  <si>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</si>
  <si>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</si>
  <si>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</si>
  <si>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</si>
  <si>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</si>
  <si>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</si>
  <si>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</si>
  <si>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</si>
  <si>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</si>
  <si>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</si>
  <si>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</si>
  <si>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</si>
  <si>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</si>
  <si>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</si>
  <si>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</si>
  <si>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</si>
  <si>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</si>
  <si>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</si>
  <si>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</si>
  <si>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</si>
  <si>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</si>
  <si>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</si>
  <si>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2.64</t>
  </si>
  <si>
    <t>▲ 3.41</t>
  </si>
  <si>
    <t>水道事業会計</t>
  </si>
  <si>
    <t>下水道事業特別会計</t>
  </si>
  <si>
    <t>一般会計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</si>
  <si>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</si>
  <si>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</si>
  <si>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</si>
  <si>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</si>
  <si>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</si>
  <si>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</si>
  <si>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</si>
  <si>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</si>
  <si>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</si>
  <si>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</si>
  <si>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</si>
  <si>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比企広域市町村圏組合</t>
    <rPh sb="0" eb="4">
      <t>ヒキコウイキ</t>
    </rPh>
    <rPh sb="4" eb="10">
      <t>シチョウソンケンクミアイ</t>
    </rPh>
    <phoneticPr fontId="2"/>
  </si>
  <si>
    <t>一般会計</t>
    <rPh sb="0" eb="4">
      <t>イッパンカイケイ</t>
    </rPh>
    <phoneticPr fontId="2"/>
  </si>
  <si>
    <t>比企広域市町村圏組合</t>
    <phoneticPr fontId="2"/>
  </si>
  <si>
    <t>消防特別会計</t>
    <rPh sb="0" eb="2">
      <t>ショウボウ</t>
    </rPh>
    <rPh sb="2" eb="4">
      <t>トクベツ</t>
    </rPh>
    <rPh sb="4" eb="6">
      <t>カイケイ</t>
    </rPh>
    <phoneticPr fontId="2"/>
  </si>
  <si>
    <t>斎場特別会計</t>
    <rPh sb="0" eb="2">
      <t>サイジョウ</t>
    </rPh>
    <rPh sb="2" eb="6">
      <t>トクベツカイケイ</t>
    </rPh>
    <phoneticPr fontId="2"/>
  </si>
  <si>
    <t>介護障害特別会計</t>
    <rPh sb="0" eb="2">
      <t>カイゴ</t>
    </rPh>
    <rPh sb="2" eb="4">
      <t>ショウガイ</t>
    </rPh>
    <rPh sb="4" eb="8">
      <t>トクベツカイケイ</t>
    </rPh>
    <phoneticPr fontId="2"/>
  </si>
  <si>
    <t>公平委員特別会計</t>
    <rPh sb="0" eb="2">
      <t>コウヘイ</t>
    </rPh>
    <rPh sb="2" eb="4">
      <t>イイン</t>
    </rPh>
    <rPh sb="4" eb="6">
      <t>トクベツ</t>
    </rPh>
    <rPh sb="6" eb="8">
      <t>カイケイ</t>
    </rPh>
    <phoneticPr fontId="2"/>
  </si>
  <si>
    <t>北本地区衛生組合</t>
    <rPh sb="0" eb="4">
      <t>キタモトチク</t>
    </rPh>
    <rPh sb="4" eb="6">
      <t>エイセイ</t>
    </rPh>
    <rPh sb="6" eb="8">
      <t>クミアイ</t>
    </rPh>
    <phoneticPr fontId="2"/>
  </si>
  <si>
    <t>埼玉県市町村総合事務組合</t>
    <rPh sb="0" eb="3">
      <t>サイタマケン</t>
    </rPh>
    <rPh sb="3" eb="6">
      <t>シチョウソン</t>
    </rPh>
    <rPh sb="6" eb="8">
      <t>ソウゴウ</t>
    </rPh>
    <rPh sb="8" eb="12">
      <t>ジムクミアイ</t>
    </rPh>
    <phoneticPr fontId="2"/>
  </si>
  <si>
    <t>埼玉中部環境保全組合</t>
    <rPh sb="0" eb="6">
      <t>サイタマチュウブカンキョウ</t>
    </rPh>
    <rPh sb="6" eb="10">
      <t>ホゼンクミアイ</t>
    </rPh>
    <phoneticPr fontId="2"/>
  </si>
  <si>
    <t>彩の国さいたま人づくり広域連合</t>
    <rPh sb="0" eb="1">
      <t>サイ</t>
    </rPh>
    <rPh sb="2" eb="3">
      <t>クニ</t>
    </rPh>
    <rPh sb="7" eb="8">
      <t>ヒト</t>
    </rPh>
    <rPh sb="11" eb="13">
      <t>コウイキ</t>
    </rPh>
    <rPh sb="13" eb="15">
      <t>レンゴウ</t>
    </rPh>
    <phoneticPr fontId="2"/>
  </si>
  <si>
    <t>埼玉県後期高齢者医療広域連合</t>
    <rPh sb="0" eb="8">
      <t>サイタマケンコウキコウレイシャ</t>
    </rPh>
    <rPh sb="8" eb="10">
      <t>イリョウ</t>
    </rPh>
    <rPh sb="10" eb="14">
      <t>コウイキレンゴウ</t>
    </rPh>
    <phoneticPr fontId="2"/>
  </si>
  <si>
    <t>交通災害特別会計</t>
    <phoneticPr fontId="2"/>
  </si>
  <si>
    <t>特別会計</t>
    <rPh sb="0" eb="4">
      <t>トクベツカイケイ</t>
    </rPh>
    <phoneticPr fontId="8"/>
  </si>
  <si>
    <t>有限会社いちごの里よしみ</t>
    <rPh sb="0" eb="4">
      <t>ユウゲンガイシャ</t>
    </rPh>
    <rPh sb="8" eb="9">
      <t>サト</t>
    </rPh>
    <phoneticPr fontId="2"/>
  </si>
  <si>
    <t>公共施設等総合管理基金</t>
    <phoneticPr fontId="5"/>
  </si>
  <si>
    <t>ふるさと納税基金</t>
    <rPh sb="4" eb="6">
      <t>ノウゼイ</t>
    </rPh>
    <rPh sb="6" eb="8">
      <t>キキン</t>
    </rPh>
    <phoneticPr fontId="38"/>
  </si>
  <si>
    <t>-</t>
    <phoneticPr fontId="38"/>
  </si>
  <si>
    <t>庁舎整備基金</t>
    <rPh sb="0" eb="1">
      <t>チョウ</t>
    </rPh>
    <rPh sb="1" eb="2">
      <t>シャ</t>
    </rPh>
    <rPh sb="2" eb="4">
      <t>セイビ</t>
    </rPh>
    <rPh sb="4" eb="6">
      <t>キキン</t>
    </rPh>
    <phoneticPr fontId="38"/>
  </si>
  <si>
    <t>企業版ふるさと納税基金</t>
    <rPh sb="0" eb="3">
      <t>キギョウバン</t>
    </rPh>
    <rPh sb="7" eb="9">
      <t>ノウゼイ</t>
    </rPh>
    <rPh sb="9" eb="11">
      <t>キキン</t>
    </rPh>
    <phoneticPr fontId="38"/>
  </si>
  <si>
    <t>フレンドシップ・ハイツよしみ整備基金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</si>
  <si>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</si>
  <si>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</si>
  <si>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将来負担比率については、将来負担額である”一般会計からの繰出見込額”が下水道事業が地方公営企業会計に移行したことで増額となり、令和６年度は比率が0.1となった。
有形固定資産減価償却率は類似団体と比べて高い水準となっており、施設の老朽化が進行している。特に学校施設、庁舎は今後施設の更新等を進める中で、将来負担額（地方債等）が増加していくことが懸念される。施設の更新等については計画的に進め、将来負担を可能な限り抑制していきたい。</t>
    <rPh sb="12" eb="14">
      <t>ショウライ</t>
    </rPh>
    <rPh sb="14" eb="17">
      <t>フタンガク</t>
    </rPh>
    <rPh sb="35" eb="40">
      <t>ゲスイドウジギョウ</t>
    </rPh>
    <rPh sb="41" eb="47">
      <t>チホウコウエイキギョウ</t>
    </rPh>
    <rPh sb="47" eb="49">
      <t>カイケイ</t>
    </rPh>
    <rPh sb="50" eb="52">
      <t>イコウ</t>
    </rPh>
    <rPh sb="57" eb="59">
      <t>ゾウガク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</si>
  <si>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</si>
  <si>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</si>
  <si>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</si>
  <si>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</si>
  <si>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</si>
  <si>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</si>
  <si>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将来負担額である”一般会計からの繰出見込額”が下水道事業が地方公営企業会計に移行したことで増額となり、令和６年度は比率が0.1となった。一方、実質公債費比率は類似団体平均を下回っている。、施設の老朽化が進行している。特に学校施設、庁舎は今後施設の更新等を進める中で、将来負担額（地方債等）が増加していくことが懸念される。施設の更新等については計画的に進め、将来負担を可能な限り抑制していきたい。</t>
    <rPh sb="83" eb="85">
      <t>ジッシツ</t>
    </rPh>
    <rPh sb="85" eb="88">
      <t>コウサイヒ</t>
    </rPh>
    <rPh sb="88" eb="89">
      <t>ヒ</t>
    </rPh>
    <rPh sb="95" eb="97">
      <t>ヘイキン</t>
    </rPh>
    <rPh sb="98" eb="100">
      <t>シタマワ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</si>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</sst>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1607C86-DC82-4F65-86E1-A5207F2A1C0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externalLink" Target="externalLinks/externalLink1.xml" />
  <Relationship Id="rId3" Type="http://schemas.openxmlformats.org/officeDocument/2006/relationships/worksheet" Target="worksheets/sheet3.xml" />
  <Relationship Id="rId21" Type="http://schemas.openxmlformats.org/officeDocument/2006/relationships/sharedStrings" Target="sharedStrings.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calcChain" Target="calcChain.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76413</c:v>
                </c:pt>
                <c:pt idx="2">
                  <c:v>66481</c:v>
                </c:pt>
                <c:pt idx="3">
                  <c:v>67825</c:v>
                </c:pt>
                <c:pt idx="4">
                  <c:v>81158</c:v>
                </c:pt>
              </c:numCache>
            </c:numRef>
          </c:val>
          <c:smooth val="0"/>
          <c:extLst>
            <c:ext xmlns:c16="http://schemas.microsoft.com/office/drawing/2014/chart" uri="{C3380CC4-5D6E-409C-BE32-E72D297353CC}">
              <c16:uniqueId val="{00000000-94B8-4A4A-84F3-2080004BBFF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56631</c:v>
                </c:pt>
                <c:pt idx="1">
                  <c:v>92913</c:v>
                </c:pt>
                <c:pt idx="2">
                  <c:v>31793</c:v>
                </c:pt>
                <c:pt idx="3">
                  <c:v>27715</c:v>
                </c:pt>
                <c:pt idx="4">
                  <c:v>52753</c:v>
                </c:pt>
              </c:numCache>
            </c:numRef>
          </c:val>
          <c:smooth val="0"/>
          <c:extLst>
            <c:ext xmlns:c16="http://schemas.microsoft.com/office/drawing/2014/chart" uri="{C3380CC4-5D6E-409C-BE32-E72D297353CC}">
              <c16:uniqueId val="{00000001-94B8-4A4A-84F3-2080004BBFF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8.9499999999999993</c:v>
                </c:pt>
                <c:pt idx="1">
                  <c:v>14.24</c:v>
                </c:pt>
                <c:pt idx="2">
                  <c:v>14.4</c:v>
                </c:pt>
                <c:pt idx="3">
                  <c:v>10.59</c:v>
                </c:pt>
                <c:pt idx="4">
                  <c:v>12.34</c:v>
                </c:pt>
              </c:numCache>
            </c:numRef>
          </c:val>
          <c:extLst>
            <c:ext xmlns:c16="http://schemas.microsoft.com/office/drawing/2014/chart" uri="{C3380CC4-5D6E-409C-BE32-E72D297353CC}">
              <c16:uniqueId val="{00000000-6997-4F1F-B8AA-CD5125E1B6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25.97</c:v>
                </c:pt>
                <c:pt idx="1">
                  <c:v>24.75</c:v>
                </c:pt>
                <c:pt idx="2">
                  <c:v>26.05</c:v>
                </c:pt>
                <c:pt idx="3">
                  <c:v>27.11</c:v>
                </c:pt>
                <c:pt idx="4">
                  <c:v>20.92</c:v>
                </c:pt>
              </c:numCache>
            </c:numRef>
          </c:val>
          <c:extLst>
            <c:ext xmlns:c16="http://schemas.microsoft.com/office/drawing/2014/chart" uri="{C3380CC4-5D6E-409C-BE32-E72D297353CC}">
              <c16:uniqueId val="{00000001-6997-4F1F-B8AA-CD5125E1B6F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0.84</c:v>
                </c:pt>
                <c:pt idx="1">
                  <c:v>5.95</c:v>
                </c:pt>
                <c:pt idx="2">
                  <c:v>0.77</c:v>
                </c:pt>
                <c:pt idx="3">
                  <c:v>-2.64</c:v>
                </c:pt>
                <c:pt idx="4">
                  <c:v>-3.41</c:v>
                </c:pt>
              </c:numCache>
            </c:numRef>
          </c:val>
          <c:smooth val="0"/>
          <c:extLst>
            <c:ext xmlns:c16="http://schemas.microsoft.com/office/drawing/2014/chart" uri="{C3380CC4-5D6E-409C-BE32-E72D297353CC}">
              <c16:uniqueId val="{00000002-6997-4F1F-B8AA-CD5125E1B6F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0.64</c:v>
                </c:pt>
                <c:pt idx="2">
                  <c:v>#N/A</c:v>
                </c:pt>
                <c:pt idx="3">
                  <c:v>0.53</c:v>
                </c:pt>
                <c:pt idx="4">
                  <c:v>#N/A</c:v>
                </c:pt>
                <c:pt idx="5">
                  <c:v>0.34</c:v>
                </c:pt>
                <c:pt idx="6">
                  <c:v>#N/A</c:v>
                </c:pt>
                <c:pt idx="7">
                  <c:v>2.35</c:v>
                </c:pt>
                <c:pt idx="8">
                  <c:v>0</c:v>
                </c:pt>
                <c:pt idx="9">
                  <c:v>0</c:v>
                </c:pt>
              </c:numCache>
            </c:numRef>
          </c:val>
          <c:extLst>
            <c:ext xmlns:c16="http://schemas.microsoft.com/office/drawing/2014/chart" uri="{C3380CC4-5D6E-409C-BE32-E72D297353CC}">
              <c16:uniqueId val="{00000000-238D-43CF-8CE1-4A71B5498BE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38D-43CF-8CE1-4A71B5498BE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38D-43CF-8CE1-4A71B5498BE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38D-43CF-8CE1-4A71B5498BE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0.04</c:v>
                </c:pt>
                <c:pt idx="4">
                  <c:v>#N/A</c:v>
                </c:pt>
                <c:pt idx="5">
                  <c:v>7.0000000000000007E-2</c:v>
                </c:pt>
                <c:pt idx="6">
                  <c:v>#N/A</c:v>
                </c:pt>
                <c:pt idx="7">
                  <c:v>7.0000000000000007E-2</c:v>
                </c:pt>
                <c:pt idx="8">
                  <c:v>#N/A</c:v>
                </c:pt>
                <c:pt idx="9">
                  <c:v>0.08</c:v>
                </c:pt>
              </c:numCache>
            </c:numRef>
          </c:val>
          <c:extLst>
            <c:ext xmlns:c16="http://schemas.microsoft.com/office/drawing/2014/chart" uri="{C3380CC4-5D6E-409C-BE32-E72D297353CC}">
              <c16:uniqueId val="{00000004-238D-43CF-8CE1-4A71B5498BE4}"/>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1.44</c:v>
                </c:pt>
                <c:pt idx="2">
                  <c:v>#N/A</c:v>
                </c:pt>
                <c:pt idx="3">
                  <c:v>2</c:v>
                </c:pt>
                <c:pt idx="4">
                  <c:v>#N/A</c:v>
                </c:pt>
                <c:pt idx="5">
                  <c:v>1.05</c:v>
                </c:pt>
                <c:pt idx="6">
                  <c:v>#N/A</c:v>
                </c:pt>
                <c:pt idx="7">
                  <c:v>1.62</c:v>
                </c:pt>
                <c:pt idx="8">
                  <c:v>#N/A</c:v>
                </c:pt>
                <c:pt idx="9">
                  <c:v>1.03</c:v>
                </c:pt>
              </c:numCache>
            </c:numRef>
          </c:val>
          <c:extLst>
            <c:ext xmlns:c16="http://schemas.microsoft.com/office/drawing/2014/chart" uri="{C3380CC4-5D6E-409C-BE32-E72D297353CC}">
              <c16:uniqueId val="{00000005-238D-43CF-8CE1-4A71B5498BE4}"/>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1.53</c:v>
                </c:pt>
                <c:pt idx="2">
                  <c:v>#N/A</c:v>
                </c:pt>
                <c:pt idx="3">
                  <c:v>2.09</c:v>
                </c:pt>
                <c:pt idx="4">
                  <c:v>#N/A</c:v>
                </c:pt>
                <c:pt idx="5">
                  <c:v>1.93</c:v>
                </c:pt>
                <c:pt idx="6">
                  <c:v>#N/A</c:v>
                </c:pt>
                <c:pt idx="7">
                  <c:v>2.4300000000000002</c:v>
                </c:pt>
                <c:pt idx="8">
                  <c:v>#N/A</c:v>
                </c:pt>
                <c:pt idx="9">
                  <c:v>1.43</c:v>
                </c:pt>
              </c:numCache>
            </c:numRef>
          </c:val>
          <c:extLst>
            <c:ext xmlns:c16="http://schemas.microsoft.com/office/drawing/2014/chart" uri="{C3380CC4-5D6E-409C-BE32-E72D297353CC}">
              <c16:uniqueId val="{00000006-238D-43CF-8CE1-4A71B5498BE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8.9499999999999993</c:v>
                </c:pt>
                <c:pt idx="2">
                  <c:v>#N/A</c:v>
                </c:pt>
                <c:pt idx="3">
                  <c:v>14.23</c:v>
                </c:pt>
                <c:pt idx="4">
                  <c:v>#N/A</c:v>
                </c:pt>
                <c:pt idx="5">
                  <c:v>14.39</c:v>
                </c:pt>
                <c:pt idx="6">
                  <c:v>#N/A</c:v>
                </c:pt>
                <c:pt idx="7">
                  <c:v>10.59</c:v>
                </c:pt>
                <c:pt idx="8">
                  <c:v>#N/A</c:v>
                </c:pt>
                <c:pt idx="9">
                  <c:v>12.33</c:v>
                </c:pt>
              </c:numCache>
            </c:numRef>
          </c:val>
          <c:extLst>
            <c:ext xmlns:c16="http://schemas.microsoft.com/office/drawing/2014/chart" uri="{C3380CC4-5D6E-409C-BE32-E72D297353CC}">
              <c16:uniqueId val="{00000007-238D-43CF-8CE1-4A71B5498BE4}"/>
            </c:ext>
          </c:extLst>
        </c:ser>
        <c:ser>
          <c:idx val="8"/>
          <c:order val="8"/>
          <c:tx>
            <c:strRef>
              <c:f>データシート!$A$35</c:f>
              <c:strCache>
                <c:ptCount val="1"/>
                <c:pt idx="0">
                  <c:v>下水道事業特別会計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c:v>
                </c:pt>
                <c:pt idx="2">
                  <c:v>#N/A</c:v>
                </c:pt>
                <c:pt idx="3">
                  <c:v>1.06</c:v>
                </c:pt>
                <c:pt idx="4">
                  <c:v>#N/A</c:v>
                </c:pt>
                <c:pt idx="5">
                  <c:v>1.23</c:v>
                </c:pt>
                <c:pt idx="6">
                  <c:v>#N/A</c:v>
                </c:pt>
                <c:pt idx="7">
                  <c:v>1.27</c:v>
                </c:pt>
                <c:pt idx="8">
                  <c:v>#N/A</c:v>
                </c:pt>
                <c:pt idx="9">
                  <c:v>12.79</c:v>
                </c:pt>
              </c:numCache>
            </c:numRef>
          </c:val>
          <c:extLst>
            <c:ext xmlns:c16="http://schemas.microsoft.com/office/drawing/2014/chart" uri="{C3380CC4-5D6E-409C-BE32-E72D297353CC}">
              <c16:uniqueId val="{00000008-238D-43CF-8CE1-4A71B5498BE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18.41</c:v>
                </c:pt>
                <c:pt idx="2">
                  <c:v>#N/A</c:v>
                </c:pt>
                <c:pt idx="3">
                  <c:v>16.899999999999999</c:v>
                </c:pt>
                <c:pt idx="4">
                  <c:v>#N/A</c:v>
                </c:pt>
                <c:pt idx="5">
                  <c:v>17.239999999999998</c:v>
                </c:pt>
                <c:pt idx="6">
                  <c:v>#N/A</c:v>
                </c:pt>
                <c:pt idx="7">
                  <c:v>13.8</c:v>
                </c:pt>
                <c:pt idx="8">
                  <c:v>#N/A</c:v>
                </c:pt>
                <c:pt idx="9">
                  <c:v>14.01</c:v>
                </c:pt>
              </c:numCache>
            </c:numRef>
          </c:val>
          <c:extLst>
            <c:ext xmlns:c16="http://schemas.microsoft.com/office/drawing/2014/chart" uri="{C3380CC4-5D6E-409C-BE32-E72D297353CC}">
              <c16:uniqueId val="{00000009-238D-43CF-8CE1-4A71B5498BE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586</c:v>
                </c:pt>
                <c:pt idx="5">
                  <c:v>588</c:v>
                </c:pt>
                <c:pt idx="8">
                  <c:v>586</c:v>
                </c:pt>
                <c:pt idx="11">
                  <c:v>569</c:v>
                </c:pt>
                <c:pt idx="14">
                  <c:v>574</c:v>
                </c:pt>
              </c:numCache>
            </c:numRef>
          </c:val>
          <c:extLst>
            <c:ext xmlns:c16="http://schemas.microsoft.com/office/drawing/2014/chart" uri="{C3380CC4-5D6E-409C-BE32-E72D297353CC}">
              <c16:uniqueId val="{00000000-0609-44A5-A69D-631A114C471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609-44A5-A69D-631A114C471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609-44A5-A69D-631A114C471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25</c:v>
                </c:pt>
                <c:pt idx="6">
                  <c:v>25</c:v>
                </c:pt>
                <c:pt idx="9">
                  <c:v>27</c:v>
                </c:pt>
                <c:pt idx="12">
                  <c:v>26</c:v>
                </c:pt>
              </c:numCache>
            </c:numRef>
          </c:val>
          <c:extLst>
            <c:ext xmlns:c16="http://schemas.microsoft.com/office/drawing/2014/chart" uri="{C3380CC4-5D6E-409C-BE32-E72D297353CC}">
              <c16:uniqueId val="{00000003-0609-44A5-A69D-631A114C471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266</c:v>
                </c:pt>
                <c:pt idx="3">
                  <c:v>242</c:v>
                </c:pt>
                <c:pt idx="6">
                  <c:v>248</c:v>
                </c:pt>
                <c:pt idx="9">
                  <c:v>239</c:v>
                </c:pt>
                <c:pt idx="12">
                  <c:v>289</c:v>
                </c:pt>
              </c:numCache>
            </c:numRef>
          </c:val>
          <c:extLst>
            <c:ext xmlns:c16="http://schemas.microsoft.com/office/drawing/2014/chart" uri="{C3380CC4-5D6E-409C-BE32-E72D297353CC}">
              <c16:uniqueId val="{00000004-0609-44A5-A69D-631A114C471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09-44A5-A69D-631A114C471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609-44A5-A69D-631A114C471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546</c:v>
                </c:pt>
                <c:pt idx="3">
                  <c:v>562</c:v>
                </c:pt>
                <c:pt idx="6">
                  <c:v>572</c:v>
                </c:pt>
                <c:pt idx="9">
                  <c:v>571</c:v>
                </c:pt>
                <c:pt idx="12">
                  <c:v>511</c:v>
                </c:pt>
              </c:numCache>
            </c:numRef>
          </c:val>
          <c:extLst>
            <c:ext xmlns:c16="http://schemas.microsoft.com/office/drawing/2014/chart" uri="{C3380CC4-5D6E-409C-BE32-E72D297353CC}">
              <c16:uniqueId val="{00000007-0609-44A5-A69D-631A114C471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242</c:v>
                </c:pt>
                <c:pt idx="2">
                  <c:v>#N/A</c:v>
                </c:pt>
                <c:pt idx="3">
                  <c:v>#N/A</c:v>
                </c:pt>
                <c:pt idx="4">
                  <c:v>241</c:v>
                </c:pt>
                <c:pt idx="5">
                  <c:v>#N/A</c:v>
                </c:pt>
                <c:pt idx="6">
                  <c:v>#N/A</c:v>
                </c:pt>
                <c:pt idx="7">
                  <c:v>259</c:v>
                </c:pt>
                <c:pt idx="8">
                  <c:v>#N/A</c:v>
                </c:pt>
                <c:pt idx="9">
                  <c:v>#N/A</c:v>
                </c:pt>
                <c:pt idx="10">
                  <c:v>268</c:v>
                </c:pt>
                <c:pt idx="11">
                  <c:v>#N/A</c:v>
                </c:pt>
                <c:pt idx="12">
                  <c:v>#N/A</c:v>
                </c:pt>
                <c:pt idx="13">
                  <c:v>252</c:v>
                </c:pt>
                <c:pt idx="14">
                  <c:v>#N/A</c:v>
                </c:pt>
              </c:numCache>
            </c:numRef>
          </c:val>
          <c:smooth val="0"/>
          <c:extLst>
            <c:ext xmlns:c16="http://schemas.microsoft.com/office/drawing/2014/chart" uri="{C3380CC4-5D6E-409C-BE32-E72D297353CC}">
              <c16:uniqueId val="{00000008-0609-44A5-A69D-631A114C471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6837</c:v>
                </c:pt>
                <c:pt idx="5">
                  <c:v>6759</c:v>
                </c:pt>
                <c:pt idx="8">
                  <c:v>6407</c:v>
                </c:pt>
                <c:pt idx="11">
                  <c:v>6134</c:v>
                </c:pt>
                <c:pt idx="14">
                  <c:v>5803</c:v>
                </c:pt>
              </c:numCache>
            </c:numRef>
          </c:val>
          <c:extLst>
            <c:ext xmlns:c16="http://schemas.microsoft.com/office/drawing/2014/chart" uri="{C3380CC4-5D6E-409C-BE32-E72D297353CC}">
              <c16:uniqueId val="{00000000-FA5A-4392-8BB1-0468BEBADB5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1</c:v>
                </c:pt>
                <c:pt idx="8">
                  <c:v>1</c:v>
                </c:pt>
                <c:pt idx="11">
                  <c:v>1</c:v>
                </c:pt>
                <c:pt idx="14">
                  <c:v>1</c:v>
                </c:pt>
              </c:numCache>
            </c:numRef>
          </c:val>
          <c:extLst>
            <c:ext xmlns:c16="http://schemas.microsoft.com/office/drawing/2014/chart" uri="{C3380CC4-5D6E-409C-BE32-E72D297353CC}">
              <c16:uniqueId val="{00000001-FA5A-4392-8BB1-0468BEBADB5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2619</c:v>
                </c:pt>
                <c:pt idx="5">
                  <c:v>2939</c:v>
                </c:pt>
                <c:pt idx="8">
                  <c:v>3209</c:v>
                </c:pt>
                <c:pt idx="11">
                  <c:v>3448</c:v>
                </c:pt>
                <c:pt idx="14">
                  <c:v>3165</c:v>
                </c:pt>
              </c:numCache>
            </c:numRef>
          </c:val>
          <c:extLst>
            <c:ext xmlns:c16="http://schemas.microsoft.com/office/drawing/2014/chart" uri="{C3380CC4-5D6E-409C-BE32-E72D297353CC}">
              <c16:uniqueId val="{00000002-FA5A-4392-8BB1-0468BEBADB5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A5A-4392-8BB1-0468BEBADB5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A5A-4392-8BB1-0468BEBADB5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A5A-4392-8BB1-0468BEBADB5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1197</c:v>
                </c:pt>
                <c:pt idx="3">
                  <c:v>1205</c:v>
                </c:pt>
                <c:pt idx="6">
                  <c:v>1170</c:v>
                </c:pt>
                <c:pt idx="9">
                  <c:v>1168</c:v>
                </c:pt>
                <c:pt idx="12">
                  <c:v>1180</c:v>
                </c:pt>
              </c:numCache>
            </c:numRef>
          </c:val>
          <c:extLst>
            <c:ext xmlns:c16="http://schemas.microsoft.com/office/drawing/2014/chart" uri="{C3380CC4-5D6E-409C-BE32-E72D297353CC}">
              <c16:uniqueId val="{00000006-FA5A-4392-8BB1-0468BEBADB5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272</c:v>
                </c:pt>
                <c:pt idx="3">
                  <c:v>267</c:v>
                </c:pt>
                <c:pt idx="6">
                  <c:v>253</c:v>
                </c:pt>
                <c:pt idx="9">
                  <c:v>263</c:v>
                </c:pt>
                <c:pt idx="12">
                  <c:v>265</c:v>
                </c:pt>
              </c:numCache>
            </c:numRef>
          </c:val>
          <c:extLst>
            <c:ext xmlns:c16="http://schemas.microsoft.com/office/drawing/2014/chart" uri="{C3380CC4-5D6E-409C-BE32-E72D297353CC}">
              <c16:uniqueId val="{00000007-FA5A-4392-8BB1-0468BEBADB5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2848</c:v>
                </c:pt>
                <c:pt idx="3">
                  <c:v>2362</c:v>
                </c:pt>
                <c:pt idx="6">
                  <c:v>2241</c:v>
                </c:pt>
                <c:pt idx="9">
                  <c:v>2081</c:v>
                </c:pt>
                <c:pt idx="12">
                  <c:v>2255</c:v>
                </c:pt>
              </c:numCache>
            </c:numRef>
          </c:val>
          <c:extLst>
            <c:ext xmlns:c16="http://schemas.microsoft.com/office/drawing/2014/chart" uri="{C3380CC4-5D6E-409C-BE32-E72D297353CC}">
              <c16:uniqueId val="{00000008-FA5A-4392-8BB1-0468BEBADB5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A5A-4392-8BB1-0468BEBADB5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5501</c:v>
                </c:pt>
                <c:pt idx="3">
                  <c:v>6162</c:v>
                </c:pt>
                <c:pt idx="6">
                  <c:v>5798</c:v>
                </c:pt>
                <c:pt idx="9">
                  <c:v>5373</c:v>
                </c:pt>
                <c:pt idx="12">
                  <c:v>5277</c:v>
                </c:pt>
              </c:numCache>
            </c:numRef>
          </c:val>
          <c:extLst>
            <c:ext xmlns:c16="http://schemas.microsoft.com/office/drawing/2014/chart" uri="{C3380CC4-5D6E-409C-BE32-E72D297353CC}">
              <c16:uniqueId val="{0000000A-FA5A-4392-8BB1-0468BEBADB5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362</c:v>
                </c:pt>
                <c:pt idx="2">
                  <c:v>#N/A</c:v>
                </c:pt>
                <c:pt idx="3">
                  <c:v>#N/A</c:v>
                </c:pt>
                <c:pt idx="4">
                  <c:v>297</c:v>
                </c:pt>
                <c:pt idx="5">
                  <c:v>#N/A</c:v>
                </c:pt>
                <c:pt idx="6">
                  <c:v>#N/A</c:v>
                </c:pt>
                <c:pt idx="7">
                  <c:v>0</c:v>
                </c:pt>
                <c:pt idx="8">
                  <c:v>#N/A</c:v>
                </c:pt>
                <c:pt idx="9">
                  <c:v>#N/A</c:v>
                </c:pt>
                <c:pt idx="10">
                  <c:v>0</c:v>
                </c:pt>
                <c:pt idx="11">
                  <c:v>#N/A</c:v>
                </c:pt>
                <c:pt idx="12">
                  <c:v>#N/A</c:v>
                </c:pt>
                <c:pt idx="13">
                  <c:v>8</c:v>
                </c:pt>
                <c:pt idx="14">
                  <c:v>#N/A</c:v>
                </c:pt>
              </c:numCache>
            </c:numRef>
          </c:val>
          <c:smooth val="0"/>
          <c:extLst>
            <c:ext xmlns:c16="http://schemas.microsoft.com/office/drawing/2014/chart" uri="{C3380CC4-5D6E-409C-BE32-E72D297353CC}">
              <c16:uniqueId val="{0000000B-FA5A-4392-8BB1-0468BEBADB5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1330</c:v>
                </c:pt>
                <c:pt idx="1">
                  <c:v>1387</c:v>
                </c:pt>
                <c:pt idx="2">
                  <c:v>1101</c:v>
                </c:pt>
              </c:numCache>
            </c:numRef>
          </c:val>
          <c:extLst>
            <c:ext xmlns:c16="http://schemas.microsoft.com/office/drawing/2014/chart" uri="{C3380CC4-5D6E-409C-BE32-E72D297353CC}">
              <c16:uniqueId val="{00000000-EB48-421B-A3DB-CC0158C4493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406</c:v>
                </c:pt>
                <c:pt idx="1">
                  <c:v>431</c:v>
                </c:pt>
                <c:pt idx="2">
                  <c:v>452</c:v>
                </c:pt>
              </c:numCache>
            </c:numRef>
          </c:val>
          <c:extLst>
            <c:ext xmlns:c16="http://schemas.microsoft.com/office/drawing/2014/chart" uri="{C3380CC4-5D6E-409C-BE32-E72D297353CC}">
              <c16:uniqueId val="{00000001-EB48-421B-A3DB-CC0158C4493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795</c:v>
                </c:pt>
                <c:pt idx="1">
                  <c:v>1056</c:v>
                </c:pt>
                <c:pt idx="2">
                  <c:v>1098</c:v>
                </c:pt>
              </c:numCache>
            </c:numRef>
          </c:val>
          <c:extLst>
            <c:ext xmlns:c16="http://schemas.microsoft.com/office/drawing/2014/chart" uri="{C3380CC4-5D6E-409C-BE32-E72D297353CC}">
              <c16:uniqueId val="{00000002-EB48-421B-A3DB-CC0158C4493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{111A5490-58DB-475D-B2DD-19ED2AC5FF82}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F85-4DDB-A025-50C39F61AF1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{E2CE187F-7ED1-49CD-93FA-71C16D1CFE03}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85-4DDB-A025-50C39F61AF1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{5D3A4B97-C8E8-4A5A-B8D8-3FD00404100D}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85-4DDB-A025-50C39F61AF1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{8327E5D2-3250-4FEA-9513-E9C3D628E9AA}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85-4DDB-A025-50C39F61AF1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{DA059629-D12F-4600-BC6A-EEDB099D6E2E}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85-4DDB-A025-50C39F61AF1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{2EAB1280-E745-47FA-B8D1-C20AB8BFC59E}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F85-4DDB-A025-50C39F61AF1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{6817E771-291F-47E6-98EA-EE4A210C9471}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F85-4DDB-A025-50C39F61AF1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{1AC4CFD3-222A-461F-A864-F3712885F5F3}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F85-4DDB-A025-50C39F61AF1C}"/>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{918C633C-7E6E-45D3-AEFF-37B31A674104}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F85-4DDB-A025-50C39F61AF1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76.3</c:v>
                </c:pt>
                <c:pt idx="8">
                  <c:v>76.400000000000006</c:v>
                </c:pt>
                <c:pt idx="16">
                  <c:v>77.400000000000006</c:v>
                </c:pt>
                <c:pt idx="24">
                  <c:v>78.5</c:v>
                </c:pt>
                <c:pt idx="32">
                  <c:v>79.2</c:v>
                </c:pt>
              </c:numCache>
            </c:numRef>
          </c:xVal>
          <c:yVal>
            <c:numRef>
              <c:f>公会計指標分析・財政指標組合せ分析表!$BP$51:$DC$51</c:f>
              <c:numCache>
                <c:formatCode>#,##0.0;"▲ "#,##0.0</c:formatCode>
                <c:ptCount val="40"/>
                <c:pt idx="0">
                  <c:v>8.3000000000000007</c:v>
                </c:pt>
                <c:pt idx="8">
                  <c:v>6.4</c:v>
                </c:pt>
                <c:pt idx="32">
                  <c:v>0.1</c:v>
                </c:pt>
              </c:numCache>
            </c:numRef>
          </c:yVal>
          <c:smooth val="0"/>
          <c:extLst>
            <c:ext xmlns:c16="http://schemas.microsoft.com/office/drawing/2014/chart" uri="{C3380CC4-5D6E-409C-BE32-E72D297353CC}">
              <c16:uniqueId val="{00000009-8F85-4DDB-A025-50C39F61AF1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{4C183FFE-AD4B-4B19-A6F7-A73117DF9EFC}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F85-4DDB-A025-50C39F61AF1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{776E55C5-EA5F-47C2-9C5D-7691690BDE43}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85-4DDB-A025-50C39F61AF1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{188A9638-896A-4C4E-945D-C7EFB9B1A224}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85-4DDB-A025-50C39F61AF1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{BE64B642-9FE7-4C0C-86BF-E0605F7CABC3}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85-4DDB-A025-50C39F61AF1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{A0690DF2-9AA8-4AD8-95C6-56466D127A66}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85-4DDB-A025-50C39F61AF1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{6764B335-317E-43FC-9C25-0F3956D90ABF}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F85-4DDB-A025-50C39F61AF1C}"/>
                </c:ext>
              </c:extLst>
            </c:dLbl>
            <c:dLbl>
              <c:idx val="16"/>
              <c:layout>
                <c:manualLayout>
                  <c:x val="0"/>
                  <c:y val="-3.9096171997082887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{0C15F919-C7A7-4FC9-B826-319B4D1EADD3}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F85-4DDB-A025-50C39F61AF1C}"/>
                </c:ext>
              </c:extLst>
            </c:dLbl>
            <c:dLbl>
              <c:idx val="24"/>
              <c:layout>
                <c:manualLayout>
                  <c:x val="0"/>
                  <c:y val="3.917290185576132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{6982811A-2AD9-43FD-9F74-C314EAC16758}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F85-4DDB-A025-50C39F61AF1C}"/>
                </c:ext>
              </c:extLst>
            </c:dLbl>
            <c:dLbl>
              <c:idx val="32"/>
              <c:layout>
                <c:manualLayout>
                  <c:x val="0"/>
                  <c:y val="-7.6552243264953681E-5"/>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{4F606297-64EA-4D7A-B59D-180ED793FEAC}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F85-4DDB-A025-50C39F61AF1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63.1</c:v>
                </c:pt>
                <c:pt idx="16">
                  <c:v>64.2</c:v>
                </c:pt>
                <c:pt idx="24">
                  <c:v>64.2</c:v>
                </c:pt>
                <c:pt idx="32">
                  <c:v>65</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8F85-4DDB-A025-50C39F61AF1C}"/>
            </c:ext>
          </c:extLst>
        </c:ser>
        <c:dLbls>
          <c:showLegendKey val="0"/>
          <c:showVal val="1"/>
          <c:showCatName val="0"/>
          <c:showSerName val="0"/>
          <c:showPercent val="0"/>
          <c:showBubbleSize val="0"/>
        </c:dLbls>
        <c:axId val="46179840"/>
        <c:axId val="46181760"/>
      </c:scatterChart>
      <c:valAx>
        <c:axId val="46179840"/>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{5FBCB69F-5FE8-43D6-919C-C45620CC36DD}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DDE-41EE-92FC-F07AF6D2ED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{2FA82DFD-F224-47AA-AD2B-6A55C58E0EF8}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DE-41EE-92FC-F07AF6D2ED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{4A072897-CE1D-428A-9919-53BB4867DBF3}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DE-41EE-92FC-F07AF6D2ED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{EECD9806-9558-4385-8E01-472C5A64C5EE}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DE-41EE-92FC-F07AF6D2ED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{60ADE52B-72F1-4DC4-A7CA-B3F2E1801E17}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DE-41EE-92FC-F07AF6D2ED0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{9182DC54-A3D1-4F42-ABE5-3E90747AB824}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DDE-41EE-92FC-F07AF6D2ED0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{F2B1D426-FD2D-4C69-B7D0-303DF01572C1}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DDE-41EE-92FC-F07AF6D2ED0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{7046B198-82D5-4E84-90C4-ADA899819655}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DDE-41EE-92FC-F07AF6D2ED0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{B49A7C92-E8AC-4664-BA09-27DAC6430B6D}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DDE-41EE-92FC-F07AF6D2ED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5.6</c:v>
                </c:pt>
                <c:pt idx="16">
                  <c:v>5.5</c:v>
                </c:pt>
                <c:pt idx="24">
                  <c:v>5.6</c:v>
                </c:pt>
                <c:pt idx="32">
                  <c:v>5.6</c:v>
                </c:pt>
              </c:numCache>
            </c:numRef>
          </c:xVal>
          <c:yVal>
            <c:numRef>
              <c:f>公会計指標分析・財政指標組合せ分析表!$BP$73:$DC$73</c:f>
              <c:numCache>
                <c:formatCode>#,##0.0;"▲ "#,##0.0</c:formatCode>
                <c:ptCount val="40"/>
                <c:pt idx="0">
                  <c:v>8.3000000000000007</c:v>
                </c:pt>
                <c:pt idx="8">
                  <c:v>6.4</c:v>
                </c:pt>
                <c:pt idx="32">
                  <c:v>0.1</c:v>
                </c:pt>
              </c:numCache>
            </c:numRef>
          </c:yVal>
          <c:smooth val="0"/>
          <c:extLst>
            <c:ext xmlns:c16="http://schemas.microsoft.com/office/drawing/2014/chart" uri="{C3380CC4-5D6E-409C-BE32-E72D297353CC}">
              <c16:uniqueId val="{00000009-6DDE-41EE-92FC-F07AF6D2ED0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{23A5DEE9-9FD2-4348-B706-E68337619E51}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DDE-41EE-92FC-F07AF6D2ED0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{FDA33A39-5AC3-4856-906E-6BBE8A52D482}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DE-41EE-92FC-F07AF6D2ED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{6E8BA932-D29B-4D83-8DEB-7161D4EE5B57}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DE-41EE-92FC-F07AF6D2ED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{7EB9FFC1-B0BC-49DD-B65C-5A6DAEE62ADE}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DE-41EE-92FC-F07AF6D2ED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{75B0453D-5F6C-4613-B1D3-9A6E45964111}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DE-41EE-92FC-F07AF6D2ED03}"/>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{D66F29C4-92EB-4250-ABF4-A6D5DF0E4195}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DDE-41EE-92FC-F07AF6D2ED03}"/>
                </c:ext>
              </c:extLst>
            </c:dLbl>
            <c:dLbl>
              <c:idx val="16"/>
              <c:layout>
                <c:manualLayout>
                  <c:x val="-1.8235628084249993E-2"/>
                  <c:y val="-7.187700997392300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{5608637C-9ABD-4812-BE22-C2F8CFEE1A67}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DDE-41EE-92FC-F07AF6D2ED03}"/>
                </c:ext>
              </c:extLst>
            </c:dLbl>
            <c:dLbl>
              <c:idx val="24"/>
              <c:layout>
                <c:manualLayout>
                  <c:x val="-4.4905057365901106E-2"/>
                  <c:y val="-3.403555842940680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{1F70A102-BF8B-4437-93A1-BFFF76158E65}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DDE-41EE-92FC-F07AF6D2ED03}"/>
                </c:ext>
              </c:extLst>
            </c:dLbl>
            <c:dLbl>
              <c:idx val="32"/>
              <c:layout>
                <c:manualLayout>
                  <c:x val="-1.8235628084250059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{0DD99BF9-0769-436C-88CD-5FFE6DBAF421}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DDE-41EE-92FC-F07AF6D2ED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7.2</c:v>
                </c:pt>
                <c:pt idx="16">
                  <c:v>7.2</c:v>
                </c:pt>
                <c:pt idx="24">
                  <c:v>7</c:v>
                </c:pt>
                <c:pt idx="32">
                  <c:v>7</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6DDE-41EE-92FC-F07AF6D2ED03}"/>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埼玉県吉見町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17,620
17,364
38.64
8,647,587
7,983,468
649,217
5,262,751
5,276,646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全国平均及び類似団体平均を上回っているが、埼玉県平均は下回っている。令和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年度から下降傾向にあり、町税等の減少傾向は続くと考えられることから、今後も財政力指数の減少傾向が見込まれる。町税等の増加により基準財政収入額が増加したものの、社会福祉費等の増加によ り基準財政需要額も増加した。企業立地の促進や税の徴収強化等の取組を行い、自主財源の確保に努める。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55563</xdr:rowOff>
    </xdr:from>
    <xdr:to>
      <xdr:col>23</xdr:col>
      <xdr:colOff>133350</xdr:colOff>
      <xdr:row>42</xdr:row>
      <xdr:rowOff>55563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2564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35454</xdr:rowOff>
    </xdr:from>
    <xdr:to>
      <xdr:col>19</xdr:col>
      <xdr:colOff>133350</xdr:colOff>
      <xdr:row>42</xdr:row>
      <xdr:rowOff>55563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236354"/>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35454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22630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42</xdr:row>
      <xdr:rowOff>25400</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4763</xdr:rowOff>
    </xdr:from>
    <xdr:to>
      <xdr:col>23</xdr:col>
      <xdr:colOff>184150</xdr:colOff>
      <xdr:row>42</xdr:row>
      <xdr:rowOff>106363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20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21290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05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4763</xdr:rowOff>
    </xdr:from>
    <xdr:to>
      <xdr:col>19</xdr:col>
      <xdr:colOff>184150</xdr:colOff>
      <xdr:row>42</xdr:row>
      <xdr:rowOff>106363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20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116540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974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156104</xdr:rowOff>
    </xdr:from>
    <xdr:to>
      <xdr:col>15</xdr:col>
      <xdr:colOff>133350</xdr:colOff>
      <xdr:row>42</xdr:row>
      <xdr:rowOff>86254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1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96431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95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年度は前年度から</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％減少し、全国平均、埼玉県平均、類似団体平均をともに下回っている。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比率算式の分母となる地方特例交付金が増加したが、分子となる歳出において、公債費の元金償還金が減少したことにより経常収支比率が減少となった。 </a:t>
          </a:r>
        </a:p>
        <a:p>
          <a:r>
            <a:rPr kumimoji="1" lang="ja-JP" altLang="en-US" sz="1200">
              <a:latin typeface="ＭＳ Ｐゴシック" panose="020B0600070205080204" pitchFamily="50" charset="-128"/>
              <a:ea typeface="ＭＳ Ｐゴシック" panose="020B0600070205080204" pitchFamily="50" charset="-128"/>
            </a:rPr>
            <a:t>新規借入れの抑制による公債費の減少に努めるほか、経常経費の見直しを進めるとともに、優先度を検討し、今後も財政の弾力性の確保に努める。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7196</xdr:rowOff>
    </xdr:from>
    <xdr:to>
      <xdr:col>23</xdr:col>
      <xdr:colOff>133350</xdr:colOff>
      <xdr:row>64</xdr:row>
      <xdr:rowOff>83608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0979996"/>
          <a:ext cx="8382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83608</xdr:rowOff>
    </xdr:from>
    <xdr:to>
      <xdr:col>19</xdr:col>
      <xdr:colOff>133350</xdr:colOff>
      <xdr:row>64</xdr:row>
      <xdr:rowOff>95673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05640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40429</xdr:rowOff>
    </xdr:from>
    <xdr:to>
      <xdr:col>15</xdr:col>
      <xdr:colOff>82550</xdr:colOff>
      <xdr:row>64</xdr:row>
      <xdr:rowOff>95673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670329"/>
          <a:ext cx="889000" cy="39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40429</xdr:rowOff>
    </xdr:from>
    <xdr:to>
      <xdr:col>11</xdr:col>
      <xdr:colOff>31750</xdr:colOff>
      <xdr:row>64</xdr:row>
      <xdr:rowOff>164042</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670329"/>
          <a:ext cx="889000" cy="46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52917</xdr:rowOff>
    </xdr:from>
    <xdr:to>
      <xdr:col>7</xdr:col>
      <xdr:colOff>31750</xdr:colOff>
      <xdr:row>64</xdr:row>
      <xdr:rowOff>154517</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0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164694</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79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127846</xdr:rowOff>
    </xdr:from>
    <xdr:to>
      <xdr:col>23</xdr:col>
      <xdr:colOff>184150</xdr:colOff>
      <xdr:row>64</xdr:row>
      <xdr:rowOff>57996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92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144373</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32808</xdr:rowOff>
    </xdr:from>
    <xdr:to>
      <xdr:col>19</xdr:col>
      <xdr:colOff>184150</xdr:colOff>
      <xdr:row>64</xdr:row>
      <xdr:rowOff>134408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144585</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7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44873</xdr:rowOff>
    </xdr:from>
    <xdr:to>
      <xdr:col>15</xdr:col>
      <xdr:colOff>133350</xdr:colOff>
      <xdr:row>64</xdr:row>
      <xdr:rowOff>146473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156650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86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161079</xdr:rowOff>
    </xdr:from>
    <xdr:to>
      <xdr:col>11</xdr:col>
      <xdr:colOff>82550</xdr:colOff>
      <xdr:row>62</xdr:row>
      <xdr:rowOff>91229</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61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101406</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38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113242</xdr:rowOff>
    </xdr:from>
    <xdr:to>
      <xdr:col>7</xdr:col>
      <xdr:colOff>31750</xdr:colOff>
      <xdr:row>65</xdr:row>
      <xdr:rowOff>43392</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28169</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17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[163,724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類似団体平均、全国平均を下回っているが、埼玉県平均を上回っている。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会計年度任用職員の勤勉手当導入や給与改定により人件費が増加した。また、教育費の事業（小学校統合・給食センター運営）に関する委託料が増加しているのが主な要因である。</a:t>
          </a:r>
        </a:p>
        <a:p>
          <a:r>
            <a:rPr kumimoji="1" lang="ja-JP" altLang="en-US" sz="1200">
              <a:latin typeface="ＭＳ Ｐゴシック" panose="020B0600070205080204" pitchFamily="50" charset="-128"/>
              <a:ea typeface="ＭＳ Ｐゴシック" panose="020B0600070205080204" pitchFamily="50" charset="-128"/>
            </a:rPr>
            <a:t>原油価格・物価高騰や人口減少により、人口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人当たり決算額は上昇傾向にあると考えられる。公共施設の維持・管理についても検討を進め、人件費、物件費等について適正化を図る。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24419</xdr:rowOff>
    </xdr:from>
    <xdr:to>
      <xdr:col>23</xdr:col>
      <xdr:colOff>133350</xdr:colOff>
      <xdr:row>81</xdr:row>
      <xdr:rowOff>43890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11869"/>
          <a:ext cx="838200" cy="1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38059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5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24419</xdr:rowOff>
    </xdr:from>
    <xdr:to>
      <xdr:col>19</xdr:col>
      <xdr:colOff>133350</xdr:colOff>
      <xdr:row>81</xdr:row>
      <xdr:rowOff>25767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911869"/>
          <a:ext cx="889000" cy="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15832</xdr:rowOff>
    </xdr:from>
    <xdr:to>
      <xdr:col>15</xdr:col>
      <xdr:colOff>82550</xdr:colOff>
      <xdr:row>81</xdr:row>
      <xdr:rowOff>25767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03282"/>
          <a:ext cx="889000" cy="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15832</xdr:rowOff>
    </xdr:from>
    <xdr:to>
      <xdr:col>11</xdr:col>
      <xdr:colOff>31750</xdr:colOff>
      <xdr:row>81</xdr:row>
      <xdr:rowOff>18974</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903282"/>
          <a:ext cx="889000" cy="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20146</xdr:rowOff>
    </xdr:from>
    <xdr:to>
      <xdr:col>7</xdr:col>
      <xdr:colOff>31750</xdr:colOff>
      <xdr:row>81</xdr:row>
      <xdr:rowOff>121746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90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106523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9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164540</xdr:rowOff>
    </xdr:from>
    <xdr:to>
      <xdr:col>23</xdr:col>
      <xdr:colOff>184150</xdr:colOff>
      <xdr:row>81</xdr:row>
      <xdr:rowOff>94690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85817</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0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145069</xdr:rowOff>
    </xdr:from>
    <xdr:to>
      <xdr:col>19</xdr:col>
      <xdr:colOff>184150</xdr:colOff>
      <xdr:row>81</xdr:row>
      <xdr:rowOff>75219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6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85396</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299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146417</xdr:rowOff>
    </xdr:from>
    <xdr:to>
      <xdr:col>15</xdr:col>
      <xdr:colOff>133350</xdr:colOff>
      <xdr:row>81</xdr:row>
      <xdr:rowOff>76567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6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86744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31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136482</xdr:rowOff>
    </xdr:from>
    <xdr:to>
      <xdr:col>11</xdr:col>
      <xdr:colOff>82550</xdr:colOff>
      <xdr:row>81</xdr:row>
      <xdr:rowOff>66632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5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76809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21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139624</xdr:rowOff>
    </xdr:from>
    <xdr:to>
      <xdr:col>7</xdr:col>
      <xdr:colOff>31750</xdr:colOff>
      <xdr:row>81</xdr:row>
      <xdr:rowOff>69774</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5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79951</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24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全国町村平均及び類似団体平均を上回っているが、全国市平均を下回っている。</a:t>
          </a:r>
        </a:p>
        <a:p>
          <a:r>
            <a:rPr kumimoji="1" lang="ja-JP" altLang="en-US" sz="1300">
              <a:latin typeface="ＭＳ Ｐゴシック" panose="020B0600070205080204" pitchFamily="50" charset="-128"/>
              <a:ea typeface="ＭＳ Ｐゴシック" panose="020B0600070205080204" pitchFamily="50" charset="-128"/>
            </a:rPr>
            <a:t>今後、時代の変化に対応した見直しを図り、給与諸手当等の適正化に努める。また、町の給与改定については国の人事勧告を基本とし、県・近隣市町村の状況を踏まえ適正化に取り組む。</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88295</xdr:rowOff>
    </xdr:from>
    <xdr:to>
      <xdr:col>81</xdr:col>
      <xdr:colOff>44450</xdr:colOff>
      <xdr:row>85</xdr:row>
      <xdr:rowOff>20259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490095"/>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20259</xdr:rowOff>
    </xdr:from>
    <xdr:to>
      <xdr:col>77</xdr:col>
      <xdr:colOff>44450</xdr:colOff>
      <xdr:row>85</xdr:row>
      <xdr:rowOff>77712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593509"/>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77712</xdr:rowOff>
    </xdr:from>
    <xdr:to>
      <xdr:col>72</xdr:col>
      <xdr:colOff>203200</xdr:colOff>
      <xdr:row>85</xdr:row>
      <xdr:rowOff>158145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65096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158145</xdr:rowOff>
    </xdr:from>
    <xdr:to>
      <xdr:col>68</xdr:col>
      <xdr:colOff>152400</xdr:colOff>
      <xdr:row>86</xdr:row>
      <xdr:rowOff>44148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731395"/>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37495</xdr:rowOff>
    </xdr:from>
    <xdr:to>
      <xdr:col>81</xdr:col>
      <xdr:colOff>95250</xdr:colOff>
      <xdr:row>84</xdr:row>
      <xdr:rowOff>139095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43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54022</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284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140909</xdr:rowOff>
    </xdr:from>
    <xdr:to>
      <xdr:col>77</xdr:col>
      <xdr:colOff>95250</xdr:colOff>
      <xdr:row>85</xdr:row>
      <xdr:rowOff>71059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55836</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629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26912</xdr:rowOff>
    </xdr:from>
    <xdr:to>
      <xdr:col>73</xdr:col>
      <xdr:colOff>44450</xdr:colOff>
      <xdr:row>85</xdr:row>
      <xdr:rowOff>128512</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60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113289</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68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107345</xdr:rowOff>
    </xdr:from>
    <xdr:to>
      <xdr:col>68</xdr:col>
      <xdr:colOff>203200</xdr:colOff>
      <xdr:row>86</xdr:row>
      <xdr:rowOff>37495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22272</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164798</xdr:rowOff>
    </xdr:from>
    <xdr:to>
      <xdr:col>64</xdr:col>
      <xdr:colOff>152400</xdr:colOff>
      <xdr:row>86</xdr:row>
      <xdr:rowOff>94948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79725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82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全国平均及び埼玉県平均を上回っているが、類似団体平均を下回っている。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組織機構改革に伴い、横断的業務や新しい行政課題等に的確に対応し、職員数の適正化に努める。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33444</xdr:rowOff>
    </xdr:from>
    <xdr:to>
      <xdr:col>81</xdr:col>
      <xdr:colOff>44450</xdr:colOff>
      <xdr:row>60</xdr:row>
      <xdr:rowOff>79022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320444"/>
          <a:ext cx="838200" cy="4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9313</xdr:rowOff>
    </xdr:from>
    <xdr:to>
      <xdr:col>77</xdr:col>
      <xdr:colOff>44450</xdr:colOff>
      <xdr:row>60</xdr:row>
      <xdr:rowOff>33444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29631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9313</xdr:rowOff>
    </xdr:from>
    <xdr:to>
      <xdr:col>72</xdr:col>
      <xdr:colOff>203200</xdr:colOff>
      <xdr:row>60</xdr:row>
      <xdr:rowOff>29421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29631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13335</xdr:rowOff>
    </xdr:from>
    <xdr:to>
      <xdr:col>68</xdr:col>
      <xdr:colOff>152400</xdr:colOff>
      <xdr:row>60</xdr:row>
      <xdr:rowOff>29421</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300335"/>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118039</xdr:rowOff>
    </xdr:from>
    <xdr:to>
      <xdr:col>64</xdr:col>
      <xdr:colOff>152400</xdr:colOff>
      <xdr:row>61</xdr:row>
      <xdr:rowOff>48189</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0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32966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9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28222</xdr:rowOff>
    </xdr:from>
    <xdr:to>
      <xdr:col>81</xdr:col>
      <xdr:colOff>95250</xdr:colOff>
      <xdr:row>60</xdr:row>
      <xdr:rowOff>129822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31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44749</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160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154094</xdr:rowOff>
    </xdr:from>
    <xdr:to>
      <xdr:col>77</xdr:col>
      <xdr:colOff>95250</xdr:colOff>
      <xdr:row>60</xdr:row>
      <xdr:rowOff>84244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94421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038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129963</xdr:rowOff>
    </xdr:from>
    <xdr:to>
      <xdr:col>73</xdr:col>
      <xdr:colOff>44450</xdr:colOff>
      <xdr:row>60</xdr:row>
      <xdr:rowOff>60113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70290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150071</xdr:rowOff>
    </xdr:from>
    <xdr:to>
      <xdr:col>68</xdr:col>
      <xdr:colOff>203200</xdr:colOff>
      <xdr:row>60</xdr:row>
      <xdr:rowOff>80221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6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90398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034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133985</xdr:rowOff>
    </xdr:from>
    <xdr:to>
      <xdr:col>64</xdr:col>
      <xdr:colOff>152400</xdr:colOff>
      <xdr:row>60</xdr:row>
      <xdr:rowOff>64135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74312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018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埼玉県平均を上回っているが、類似団体平均を下回っている。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年度の単年度実質公債費比率は</a:t>
          </a:r>
          <a:r>
            <a:rPr kumimoji="1" lang="en-US" altLang="ja-JP" sz="1100">
              <a:latin typeface="ＭＳ Ｐゴシック" panose="020B0600070205080204" pitchFamily="50" charset="-128"/>
              <a:ea typeface="ＭＳ Ｐゴシック" panose="020B0600070205080204" pitchFamily="50" charset="-128"/>
            </a:rPr>
            <a:t>5.3</a:t>
          </a:r>
          <a:r>
            <a:rPr kumimoji="1" lang="ja-JP" altLang="en-US" sz="1100">
              <a:latin typeface="ＭＳ Ｐゴシック" panose="020B0600070205080204" pitchFamily="50" charset="-128"/>
              <a:ea typeface="ＭＳ Ｐゴシック" panose="020B0600070205080204" pitchFamily="50" charset="-128"/>
            </a:rPr>
            <a:t>％であったが、実質公債費比率は、三か年平均で算出するので同率となった。単年度の比率については、分子の一般会計公債費が減少し、分母の標準税収入額等が固定資産税により大幅増となったことが、減少の要因となっている。</a:t>
          </a:r>
        </a:p>
        <a:p>
          <a:r>
            <a:rPr kumimoji="1" lang="ja-JP" altLang="en-US" sz="1100">
              <a:latin typeface="ＭＳ Ｐゴシック" panose="020B0600070205080204" pitchFamily="50" charset="-128"/>
              <a:ea typeface="ＭＳ Ｐゴシック" panose="020B0600070205080204" pitchFamily="50" charset="-128"/>
            </a:rPr>
            <a:t>引き続き、起債対象事業の精査を行うとともに、公共施設等総合管理基金を計画的に活用し、実質公債費比率の上昇の抑制に努める。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3810</xdr:rowOff>
    </xdr:from>
    <xdr:to>
      <xdr:col>81</xdr:col>
      <xdr:colOff>44450</xdr:colOff>
      <xdr:row>41</xdr:row>
      <xdr:rowOff>3810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0332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3810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252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167217</xdr:rowOff>
    </xdr:from>
    <xdr:to>
      <xdr:col>72</xdr:col>
      <xdr:colOff>203200</xdr:colOff>
      <xdr:row>41</xdr:row>
      <xdr:rowOff>3810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0252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3810</xdr:rowOff>
    </xdr:from>
    <xdr:to>
      <xdr:col>68</xdr:col>
      <xdr:colOff>152400</xdr:colOff>
      <xdr:row>41</xdr:row>
      <xdr:rowOff>27940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0332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140987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116417</xdr:rowOff>
    </xdr:from>
    <xdr:to>
      <xdr:col>73</xdr:col>
      <xdr:colOff>44450</xdr:colOff>
      <xdr:row>41</xdr:row>
      <xdr:rowOff>46567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56744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148590</xdr:rowOff>
    </xdr:from>
    <xdr:to>
      <xdr:col>64</xdr:col>
      <xdr:colOff>152400</xdr:colOff>
      <xdr:row>41</xdr:row>
      <xdr:rowOff>78740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88917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４年度及び令和５年度では、将来負担額を充当可能財源等が上回るため、比率なしだったが、令和６年度は０．１％と若干上昇した。主な要因としては、比率算式の分子となる、将来負担額の公営企業等の地方債現在高に対する繰出見込額が増加したことや、充当可能財源の充当可能基金と基準財政需要額算入見込額が減少したことによるものです。</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今後も公共施設の老朽化に伴い修繕等の対応が見込まれるが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、交付税措置率の高い地方債の借入</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を行い、将来負担に配慮した財政運営に努める。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13</xdr:row>
      <xdr:rowOff>157903</xdr:rowOff>
    </xdr:from>
    <xdr:to>
      <xdr:col>68</xdr:col>
      <xdr:colOff>152400</xdr:colOff>
      <xdr:row>14</xdr:row>
      <xdr:rowOff>8285</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2386753"/>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17236</xdr:rowOff>
    </xdr:from>
    <xdr:to>
      <xdr:col>64</xdr:col>
      <xdr:colOff>152400</xdr:colOff>
      <xdr:row>14</xdr:row>
      <xdr:rowOff>118836</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41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103613</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50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34713</xdr:rowOff>
    </xdr:from>
    <xdr:to>
      <xdr:col>81</xdr:col>
      <xdr:colOff>95250</xdr:colOff>
      <xdr:row>13</xdr:row>
      <xdr:rowOff>136313</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22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6790</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223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107103</xdr:rowOff>
    </xdr:from>
    <xdr:to>
      <xdr:col>68</xdr:col>
      <xdr:colOff>203200</xdr:colOff>
      <xdr:row>14</xdr:row>
      <xdr:rowOff>37253</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33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22030</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422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128935</xdr:rowOff>
    </xdr:from>
    <xdr:to>
      <xdr:col>64</xdr:col>
      <xdr:colOff>152400</xdr:colOff>
      <xdr:row>14</xdr:row>
      <xdr:rowOff>59085</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3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69262</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1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埼玉県吉見町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17,620
17,364
38.64
8,647,587
7,983,468
649,217
5,262,751
5,276,646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全国平均、埼玉県平均、類似団体をともに下回っている。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前年度から０．４ポイント増加した主な要因としては、会計年度任用職員勤勉手当の皆増、給与改定による一般職員給（給料）の増加などが挙げられる。</a:t>
          </a:r>
        </a:p>
        <a:p>
          <a:r>
            <a:rPr kumimoji="1" lang="ja-JP" altLang="en-US" sz="1100">
              <a:latin typeface="ＭＳ Ｐゴシック" panose="020B0600070205080204" pitchFamily="50" charset="-128"/>
              <a:ea typeface="ＭＳ Ｐゴシック" panose="020B0600070205080204" pitchFamily="50" charset="-128"/>
            </a:rPr>
            <a:t>今後も引き続き、職員採用計画に基づいた職員採用等に努め、職員数の適正化を図る。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64407</xdr:rowOff>
    </xdr:from>
    <xdr:to>
      <xdr:col>24</xdr:col>
      <xdr:colOff>25400</xdr:colOff>
      <xdr:row>35</xdr:row>
      <xdr:rowOff>107950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65157"/>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64407</xdr:rowOff>
    </xdr:from>
    <xdr:to>
      <xdr:col>19</xdr:col>
      <xdr:colOff>187325</xdr:colOff>
      <xdr:row>35</xdr:row>
      <xdr:rowOff>97064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0651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156936</xdr:rowOff>
    </xdr:from>
    <xdr:to>
      <xdr:col>15</xdr:col>
      <xdr:colOff>98425</xdr:colOff>
      <xdr:row>35</xdr:row>
      <xdr:rowOff>97064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814786"/>
          <a:ext cx="889000" cy="28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156936</xdr:rowOff>
    </xdr:from>
    <xdr:to>
      <xdr:col>11</xdr:col>
      <xdr:colOff>9525</xdr:colOff>
      <xdr:row>36</xdr:row>
      <xdr:rowOff>67128</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14786"/>
          <a:ext cx="889000" cy="42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111578</xdr:rowOff>
    </xdr:from>
    <xdr:to>
      <xdr:col>6</xdr:col>
      <xdr:colOff>171450</xdr:colOff>
      <xdr:row>36</xdr:row>
      <xdr:rowOff>41728</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51905</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57150</xdr:rowOff>
    </xdr:from>
    <xdr:to>
      <xdr:col>24</xdr:col>
      <xdr:colOff>76200</xdr:colOff>
      <xdr:row>35</xdr:row>
      <xdr:rowOff>158750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73677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13607</xdr:rowOff>
    </xdr:from>
    <xdr:to>
      <xdr:col>20</xdr:col>
      <xdr:colOff>38100</xdr:colOff>
      <xdr:row>35</xdr:row>
      <xdr:rowOff>115207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1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125384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83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46264</xdr:rowOff>
    </xdr:from>
    <xdr:to>
      <xdr:col>15</xdr:col>
      <xdr:colOff>149225</xdr:colOff>
      <xdr:row>35</xdr:row>
      <xdr:rowOff>147864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4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158041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1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106136</xdr:rowOff>
    </xdr:from>
    <xdr:to>
      <xdr:col>11</xdr:col>
      <xdr:colOff>60325</xdr:colOff>
      <xdr:row>34</xdr:row>
      <xdr:rowOff>36286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6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46463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3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16328</xdr:rowOff>
    </xdr:from>
    <xdr:to>
      <xdr:col>6</xdr:col>
      <xdr:colOff>171450</xdr:colOff>
      <xdr:row>36</xdr:row>
      <xdr:rowOff>117928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8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102705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27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全国平均及び埼玉県平均を下回っているが、類似団体平均を上回っている。</a:t>
          </a: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年度と比較して、教育費の事業（小学校統合・給食センター運営）に関する委託料が増加しているのが主な要因である。</a:t>
          </a:r>
        </a:p>
        <a:p>
          <a:r>
            <a:rPr kumimoji="1" lang="ja-JP" altLang="en-US" sz="1100">
              <a:latin typeface="ＭＳ Ｐゴシック" panose="020B0600070205080204" pitchFamily="50" charset="-128"/>
              <a:ea typeface="ＭＳ Ｐゴシック" panose="020B0600070205080204" pitchFamily="50" charset="-128"/>
            </a:rPr>
            <a:t>今度も職員一人ひとりのコスト意識をより一層高め、事務の効率化等の見直しを行い、経費の削減に努める。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147574</xdr:rowOff>
    </xdr:from>
    <xdr:to>
      <xdr:col>82</xdr:col>
      <xdr:colOff>107950</xdr:colOff>
      <xdr:row>16</xdr:row>
      <xdr:rowOff>131572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19324"/>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147574</xdr:rowOff>
    </xdr:from>
    <xdr:to>
      <xdr:col>78</xdr:col>
      <xdr:colOff>69850</xdr:colOff>
      <xdr:row>15</xdr:row>
      <xdr:rowOff>156718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7193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108712</xdr:rowOff>
    </xdr:from>
    <xdr:to>
      <xdr:col>73</xdr:col>
      <xdr:colOff>180975</xdr:colOff>
      <xdr:row>15</xdr:row>
      <xdr:rowOff>156718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09012"/>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108712</xdr:rowOff>
    </xdr:from>
    <xdr:to>
      <xdr:col>69</xdr:col>
      <xdr:colOff>92075</xdr:colOff>
      <xdr:row>15</xdr:row>
      <xdr:rowOff>129286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09012"/>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117111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4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80772</xdr:rowOff>
    </xdr:from>
    <xdr:to>
      <xdr:col>82</xdr:col>
      <xdr:colOff>158750</xdr:colOff>
      <xdr:row>17</xdr:row>
      <xdr:rowOff>10922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52849</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9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96774</xdr:rowOff>
    </xdr:from>
    <xdr:to>
      <xdr:col>78</xdr:col>
      <xdr:colOff>120650</xdr:colOff>
      <xdr:row>16</xdr:row>
      <xdr:rowOff>26924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6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11701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54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105918</xdr:rowOff>
    </xdr:from>
    <xdr:to>
      <xdr:col>74</xdr:col>
      <xdr:colOff>31750</xdr:colOff>
      <xdr:row>16</xdr:row>
      <xdr:rowOff>36068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20845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6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57912</xdr:rowOff>
    </xdr:from>
    <xdr:to>
      <xdr:col>69</xdr:col>
      <xdr:colOff>142875</xdr:colOff>
      <xdr:row>14</xdr:row>
      <xdr:rowOff>159512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78486</xdr:rowOff>
    </xdr:from>
    <xdr:to>
      <xdr:col>65</xdr:col>
      <xdr:colOff>53975</xdr:colOff>
      <xdr:row>16</xdr:row>
      <xdr:rowOff>8636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5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164863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36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全国平均、埼玉県平均、類似団体平均をともに下回っている。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前年からの増加要因としては、定額減税調整重点支援給付金の皆増や障害者自立支援給付費の増加などが挙げられる。</a:t>
          </a:r>
        </a:p>
        <a:p>
          <a:r>
            <a:rPr kumimoji="1" lang="ja-JP" altLang="en-US" sz="1100">
              <a:latin typeface="ＭＳ Ｐゴシック" panose="020B0600070205080204" pitchFamily="50" charset="-128"/>
              <a:ea typeface="ＭＳ Ｐゴシック" panose="020B0600070205080204" pitchFamily="50" charset="-128"/>
            </a:rPr>
            <a:t>扶助費に係る経常一般財源については、高齢化の進行等により令和４年度から増加傾向にある。今後も歳出総額における扶助費の占める割合は増加傾向にあると考えられるため、事業精査等により歳出抑制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105228</xdr:rowOff>
    </xdr:from>
    <xdr:to>
      <xdr:col>24</xdr:col>
      <xdr:colOff>25400</xdr:colOff>
      <xdr:row>55</xdr:row>
      <xdr:rowOff>42635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363528"/>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83457</xdr:rowOff>
    </xdr:from>
    <xdr:to>
      <xdr:col>19</xdr:col>
      <xdr:colOff>187325</xdr:colOff>
      <xdr:row>54</xdr:row>
      <xdr:rowOff>105228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417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50800</xdr:rowOff>
    </xdr:from>
    <xdr:to>
      <xdr:col>15</xdr:col>
      <xdr:colOff>98425</xdr:colOff>
      <xdr:row>54</xdr:row>
      <xdr:rowOff>83457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091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50800</xdr:rowOff>
    </xdr:from>
    <xdr:to>
      <xdr:col>11</xdr:col>
      <xdr:colOff>9525</xdr:colOff>
      <xdr:row>54</xdr:row>
      <xdr:rowOff>61685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3091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160565</xdr:rowOff>
    </xdr:from>
    <xdr:to>
      <xdr:col>6</xdr:col>
      <xdr:colOff>171450</xdr:colOff>
      <xdr:row>54</xdr:row>
      <xdr:rowOff>90715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4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100892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163285</xdr:rowOff>
    </xdr:from>
    <xdr:to>
      <xdr:col>24</xdr:col>
      <xdr:colOff>76200</xdr:colOff>
      <xdr:row>55</xdr:row>
      <xdr:rowOff>93435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8362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54428</xdr:rowOff>
    </xdr:from>
    <xdr:to>
      <xdr:col>20</xdr:col>
      <xdr:colOff>38100</xdr:colOff>
      <xdr:row>54</xdr:row>
      <xdr:rowOff>156028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166205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8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32657</xdr:rowOff>
    </xdr:from>
    <xdr:to>
      <xdr:col>15</xdr:col>
      <xdr:colOff>149225</xdr:colOff>
      <xdr:row>54</xdr:row>
      <xdr:rowOff>134257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144434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5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0</xdr:rowOff>
    </xdr:from>
    <xdr:to>
      <xdr:col>11</xdr:col>
      <xdr:colOff>60325</xdr:colOff>
      <xdr:row>54</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111777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xdr:rowOff>
    </xdr:from>
    <xdr:to>
      <xdr:col>6</xdr:col>
      <xdr:colOff>171450</xdr:colOff>
      <xdr:row>54</xdr:row>
      <xdr:rowOff>112485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97262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全国平均、埼玉県平均、類似団体平均をともに上回っている。</a:t>
          </a:r>
        </a:p>
        <a:p>
          <a:r>
            <a:rPr kumimoji="1" lang="ja-JP" altLang="en-US" sz="1100">
              <a:latin typeface="ＭＳ Ｐゴシック" panose="020B0600070205080204" pitchFamily="50" charset="-128"/>
              <a:ea typeface="ＭＳ Ｐゴシック" panose="020B0600070205080204" pitchFamily="50" charset="-128"/>
            </a:rPr>
            <a:t>その他に係る経常収支比率が減少している要因は、経常一般財源が増加したものと考えられる。</a:t>
          </a:r>
        </a:p>
        <a:p>
          <a:r>
            <a:rPr kumimoji="1" lang="ja-JP" altLang="en-US" sz="1100">
              <a:latin typeface="ＭＳ Ｐゴシック" panose="020B0600070205080204" pitchFamily="50" charset="-128"/>
              <a:ea typeface="ＭＳ Ｐゴシック" panose="020B0600070205080204" pitchFamily="50" charset="-128"/>
            </a:rPr>
            <a:t>特別会計への繰出金の増も見込まれるため、事業精査を行い、一般会計の負担額を減らしていくよう努める。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133350</xdr:rowOff>
    </xdr:from>
    <xdr:to>
      <xdr:col>82</xdr:col>
      <xdr:colOff>107950</xdr:colOff>
      <xdr:row>61</xdr:row>
      <xdr:rowOff>107950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06000"/>
          <a:ext cx="838200" cy="66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107950</xdr:rowOff>
    </xdr:from>
    <xdr:to>
      <xdr:col>78</xdr:col>
      <xdr:colOff>69850</xdr:colOff>
      <xdr:row>61</xdr:row>
      <xdr:rowOff>146050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566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25400</xdr:rowOff>
    </xdr:from>
    <xdr:to>
      <xdr:col>73</xdr:col>
      <xdr:colOff>180975</xdr:colOff>
      <xdr:row>61</xdr:row>
      <xdr:rowOff>146050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312400"/>
          <a:ext cx="8890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25400</xdr:rowOff>
    </xdr:from>
    <xdr:to>
      <xdr:col>69</xdr:col>
      <xdr:colOff>92075</xdr:colOff>
      <xdr:row>62</xdr:row>
      <xdr:rowOff>38100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312400"/>
          <a:ext cx="889000" cy="35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54627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57150</xdr:rowOff>
    </xdr:from>
    <xdr:to>
      <xdr:col>78</xdr:col>
      <xdr:colOff>120650</xdr:colOff>
      <xdr:row>61</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143527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60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95250</xdr:rowOff>
    </xdr:from>
    <xdr:to>
      <xdr:col>74</xdr:col>
      <xdr:colOff>31750</xdr:colOff>
      <xdr:row>62</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5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64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146050</xdr:rowOff>
    </xdr:from>
    <xdr:to>
      <xdr:col>69</xdr:col>
      <xdr:colOff>142875</xdr:colOff>
      <xdr:row>60</xdr:row>
      <xdr:rowOff>76200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60977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158750</xdr:rowOff>
    </xdr:from>
    <xdr:to>
      <xdr:col>65</xdr:col>
      <xdr:colOff>53975</xdr:colOff>
      <xdr:row>62</xdr:row>
      <xdr:rowOff>88900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73677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70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全国平均及び埼玉県平均を上回っているが、類似団体平均を下回っている。</a:t>
          </a:r>
        </a:p>
        <a:p>
          <a:r>
            <a:rPr kumimoji="1" lang="ja-JP" altLang="en-US" sz="1100">
              <a:latin typeface="ＭＳ Ｐゴシック" panose="020B0600070205080204" pitchFamily="50" charset="-128"/>
              <a:ea typeface="ＭＳ Ｐゴシック" panose="020B0600070205080204" pitchFamily="50" charset="-128"/>
            </a:rPr>
            <a:t>前年からの増加要因としては、令和６年度から下水道事業が公営企業会計に移行したことに伴い、下水道事業に対する補助費（繰出金）が皆増となった点が大きい。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各種団体等への補助金や一部事務組合の負担金等については、団体所有の施設の老朽化等により増加傾向にあるため、補助費に係る経常収支比率は、増加している。社会経済状況の変化により実情にそぐわないと考えられる補助金等については廃止も含め検討するなど、事業内容の精査を行い、適正化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109855</xdr:rowOff>
    </xdr:from>
    <xdr:to>
      <xdr:col>82</xdr:col>
      <xdr:colOff>107950</xdr:colOff>
      <xdr:row>36</xdr:row>
      <xdr:rowOff>35560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10605"/>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86995</xdr:rowOff>
    </xdr:from>
    <xdr:to>
      <xdr:col>78</xdr:col>
      <xdr:colOff>69850</xdr:colOff>
      <xdr:row>35</xdr:row>
      <xdr:rowOff>109855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0877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18415</xdr:rowOff>
    </xdr:from>
    <xdr:to>
      <xdr:col>73</xdr:col>
      <xdr:colOff>180975</xdr:colOff>
      <xdr:row>35</xdr:row>
      <xdr:rowOff>86995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1916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18415</xdr:rowOff>
    </xdr:from>
    <xdr:to>
      <xdr:col>69</xdr:col>
      <xdr:colOff>92075</xdr:colOff>
      <xdr:row>35</xdr:row>
      <xdr:rowOff>109855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1916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128287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59055</xdr:rowOff>
    </xdr:from>
    <xdr:to>
      <xdr:col>78</xdr:col>
      <xdr:colOff>120650</xdr:colOff>
      <xdr:row>35</xdr:row>
      <xdr:rowOff>160655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170832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828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36195</xdr:rowOff>
    </xdr:from>
    <xdr:to>
      <xdr:col>74</xdr:col>
      <xdr:colOff>31750</xdr:colOff>
      <xdr:row>35</xdr:row>
      <xdr:rowOff>137795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3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147972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805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139065</xdr:rowOff>
    </xdr:from>
    <xdr:to>
      <xdr:col>69</xdr:col>
      <xdr:colOff>142875</xdr:colOff>
      <xdr:row>35</xdr:row>
      <xdr:rowOff>69215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79392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73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59055</xdr:rowOff>
    </xdr:from>
    <xdr:to>
      <xdr:col>65</xdr:col>
      <xdr:colOff>53975</xdr:colOff>
      <xdr:row>35</xdr:row>
      <xdr:rowOff>160655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170832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全国平均、埼玉県平均、類似団体平均をともに下回っている。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前年度と比べて、元金・利子償還金が減少したことで１．５ポイント下回った。</a:t>
          </a:r>
        </a:p>
        <a:p>
          <a:r>
            <a:rPr kumimoji="1" lang="ja-JP" altLang="en-US" sz="1100">
              <a:latin typeface="ＭＳ Ｐゴシック" panose="020B0600070205080204" pitchFamily="50" charset="-128"/>
              <a:ea typeface="ＭＳ Ｐゴシック" panose="020B0600070205080204" pitchFamily="50" charset="-128"/>
            </a:rPr>
            <a:t>引き続き安易に財源を地方債に求めた計画にならないよう起債対象事業の選定に努め、新規地方債発行を抑制する。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165863</xdr:rowOff>
    </xdr:from>
    <xdr:to>
      <xdr:col>24</xdr:col>
      <xdr:colOff>25400</xdr:colOff>
      <xdr:row>76</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024613"/>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62992</xdr:rowOff>
    </xdr:from>
    <xdr:to>
      <xdr:col>19</xdr:col>
      <xdr:colOff>187325</xdr:colOff>
      <xdr:row>76</xdr:row>
      <xdr:rowOff>72137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0931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21844</xdr:rowOff>
    </xdr:from>
    <xdr:to>
      <xdr:col>15</xdr:col>
      <xdr:colOff>98425</xdr:colOff>
      <xdr:row>76</xdr:row>
      <xdr:rowOff>72137</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052044"/>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21844</xdr:rowOff>
    </xdr:from>
    <xdr:to>
      <xdr:col>11</xdr:col>
      <xdr:colOff>9525</xdr:colOff>
      <xdr:row>76</xdr:row>
      <xdr:rowOff>72137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052044"/>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60198</xdr:rowOff>
    </xdr:from>
    <xdr:to>
      <xdr:col>6</xdr:col>
      <xdr:colOff>171450</xdr:colOff>
      <xdr:row>77</xdr:row>
      <xdr:rowOff>161798</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146575</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115062</xdr:rowOff>
    </xdr:from>
    <xdr:to>
      <xdr:col>24</xdr:col>
      <xdr:colOff>76200</xdr:colOff>
      <xdr:row>76</xdr:row>
      <xdr:rowOff>45213</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131589</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81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xdr:rowOff>
    </xdr:from>
    <xdr:to>
      <xdr:col>20</xdr:col>
      <xdr:colOff>38100</xdr:colOff>
      <xdr:row>76</xdr:row>
      <xdr:rowOff>113792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123969</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11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21337</xdr:rowOff>
    </xdr:from>
    <xdr:to>
      <xdr:col>15</xdr:col>
      <xdr:colOff>149225</xdr:colOff>
      <xdr:row>76</xdr:row>
      <xdr:rowOff>122937</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133113</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142494</xdr:rowOff>
    </xdr:from>
    <xdr:to>
      <xdr:col>11</xdr:col>
      <xdr:colOff>60325</xdr:colOff>
      <xdr:row>76</xdr:row>
      <xdr:rowOff>72644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82821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21337</xdr:rowOff>
    </xdr:from>
    <xdr:to>
      <xdr:col>6</xdr:col>
      <xdr:colOff>171450</xdr:colOff>
      <xdr:row>76</xdr:row>
      <xdr:rowOff>122937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133113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全国平均、埼玉県平均、類似団体平均をともに下回っている。</a:t>
          </a: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年度と比較して、</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ポイントの減となった。今後も事業内容の精査を行い、適正化に努める。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77</xdr:row>
      <xdr:rowOff>88137</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271500"/>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88137</xdr:rowOff>
    </xdr:from>
    <xdr:to>
      <xdr:col>78</xdr:col>
      <xdr:colOff>69850</xdr:colOff>
      <xdr:row>77</xdr:row>
      <xdr:rowOff>92711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2897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33274</xdr:rowOff>
    </xdr:from>
    <xdr:to>
      <xdr:col>73</xdr:col>
      <xdr:colOff>180975</xdr:colOff>
      <xdr:row>77</xdr:row>
      <xdr:rowOff>92711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892024"/>
          <a:ext cx="889000" cy="40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33274</xdr:rowOff>
    </xdr:from>
    <xdr:to>
      <xdr:col>69</xdr:col>
      <xdr:colOff>92075</xdr:colOff>
      <xdr:row>77</xdr:row>
      <xdr:rowOff>170435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892024"/>
          <a:ext cx="889000" cy="48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xdr:rowOff>
    </xdr:from>
    <xdr:to>
      <xdr:col>65</xdr:col>
      <xdr:colOff>53975</xdr:colOff>
      <xdr:row>76</xdr:row>
      <xdr:rowOff>113792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0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123969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35577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37337</xdr:rowOff>
    </xdr:from>
    <xdr:to>
      <xdr:col>78</xdr:col>
      <xdr:colOff>120650</xdr:colOff>
      <xdr:row>77</xdr:row>
      <xdr:rowOff>138937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123714</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2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41911</xdr:rowOff>
    </xdr:from>
    <xdr:to>
      <xdr:col>74</xdr:col>
      <xdr:colOff>31750</xdr:colOff>
      <xdr:row>77</xdr:row>
      <xdr:rowOff>143511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128288</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153924</xdr:rowOff>
    </xdr:from>
    <xdr:to>
      <xdr:col>69</xdr:col>
      <xdr:colOff>142875</xdr:colOff>
      <xdr:row>75</xdr:row>
      <xdr:rowOff>84074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94251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610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119635</xdr:rowOff>
    </xdr:from>
    <xdr:to>
      <xdr:col>65</xdr:col>
      <xdr:colOff>53975</xdr:colOff>
      <xdr:row>78</xdr:row>
      <xdr:rowOff>49785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34562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埼玉県吉見町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39131</xdr:rowOff>
    </xdr:from>
    <xdr:to>
      <xdr:col>29</xdr:col>
      <xdr:colOff>127000</xdr:colOff>
      <xdr:row>18</xdr:row>
      <xdr:rowOff>111444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72856"/>
          <a:ext cx="647700" cy="72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111444</xdr:rowOff>
    </xdr:from>
    <xdr:to>
      <xdr:col>26</xdr:col>
      <xdr:colOff>50800</xdr:colOff>
      <xdr:row>18</xdr:row>
      <xdr:rowOff>149392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45169"/>
          <a:ext cx="698500" cy="37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149392</xdr:rowOff>
    </xdr:from>
    <xdr:to>
      <xdr:col>22</xdr:col>
      <xdr:colOff>114300</xdr:colOff>
      <xdr:row>19</xdr:row>
      <xdr:rowOff>1629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83117"/>
          <a:ext cx="698500" cy="23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1629</xdr:rowOff>
    </xdr:from>
    <xdr:to>
      <xdr:col>18</xdr:col>
      <xdr:colOff>177800</xdr:colOff>
      <xdr:row>19</xdr:row>
      <xdr:rowOff>64146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06804"/>
          <a:ext cx="698500" cy="62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123390</xdr:rowOff>
    </xdr:from>
    <xdr:to>
      <xdr:col>15</xdr:col>
      <xdr:colOff>101600</xdr:colOff>
      <xdr:row>18</xdr:row>
      <xdr:rowOff>53540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856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63717</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159781</xdr:rowOff>
    </xdr:from>
    <xdr:to>
      <xdr:col>29</xdr:col>
      <xdr:colOff>177800</xdr:colOff>
      <xdr:row>18</xdr:row>
      <xdr:rowOff>89931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22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131858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94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60644</xdr:rowOff>
    </xdr:from>
    <xdr:to>
      <xdr:col>26</xdr:col>
      <xdr:colOff>101600</xdr:colOff>
      <xdr:row>18</xdr:row>
      <xdr:rowOff>162244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94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147021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80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98592</xdr:rowOff>
    </xdr:from>
    <xdr:to>
      <xdr:col>22</xdr:col>
      <xdr:colOff>165100</xdr:colOff>
      <xdr:row>19</xdr:row>
      <xdr:rowOff>28742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32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13519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18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122279</xdr:rowOff>
    </xdr:from>
    <xdr:to>
      <xdr:col>19</xdr:col>
      <xdr:colOff>38100</xdr:colOff>
      <xdr:row>19</xdr:row>
      <xdr:rowOff>52429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560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37206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4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13346</xdr:rowOff>
    </xdr:from>
    <xdr:to>
      <xdr:col>15</xdr:col>
      <xdr:colOff>101600</xdr:colOff>
      <xdr:row>19</xdr:row>
      <xdr:rowOff>114946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18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99723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04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280371</xdr:rowOff>
    </xdr:from>
    <xdr:to>
      <xdr:col>29</xdr:col>
      <xdr:colOff>127000</xdr:colOff>
      <xdr:row>35</xdr:row>
      <xdr:rowOff>292888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890721"/>
          <a:ext cx="647700" cy="12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280371</xdr:rowOff>
    </xdr:from>
    <xdr:to>
      <xdr:col>26</xdr:col>
      <xdr:colOff>50800</xdr:colOff>
      <xdr:row>35</xdr:row>
      <xdr:rowOff>292754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90721"/>
          <a:ext cx="698500" cy="12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292754</xdr:rowOff>
    </xdr:from>
    <xdr:to>
      <xdr:col>22</xdr:col>
      <xdr:colOff>114300</xdr:colOff>
      <xdr:row>35</xdr:row>
      <xdr:rowOff>315423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03104"/>
          <a:ext cx="698500" cy="22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315423</xdr:rowOff>
    </xdr:from>
    <xdr:to>
      <xdr:col>18</xdr:col>
      <xdr:colOff>177800</xdr:colOff>
      <xdr:row>35</xdr:row>
      <xdr:rowOff>318357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25773"/>
          <a:ext cx="698500" cy="2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242088</xdr:rowOff>
    </xdr:from>
    <xdr:to>
      <xdr:col>29</xdr:col>
      <xdr:colOff>177800</xdr:colOff>
      <xdr:row>36</xdr:row>
      <xdr:rowOff>788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524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214165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2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229571</xdr:rowOff>
    </xdr:from>
    <xdr:to>
      <xdr:col>26</xdr:col>
      <xdr:colOff>101600</xdr:colOff>
      <xdr:row>35</xdr:row>
      <xdr:rowOff>331171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39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315948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26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241954</xdr:rowOff>
    </xdr:from>
    <xdr:to>
      <xdr:col>22</xdr:col>
      <xdr:colOff>165100</xdr:colOff>
      <xdr:row>36</xdr:row>
      <xdr:rowOff>654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52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328331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3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264623</xdr:rowOff>
    </xdr:from>
    <xdr:to>
      <xdr:col>19</xdr:col>
      <xdr:colOff>38100</xdr:colOff>
      <xdr:row>36</xdr:row>
      <xdr:rowOff>23323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749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8100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61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267557</xdr:rowOff>
    </xdr:from>
    <xdr:to>
      <xdr:col>15</xdr:col>
      <xdr:colOff>101600</xdr:colOff>
      <xdr:row>36</xdr:row>
      <xdr:rowOff>26257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77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11034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64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埼玉県吉見町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17,620
17,364
38.64
8,647,587
7,983,468
649,217
5,262,751
5,276,646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18212</xdr:rowOff>
    </xdr:from>
    <xdr:to>
      <xdr:col>24</xdr:col>
      <xdr:colOff>63500</xdr:colOff>
      <xdr:row>37</xdr:row>
      <xdr:rowOff>85522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61862"/>
          <a:ext cx="838200"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85522</xdr:rowOff>
    </xdr:from>
    <xdr:to>
      <xdr:col>19</xdr:col>
      <xdr:colOff>177800</xdr:colOff>
      <xdr:row>37</xdr:row>
      <xdr:rowOff>124904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29172"/>
          <a:ext cx="889000" cy="3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124904</xdr:rowOff>
    </xdr:from>
    <xdr:to>
      <xdr:col>15</xdr:col>
      <xdr:colOff>50800</xdr:colOff>
      <xdr:row>38</xdr:row>
      <xdr:rowOff>1804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68554"/>
          <a:ext cx="889000" cy="4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1804</xdr:rowOff>
    </xdr:from>
    <xdr:to>
      <xdr:col>10</xdr:col>
      <xdr:colOff>114300</xdr:colOff>
      <xdr:row>38</xdr:row>
      <xdr:rowOff>12941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16904"/>
          <a:ext cx="889000" cy="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138862</xdr:rowOff>
    </xdr:from>
    <xdr:to>
      <xdr:col>24</xdr:col>
      <xdr:colOff>114300</xdr:colOff>
      <xdr:row>37</xdr:row>
      <xdr:rowOff>69012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1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117289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8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34722</xdr:rowOff>
    </xdr:from>
    <xdr:to>
      <xdr:col>20</xdr:col>
      <xdr:colOff>38100</xdr:colOff>
      <xdr:row>37</xdr:row>
      <xdr:rowOff>136322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7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127449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7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74104</xdr:rowOff>
    </xdr:from>
    <xdr:to>
      <xdr:col>15</xdr:col>
      <xdr:colOff>101600</xdr:colOff>
      <xdr:row>38</xdr:row>
      <xdr:rowOff>4254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1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166832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1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122453</xdr:rowOff>
    </xdr:from>
    <xdr:to>
      <xdr:col>10</xdr:col>
      <xdr:colOff>165100</xdr:colOff>
      <xdr:row>38</xdr:row>
      <xdr:rowOff>52603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6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43731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5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133591</xdr:rowOff>
    </xdr:from>
    <xdr:to>
      <xdr:col>6</xdr:col>
      <xdr:colOff>38100</xdr:colOff>
      <xdr:row>38</xdr:row>
      <xdr:rowOff>63742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772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54868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6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120815</xdr:rowOff>
    </xdr:from>
    <xdr:to>
      <xdr:col>24</xdr:col>
      <xdr:colOff>63500</xdr:colOff>
      <xdr:row>58</xdr:row>
      <xdr:rowOff>138350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4915"/>
          <a:ext cx="838200" cy="1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135723</xdr:rowOff>
    </xdr:from>
    <xdr:to>
      <xdr:col>19</xdr:col>
      <xdr:colOff>177800</xdr:colOff>
      <xdr:row>58</xdr:row>
      <xdr:rowOff>138350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79823"/>
          <a:ext cx="889000" cy="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135723</xdr:rowOff>
    </xdr:from>
    <xdr:to>
      <xdr:col>15</xdr:col>
      <xdr:colOff>50800</xdr:colOff>
      <xdr:row>58</xdr:row>
      <xdr:rowOff>141753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9823"/>
          <a:ext cx="889000" cy="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135086</xdr:rowOff>
    </xdr:from>
    <xdr:to>
      <xdr:col>10</xdr:col>
      <xdr:colOff>114300</xdr:colOff>
      <xdr:row>58</xdr:row>
      <xdr:rowOff>141753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79186"/>
          <a:ext cx="889000" cy="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50512</xdr:rowOff>
    </xdr:from>
    <xdr:to>
      <xdr:col>6</xdr:col>
      <xdr:colOff>38100</xdr:colOff>
      <xdr:row>58</xdr:row>
      <xdr:rowOff>152112</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9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168639</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6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70015</xdr:rowOff>
    </xdr:from>
    <xdr:to>
      <xdr:col>24</xdr:col>
      <xdr:colOff>114300</xdr:colOff>
      <xdr:row>59</xdr:row>
      <xdr:rowOff>165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163548</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87550</xdr:rowOff>
    </xdr:from>
    <xdr:to>
      <xdr:col>20</xdr:col>
      <xdr:colOff>38100</xdr:colOff>
      <xdr:row>59</xdr:row>
      <xdr:rowOff>17700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3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8827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2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84923</xdr:rowOff>
    </xdr:from>
    <xdr:to>
      <xdr:col>15</xdr:col>
      <xdr:colOff>101600</xdr:colOff>
      <xdr:row>59</xdr:row>
      <xdr:rowOff>15073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6200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2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90953</xdr:rowOff>
    </xdr:from>
    <xdr:to>
      <xdr:col>10</xdr:col>
      <xdr:colOff>165100</xdr:colOff>
      <xdr:row>59</xdr:row>
      <xdr:rowOff>21103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12230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2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84286</xdr:rowOff>
    </xdr:from>
    <xdr:to>
      <xdr:col>6</xdr:col>
      <xdr:colOff>38100</xdr:colOff>
      <xdr:row>59</xdr:row>
      <xdr:rowOff>14436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2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5563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2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168115</xdr:rowOff>
    </xdr:from>
    <xdr:to>
      <xdr:col>24</xdr:col>
      <xdr:colOff>63500</xdr:colOff>
      <xdr:row>78</xdr:row>
      <xdr:rowOff>57564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369765"/>
          <a:ext cx="838200" cy="6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104107</xdr:rowOff>
    </xdr:from>
    <xdr:to>
      <xdr:col>19</xdr:col>
      <xdr:colOff>177800</xdr:colOff>
      <xdr:row>77</xdr:row>
      <xdr:rowOff>168115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305757"/>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104107</xdr:rowOff>
    </xdr:from>
    <xdr:to>
      <xdr:col>15</xdr:col>
      <xdr:colOff>50800</xdr:colOff>
      <xdr:row>77</xdr:row>
      <xdr:rowOff>159497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305757"/>
          <a:ext cx="889000" cy="5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157807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150879</xdr:rowOff>
    </xdr:from>
    <xdr:to>
      <xdr:col>10</xdr:col>
      <xdr:colOff>114300</xdr:colOff>
      <xdr:row>77</xdr:row>
      <xdr:rowOff>159497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352529"/>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44186</xdr:rowOff>
    </xdr:from>
    <xdr:to>
      <xdr:col>6</xdr:col>
      <xdr:colOff>38100</xdr:colOff>
      <xdr:row>77</xdr:row>
      <xdr:rowOff>145786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45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162313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2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6764</xdr:rowOff>
    </xdr:from>
    <xdr:to>
      <xdr:col>24</xdr:col>
      <xdr:colOff>114300</xdr:colOff>
      <xdr:row>78</xdr:row>
      <xdr:rowOff>108364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7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93141</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9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117315</xdr:rowOff>
    </xdr:from>
    <xdr:to>
      <xdr:col>20</xdr:col>
      <xdr:colOff>38100</xdr:colOff>
      <xdr:row>78</xdr:row>
      <xdr:rowOff>47465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1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38592</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1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53307</xdr:rowOff>
    </xdr:from>
    <xdr:to>
      <xdr:col>15</xdr:col>
      <xdr:colOff>101600</xdr:colOff>
      <xdr:row>77</xdr:row>
      <xdr:rowOff>154907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5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171434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03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108697</xdr:rowOff>
    </xdr:from>
    <xdr:to>
      <xdr:col>10</xdr:col>
      <xdr:colOff>165100</xdr:colOff>
      <xdr:row>78</xdr:row>
      <xdr:rowOff>38847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1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29974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0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100079</xdr:rowOff>
    </xdr:from>
    <xdr:to>
      <xdr:col>6</xdr:col>
      <xdr:colOff>38100</xdr:colOff>
      <xdr:row>78</xdr:row>
      <xdr:rowOff>30229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0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21356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39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159218</xdr:rowOff>
    </xdr:from>
    <xdr:to>
      <xdr:col>24</xdr:col>
      <xdr:colOff>63500</xdr:colOff>
      <xdr:row>97</xdr:row>
      <xdr:rowOff>77859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18418"/>
          <a:ext cx="838200" cy="90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68911</xdr:rowOff>
    </xdr:from>
    <xdr:to>
      <xdr:col>19</xdr:col>
      <xdr:colOff>177800</xdr:colOff>
      <xdr:row>97</xdr:row>
      <xdr:rowOff>77859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699561"/>
          <a:ext cx="889000" cy="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63064</xdr:rowOff>
    </xdr:from>
    <xdr:to>
      <xdr:col>15</xdr:col>
      <xdr:colOff>50800</xdr:colOff>
      <xdr:row>97</xdr:row>
      <xdr:rowOff>68911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93714"/>
          <a:ext cx="889000" cy="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63064</xdr:rowOff>
    </xdr:from>
    <xdr:to>
      <xdr:col>10</xdr:col>
      <xdr:colOff>114300</xdr:colOff>
      <xdr:row>98</xdr:row>
      <xdr:rowOff>56620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93714"/>
          <a:ext cx="889000" cy="16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41002</xdr:rowOff>
    </xdr:from>
    <xdr:to>
      <xdr:col>6</xdr:col>
      <xdr:colOff>38100</xdr:colOff>
      <xdr:row>97</xdr:row>
      <xdr:rowOff>142602</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159129</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44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108418</xdr:rowOff>
    </xdr:from>
    <xdr:to>
      <xdr:col>24</xdr:col>
      <xdr:colOff>114300</xdr:colOff>
      <xdr:row>97</xdr:row>
      <xdr:rowOff>38568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6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86845</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4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27059</xdr:rowOff>
    </xdr:from>
    <xdr:to>
      <xdr:col>20</xdr:col>
      <xdr:colOff>38100</xdr:colOff>
      <xdr:row>97</xdr:row>
      <xdr:rowOff>128659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65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119786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5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18111</xdr:rowOff>
    </xdr:from>
    <xdr:to>
      <xdr:col>15</xdr:col>
      <xdr:colOff>101600</xdr:colOff>
      <xdr:row>97</xdr:row>
      <xdr:rowOff>119711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4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110838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4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12264</xdr:rowOff>
    </xdr:from>
    <xdr:to>
      <xdr:col>10</xdr:col>
      <xdr:colOff>165100</xdr:colOff>
      <xdr:row>97</xdr:row>
      <xdr:rowOff>113864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4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104991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73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5820</xdr:rowOff>
    </xdr:from>
    <xdr:to>
      <xdr:col>6</xdr:col>
      <xdr:colOff>38100</xdr:colOff>
      <xdr:row>98</xdr:row>
      <xdr:rowOff>107420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98547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90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67020</xdr:rowOff>
    </xdr:from>
    <xdr:to>
      <xdr:col>55</xdr:col>
      <xdr:colOff>0</xdr:colOff>
      <xdr:row>37</xdr:row>
      <xdr:rowOff>153656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10670"/>
          <a:ext cx="838200" cy="8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148634</xdr:rowOff>
    </xdr:from>
    <xdr:to>
      <xdr:col>50</xdr:col>
      <xdr:colOff>114300</xdr:colOff>
      <xdr:row>37</xdr:row>
      <xdr:rowOff>153656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92284"/>
          <a:ext cx="889000" cy="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148634</xdr:rowOff>
    </xdr:from>
    <xdr:to>
      <xdr:col>45</xdr:col>
      <xdr:colOff>177800</xdr:colOff>
      <xdr:row>38</xdr:row>
      <xdr:rowOff>24805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92284"/>
          <a:ext cx="889000" cy="4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131764</xdr:rowOff>
    </xdr:from>
    <xdr:to>
      <xdr:col>41</xdr:col>
      <xdr:colOff>50800</xdr:colOff>
      <xdr:row>38</xdr:row>
      <xdr:rowOff>24805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32514"/>
          <a:ext cx="889000" cy="40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101778</xdr:rowOff>
    </xdr:from>
    <xdr:to>
      <xdr:col>36</xdr:col>
      <xdr:colOff>165100</xdr:colOff>
      <xdr:row>35</xdr:row>
      <xdr:rowOff>31928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3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48455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06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16220</xdr:rowOff>
    </xdr:from>
    <xdr:to>
      <xdr:col>55</xdr:col>
      <xdr:colOff>50800</xdr:colOff>
      <xdr:row>37</xdr:row>
      <xdr:rowOff>117820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5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166097</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3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102856</xdr:rowOff>
    </xdr:from>
    <xdr:to>
      <xdr:col>50</xdr:col>
      <xdr:colOff>165100</xdr:colOff>
      <xdr:row>38</xdr:row>
      <xdr:rowOff>33006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4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24133</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3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97834</xdr:rowOff>
    </xdr:from>
    <xdr:to>
      <xdr:col>46</xdr:col>
      <xdr:colOff>38100</xdr:colOff>
      <xdr:row>38</xdr:row>
      <xdr:rowOff>27984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4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19111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3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145455</xdr:rowOff>
    </xdr:from>
    <xdr:to>
      <xdr:col>41</xdr:col>
      <xdr:colOff>101600</xdr:colOff>
      <xdr:row>38</xdr:row>
      <xdr:rowOff>75605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8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66732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8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80964</xdr:rowOff>
    </xdr:from>
    <xdr:to>
      <xdr:col>36</xdr:col>
      <xdr:colOff>165100</xdr:colOff>
      <xdr:row>36</xdr:row>
      <xdr:rowOff>11114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8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2241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7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69963</xdr:rowOff>
    </xdr:from>
    <xdr:to>
      <xdr:col>55</xdr:col>
      <xdr:colOff>0</xdr:colOff>
      <xdr:row>58</xdr:row>
      <xdr:rowOff>12987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42613"/>
          <a:ext cx="838200" cy="11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165792</xdr:rowOff>
    </xdr:from>
    <xdr:to>
      <xdr:col>50</xdr:col>
      <xdr:colOff>114300</xdr:colOff>
      <xdr:row>58</xdr:row>
      <xdr:rowOff>12987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938442"/>
          <a:ext cx="889000" cy="1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57802</xdr:rowOff>
    </xdr:from>
    <xdr:to>
      <xdr:col>45</xdr:col>
      <xdr:colOff>177800</xdr:colOff>
      <xdr:row>57</xdr:row>
      <xdr:rowOff>165792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659002"/>
          <a:ext cx="889000" cy="279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57802</xdr:rowOff>
    </xdr:from>
    <xdr:to>
      <xdr:col>41</xdr:col>
      <xdr:colOff>50800</xdr:colOff>
      <xdr:row>57</xdr:row>
      <xdr:rowOff>52233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659002"/>
          <a:ext cx="889000" cy="16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77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45654</xdr:rowOff>
    </xdr:from>
    <xdr:to>
      <xdr:col>36</xdr:col>
      <xdr:colOff>165100</xdr:colOff>
      <xdr:row>56</xdr:row>
      <xdr:rowOff>147254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64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163781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42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19163</xdr:rowOff>
    </xdr:from>
    <xdr:to>
      <xdr:col>55</xdr:col>
      <xdr:colOff>50800</xdr:colOff>
      <xdr:row>57</xdr:row>
      <xdr:rowOff>120763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9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169040</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7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133637</xdr:rowOff>
    </xdr:from>
    <xdr:to>
      <xdr:col>50</xdr:col>
      <xdr:colOff>165100</xdr:colOff>
      <xdr:row>58</xdr:row>
      <xdr:rowOff>63787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0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54914</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9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114992</xdr:rowOff>
    </xdr:from>
    <xdr:to>
      <xdr:col>46</xdr:col>
      <xdr:colOff>38100</xdr:colOff>
      <xdr:row>58</xdr:row>
      <xdr:rowOff>45142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88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36269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98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7002</xdr:rowOff>
    </xdr:from>
    <xdr:to>
      <xdr:col>41</xdr:col>
      <xdr:colOff>101600</xdr:colOff>
      <xdr:row>56</xdr:row>
      <xdr:rowOff>108602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60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125129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38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1433</xdr:rowOff>
    </xdr:from>
    <xdr:to>
      <xdr:col>36</xdr:col>
      <xdr:colOff>165100</xdr:colOff>
      <xdr:row>57</xdr:row>
      <xdr:rowOff>103033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77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94160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86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80274</xdr:rowOff>
    </xdr:from>
    <xdr:to>
      <xdr:col>55</xdr:col>
      <xdr:colOff>0</xdr:colOff>
      <xdr:row>79</xdr:row>
      <xdr:rowOff>82528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624824"/>
          <a:ext cx="8382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80274</xdr:rowOff>
    </xdr:from>
    <xdr:to>
      <xdr:col>50</xdr:col>
      <xdr:colOff>114300</xdr:colOff>
      <xdr:row>79</xdr:row>
      <xdr:rowOff>86872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624824"/>
          <a:ext cx="889000" cy="6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24802</xdr:rowOff>
    </xdr:from>
    <xdr:to>
      <xdr:col>45</xdr:col>
      <xdr:colOff>177800</xdr:colOff>
      <xdr:row>79</xdr:row>
      <xdr:rowOff>86872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69352"/>
          <a:ext cx="889000" cy="6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24802</xdr:rowOff>
    </xdr:from>
    <xdr:to>
      <xdr:col>41</xdr:col>
      <xdr:colOff>50800</xdr:colOff>
      <xdr:row>79</xdr:row>
      <xdr:rowOff>98879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69352"/>
          <a:ext cx="889000" cy="7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65191</xdr:rowOff>
    </xdr:from>
    <xdr:to>
      <xdr:col>36</xdr:col>
      <xdr:colOff>165100</xdr:colOff>
      <xdr:row>78</xdr:row>
      <xdr:rowOff>166791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11868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31728</xdr:rowOff>
    </xdr:from>
    <xdr:to>
      <xdr:col>55</xdr:col>
      <xdr:colOff>50800</xdr:colOff>
      <xdr:row>79</xdr:row>
      <xdr:rowOff>133328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7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118105</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9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29474</xdr:rowOff>
    </xdr:from>
    <xdr:to>
      <xdr:col>50</xdr:col>
      <xdr:colOff>165100</xdr:colOff>
      <xdr:row>79</xdr:row>
      <xdr:rowOff>131074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7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122201</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6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36072</xdr:rowOff>
    </xdr:from>
    <xdr:to>
      <xdr:col>46</xdr:col>
      <xdr:colOff>38100</xdr:colOff>
      <xdr:row>79</xdr:row>
      <xdr:rowOff>137672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8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128799</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73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145452</xdr:rowOff>
    </xdr:from>
    <xdr:to>
      <xdr:col>41</xdr:col>
      <xdr:colOff>101600</xdr:colOff>
      <xdr:row>79</xdr:row>
      <xdr:rowOff>75602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66729</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1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48079</xdr:rowOff>
    </xdr:from>
    <xdr:to>
      <xdr:col>36</xdr:col>
      <xdr:colOff>165100</xdr:colOff>
      <xdr:row>79</xdr:row>
      <xdr:rowOff>149679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140806</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4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92872</xdr:rowOff>
    </xdr:from>
    <xdr:to>
      <xdr:col>55</xdr:col>
      <xdr:colOff>0</xdr:colOff>
      <xdr:row>97</xdr:row>
      <xdr:rowOff>89866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552072"/>
          <a:ext cx="838200" cy="16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89866</xdr:rowOff>
    </xdr:from>
    <xdr:to>
      <xdr:col>50</xdr:col>
      <xdr:colOff>114300</xdr:colOff>
      <xdr:row>97</xdr:row>
      <xdr:rowOff>102850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720516"/>
          <a:ext cx="889000" cy="1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27200</xdr:rowOff>
    </xdr:from>
    <xdr:to>
      <xdr:col>45</xdr:col>
      <xdr:colOff>177800</xdr:colOff>
      <xdr:row>97</xdr:row>
      <xdr:rowOff>102850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486400"/>
          <a:ext cx="889000" cy="24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27200</xdr:rowOff>
    </xdr:from>
    <xdr:to>
      <xdr:col>41</xdr:col>
      <xdr:colOff>50800</xdr:colOff>
      <xdr:row>96</xdr:row>
      <xdr:rowOff>142215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486400"/>
          <a:ext cx="889000" cy="11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155125</xdr:rowOff>
    </xdr:from>
    <xdr:to>
      <xdr:col>36</xdr:col>
      <xdr:colOff>165100</xdr:colOff>
      <xdr:row>96</xdr:row>
      <xdr:rowOff>85275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101802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1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42072</xdr:rowOff>
    </xdr:from>
    <xdr:to>
      <xdr:col>55</xdr:col>
      <xdr:colOff>50800</xdr:colOff>
      <xdr:row>96</xdr:row>
      <xdr:rowOff>143672</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0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20499</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479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39066</xdr:rowOff>
    </xdr:from>
    <xdr:to>
      <xdr:col>50</xdr:col>
      <xdr:colOff>165100</xdr:colOff>
      <xdr:row>97</xdr:row>
      <xdr:rowOff>140666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6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131793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76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52050</xdr:rowOff>
    </xdr:from>
    <xdr:to>
      <xdr:col>46</xdr:col>
      <xdr:colOff>38100</xdr:colOff>
      <xdr:row>97</xdr:row>
      <xdr:rowOff>153650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8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144777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75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147850</xdr:rowOff>
    </xdr:from>
    <xdr:to>
      <xdr:col>41</xdr:col>
      <xdr:colOff>101600</xdr:colOff>
      <xdr:row>96</xdr:row>
      <xdr:rowOff>78000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43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94527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1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91415</xdr:rowOff>
    </xdr:from>
    <xdr:to>
      <xdr:col>36</xdr:col>
      <xdr:colOff>165100</xdr:colOff>
      <xdr:row>97</xdr:row>
      <xdr:rowOff>21565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55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12692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64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35832</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22382"/>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137862</xdr:rowOff>
    </xdr:from>
    <xdr:to>
      <xdr:col>67</xdr:col>
      <xdr:colOff>101600</xdr:colOff>
      <xdr:row>39</xdr:row>
      <xdr:rowOff>68012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5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84539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2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156482</xdr:rowOff>
    </xdr:from>
    <xdr:to>
      <xdr:col>67</xdr:col>
      <xdr:colOff>101600</xdr:colOff>
      <xdr:row>39</xdr:row>
      <xdr:rowOff>86632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77759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6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18825</xdr:rowOff>
    </xdr:from>
    <xdr:to>
      <xdr:col>85</xdr:col>
      <xdr:colOff>127000</xdr:colOff>
      <xdr:row>77</xdr:row>
      <xdr:rowOff>46194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220475"/>
          <a:ext cx="838200" cy="2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18825</xdr:rowOff>
    </xdr:from>
    <xdr:to>
      <xdr:col>81</xdr:col>
      <xdr:colOff>50800</xdr:colOff>
      <xdr:row>77</xdr:row>
      <xdr:rowOff>22292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20475"/>
          <a:ext cx="889000" cy="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22292</xdr:rowOff>
    </xdr:from>
    <xdr:to>
      <xdr:col>76</xdr:col>
      <xdr:colOff>114300</xdr:colOff>
      <xdr:row>77</xdr:row>
      <xdr:rowOff>31691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23942"/>
          <a:ext cx="889000" cy="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31691</xdr:rowOff>
    </xdr:from>
    <xdr:to>
      <xdr:col>71</xdr:col>
      <xdr:colOff>177800</xdr:colOff>
      <xdr:row>77</xdr:row>
      <xdr:rowOff>43523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33341"/>
          <a:ext cx="889000" cy="1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91168</xdr:rowOff>
    </xdr:from>
    <xdr:to>
      <xdr:col>67</xdr:col>
      <xdr:colOff>101600</xdr:colOff>
      <xdr:row>76</xdr:row>
      <xdr:rowOff>21318</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4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37845</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2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166844</xdr:rowOff>
    </xdr:from>
    <xdr:to>
      <xdr:col>85</xdr:col>
      <xdr:colOff>177800</xdr:colOff>
      <xdr:row>77</xdr:row>
      <xdr:rowOff>96994</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9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145271</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7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139475</xdr:rowOff>
    </xdr:from>
    <xdr:to>
      <xdr:col>81</xdr:col>
      <xdr:colOff>101600</xdr:colOff>
      <xdr:row>77</xdr:row>
      <xdr:rowOff>69625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6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60752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6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142942</xdr:rowOff>
    </xdr:from>
    <xdr:to>
      <xdr:col>76</xdr:col>
      <xdr:colOff>165100</xdr:colOff>
      <xdr:row>77</xdr:row>
      <xdr:rowOff>73092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7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64219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6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152341</xdr:rowOff>
    </xdr:from>
    <xdr:to>
      <xdr:col>72</xdr:col>
      <xdr:colOff>38100</xdr:colOff>
      <xdr:row>77</xdr:row>
      <xdr:rowOff>82491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8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73618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7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164173</xdr:rowOff>
    </xdr:from>
    <xdr:to>
      <xdr:col>67</xdr:col>
      <xdr:colOff>101600</xdr:colOff>
      <xdr:row>77</xdr:row>
      <xdr:rowOff>94323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9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85450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8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68880</xdr:rowOff>
    </xdr:from>
    <xdr:to>
      <xdr:col>85</xdr:col>
      <xdr:colOff>127000</xdr:colOff>
      <xdr:row>98</xdr:row>
      <xdr:rowOff>168230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870980"/>
          <a:ext cx="838200" cy="9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68880</xdr:rowOff>
    </xdr:from>
    <xdr:to>
      <xdr:col>81</xdr:col>
      <xdr:colOff>50800</xdr:colOff>
      <xdr:row>98</xdr:row>
      <xdr:rowOff>93743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870980"/>
          <a:ext cx="889000" cy="2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50088</xdr:rowOff>
    </xdr:from>
    <xdr:to>
      <xdr:col>76</xdr:col>
      <xdr:colOff>114300</xdr:colOff>
      <xdr:row>98</xdr:row>
      <xdr:rowOff>93743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852188"/>
          <a:ext cx="889000" cy="4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50088</xdr:rowOff>
    </xdr:from>
    <xdr:to>
      <xdr:col>71</xdr:col>
      <xdr:colOff>177800</xdr:colOff>
      <xdr:row>99</xdr:row>
      <xdr:rowOff>19974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52188"/>
          <a:ext cx="889000" cy="14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19924</xdr:rowOff>
    </xdr:from>
    <xdr:to>
      <xdr:col>67</xdr:col>
      <xdr:colOff>101600</xdr:colOff>
      <xdr:row>98</xdr:row>
      <xdr:rowOff>121524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2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138051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59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117430</xdr:rowOff>
    </xdr:from>
    <xdr:to>
      <xdr:col>85</xdr:col>
      <xdr:colOff>177800</xdr:colOff>
      <xdr:row>99</xdr:row>
      <xdr:rowOff>47580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9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32357</xdr:rowOff>
    </xdr:from>
    <xdr:ext cx="469744"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83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18080</xdr:rowOff>
    </xdr:from>
    <xdr:to>
      <xdr:col>81</xdr:col>
      <xdr:colOff>101600</xdr:colOff>
      <xdr:row>98</xdr:row>
      <xdr:rowOff>119680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2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110807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1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42943</xdr:rowOff>
    </xdr:from>
    <xdr:to>
      <xdr:col>76</xdr:col>
      <xdr:colOff>165100</xdr:colOff>
      <xdr:row>98</xdr:row>
      <xdr:rowOff>144543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4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135670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93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170738</xdr:rowOff>
    </xdr:from>
    <xdr:to>
      <xdr:col>72</xdr:col>
      <xdr:colOff>38100</xdr:colOff>
      <xdr:row>98</xdr:row>
      <xdr:rowOff>100888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0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92015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9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140624</xdr:rowOff>
    </xdr:from>
    <xdr:to>
      <xdr:col>67</xdr:col>
      <xdr:colOff>101600</xdr:colOff>
      <xdr:row>99</xdr:row>
      <xdr:rowOff>70774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4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61901</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703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153806</xdr:rowOff>
    </xdr:from>
    <xdr:to>
      <xdr:col>98</xdr:col>
      <xdr:colOff>38100</xdr:colOff>
      <xdr:row>39</xdr:row>
      <xdr:rowOff>83956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100483</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154565</xdr:rowOff>
    </xdr:from>
    <xdr:to>
      <xdr:col>98</xdr:col>
      <xdr:colOff>38100</xdr:colOff>
      <xdr:row>57</xdr:row>
      <xdr:rowOff>84715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101242</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5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86299</xdr:rowOff>
    </xdr:from>
    <xdr:to>
      <xdr:col>116</xdr:col>
      <xdr:colOff>63500</xdr:colOff>
      <xdr:row>75</xdr:row>
      <xdr:rowOff>155862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602149"/>
          <a:ext cx="838200" cy="41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86299</xdr:rowOff>
    </xdr:from>
    <xdr:to>
      <xdr:col>111</xdr:col>
      <xdr:colOff>177800</xdr:colOff>
      <xdr:row>73</xdr:row>
      <xdr:rowOff>116908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602149"/>
          <a:ext cx="889000" cy="3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74093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6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116908</xdr:rowOff>
    </xdr:from>
    <xdr:to>
      <xdr:col>107</xdr:col>
      <xdr:colOff>50800</xdr:colOff>
      <xdr:row>74</xdr:row>
      <xdr:rowOff>9032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632758"/>
          <a:ext cx="889000" cy="63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9032</xdr:rowOff>
    </xdr:from>
    <xdr:to>
      <xdr:col>102</xdr:col>
      <xdr:colOff>114300</xdr:colOff>
      <xdr:row>74</xdr:row>
      <xdr:rowOff>12781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696332"/>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163950</xdr:rowOff>
    </xdr:from>
    <xdr:to>
      <xdr:col>98</xdr:col>
      <xdr:colOff>38100</xdr:colOff>
      <xdr:row>74</xdr:row>
      <xdr:rowOff>94100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7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85227</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7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105062</xdr:rowOff>
    </xdr:from>
    <xdr:to>
      <xdr:col>116</xdr:col>
      <xdr:colOff>114300</xdr:colOff>
      <xdr:row>76</xdr:row>
      <xdr:rowOff>35212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96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83489</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94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35499</xdr:rowOff>
    </xdr:from>
    <xdr:to>
      <xdr:col>112</xdr:col>
      <xdr:colOff>38100</xdr:colOff>
      <xdr:row>73</xdr:row>
      <xdr:rowOff>137099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55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153626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326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66108</xdr:rowOff>
    </xdr:from>
    <xdr:to>
      <xdr:col>107</xdr:col>
      <xdr:colOff>101600</xdr:colOff>
      <xdr:row>73</xdr:row>
      <xdr:rowOff>167708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58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12785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35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129682</xdr:rowOff>
    </xdr:from>
    <xdr:to>
      <xdr:col>102</xdr:col>
      <xdr:colOff>165100</xdr:colOff>
      <xdr:row>74</xdr:row>
      <xdr:rowOff>59832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64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76359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42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133431</xdr:rowOff>
    </xdr:from>
    <xdr:to>
      <xdr:col>98</xdr:col>
      <xdr:colOff>38100</xdr:colOff>
      <xdr:row>74</xdr:row>
      <xdr:rowOff>63581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64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80108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42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性質別歳出の住民一人当たりのコストについては、すべての指標が類似団体平均を下回っている。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特に普通建設事業費の更新整備が前年より増加幅が大きく、施設の照明設備</a:t>
          </a:r>
          <a:r>
            <a:rPr kumimoji="1" lang="en-US" altLang="ja-JP" sz="1100">
              <a:latin typeface="ＭＳ Ｐゴシック" panose="020B0600070205080204" pitchFamily="50" charset="-128"/>
              <a:ea typeface="ＭＳ Ｐゴシック" panose="020B0600070205080204" pitchFamily="50" charset="-128"/>
            </a:rPr>
            <a:t>LED</a:t>
          </a:r>
          <a:r>
            <a:rPr kumimoji="1" lang="ja-JP" altLang="en-US" sz="1100">
              <a:latin typeface="ＭＳ Ｐゴシック" panose="020B0600070205080204" pitchFamily="50" charset="-128"/>
              <a:ea typeface="ＭＳ Ｐゴシック" panose="020B0600070205080204" pitchFamily="50" charset="-128"/>
            </a:rPr>
            <a:t>化やフレンドシップ・ハイツよしみの更新整備を実施したことによる。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今後も施設の老朽化により、各種施設に係る修繕料が年々増加傾向にあるため、比率の上昇が見込まれる。引き続きコスト意識を高め事業の取捨選択を徹底していくことで、事業費の減少をめざす。</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埼玉県吉見町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17,620
17,364
38.64
8,647,587
7,983,468
649,217
5,262,751
5,276,646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36830</xdr:rowOff>
    </xdr:from>
    <xdr:to>
      <xdr:col>24</xdr:col>
      <xdr:colOff>63500</xdr:colOff>
      <xdr:row>34</xdr:row>
      <xdr:rowOff>86665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66130"/>
          <a:ext cx="8382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78892</xdr:rowOff>
    </xdr:from>
    <xdr:to>
      <xdr:col>19</xdr:col>
      <xdr:colOff>177800</xdr:colOff>
      <xdr:row>34</xdr:row>
      <xdr:rowOff>86665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908192"/>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78892</xdr:rowOff>
    </xdr:from>
    <xdr:to>
      <xdr:col>15</xdr:col>
      <xdr:colOff>50800</xdr:colOff>
      <xdr:row>34</xdr:row>
      <xdr:rowOff>134671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08192"/>
          <a:ext cx="889000" cy="5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134671</xdr:rowOff>
    </xdr:from>
    <xdr:to>
      <xdr:col>10</xdr:col>
      <xdr:colOff>114300</xdr:colOff>
      <xdr:row>34</xdr:row>
      <xdr:rowOff>152044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963971"/>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8890</xdr:rowOff>
    </xdr:from>
    <xdr:to>
      <xdr:col>6</xdr:col>
      <xdr:colOff>38100</xdr:colOff>
      <xdr:row>34</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83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61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157480</xdr:rowOff>
    </xdr:from>
    <xdr:to>
      <xdr:col>24</xdr:col>
      <xdr:colOff>114300</xdr:colOff>
      <xdr:row>34</xdr:row>
      <xdr:rowOff>87630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135907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9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35865</xdr:rowOff>
    </xdr:from>
    <xdr:to>
      <xdr:col>20</xdr:col>
      <xdr:colOff>38100</xdr:colOff>
      <xdr:row>34</xdr:row>
      <xdr:rowOff>137465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6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128592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957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28092</xdr:rowOff>
    </xdr:from>
    <xdr:to>
      <xdr:col>15</xdr:col>
      <xdr:colOff>101600</xdr:colOff>
      <xdr:row>34</xdr:row>
      <xdr:rowOff>129692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5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120819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95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83871</xdr:rowOff>
    </xdr:from>
    <xdr:to>
      <xdr:col>10</xdr:col>
      <xdr:colOff>165100</xdr:colOff>
      <xdr:row>35</xdr:row>
      <xdr:rowOff>14021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1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5148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0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101244</xdr:rowOff>
    </xdr:from>
    <xdr:to>
      <xdr:col>6</xdr:col>
      <xdr:colOff>38100</xdr:colOff>
      <xdr:row>35</xdr:row>
      <xdr:rowOff>31394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3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22521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02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93831</xdr:rowOff>
    </xdr:from>
    <xdr:to>
      <xdr:col>24</xdr:col>
      <xdr:colOff>63500</xdr:colOff>
      <xdr:row>57</xdr:row>
      <xdr:rowOff>157642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866481"/>
          <a:ext cx="838200" cy="6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86177</xdr:rowOff>
    </xdr:from>
    <xdr:to>
      <xdr:col>19</xdr:col>
      <xdr:colOff>177800</xdr:colOff>
      <xdr:row>57</xdr:row>
      <xdr:rowOff>93831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58827"/>
          <a:ext cx="889000" cy="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83316</xdr:rowOff>
    </xdr:from>
    <xdr:to>
      <xdr:col>15</xdr:col>
      <xdr:colOff>50800</xdr:colOff>
      <xdr:row>57</xdr:row>
      <xdr:rowOff>86177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55966"/>
          <a:ext cx="889000" cy="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131619</xdr:rowOff>
    </xdr:from>
    <xdr:to>
      <xdr:col>10</xdr:col>
      <xdr:colOff>114300</xdr:colOff>
      <xdr:row>57</xdr:row>
      <xdr:rowOff>83316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61369"/>
          <a:ext cx="889000" cy="29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106758</xdr:rowOff>
    </xdr:from>
    <xdr:to>
      <xdr:col>6</xdr:col>
      <xdr:colOff>38100</xdr:colOff>
      <xdr:row>55</xdr:row>
      <xdr:rowOff>36908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36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53435</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14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106842</xdr:rowOff>
    </xdr:from>
    <xdr:to>
      <xdr:col>24</xdr:col>
      <xdr:colOff>114300</xdr:colOff>
      <xdr:row>58</xdr:row>
      <xdr:rowOff>36992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7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21769</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9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43031</xdr:rowOff>
    </xdr:from>
    <xdr:to>
      <xdr:col>20</xdr:col>
      <xdr:colOff>38100</xdr:colOff>
      <xdr:row>57</xdr:row>
      <xdr:rowOff>144631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1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135758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0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35377</xdr:rowOff>
    </xdr:from>
    <xdr:to>
      <xdr:col>15</xdr:col>
      <xdr:colOff>101600</xdr:colOff>
      <xdr:row>57</xdr:row>
      <xdr:rowOff>136977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0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128104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0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32516</xdr:rowOff>
    </xdr:from>
    <xdr:to>
      <xdr:col>10</xdr:col>
      <xdr:colOff>165100</xdr:colOff>
      <xdr:row>57</xdr:row>
      <xdr:rowOff>134116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0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125243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9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80819</xdr:rowOff>
    </xdr:from>
    <xdr:to>
      <xdr:col>6</xdr:col>
      <xdr:colOff>38100</xdr:colOff>
      <xdr:row>56</xdr:row>
      <xdr:rowOff>10969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51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2096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03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14419</xdr:rowOff>
    </xdr:from>
    <xdr:to>
      <xdr:col>24</xdr:col>
      <xdr:colOff>63500</xdr:colOff>
      <xdr:row>78</xdr:row>
      <xdr:rowOff>77814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387519"/>
          <a:ext cx="838200" cy="6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77814</xdr:rowOff>
    </xdr:from>
    <xdr:to>
      <xdr:col>19</xdr:col>
      <xdr:colOff>177800</xdr:colOff>
      <xdr:row>78</xdr:row>
      <xdr:rowOff>94124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450914"/>
          <a:ext cx="889000" cy="1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94124</xdr:rowOff>
    </xdr:from>
    <xdr:to>
      <xdr:col>15</xdr:col>
      <xdr:colOff>50800</xdr:colOff>
      <xdr:row>78</xdr:row>
      <xdr:rowOff>115427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467224"/>
          <a:ext cx="889000" cy="2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115427</xdr:rowOff>
    </xdr:from>
    <xdr:to>
      <xdr:col>10</xdr:col>
      <xdr:colOff>114300</xdr:colOff>
      <xdr:row>78</xdr:row>
      <xdr:rowOff>165805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88527"/>
          <a:ext cx="889000" cy="5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157274</xdr:rowOff>
    </xdr:from>
    <xdr:to>
      <xdr:col>6</xdr:col>
      <xdr:colOff>38100</xdr:colOff>
      <xdr:row>78</xdr:row>
      <xdr:rowOff>87424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5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103951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34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135069</xdr:rowOff>
    </xdr:from>
    <xdr:to>
      <xdr:col>24</xdr:col>
      <xdr:colOff>114300</xdr:colOff>
      <xdr:row>78</xdr:row>
      <xdr:rowOff>65219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3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49996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5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27014</xdr:rowOff>
    </xdr:from>
    <xdr:to>
      <xdr:col>20</xdr:col>
      <xdr:colOff>38100</xdr:colOff>
      <xdr:row>78</xdr:row>
      <xdr:rowOff>128614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40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119741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9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43324</xdr:rowOff>
    </xdr:from>
    <xdr:to>
      <xdr:col>15</xdr:col>
      <xdr:colOff>101600</xdr:colOff>
      <xdr:row>78</xdr:row>
      <xdr:rowOff>144924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1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136051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09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64627</xdr:rowOff>
    </xdr:from>
    <xdr:to>
      <xdr:col>10</xdr:col>
      <xdr:colOff>165100</xdr:colOff>
      <xdr:row>78</xdr:row>
      <xdr:rowOff>166227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43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157354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530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115005</xdr:rowOff>
    </xdr:from>
    <xdr:to>
      <xdr:col>6</xdr:col>
      <xdr:colOff>38100</xdr:colOff>
      <xdr:row>79</xdr:row>
      <xdr:rowOff>45155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8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36282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80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6136</xdr:rowOff>
    </xdr:from>
    <xdr:to>
      <xdr:col>24</xdr:col>
      <xdr:colOff>63500</xdr:colOff>
      <xdr:row>99</xdr:row>
      <xdr:rowOff>6204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79686"/>
          <a:ext cx="8382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2856</xdr:rowOff>
    </xdr:from>
    <xdr:to>
      <xdr:col>19</xdr:col>
      <xdr:colOff>177800</xdr:colOff>
      <xdr:row>99</xdr:row>
      <xdr:rowOff>6136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76406"/>
          <a:ext cx="889000" cy="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1493</xdr:rowOff>
    </xdr:from>
    <xdr:to>
      <xdr:col>15</xdr:col>
      <xdr:colOff>50800</xdr:colOff>
      <xdr:row>99</xdr:row>
      <xdr:rowOff>2856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75043"/>
          <a:ext cx="889000" cy="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1493</xdr:rowOff>
    </xdr:from>
    <xdr:to>
      <xdr:col>10</xdr:col>
      <xdr:colOff>114300</xdr:colOff>
      <xdr:row>99</xdr:row>
      <xdr:rowOff>14086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75043"/>
          <a:ext cx="889000" cy="1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100564</xdr:rowOff>
    </xdr:from>
    <xdr:to>
      <xdr:col>6</xdr:col>
      <xdr:colOff>38100</xdr:colOff>
      <xdr:row>99</xdr:row>
      <xdr:rowOff>30714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2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47241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126854</xdr:rowOff>
    </xdr:from>
    <xdr:to>
      <xdr:col>24</xdr:col>
      <xdr:colOff>114300</xdr:colOff>
      <xdr:row>99</xdr:row>
      <xdr:rowOff>57004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2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126786</xdr:rowOff>
    </xdr:from>
    <xdr:to>
      <xdr:col>20</xdr:col>
      <xdr:colOff>38100</xdr:colOff>
      <xdr:row>99</xdr:row>
      <xdr:rowOff>56936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2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48063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21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123506</xdr:rowOff>
    </xdr:from>
    <xdr:to>
      <xdr:col>15</xdr:col>
      <xdr:colOff>101600</xdr:colOff>
      <xdr:row>99</xdr:row>
      <xdr:rowOff>53656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2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44783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18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122143</xdr:rowOff>
    </xdr:from>
    <xdr:to>
      <xdr:col>10</xdr:col>
      <xdr:colOff>165100</xdr:colOff>
      <xdr:row>99</xdr:row>
      <xdr:rowOff>52293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2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43420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134736</xdr:rowOff>
    </xdr:from>
    <xdr:to>
      <xdr:col>6</xdr:col>
      <xdr:colOff>38100</xdr:colOff>
      <xdr:row>99</xdr:row>
      <xdr:rowOff>64886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56013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2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127290</xdr:rowOff>
    </xdr:from>
    <xdr:to>
      <xdr:col>55</xdr:col>
      <xdr:colOff>0</xdr:colOff>
      <xdr:row>38</xdr:row>
      <xdr:rowOff>150477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42390"/>
          <a:ext cx="838200" cy="2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127290</xdr:rowOff>
    </xdr:from>
    <xdr:to>
      <xdr:col>50</xdr:col>
      <xdr:colOff>114300</xdr:colOff>
      <xdr:row>38</xdr:row>
      <xdr:rowOff>166479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4239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154069</xdr:rowOff>
    </xdr:from>
    <xdr:to>
      <xdr:col>45</xdr:col>
      <xdr:colOff>177800</xdr:colOff>
      <xdr:row>38</xdr:row>
      <xdr:rowOff>166479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69169"/>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154069</xdr:rowOff>
    </xdr:from>
    <xdr:to>
      <xdr:col>41</xdr:col>
      <xdr:colOff>50800</xdr:colOff>
      <xdr:row>38</xdr:row>
      <xdr:rowOff>156355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66916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49385</xdr:rowOff>
    </xdr:from>
    <xdr:to>
      <xdr:col>36</xdr:col>
      <xdr:colOff>165100</xdr:colOff>
      <xdr:row>38</xdr:row>
      <xdr:rowOff>150985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167512</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99677</xdr:rowOff>
    </xdr:from>
    <xdr:to>
      <xdr:col>55</xdr:col>
      <xdr:colOff>50800</xdr:colOff>
      <xdr:row>39</xdr:row>
      <xdr:rowOff>29827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1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14604</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297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76490</xdr:rowOff>
    </xdr:from>
    <xdr:to>
      <xdr:col>50</xdr:col>
      <xdr:colOff>165100</xdr:colOff>
      <xdr:row>39</xdr:row>
      <xdr:rowOff>6640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9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169217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684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115679</xdr:rowOff>
    </xdr:from>
    <xdr:to>
      <xdr:col>46</xdr:col>
      <xdr:colOff>38100</xdr:colOff>
      <xdr:row>39</xdr:row>
      <xdr:rowOff>45829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3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36956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723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103269</xdr:rowOff>
    </xdr:from>
    <xdr:to>
      <xdr:col>41</xdr:col>
      <xdr:colOff>101600</xdr:colOff>
      <xdr:row>39</xdr:row>
      <xdr:rowOff>33419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1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24546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711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105555</xdr:rowOff>
    </xdr:from>
    <xdr:to>
      <xdr:col>36</xdr:col>
      <xdr:colOff>165100</xdr:colOff>
      <xdr:row>39</xdr:row>
      <xdr:rowOff>35705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2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26832</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71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123752</xdr:rowOff>
    </xdr:from>
    <xdr:to>
      <xdr:col>55</xdr:col>
      <xdr:colOff>0</xdr:colOff>
      <xdr:row>57</xdr:row>
      <xdr:rowOff>128684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896402"/>
          <a:ext cx="838200" cy="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123752</xdr:rowOff>
    </xdr:from>
    <xdr:to>
      <xdr:col>50</xdr:col>
      <xdr:colOff>114300</xdr:colOff>
      <xdr:row>58</xdr:row>
      <xdr:rowOff>461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896402"/>
          <a:ext cx="889000" cy="4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148627</xdr:rowOff>
    </xdr:from>
    <xdr:to>
      <xdr:col>45</xdr:col>
      <xdr:colOff>177800</xdr:colOff>
      <xdr:row>58</xdr:row>
      <xdr:rowOff>461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921277"/>
          <a:ext cx="889000" cy="2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124667</xdr:rowOff>
    </xdr:from>
    <xdr:to>
      <xdr:col>41</xdr:col>
      <xdr:colOff>50800</xdr:colOff>
      <xdr:row>57</xdr:row>
      <xdr:rowOff>148627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897317"/>
          <a:ext cx="889000" cy="2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2838</xdr:rowOff>
    </xdr:from>
    <xdr:to>
      <xdr:col>36</xdr:col>
      <xdr:colOff>165100</xdr:colOff>
      <xdr:row>57</xdr:row>
      <xdr:rowOff>104438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7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120965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55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77884</xdr:rowOff>
    </xdr:from>
    <xdr:to>
      <xdr:col>55</xdr:col>
      <xdr:colOff>50800</xdr:colOff>
      <xdr:row>58</xdr:row>
      <xdr:rowOff>8034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5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100761</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0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72952</xdr:rowOff>
    </xdr:from>
    <xdr:to>
      <xdr:col>50</xdr:col>
      <xdr:colOff>165100</xdr:colOff>
      <xdr:row>58</xdr:row>
      <xdr:rowOff>3102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4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19629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62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121111</xdr:rowOff>
    </xdr:from>
    <xdr:to>
      <xdr:col>46</xdr:col>
      <xdr:colOff>38100</xdr:colOff>
      <xdr:row>58</xdr:row>
      <xdr:rowOff>51261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9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67788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66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97827</xdr:rowOff>
    </xdr:from>
    <xdr:to>
      <xdr:col>41</xdr:col>
      <xdr:colOff>101600</xdr:colOff>
      <xdr:row>58</xdr:row>
      <xdr:rowOff>27977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7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44504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64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73867</xdr:rowOff>
    </xdr:from>
    <xdr:to>
      <xdr:col>36</xdr:col>
      <xdr:colOff>165100</xdr:colOff>
      <xdr:row>58</xdr:row>
      <xdr:rowOff>4017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4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166594</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93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55657</xdr:rowOff>
    </xdr:from>
    <xdr:to>
      <xdr:col>55</xdr:col>
      <xdr:colOff>0</xdr:colOff>
      <xdr:row>78</xdr:row>
      <xdr:rowOff>25955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085857"/>
          <a:ext cx="838200" cy="31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25955</xdr:rowOff>
    </xdr:from>
    <xdr:to>
      <xdr:col>50</xdr:col>
      <xdr:colOff>114300</xdr:colOff>
      <xdr:row>78</xdr:row>
      <xdr:rowOff>86127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99055"/>
          <a:ext cx="889000" cy="60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86127</xdr:rowOff>
    </xdr:from>
    <xdr:to>
      <xdr:col>45</xdr:col>
      <xdr:colOff>177800</xdr:colOff>
      <xdr:row>78</xdr:row>
      <xdr:rowOff>150558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59227"/>
          <a:ext cx="889000" cy="6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70794</xdr:rowOff>
    </xdr:from>
    <xdr:to>
      <xdr:col>41</xdr:col>
      <xdr:colOff>50800</xdr:colOff>
      <xdr:row>78</xdr:row>
      <xdr:rowOff>150558</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43894"/>
          <a:ext cx="889000" cy="7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40371</xdr:rowOff>
    </xdr:from>
    <xdr:to>
      <xdr:col>36</xdr:col>
      <xdr:colOff>165100</xdr:colOff>
      <xdr:row>77</xdr:row>
      <xdr:rowOff>141971</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4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158498</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1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4857</xdr:rowOff>
    </xdr:from>
    <xdr:to>
      <xdr:col>55</xdr:col>
      <xdr:colOff>50800</xdr:colOff>
      <xdr:row>76</xdr:row>
      <xdr:rowOff>106457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03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27734</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88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146605</xdr:rowOff>
    </xdr:from>
    <xdr:to>
      <xdr:col>50</xdr:col>
      <xdr:colOff>165100</xdr:colOff>
      <xdr:row>78</xdr:row>
      <xdr:rowOff>76755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4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67882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4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35327</xdr:rowOff>
    </xdr:from>
    <xdr:to>
      <xdr:col>46</xdr:col>
      <xdr:colOff>38100</xdr:colOff>
      <xdr:row>78</xdr:row>
      <xdr:rowOff>136927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0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128054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50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99758</xdr:rowOff>
    </xdr:from>
    <xdr:to>
      <xdr:col>41</xdr:col>
      <xdr:colOff>101600</xdr:colOff>
      <xdr:row>79</xdr:row>
      <xdr:rowOff>29908</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7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21035</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65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19994</xdr:rowOff>
    </xdr:from>
    <xdr:to>
      <xdr:col>36</xdr:col>
      <xdr:colOff>165100</xdr:colOff>
      <xdr:row>78</xdr:row>
      <xdr:rowOff>121594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9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112721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25019</xdr:rowOff>
    </xdr:from>
    <xdr:to>
      <xdr:col>55</xdr:col>
      <xdr:colOff>0</xdr:colOff>
      <xdr:row>97</xdr:row>
      <xdr:rowOff>72405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655669"/>
          <a:ext cx="838200" cy="4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148256</xdr:rowOff>
    </xdr:from>
    <xdr:to>
      <xdr:col>50</xdr:col>
      <xdr:colOff>114300</xdr:colOff>
      <xdr:row>97</xdr:row>
      <xdr:rowOff>72405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607456"/>
          <a:ext cx="889000" cy="9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35589</xdr:rowOff>
    </xdr:from>
    <xdr:to>
      <xdr:col>45</xdr:col>
      <xdr:colOff>177800</xdr:colOff>
      <xdr:row>96</xdr:row>
      <xdr:rowOff>148256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494789"/>
          <a:ext cx="88900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35589</xdr:rowOff>
    </xdr:from>
    <xdr:to>
      <xdr:col>41</xdr:col>
      <xdr:colOff>50800</xdr:colOff>
      <xdr:row>96</xdr:row>
      <xdr:rowOff>45408</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494789"/>
          <a:ext cx="889000" cy="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81911</xdr:rowOff>
    </xdr:from>
    <xdr:to>
      <xdr:col>36</xdr:col>
      <xdr:colOff>165100</xdr:colOff>
      <xdr:row>96</xdr:row>
      <xdr:rowOff>12061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6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28588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4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145669</xdr:rowOff>
    </xdr:from>
    <xdr:to>
      <xdr:col>55</xdr:col>
      <xdr:colOff>50800</xdr:colOff>
      <xdr:row>97</xdr:row>
      <xdr:rowOff>75819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0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124096</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58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21605</xdr:rowOff>
    </xdr:from>
    <xdr:to>
      <xdr:col>50</xdr:col>
      <xdr:colOff>165100</xdr:colOff>
      <xdr:row>97</xdr:row>
      <xdr:rowOff>123205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5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114332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74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97456</xdr:rowOff>
    </xdr:from>
    <xdr:to>
      <xdr:col>46</xdr:col>
      <xdr:colOff>38100</xdr:colOff>
      <xdr:row>97</xdr:row>
      <xdr:rowOff>27606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5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18733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64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156239</xdr:rowOff>
    </xdr:from>
    <xdr:to>
      <xdr:col>41</xdr:col>
      <xdr:colOff>101600</xdr:colOff>
      <xdr:row>96</xdr:row>
      <xdr:rowOff>86389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4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77516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53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166058</xdr:rowOff>
    </xdr:from>
    <xdr:to>
      <xdr:col>36</xdr:col>
      <xdr:colOff>165100</xdr:colOff>
      <xdr:row>96</xdr:row>
      <xdr:rowOff>96208</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45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87335</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54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100724</xdr:rowOff>
    </xdr:from>
    <xdr:to>
      <xdr:col>85</xdr:col>
      <xdr:colOff>127000</xdr:colOff>
      <xdr:row>37</xdr:row>
      <xdr:rowOff>116889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44374"/>
          <a:ext cx="838200" cy="1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111141</xdr:rowOff>
    </xdr:from>
    <xdr:to>
      <xdr:col>81</xdr:col>
      <xdr:colOff>50800</xdr:colOff>
      <xdr:row>37</xdr:row>
      <xdr:rowOff>116889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54791"/>
          <a:ext cx="889000" cy="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163752</xdr:rowOff>
    </xdr:from>
    <xdr:to>
      <xdr:col>76</xdr:col>
      <xdr:colOff>114300</xdr:colOff>
      <xdr:row>37</xdr:row>
      <xdr:rowOff>111141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335952"/>
          <a:ext cx="889000" cy="11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163752</xdr:rowOff>
    </xdr:from>
    <xdr:to>
      <xdr:col>71</xdr:col>
      <xdr:colOff>177800</xdr:colOff>
      <xdr:row>37</xdr:row>
      <xdr:rowOff>70875</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335952"/>
          <a:ext cx="889000" cy="7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43425</xdr:rowOff>
    </xdr:from>
    <xdr:to>
      <xdr:col>67</xdr:col>
      <xdr:colOff>101600</xdr:colOff>
      <xdr:row>36</xdr:row>
      <xdr:rowOff>145025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1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161552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599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49924</xdr:rowOff>
    </xdr:from>
    <xdr:to>
      <xdr:col>85</xdr:col>
      <xdr:colOff>177800</xdr:colOff>
      <xdr:row>37</xdr:row>
      <xdr:rowOff>151524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9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28351</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7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66089</xdr:rowOff>
    </xdr:from>
    <xdr:to>
      <xdr:col>81</xdr:col>
      <xdr:colOff>101600</xdr:colOff>
      <xdr:row>37</xdr:row>
      <xdr:rowOff>167689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0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158816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0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60341</xdr:rowOff>
    </xdr:from>
    <xdr:to>
      <xdr:col>76</xdr:col>
      <xdr:colOff>165100</xdr:colOff>
      <xdr:row>37</xdr:row>
      <xdr:rowOff>161941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0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153068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96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112952</xdr:rowOff>
    </xdr:from>
    <xdr:to>
      <xdr:col>72</xdr:col>
      <xdr:colOff>38100</xdr:colOff>
      <xdr:row>37</xdr:row>
      <xdr:rowOff>43102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59629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6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20075</xdr:rowOff>
    </xdr:from>
    <xdr:to>
      <xdr:col>67</xdr:col>
      <xdr:colOff>101600</xdr:colOff>
      <xdr:row>37</xdr:row>
      <xdr:rowOff>121675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6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112802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5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168671</xdr:rowOff>
    </xdr:from>
    <xdr:to>
      <xdr:col>85</xdr:col>
      <xdr:colOff>126364</xdr:colOff>
      <xdr:row>57</xdr:row>
      <xdr:rowOff>111072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41171"/>
          <a:ext cx="1269" cy="1142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114899</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88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111072</xdr:rowOff>
    </xdr:from>
    <xdr:to>
      <xdr:col>86</xdr:col>
      <xdr:colOff>25400</xdr:colOff>
      <xdr:row>57</xdr:row>
      <xdr:rowOff>111072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883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115348</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1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168671</xdr:rowOff>
    </xdr:from>
    <xdr:to>
      <xdr:col>86</xdr:col>
      <xdr:colOff>25400</xdr:colOff>
      <xdr:row>50</xdr:row>
      <xdr:rowOff>168671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41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155481</xdr:rowOff>
    </xdr:from>
    <xdr:to>
      <xdr:col>85</xdr:col>
      <xdr:colOff>127000</xdr:colOff>
      <xdr:row>57</xdr:row>
      <xdr:rowOff>116307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56681"/>
          <a:ext cx="838200" cy="13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164035</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422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141158</xdr:rowOff>
    </xdr:from>
    <xdr:to>
      <xdr:col>85</xdr:col>
      <xdr:colOff>177800</xdr:colOff>
      <xdr:row>56</xdr:row>
      <xdr:rowOff>71308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70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100068</xdr:rowOff>
    </xdr:from>
    <xdr:to>
      <xdr:col>81</xdr:col>
      <xdr:colOff>50800</xdr:colOff>
      <xdr:row>57</xdr:row>
      <xdr:rowOff>116307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872718"/>
          <a:ext cx="889000" cy="16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24747</xdr:rowOff>
    </xdr:from>
    <xdr:to>
      <xdr:col>81</xdr:col>
      <xdr:colOff>101600</xdr:colOff>
      <xdr:row>56</xdr:row>
      <xdr:rowOff>126347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62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142874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40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48382</xdr:rowOff>
    </xdr:from>
    <xdr:to>
      <xdr:col>76</xdr:col>
      <xdr:colOff>114300</xdr:colOff>
      <xdr:row>57</xdr:row>
      <xdr:rowOff>100068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49582"/>
          <a:ext cx="889000" cy="22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22316</xdr:rowOff>
    </xdr:from>
    <xdr:to>
      <xdr:col>76</xdr:col>
      <xdr:colOff>165100</xdr:colOff>
      <xdr:row>56</xdr:row>
      <xdr:rowOff>123916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2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140443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48382</xdr:rowOff>
    </xdr:from>
    <xdr:to>
      <xdr:col>71</xdr:col>
      <xdr:colOff>177800</xdr:colOff>
      <xdr:row>56</xdr:row>
      <xdr:rowOff>154688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649582"/>
          <a:ext cx="889000" cy="10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18941</xdr:rowOff>
    </xdr:from>
    <xdr:to>
      <xdr:col>72</xdr:col>
      <xdr:colOff>38100</xdr:colOff>
      <xdr:row>56</xdr:row>
      <xdr:rowOff>120541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2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111668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1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166121</xdr:rowOff>
    </xdr:from>
    <xdr:to>
      <xdr:col>67</xdr:col>
      <xdr:colOff>101600</xdr:colOff>
      <xdr:row>56</xdr:row>
      <xdr:rowOff>96271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9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112798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7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104681</xdr:rowOff>
    </xdr:from>
    <xdr:to>
      <xdr:col>85</xdr:col>
      <xdr:colOff>177800</xdr:colOff>
      <xdr:row>57</xdr:row>
      <xdr:rowOff>34831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70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83108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8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65507</xdr:rowOff>
    </xdr:from>
    <xdr:to>
      <xdr:col>81</xdr:col>
      <xdr:colOff>101600</xdr:colOff>
      <xdr:row>57</xdr:row>
      <xdr:rowOff>167107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8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158234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93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49268</xdr:rowOff>
    </xdr:from>
    <xdr:to>
      <xdr:col>76</xdr:col>
      <xdr:colOff>165100</xdr:colOff>
      <xdr:row>57</xdr:row>
      <xdr:rowOff>150868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82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141995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91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169032</xdr:rowOff>
    </xdr:from>
    <xdr:to>
      <xdr:col>72</xdr:col>
      <xdr:colOff>38100</xdr:colOff>
      <xdr:row>56</xdr:row>
      <xdr:rowOff>99182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9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115709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7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103888</xdr:rowOff>
    </xdr:from>
    <xdr:to>
      <xdr:col>67</xdr:col>
      <xdr:colOff>101600</xdr:colOff>
      <xdr:row>57</xdr:row>
      <xdr:rowOff>34038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0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25165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9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35832</xdr:rowOff>
    </xdr:from>
    <xdr:to>
      <xdr:col>71</xdr:col>
      <xdr:colOff>177800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580382"/>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137863</xdr:rowOff>
    </xdr:from>
    <xdr:to>
      <xdr:col>67</xdr:col>
      <xdr:colOff>101600</xdr:colOff>
      <xdr:row>79</xdr:row>
      <xdr:rowOff>68013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51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84540</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28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156482</xdr:rowOff>
    </xdr:from>
    <xdr:to>
      <xdr:col>67</xdr:col>
      <xdr:colOff>101600</xdr:colOff>
      <xdr:row>79</xdr:row>
      <xdr:rowOff>86632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2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77759</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79428" y="1362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18825</xdr:rowOff>
    </xdr:from>
    <xdr:to>
      <xdr:col>85</xdr:col>
      <xdr:colOff>127000</xdr:colOff>
      <xdr:row>97</xdr:row>
      <xdr:rowOff>46194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649475"/>
          <a:ext cx="838200" cy="2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18825</xdr:rowOff>
    </xdr:from>
    <xdr:to>
      <xdr:col>81</xdr:col>
      <xdr:colOff>50800</xdr:colOff>
      <xdr:row>97</xdr:row>
      <xdr:rowOff>22292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649475"/>
          <a:ext cx="889000" cy="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22292</xdr:rowOff>
    </xdr:from>
    <xdr:to>
      <xdr:col>76</xdr:col>
      <xdr:colOff>114300</xdr:colOff>
      <xdr:row>97</xdr:row>
      <xdr:rowOff>31691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6652942"/>
          <a:ext cx="889000" cy="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31691</xdr:rowOff>
    </xdr:from>
    <xdr:to>
      <xdr:col>71</xdr:col>
      <xdr:colOff>177800</xdr:colOff>
      <xdr:row>97</xdr:row>
      <xdr:rowOff>43523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662341"/>
          <a:ext cx="889000" cy="1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91159</xdr:rowOff>
    </xdr:from>
    <xdr:to>
      <xdr:col>67</xdr:col>
      <xdr:colOff>101600</xdr:colOff>
      <xdr:row>96</xdr:row>
      <xdr:rowOff>21309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37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37836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15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166844</xdr:rowOff>
    </xdr:from>
    <xdr:to>
      <xdr:col>85</xdr:col>
      <xdr:colOff>177800</xdr:colOff>
      <xdr:row>97</xdr:row>
      <xdr:rowOff>96994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62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145271</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60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139475</xdr:rowOff>
    </xdr:from>
    <xdr:to>
      <xdr:col>81</xdr:col>
      <xdr:colOff>101600</xdr:colOff>
      <xdr:row>97</xdr:row>
      <xdr:rowOff>69625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59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60752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69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142942</xdr:rowOff>
    </xdr:from>
    <xdr:to>
      <xdr:col>76</xdr:col>
      <xdr:colOff>165100</xdr:colOff>
      <xdr:row>97</xdr:row>
      <xdr:rowOff>73092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60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64219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69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152341</xdr:rowOff>
    </xdr:from>
    <xdr:to>
      <xdr:col>72</xdr:col>
      <xdr:colOff>38100</xdr:colOff>
      <xdr:row>97</xdr:row>
      <xdr:rowOff>82491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61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73618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70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164173</xdr:rowOff>
    </xdr:from>
    <xdr:to>
      <xdr:col>67</xdr:col>
      <xdr:colOff>101600</xdr:colOff>
      <xdr:row>97</xdr:row>
      <xdr:rowOff>94323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62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85450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71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72898</xdr:rowOff>
    </xdr:from>
    <xdr:to>
      <xdr:col>98</xdr:col>
      <xdr:colOff>38100</xdr:colOff>
      <xdr:row>39</xdr:row>
      <xdr:rowOff>3048</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19575</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7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目的別歳出の住民一人当たりのコストについては、農林水産業費、商工費は全国平均・埼玉県平均・類似団体内平均を上回っている。</a:t>
          </a:r>
        </a:p>
        <a:p>
          <a:r>
            <a:rPr kumimoji="1" lang="ja-JP" altLang="en-US" sz="1300">
              <a:latin typeface="ＭＳ Ｐゴシック" panose="020B0600070205080204" pitchFamily="50" charset="-128"/>
              <a:ea typeface="ＭＳ Ｐゴシック" panose="020B0600070205080204" pitchFamily="50" charset="-128"/>
            </a:rPr>
            <a:t>商工費については、フレンドシップ・ハイツよしみ再生整備工事により、増加している。</a:t>
          </a:r>
        </a:p>
        <a:p>
          <a:r>
            <a:rPr kumimoji="1" lang="ja-JP" altLang="en-US" sz="1300">
              <a:latin typeface="ＭＳ Ｐゴシック" panose="020B0600070205080204" pitchFamily="50" charset="-128"/>
              <a:ea typeface="ＭＳ Ｐゴシック" panose="020B0600070205080204" pitchFamily="50" charset="-128"/>
            </a:rPr>
            <a:t>教育費については、小学校統合再編事業及び給食センターに関する委託料、教育施設（埋蔵文化財センター等）の照明設備改修（</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化）実施により増加幅が大きかった。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今後は、小学校の統合再編事業の実施に伴い、教育費の増加が考えられる。事業を新設・拡充する場合は、後年度の財政負担を検証し、健全な財政運営に努める。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埼玉県吉見町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財政調整基金残高の標準財政規模比は、財政調整基金からの取崩額が</a:t>
          </a:r>
          <a:r>
            <a:rPr kumimoji="1" lang="en-US" altLang="ja-JP" sz="1200">
              <a:latin typeface="ＭＳ ゴシック" pitchFamily="49" charset="-128"/>
              <a:ea typeface="ＭＳ ゴシック" pitchFamily="49" charset="-128"/>
            </a:rPr>
            <a:t>286,455</a:t>
          </a:r>
          <a:r>
            <a:rPr kumimoji="1" lang="ja-JP" altLang="en-US" sz="1200">
              <a:latin typeface="ＭＳ ゴシック" pitchFamily="49" charset="-128"/>
              <a:ea typeface="ＭＳ ゴシック" pitchFamily="49" charset="-128"/>
            </a:rPr>
            <a:t>千円となり、前年度から</a:t>
          </a:r>
          <a:r>
            <a:rPr kumimoji="1" lang="en-US" altLang="ja-JP" sz="1200">
              <a:latin typeface="ＭＳ ゴシック" pitchFamily="49" charset="-128"/>
              <a:ea typeface="ＭＳ ゴシック" pitchFamily="49" charset="-128"/>
            </a:rPr>
            <a:t>6.19</a:t>
          </a:r>
          <a:r>
            <a:rPr kumimoji="1" lang="ja-JP" altLang="en-US" sz="1200">
              <a:latin typeface="ＭＳ ゴシック" pitchFamily="49" charset="-128"/>
              <a:ea typeface="ＭＳ ゴシック" pitchFamily="49" charset="-128"/>
            </a:rPr>
            <a:t>ポイント減となった。</a:t>
          </a:r>
        </a:p>
        <a:p>
          <a:r>
            <a:rPr kumimoji="1" lang="ja-JP" altLang="en-US" sz="1200">
              <a:latin typeface="ＭＳ ゴシック" pitchFamily="49" charset="-128"/>
              <a:ea typeface="ＭＳ ゴシック" pitchFamily="49" charset="-128"/>
            </a:rPr>
            <a:t>また、固定資産税の大幅増により、令和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年度の実質単年度収支の標準財政規模費が</a:t>
          </a:r>
          <a:r>
            <a:rPr kumimoji="1" lang="en-US" altLang="ja-JP" sz="1200">
              <a:latin typeface="ＭＳ ゴシック" pitchFamily="49" charset="-128"/>
              <a:ea typeface="ＭＳ ゴシック" pitchFamily="49" charset="-128"/>
            </a:rPr>
            <a:t>1.75</a:t>
          </a:r>
          <a:r>
            <a:rPr kumimoji="1" lang="ja-JP" altLang="en-US" sz="1200">
              <a:latin typeface="ＭＳ ゴシック" pitchFamily="49" charset="-128"/>
              <a:ea typeface="ＭＳ ゴシック" pitchFamily="49" charset="-128"/>
            </a:rPr>
            <a:t>ポイント増となっている。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埼玉県吉見町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算定の始まった平成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年度現在まで、すべての会計で赤字額が生じていない。今後も、一般会計及び各特別会計においても、赤字が生じないよう、健全な財政運営に努める。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埼玉県吉見町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実質公債費比率（単年度）は、平成</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年度が一般会計におけるピークであったが、以後減少傾向にある。令和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年度は、一般会計の元利償還金が減少したことにより実質公債費比率の分子が減少となった。今後も交付税算入地方債を活用していくなど、比率の抑制に努める。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実質公債費比率の算定に用いる満期一括償還地方債の財源として積立ては行っていない。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埼玉県吉見町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算定の始まった平成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a:t>
          </a:r>
          <a:r>
            <a:rPr kumimoji="1" lang="en-US" altLang="ja-JP" sz="1400">
              <a:latin typeface="ＭＳ ゴシック" pitchFamily="49" charset="-128"/>
              <a:ea typeface="ＭＳ ゴシック" pitchFamily="49" charset="-128"/>
            </a:rPr>
            <a:t>157.0</a:t>
          </a:r>
          <a:r>
            <a:rPr kumimoji="1" lang="ja-JP" altLang="en-US" sz="1400">
              <a:latin typeface="ＭＳ ゴシック" pitchFamily="49" charset="-128"/>
              <a:ea typeface="ＭＳ ゴシック" pitchFamily="49" charset="-128"/>
            </a:rPr>
            <a:t>％）から令和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年度（比率なし）に至るまで、将来負担比率は下降傾向にある。</a:t>
          </a: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年度は、将来負担額の公営企業債等繰入見込額が増加し、充当可能財源等の充当可能基金と基準財政需要額額算入見込額が減少となったことにより分子の上昇が生じた。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引き続き公営企業も含めた公債費の抑制及び基金への積立てを継続し、財政の健全化に努める。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埼玉県吉見町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基金全体でみると、前年比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これは、主な要因として財政調整基金の減（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百万円）によるものである。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今後は公共施設等の維持管理に多額の費用が生じ、地方債を活用しての事業が増加すると予想される。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積極的な積立ては行わないものの、現状の残高を維持するよう努めていきたい。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・公共施設等総合管理基金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公共施設等の大規模な更新、除却、転用及び保全に必要な経費の財源に充てるための基金。</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・ふるさと納税基金：ふるさと納税制度を活用して本町に寄せられた寄附金を適正に管理し、寄附者の思いを反映した施策等の財源に充てるための基金。</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・庁舎整備基金：庁舎の整備に必要な費用の財源に充てるための基金。</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・企業版ふるさと納税基金：地域再生法に規定するまち・ひと・しごと創生寄附活用事業に要する経費の財源に充てるための基金</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・フレンドシップ・ハイツよしみ整備基金：フレンドシップ・ハイツよしみの施設整備及び解体撤去費用等に充てるための基金。</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・公共施設等総合管理基金：公共施設の計画的な維持管理に備えた積立てによる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1,252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千円の増。</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・ふるさと納税基金：ふるさと納税寄附金の積立てによる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47,710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千円の増。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・庁舎整備基金：増減なし。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・企業版ふるさと納税基金：企業版ふるさと納税寄附金の積立てによる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24,900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千円の増。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・フレンドシップ・ハイツよしみ整備基金：施設の整備に要する経費として、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21,109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千円を取崩したことによる減。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・公共施設等総合管理基金：公共施設個別管理計画等を参考に積立て目標額を検討し、計画的な運用を行う。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・ふるさと納税基金：寄附金の使途を明確にし、必要な事業の財源に充てるため、計画的な運用を行う。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・庁舎整備基金：庁舎の更新時期に備え、引き続き積立てを継続して行く。</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・企業版ふるさと納税基金：地域再生法に規定するまち・ひと・しごと創生寄附活用事業に要する経費の財源に充てるため、計画的な運用を行う。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・フレンドシップ・ハイツよしみ整備基金：施設の老朽化に伴い修繕等も年々増加していることから、引き続き積立てを継続して行く。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年度は、事業実施に伴う財源補填のため、財政調整基金を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町の財政指針に定める、財政調整基金残高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億円を堅持できるよう、今後も積立てを継続していく。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普通交付税の再算定による臨時財政対策債償還金先行措置分（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33,619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千円）及び利息分（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千円）の積立てによる増。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公共施設等の維持管理に多額の費用が生じ、地方債を活用しての事業が増加すると予想されることから、減債基金の取崩しを行うことも考えられる。積極的な積立ては行わないものの、現状の残高を維持するよう努めていき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C3FAAC6-5817-420D-A427-E32650C872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F86B9F1-246E-44ED-A00B-13A7F32A98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7F5C5A2A-5384-4F23-845F-15789C88141C}"/>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84CA2940-6BA3-4B38-B796-D6342EBA0593}"/>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299D94EE-7516-4D01-BFC2-68A6FCE8B807}"/>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5BFE8511-630E-403F-B128-9372C3F5B913}"/>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0A14773F-C674-4372-BA27-5E81D71D00BD}"/>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88C4A270-A539-4032-B553-6B464B58D9CB}"/>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9FE19F0E-CC9C-48E5-A7A1-70DF22E9202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F7144E9C-8763-4B94-92CF-FA7F6C18784C}"/>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埼玉県吉見町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65480393-8A31-437C-B790-727784FE503E}"/>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8932FD1B-0918-42ED-A561-42FF4C600C04}"/>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AA54EBEF-B721-4B9E-8703-28407E3E1EC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F422A56D-3D63-459E-953E-03ADB13123C6}"/>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FDB95224-65BC-40CD-8645-E4C719AAA3F5}"/>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A39C83B9-42E1-43E8-9AEB-22C35636831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17,620
17,364
38.64
8,647,587
7,983,468
649,217
5,262,751
5,276,646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25E92856-4439-4553-B3B5-DA1D3266D38D}"/>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9639C5B4-A02E-4E7B-9CD4-35E1FD88E218}"/>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A2AFA953-0131-49BF-9B6D-B8B097822FB5}"/>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852C1073-CA91-4C9B-85A8-FC2F2DFCBE4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FDFD321A-FFD0-4B25-9EE2-D1F55B57A004}"/>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ABED9264-F2A5-43DD-BFF3-92F8DA652FA3}"/>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562C5440-096F-4620-A1F4-0730882FBE6A}"/>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E85D27C8-DCD2-4707-A1FB-CB4F3298B90D}"/>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1D66D0A6-A7C7-48D5-8B62-CAA6D7D5F912}"/>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5F3BEF32-5A84-4642-ABCD-4034A762A79A}"/>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32734190-1DDF-4782-B2B1-2D01BEB57697}"/>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C9510301-E3BD-4500-8786-A48F6F84A486}"/>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4F719B03-8CED-40FF-938A-1ACC98A42426}"/>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F6CF4C72-5A7E-4E62-BEDB-08945066B629}"/>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56A0122A-C89E-4F1A-8729-C985CE331E5A}"/>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B13CB0DF-E42F-482E-9114-24A0D2175801}"/>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55DE52CD-8E05-424F-9673-F029B3F91627}"/>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C8F59070-B073-4E7E-94B8-6E64B60997B4}"/>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9E9D4EA4-C95A-4728-A47D-847D2A380CA3}"/>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72F5071B-7D72-4110-A917-BC3CD02DB107}"/>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71403016-1AD4-48BA-97CB-E0C9FFFEDF23}"/>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E70E0DFE-C9A5-465A-9E69-5EA7369D8201}"/>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E1B3278B-711E-42A6-BA50-54D20B2B9413}"/>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C314C0E8-9C97-4BB1-8616-F4CC5E6FF40E}"/>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CEB5EBFA-9EC2-44AC-B720-2357637F046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05DC95BD-6E6B-48B5-A6A2-818D47E26E31}"/>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C813D6E8-6F17-4B74-983E-1C68A386A4EC}"/>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7AE4F128-5CE5-4BF8-9158-03BF45F7D96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AB8CB0A0-B7FE-4689-847E-3741571E6CB6}"/>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CA2EE0F6-9EE4-47DA-97FA-2B7D98663A35}"/>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209C23A7-2CEF-404D-AC47-D8014C5CD756}"/>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8E137536-9974-4404-8EAA-CC791F58A7C1}"/>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281EA609-431F-485E-AC09-8DEA8C2BA169}"/>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CD69394A-3562-4831-9C2B-811F7C21BC45}"/>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7461002D-0862-4594-8558-33DE2051418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有形固定資産減価償却率については、全国、県及び類似団体と比較し高い数値となっており、施設の老朽化が進行している。</a:t>
          </a:r>
        </a:p>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年度に吉見町公共施設等総合管理計画、令和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年度に吉見町公共施設個別施設計画を策定し、公共施設等の延べ床面積を</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％削減する目標を掲げ、公共施設マネジメントを進めている。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C01CA9BC-420D-479B-AC44-A66AE77135EE}"/>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9DBABDFB-0271-4271-8D37-C7DD854F370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17D53681-CABC-4832-BEF8-1BA988A4B5F1}"/>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AEEACC80-A682-4672-AC4D-939150DE9B42}"/>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19EF272F-6C8F-4EA7-9B4D-AB0103E2A311}"/>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C842A45B-7C2D-4DC9-A67B-71747F99B01F}"/>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401DEF87-9448-41A7-8B9C-9150D875474C}"/>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F0DB852A-7DD4-4183-B0D4-6CF6E7D6C152}"/>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ADEEE136-0684-4F75-B730-258A4B8476F6}"/>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83E495E2-62E5-4CA3-ADD5-7E91B506CDFE}"/>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B3DD7800-08DD-4CA8-9E84-DE1C59FE77F4}"/>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AFD178ED-A02E-4654-B271-9833A821787F}"/>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757069DA-8743-418A-B0AA-F1526BE90A2D}"/>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4BBECA5A-32E0-4827-9BCF-8A7EA4C00BB6}"/>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20B2B2DE-3321-4FDB-B654-6096CB28E26E}"/>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FA389E3D-B57F-404A-8FD3-D1D92679A823}"/>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2B916308-43CE-4ECD-98F0-C3B41344FCC6}"/>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32B79031-5351-4C2A-AD09-55B3BC56589E}"/>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1" name="直線コネクタ 70">
          <a:extLst>
            <a:ext uri="{FF2B5EF4-FFF2-40B4-BE49-F238E27FC236}">
              <a16:creationId xmlns:a16="http://schemas.microsoft.com/office/drawing/2014/main" id="{F8608E34-AAF5-4AD3-B76B-DF172AD03CA3}"/>
            </a:ext>
          </a:extLst>
        </xdr:cNvPr>
        <xdr:cNvCxnSpPr/>
      </xdr:nvCxnSpPr>
      <xdr:spPr>
        <a:xfrm flipV="1">
          <a:off x="4206240" y="5228318"/>
          <a:ext cx="1270" cy="141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2" name="有形固定資産減価償却率最小値テキスト">
          <a:extLst>
            <a:ext uri="{FF2B5EF4-FFF2-40B4-BE49-F238E27FC236}">
              <a16:creationId xmlns:a16="http://schemas.microsoft.com/office/drawing/2014/main" id="{B302DA11-DA35-4C24-B580-34DE500208A8}"/>
            </a:ext>
          </a:extLst>
        </xdr:cNvPr>
        <xdr:cNvSpPr txBox="1"/>
      </xdr:nvSpPr>
      <xdr:spPr>
        <a:xfrm>
          <a:off x="4258945" y="66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3" name="直線コネクタ 72">
          <a:extLst>
            <a:ext uri="{FF2B5EF4-FFF2-40B4-BE49-F238E27FC236}">
              <a16:creationId xmlns:a16="http://schemas.microsoft.com/office/drawing/2014/main" id="{ECA7C1DC-9D07-48B9-AB9C-F5F340BA7D97}"/>
            </a:ext>
          </a:extLst>
        </xdr:cNvPr>
        <xdr:cNvCxnSpPr/>
      </xdr:nvCxnSpPr>
      <xdr:spPr>
        <a:xfrm>
          <a:off x="4119245" y="66467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4" name="有形固定資産減価償却率最大値テキスト">
          <a:extLst>
            <a:ext uri="{FF2B5EF4-FFF2-40B4-BE49-F238E27FC236}">
              <a16:creationId xmlns:a16="http://schemas.microsoft.com/office/drawing/2014/main" id="{FF594753-426E-44AC-A020-1189E81E9A4B}"/>
            </a:ext>
          </a:extLst>
        </xdr:cNvPr>
        <xdr:cNvSpPr txBox="1"/>
      </xdr:nvSpPr>
      <xdr:spPr>
        <a:xfrm>
          <a:off x="4258945" y="500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5" name="直線コネクタ 74">
          <a:extLst>
            <a:ext uri="{FF2B5EF4-FFF2-40B4-BE49-F238E27FC236}">
              <a16:creationId xmlns:a16="http://schemas.microsoft.com/office/drawing/2014/main" id="{0477A4F6-B72B-4EF7-8C42-51009902A6A0}"/>
            </a:ext>
          </a:extLst>
        </xdr:cNvPr>
        <xdr:cNvCxnSpPr/>
      </xdr:nvCxnSpPr>
      <xdr:spPr>
        <a:xfrm>
          <a:off x="4119245" y="522831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76" name="有形固定資産減価償却率平均値テキスト">
          <a:extLst>
            <a:ext uri="{FF2B5EF4-FFF2-40B4-BE49-F238E27FC236}">
              <a16:creationId xmlns:a16="http://schemas.microsoft.com/office/drawing/2014/main" id="{580B351C-5D0C-420C-9481-B1FD96814E66}"/>
            </a:ext>
          </a:extLst>
        </xdr:cNvPr>
        <xdr:cNvSpPr txBox="1"/>
      </xdr:nvSpPr>
      <xdr:spPr>
        <a:xfrm>
          <a:off x="4258945" y="60215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7" name="フローチャート: 判断 76">
          <a:extLst>
            <a:ext uri="{FF2B5EF4-FFF2-40B4-BE49-F238E27FC236}">
              <a16:creationId xmlns:a16="http://schemas.microsoft.com/office/drawing/2014/main" id="{EDBAE2EF-EA5E-4765-A2AC-D83F4B6D525A}"/>
            </a:ext>
          </a:extLst>
        </xdr:cNvPr>
        <xdr:cNvSpPr/>
      </xdr:nvSpPr>
      <xdr:spPr>
        <a:xfrm>
          <a:off x="4157345" y="616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8" name="フローチャート: 判断 77">
          <a:extLst>
            <a:ext uri="{FF2B5EF4-FFF2-40B4-BE49-F238E27FC236}">
              <a16:creationId xmlns:a16="http://schemas.microsoft.com/office/drawing/2014/main" id="{DCDFE1D2-02C8-49A4-8EA0-1500F2A8A3C5}"/>
            </a:ext>
          </a:extLst>
        </xdr:cNvPr>
        <xdr:cNvSpPr/>
      </xdr:nvSpPr>
      <xdr:spPr>
        <a:xfrm>
          <a:off x="3537585" y="6141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9" name="フローチャート: 判断 78">
          <a:extLst>
            <a:ext uri="{FF2B5EF4-FFF2-40B4-BE49-F238E27FC236}">
              <a16:creationId xmlns:a16="http://schemas.microsoft.com/office/drawing/2014/main" id="{E964C015-A273-4575-A18E-1BA89D1B7296}"/>
            </a:ext>
          </a:extLst>
        </xdr:cNvPr>
        <xdr:cNvSpPr/>
      </xdr:nvSpPr>
      <xdr:spPr>
        <a:xfrm>
          <a:off x="2867025" y="6141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0" name="フローチャート: 判断 79">
          <a:extLst>
            <a:ext uri="{FF2B5EF4-FFF2-40B4-BE49-F238E27FC236}">
              <a16:creationId xmlns:a16="http://schemas.microsoft.com/office/drawing/2014/main" id="{30C751FE-DF08-4C1E-809B-404AD0DAA820}"/>
            </a:ext>
          </a:extLst>
        </xdr:cNvPr>
        <xdr:cNvSpPr/>
      </xdr:nvSpPr>
      <xdr:spPr>
        <a:xfrm>
          <a:off x="2196465" y="61115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35288</xdr:rowOff>
    </xdr:from>
    <xdr:to>
      <xdr:col>7</xdr:col>
      <xdr:colOff>187325</xdr:colOff>
      <xdr:row>32</xdr:row>
      <xdr:rowOff>136888</xdr:rowOff>
    </xdr:to>
    <xdr:sp macro="" textlink="">
      <xdr:nvSpPr>
        <xdr:cNvPr id="81" name="フローチャート: 判断 80">
          <a:extLst>
            <a:ext uri="{FF2B5EF4-FFF2-40B4-BE49-F238E27FC236}">
              <a16:creationId xmlns:a16="http://schemas.microsoft.com/office/drawing/2014/main" id="{262F5392-C3FA-43E9-B8D1-39AC16409FA4}"/>
            </a:ext>
          </a:extLst>
        </xdr:cNvPr>
        <xdr:cNvSpPr/>
      </xdr:nvSpPr>
      <xdr:spPr>
        <a:xfrm>
          <a:off x="1525905" y="6169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9A576E7-0BE4-4DA3-9ABF-7AD19BFECCF8}"/>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EE2959C0-3F91-47C5-BB5C-3AB1D18A83B2}"/>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2A7D802-91CA-4EC4-B442-7E370A41C43A}"/>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3905125-430D-44BE-A610-6EAEAC10B106}"/>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70A4DDC-32C3-447B-B99F-C3D88A035EBF}"/>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127272</xdr:rowOff>
    </xdr:from>
    <xdr:to>
      <xdr:col>23</xdr:col>
      <xdr:colOff>136525</xdr:colOff>
      <xdr:row>35</xdr:row>
      <xdr:rowOff>57422</xdr:rowOff>
    </xdr:to>
    <xdr:sp macro="" textlink="">
      <xdr:nvSpPr>
        <xdr:cNvPr id="87" name="楕円 86">
          <a:extLst>
            <a:ext uri="{FF2B5EF4-FFF2-40B4-BE49-F238E27FC236}">
              <a16:creationId xmlns:a16="http://schemas.microsoft.com/office/drawing/2014/main" id="{24ED0408-AFAD-4ACE-A7CF-47D9CA7E25F2}"/>
            </a:ext>
          </a:extLst>
        </xdr:cNvPr>
        <xdr:cNvSpPr/>
      </xdr:nvSpPr>
      <xdr:spPr>
        <a:xfrm>
          <a:off x="4157345" y="6596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42199</xdr:rowOff>
    </xdr:from>
    <xdr:ext cx="405111" cy="259045"/>
    <xdr:sp macro="" textlink="">
      <xdr:nvSpPr>
        <xdr:cNvPr id="88" name="有形固定資産減価償却率該当値テキスト">
          <a:extLst>
            <a:ext uri="{FF2B5EF4-FFF2-40B4-BE49-F238E27FC236}">
              <a16:creationId xmlns:a16="http://schemas.microsoft.com/office/drawing/2014/main" id="{7578F03A-149E-464D-BE8E-15196B2B559D}"/>
            </a:ext>
          </a:extLst>
        </xdr:cNvPr>
        <xdr:cNvSpPr txBox="1"/>
      </xdr:nvSpPr>
      <xdr:spPr>
        <a:xfrm>
          <a:off x="4258945" y="651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105682</xdr:rowOff>
    </xdr:from>
    <xdr:to>
      <xdr:col>19</xdr:col>
      <xdr:colOff>187325</xdr:colOff>
      <xdr:row>35</xdr:row>
      <xdr:rowOff>35832</xdr:rowOff>
    </xdr:to>
    <xdr:sp macro="" textlink="">
      <xdr:nvSpPr>
        <xdr:cNvPr id="89" name="楕円 88">
          <a:extLst>
            <a:ext uri="{FF2B5EF4-FFF2-40B4-BE49-F238E27FC236}">
              <a16:creationId xmlns:a16="http://schemas.microsoft.com/office/drawing/2014/main" id="{7C3BC4B0-A931-474E-8CB5-6E13D64808E3}"/>
            </a:ext>
          </a:extLst>
        </xdr:cNvPr>
        <xdr:cNvSpPr/>
      </xdr:nvSpPr>
      <xdr:spPr>
        <a:xfrm>
          <a:off x="3537585" y="65750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156482</xdr:rowOff>
    </xdr:from>
    <xdr:to>
      <xdr:col>23</xdr:col>
      <xdr:colOff>85725</xdr:colOff>
      <xdr:row>35</xdr:row>
      <xdr:rowOff>6622</xdr:rowOff>
    </xdr:to>
    <xdr:cxnSp macro="">
      <xdr:nvCxnSpPr>
        <xdr:cNvPr id="90" name="直線コネクタ 89">
          <a:extLst>
            <a:ext uri="{FF2B5EF4-FFF2-40B4-BE49-F238E27FC236}">
              <a16:creationId xmlns:a16="http://schemas.microsoft.com/office/drawing/2014/main" id="{A20094E6-69EB-4A85-843F-702E50F22410}"/>
            </a:ext>
          </a:extLst>
        </xdr:cNvPr>
        <xdr:cNvCxnSpPr/>
      </xdr:nvCxnSpPr>
      <xdr:spPr>
        <a:xfrm>
          <a:off x="3588385" y="6625862"/>
          <a:ext cx="61976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71755</xdr:rowOff>
    </xdr:from>
    <xdr:to>
      <xdr:col>15</xdr:col>
      <xdr:colOff>187325</xdr:colOff>
      <xdr:row>35</xdr:row>
      <xdr:rowOff>1905</xdr:rowOff>
    </xdr:to>
    <xdr:sp macro="" textlink="">
      <xdr:nvSpPr>
        <xdr:cNvPr id="91" name="楕円 90">
          <a:extLst>
            <a:ext uri="{FF2B5EF4-FFF2-40B4-BE49-F238E27FC236}">
              <a16:creationId xmlns:a16="http://schemas.microsoft.com/office/drawing/2014/main" id="{13364D3C-61E0-43BB-8281-8C32FDFC29A4}"/>
            </a:ext>
          </a:extLst>
        </xdr:cNvPr>
        <xdr:cNvSpPr/>
      </xdr:nvSpPr>
      <xdr:spPr>
        <a:xfrm>
          <a:off x="2867025" y="6541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122555</xdr:rowOff>
    </xdr:from>
    <xdr:to>
      <xdr:col>19</xdr:col>
      <xdr:colOff>136525</xdr:colOff>
      <xdr:row>34</xdr:row>
      <xdr:rowOff>156482</xdr:rowOff>
    </xdr:to>
    <xdr:cxnSp macro="">
      <xdr:nvCxnSpPr>
        <xdr:cNvPr id="92" name="直線コネクタ 91">
          <a:extLst>
            <a:ext uri="{FF2B5EF4-FFF2-40B4-BE49-F238E27FC236}">
              <a16:creationId xmlns:a16="http://schemas.microsoft.com/office/drawing/2014/main" id="{8BC306E0-0C3A-4C87-B5C5-BD6FED907EA5}"/>
            </a:ext>
          </a:extLst>
        </xdr:cNvPr>
        <xdr:cNvCxnSpPr/>
      </xdr:nvCxnSpPr>
      <xdr:spPr>
        <a:xfrm>
          <a:off x="2917825" y="6591935"/>
          <a:ext cx="67056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40912</xdr:rowOff>
    </xdr:from>
    <xdr:to>
      <xdr:col>11</xdr:col>
      <xdr:colOff>187325</xdr:colOff>
      <xdr:row>34</xdr:row>
      <xdr:rowOff>142512</xdr:rowOff>
    </xdr:to>
    <xdr:sp macro="" textlink="">
      <xdr:nvSpPr>
        <xdr:cNvPr id="93" name="楕円 92">
          <a:extLst>
            <a:ext uri="{FF2B5EF4-FFF2-40B4-BE49-F238E27FC236}">
              <a16:creationId xmlns:a16="http://schemas.microsoft.com/office/drawing/2014/main" id="{35BE7349-611A-453C-A0C0-961E49E365A2}"/>
            </a:ext>
          </a:extLst>
        </xdr:cNvPr>
        <xdr:cNvSpPr/>
      </xdr:nvSpPr>
      <xdr:spPr>
        <a:xfrm>
          <a:off x="2196465" y="65102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91712</xdr:rowOff>
    </xdr:from>
    <xdr:to>
      <xdr:col>15</xdr:col>
      <xdr:colOff>136525</xdr:colOff>
      <xdr:row>34</xdr:row>
      <xdr:rowOff>122555</xdr:rowOff>
    </xdr:to>
    <xdr:cxnSp macro="">
      <xdr:nvCxnSpPr>
        <xdr:cNvPr id="94" name="直線コネクタ 93">
          <a:extLst>
            <a:ext uri="{FF2B5EF4-FFF2-40B4-BE49-F238E27FC236}">
              <a16:creationId xmlns:a16="http://schemas.microsoft.com/office/drawing/2014/main" id="{2B12DCE8-938D-4559-8FAF-B0B22AAC20AF}"/>
            </a:ext>
          </a:extLst>
        </xdr:cNvPr>
        <xdr:cNvCxnSpPr/>
      </xdr:nvCxnSpPr>
      <xdr:spPr>
        <a:xfrm>
          <a:off x="2247265" y="6561092"/>
          <a:ext cx="67056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34</xdr:row>
      <xdr:rowOff>37828</xdr:rowOff>
    </xdr:from>
    <xdr:to>
      <xdr:col>7</xdr:col>
      <xdr:colOff>187325</xdr:colOff>
      <xdr:row>34</xdr:row>
      <xdr:rowOff>139428</xdr:rowOff>
    </xdr:to>
    <xdr:sp macro="" textlink="">
      <xdr:nvSpPr>
        <xdr:cNvPr id="95" name="楕円 94">
          <a:extLst>
            <a:ext uri="{FF2B5EF4-FFF2-40B4-BE49-F238E27FC236}">
              <a16:creationId xmlns:a16="http://schemas.microsoft.com/office/drawing/2014/main" id="{5D14350A-340A-4226-BE65-085C5E5D5879}"/>
            </a:ext>
          </a:extLst>
        </xdr:cNvPr>
        <xdr:cNvSpPr/>
      </xdr:nvSpPr>
      <xdr:spPr>
        <a:xfrm>
          <a:off x="1525905" y="65072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88628</xdr:rowOff>
    </xdr:from>
    <xdr:to>
      <xdr:col>11</xdr:col>
      <xdr:colOff>136525</xdr:colOff>
      <xdr:row>34</xdr:row>
      <xdr:rowOff>91712</xdr:rowOff>
    </xdr:to>
    <xdr:cxnSp macro="">
      <xdr:nvCxnSpPr>
        <xdr:cNvPr id="96" name="直線コネクタ 95">
          <a:extLst>
            <a:ext uri="{FF2B5EF4-FFF2-40B4-BE49-F238E27FC236}">
              <a16:creationId xmlns:a16="http://schemas.microsoft.com/office/drawing/2014/main" id="{EC6A7706-AD2E-46ED-A1B2-4A602D3D2335}"/>
            </a:ext>
          </a:extLst>
        </xdr:cNvPr>
        <xdr:cNvCxnSpPr/>
      </xdr:nvCxnSpPr>
      <xdr:spPr>
        <a:xfrm>
          <a:off x="1576705" y="6558008"/>
          <a:ext cx="67056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97" name="n_1aveValue有形固定資産減価償却率">
          <a:extLst>
            <a:ext uri="{FF2B5EF4-FFF2-40B4-BE49-F238E27FC236}">
              <a16:creationId xmlns:a16="http://schemas.microsoft.com/office/drawing/2014/main" id="{68AA7127-5B33-4A8B-BC08-7AE8129C3A3E}"/>
            </a:ext>
          </a:extLst>
        </xdr:cNvPr>
        <xdr:cNvSpPr txBox="1"/>
      </xdr:nvSpPr>
      <xdr:spPr>
        <a:xfrm>
          <a:off x="3395989" y="592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98" name="n_2aveValue有形固定資産減価償却率">
          <a:extLst>
            <a:ext uri="{FF2B5EF4-FFF2-40B4-BE49-F238E27FC236}">
              <a16:creationId xmlns:a16="http://schemas.microsoft.com/office/drawing/2014/main" id="{B9B2BD94-0F67-4CBB-BBEC-7985937C194C}"/>
            </a:ext>
          </a:extLst>
        </xdr:cNvPr>
        <xdr:cNvSpPr txBox="1"/>
      </xdr:nvSpPr>
      <xdr:spPr>
        <a:xfrm>
          <a:off x="2738129" y="592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99" name="n_3aveValue有形固定資産減価償却率">
          <a:extLst>
            <a:ext uri="{FF2B5EF4-FFF2-40B4-BE49-F238E27FC236}">
              <a16:creationId xmlns:a16="http://schemas.microsoft.com/office/drawing/2014/main" id="{D81E9DBC-B042-4DDB-9854-0F5EA60E3D50}"/>
            </a:ext>
          </a:extLst>
        </xdr:cNvPr>
        <xdr:cNvSpPr txBox="1"/>
      </xdr:nvSpPr>
      <xdr:spPr>
        <a:xfrm>
          <a:off x="2067569" y="5890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153415</xdr:rowOff>
    </xdr:from>
    <xdr:ext cx="405111" cy="259045"/>
    <xdr:sp macro="" textlink="">
      <xdr:nvSpPr>
        <xdr:cNvPr id="100" name="n_4aveValue有形固定資産減価償却率">
          <a:extLst>
            <a:ext uri="{FF2B5EF4-FFF2-40B4-BE49-F238E27FC236}">
              <a16:creationId xmlns:a16="http://schemas.microsoft.com/office/drawing/2014/main" id="{9B91FD98-5F21-4583-8314-CDEE549F63E4}"/>
            </a:ext>
          </a:extLst>
        </xdr:cNvPr>
        <xdr:cNvSpPr txBox="1"/>
      </xdr:nvSpPr>
      <xdr:spPr>
        <a:xfrm>
          <a:off x="1397009" y="5952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35</xdr:row>
      <xdr:rowOff>26959</xdr:rowOff>
    </xdr:from>
    <xdr:ext cx="405111" cy="259045"/>
    <xdr:sp macro="" textlink="">
      <xdr:nvSpPr>
        <xdr:cNvPr id="101" name="n_1mainValue有形固定資産減価償却率">
          <a:extLst>
            <a:ext uri="{FF2B5EF4-FFF2-40B4-BE49-F238E27FC236}">
              <a16:creationId xmlns:a16="http://schemas.microsoft.com/office/drawing/2014/main" id="{622086B8-5159-4200-8D03-3A3D8F13691D}"/>
            </a:ext>
          </a:extLst>
        </xdr:cNvPr>
        <xdr:cNvSpPr txBox="1"/>
      </xdr:nvSpPr>
      <xdr:spPr>
        <a:xfrm>
          <a:off x="3395989" y="6663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164482</xdr:rowOff>
    </xdr:from>
    <xdr:ext cx="405111" cy="259045"/>
    <xdr:sp macro="" textlink="">
      <xdr:nvSpPr>
        <xdr:cNvPr id="102" name="n_2mainValue有形固定資産減価償却率">
          <a:extLst>
            <a:ext uri="{FF2B5EF4-FFF2-40B4-BE49-F238E27FC236}">
              <a16:creationId xmlns:a16="http://schemas.microsoft.com/office/drawing/2014/main" id="{FE862031-9F5E-47DA-BE41-4510546CF5BC}"/>
            </a:ext>
          </a:extLst>
        </xdr:cNvPr>
        <xdr:cNvSpPr txBox="1"/>
      </xdr:nvSpPr>
      <xdr:spPr>
        <a:xfrm>
          <a:off x="2738129" y="6633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133639</xdr:rowOff>
    </xdr:from>
    <xdr:ext cx="405111" cy="259045"/>
    <xdr:sp macro="" textlink="">
      <xdr:nvSpPr>
        <xdr:cNvPr id="103" name="n_3mainValue有形固定資産減価償却率">
          <a:extLst>
            <a:ext uri="{FF2B5EF4-FFF2-40B4-BE49-F238E27FC236}">
              <a16:creationId xmlns:a16="http://schemas.microsoft.com/office/drawing/2014/main" id="{465A67C4-6D6A-4EC6-8006-0FDC029995AE}"/>
            </a:ext>
          </a:extLst>
        </xdr:cNvPr>
        <xdr:cNvSpPr txBox="1"/>
      </xdr:nvSpPr>
      <xdr:spPr>
        <a:xfrm>
          <a:off x="2067569" y="6603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130555</xdr:rowOff>
    </xdr:from>
    <xdr:ext cx="405111" cy="259045"/>
    <xdr:sp macro="" textlink="">
      <xdr:nvSpPr>
        <xdr:cNvPr id="104" name="n_4mainValue有形固定資産減価償却率">
          <a:extLst>
            <a:ext uri="{FF2B5EF4-FFF2-40B4-BE49-F238E27FC236}">
              <a16:creationId xmlns:a16="http://schemas.microsoft.com/office/drawing/2014/main" id="{0F1F6937-A3A2-482F-8EC4-140AFD0B8365}"/>
            </a:ext>
          </a:extLst>
        </xdr:cNvPr>
        <xdr:cNvSpPr txBox="1"/>
      </xdr:nvSpPr>
      <xdr:spPr>
        <a:xfrm>
          <a:off x="1397009" y="6599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F88D9F41-1FCD-446E-AD70-E9C8130EFAD3}"/>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8F8BEB90-EDD8-43D5-9FF4-EDD43BE881E9}"/>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4AD903D8-D5C6-4C49-8C7A-6D785793FE04}"/>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7DFA1226-5523-468C-854F-2DDB555F81F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A7E2F8D3-5C2A-4759-9836-B59A0D5D6382}"/>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62A14E7A-8B38-43F0-A13E-1C7D6248FC96}"/>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4F481F2A-FA2A-4A9F-B1EB-36A1DBA85B7B}"/>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C95873CB-442D-4159-BF50-AC1C52A742E3}"/>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AC1D4DFD-4DDA-4C00-97D2-308723A4D3D9}"/>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ED29C248-C19D-4D82-AC3A-B3003169E1D7}"/>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B25EB30D-B594-400E-BA23-955153FBABA9}"/>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A36C34A4-851E-4FDF-AC2B-16E03E1E2CC3}"/>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3E29C428-9F63-4284-BB42-0A7881E5DE18}"/>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債務償還比率については、全国、県平均及び類似団体平均を下回っており、昨年度と比較すると、分母となる普通交付税等の経常一般財源が増となったが、分子の将来負担額が増となったこと</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に伴い、比率が減少している。</a:t>
          </a:r>
        </a:p>
        <a:p>
          <a:r>
            <a:rPr kumimoji="1" lang="ja-JP" altLang="en-US" sz="1100">
              <a:latin typeface="ＭＳ Ｐゴシック" panose="020B0600070205080204" pitchFamily="50" charset="-128"/>
              <a:ea typeface="ＭＳ Ｐゴシック" panose="020B0600070205080204" pitchFamily="50" charset="-128"/>
            </a:rPr>
            <a:t>今後、施設等の更新を進めていく中で、地方債借入れの増加が想定され、比率が上昇するものと考えられる。</a:t>
          </a:r>
        </a:p>
        <a:p>
          <a:r>
            <a:rPr kumimoji="1" lang="ja-JP" altLang="en-US" sz="1100">
              <a:latin typeface="ＭＳ Ｐゴシック" panose="020B0600070205080204" pitchFamily="50" charset="-128"/>
              <a:ea typeface="ＭＳ Ｐゴシック" panose="020B0600070205080204" pitchFamily="50" charset="-128"/>
            </a:rPr>
            <a:t>交付税措置される有利な地方債の活用など、償還財源の確保に努め、比率の上昇を抑制していく。</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D59A3122-7EE4-4427-A1AD-3E7C4604E967}"/>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11CA1B69-5151-4FEB-829E-BCBAF5461887}"/>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58B65A2D-308C-46FF-9DE9-9DE33F4D9C4A}"/>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ADD94EFC-CEDB-4AE2-9F29-6B6403CE3C85}"/>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E0EC55C1-7D88-4EF0-B267-17637B38C450}"/>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EE98DFA9-9103-4A41-9A90-43D6AFCA3231}"/>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149B7CD1-A781-46B9-91C5-527F1D269D26}"/>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F97CDC6E-0AA6-45CC-87A8-B94E1A57FE15}"/>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74FAAECB-821F-4ED8-B1A6-06060A3A75E0}"/>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A42B2D90-0734-4627-B435-E340164403A8}"/>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653E8BC2-C944-49E5-B58B-6D45D2B5A824}"/>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6AF8B28A-BC47-4CE7-B172-F6FD3C8B200C}"/>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808BEC1E-75BD-43F5-92BA-13775137AC30}"/>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9E0FF962-EFDE-41FD-B439-F19DE7C734A8}"/>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9B351E16-474E-44C8-AE50-70CAB772CDE5}"/>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660E0E1D-DB82-4D70-9E34-296E137FC845}"/>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46361128-3CBC-47F7-BDC7-2DEF05E0EDCF}"/>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5" name="直線コネクタ 134">
          <a:extLst>
            <a:ext uri="{FF2B5EF4-FFF2-40B4-BE49-F238E27FC236}">
              <a16:creationId xmlns:a16="http://schemas.microsoft.com/office/drawing/2014/main" id="{270B593B-0108-4AA8-B315-C1E1B939F59E}"/>
            </a:ext>
          </a:extLst>
        </xdr:cNvPr>
        <xdr:cNvCxnSpPr/>
      </xdr:nvCxnSpPr>
      <xdr:spPr>
        <a:xfrm flipV="1">
          <a:off x="13027660" y="5160463"/>
          <a:ext cx="1269" cy="1316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6" name="債務償還比率最小値テキスト">
          <a:extLst>
            <a:ext uri="{FF2B5EF4-FFF2-40B4-BE49-F238E27FC236}">
              <a16:creationId xmlns:a16="http://schemas.microsoft.com/office/drawing/2014/main" id="{D278E73A-E593-4066-9750-AFC9263B18C5}"/>
            </a:ext>
          </a:extLst>
        </xdr:cNvPr>
        <xdr:cNvSpPr txBox="1"/>
      </xdr:nvSpPr>
      <xdr:spPr>
        <a:xfrm>
          <a:off x="13080365" y="648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7" name="直線コネクタ 136">
          <a:extLst>
            <a:ext uri="{FF2B5EF4-FFF2-40B4-BE49-F238E27FC236}">
              <a16:creationId xmlns:a16="http://schemas.microsoft.com/office/drawing/2014/main" id="{56EA4CF8-2585-485D-BCC9-B190865B8598}"/>
            </a:ext>
          </a:extLst>
        </xdr:cNvPr>
        <xdr:cNvCxnSpPr/>
      </xdr:nvCxnSpPr>
      <xdr:spPr>
        <a:xfrm>
          <a:off x="12963525" y="6477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86EEE9B5-ED72-499B-9E6C-F9F331C142D3}"/>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882AA592-AA41-4EDA-9E11-9EDC4B9E0357}"/>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0" name="債務償還比率平均値テキスト">
          <a:extLst>
            <a:ext uri="{FF2B5EF4-FFF2-40B4-BE49-F238E27FC236}">
              <a16:creationId xmlns:a16="http://schemas.microsoft.com/office/drawing/2014/main" id="{ECE70820-CC1C-4777-B702-BAAFA8776CA8}"/>
            </a:ext>
          </a:extLst>
        </xdr:cNvPr>
        <xdr:cNvSpPr txBox="1"/>
      </xdr:nvSpPr>
      <xdr:spPr>
        <a:xfrm>
          <a:off x="13080365" y="56969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1" name="フローチャート: 判断 140">
          <a:extLst>
            <a:ext uri="{FF2B5EF4-FFF2-40B4-BE49-F238E27FC236}">
              <a16:creationId xmlns:a16="http://schemas.microsoft.com/office/drawing/2014/main" id="{1307C675-A285-46F3-86FF-D3055A826338}"/>
            </a:ext>
          </a:extLst>
        </xdr:cNvPr>
        <xdr:cNvSpPr/>
      </xdr:nvSpPr>
      <xdr:spPr>
        <a:xfrm>
          <a:off x="13001625" y="5718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2" name="フローチャート: 判断 141">
          <a:extLst>
            <a:ext uri="{FF2B5EF4-FFF2-40B4-BE49-F238E27FC236}">
              <a16:creationId xmlns:a16="http://schemas.microsoft.com/office/drawing/2014/main" id="{ABFB8692-B265-4AF8-A104-3194CCD1483A}"/>
            </a:ext>
          </a:extLst>
        </xdr:cNvPr>
        <xdr:cNvSpPr/>
      </xdr:nvSpPr>
      <xdr:spPr>
        <a:xfrm>
          <a:off x="12359005" y="5711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3" name="フローチャート: 判断 142">
          <a:extLst>
            <a:ext uri="{FF2B5EF4-FFF2-40B4-BE49-F238E27FC236}">
              <a16:creationId xmlns:a16="http://schemas.microsoft.com/office/drawing/2014/main" id="{5B81846C-CC3D-4306-A18F-1EE013D78557}"/>
            </a:ext>
          </a:extLst>
        </xdr:cNvPr>
        <xdr:cNvSpPr/>
      </xdr:nvSpPr>
      <xdr:spPr>
        <a:xfrm>
          <a:off x="11688445" y="57627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4" name="フローチャート: 判断 143">
          <a:extLst>
            <a:ext uri="{FF2B5EF4-FFF2-40B4-BE49-F238E27FC236}">
              <a16:creationId xmlns:a16="http://schemas.microsoft.com/office/drawing/2014/main" id="{5836F700-7F61-46E0-8E0C-AC95F561EB20}"/>
            </a:ext>
          </a:extLst>
        </xdr:cNvPr>
        <xdr:cNvSpPr/>
      </xdr:nvSpPr>
      <xdr:spPr>
        <a:xfrm>
          <a:off x="11017885" y="57312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5" name="フローチャート: 判断 144">
          <a:extLst>
            <a:ext uri="{FF2B5EF4-FFF2-40B4-BE49-F238E27FC236}">
              <a16:creationId xmlns:a16="http://schemas.microsoft.com/office/drawing/2014/main" id="{CA75513A-F4A3-43D8-8239-7E2C41B9D6A3}"/>
            </a:ext>
          </a:extLst>
        </xdr:cNvPr>
        <xdr:cNvSpPr/>
      </xdr:nvSpPr>
      <xdr:spPr>
        <a:xfrm>
          <a:off x="10347325" y="584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8F4D8EC-EE2D-43BA-B972-42CE67E76629}"/>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2DF12D0-7739-4079-AFB0-3DC81AB140D3}"/>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66B48AB-65AC-4B7E-BEB8-4134556D0292}"/>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2A6B586-8202-4139-9CCB-97A71BCA585A}"/>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9EDD25C-21E3-4861-9946-A9674E82FF8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18216</xdr:rowOff>
    </xdr:from>
    <xdr:to>
      <xdr:col>76</xdr:col>
      <xdr:colOff>73025</xdr:colOff>
      <xdr:row>29</xdr:row>
      <xdr:rowOff>119816</xdr:rowOff>
    </xdr:to>
    <xdr:sp macro="" textlink="">
      <xdr:nvSpPr>
        <xdr:cNvPr id="151" name="楕円 150">
          <a:extLst>
            <a:ext uri="{FF2B5EF4-FFF2-40B4-BE49-F238E27FC236}">
              <a16:creationId xmlns:a16="http://schemas.microsoft.com/office/drawing/2014/main" id="{89D220ED-D728-4584-B837-64EB689270F2}"/>
            </a:ext>
          </a:extLst>
        </xdr:cNvPr>
        <xdr:cNvSpPr/>
      </xdr:nvSpPr>
      <xdr:spPr>
        <a:xfrm>
          <a:off x="13001625" y="56493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41093</xdr:rowOff>
    </xdr:from>
    <xdr:ext cx="469744" cy="259045"/>
    <xdr:sp macro="" textlink="">
      <xdr:nvSpPr>
        <xdr:cNvPr id="152" name="債務償還比率該当値テキスト">
          <a:extLst>
            <a:ext uri="{FF2B5EF4-FFF2-40B4-BE49-F238E27FC236}">
              <a16:creationId xmlns:a16="http://schemas.microsoft.com/office/drawing/2014/main" id="{815D4F8B-865C-4756-80CB-4A6F01ED6DD0}"/>
            </a:ext>
          </a:extLst>
        </xdr:cNvPr>
        <xdr:cNvSpPr txBox="1"/>
      </xdr:nvSpPr>
      <xdr:spPr>
        <a:xfrm>
          <a:off x="13080365" y="550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20529</xdr:rowOff>
    </xdr:from>
    <xdr:to>
      <xdr:col>72</xdr:col>
      <xdr:colOff>123825</xdr:colOff>
      <xdr:row>29</xdr:row>
      <xdr:rowOff>122129</xdr:rowOff>
    </xdr:to>
    <xdr:sp macro="" textlink="">
      <xdr:nvSpPr>
        <xdr:cNvPr id="153" name="楕円 152">
          <a:extLst>
            <a:ext uri="{FF2B5EF4-FFF2-40B4-BE49-F238E27FC236}">
              <a16:creationId xmlns:a16="http://schemas.microsoft.com/office/drawing/2014/main" id="{91FAD027-4574-4BEE-AD52-6BDE4BAE34AB}"/>
            </a:ext>
          </a:extLst>
        </xdr:cNvPr>
        <xdr:cNvSpPr/>
      </xdr:nvSpPr>
      <xdr:spPr>
        <a:xfrm>
          <a:off x="12359005" y="565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69016</xdr:rowOff>
    </xdr:from>
    <xdr:to>
      <xdr:col>76</xdr:col>
      <xdr:colOff>22225</xdr:colOff>
      <xdr:row>29</xdr:row>
      <xdr:rowOff>71329</xdr:rowOff>
    </xdr:to>
    <xdr:cxnSp macro="">
      <xdr:nvCxnSpPr>
        <xdr:cNvPr id="154" name="直線コネクタ 153">
          <a:extLst>
            <a:ext uri="{FF2B5EF4-FFF2-40B4-BE49-F238E27FC236}">
              <a16:creationId xmlns:a16="http://schemas.microsoft.com/office/drawing/2014/main" id="{D2F12CF9-D283-43FC-B339-F7C337EF0A5C}"/>
            </a:ext>
          </a:extLst>
        </xdr:cNvPr>
        <xdr:cNvCxnSpPr/>
      </xdr:nvCxnSpPr>
      <xdr:spPr>
        <a:xfrm flipV="1">
          <a:off x="12409805" y="5700196"/>
          <a:ext cx="619760" cy="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111515</xdr:rowOff>
    </xdr:from>
    <xdr:to>
      <xdr:col>68</xdr:col>
      <xdr:colOff>123825</xdr:colOff>
      <xdr:row>30</xdr:row>
      <xdr:rowOff>41665</xdr:rowOff>
    </xdr:to>
    <xdr:sp macro="" textlink="">
      <xdr:nvSpPr>
        <xdr:cNvPr id="155" name="楕円 154">
          <a:extLst>
            <a:ext uri="{FF2B5EF4-FFF2-40B4-BE49-F238E27FC236}">
              <a16:creationId xmlns:a16="http://schemas.microsoft.com/office/drawing/2014/main" id="{41F99DB5-A94E-41CB-A473-A8C05EE0BC04}"/>
            </a:ext>
          </a:extLst>
        </xdr:cNvPr>
        <xdr:cNvSpPr/>
      </xdr:nvSpPr>
      <xdr:spPr>
        <a:xfrm>
          <a:off x="11688445" y="5742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71329</xdr:rowOff>
    </xdr:from>
    <xdr:to>
      <xdr:col>72</xdr:col>
      <xdr:colOff>73025</xdr:colOff>
      <xdr:row>29</xdr:row>
      <xdr:rowOff>162315</xdr:rowOff>
    </xdr:to>
    <xdr:cxnSp macro="">
      <xdr:nvCxnSpPr>
        <xdr:cNvPr id="156" name="直線コネクタ 155">
          <a:extLst>
            <a:ext uri="{FF2B5EF4-FFF2-40B4-BE49-F238E27FC236}">
              <a16:creationId xmlns:a16="http://schemas.microsoft.com/office/drawing/2014/main" id="{272DEA7C-DA22-4E3C-A5FD-1ABFFE28409A}"/>
            </a:ext>
          </a:extLst>
        </xdr:cNvPr>
        <xdr:cNvCxnSpPr/>
      </xdr:nvCxnSpPr>
      <xdr:spPr>
        <a:xfrm flipV="1">
          <a:off x="11739245" y="5702509"/>
          <a:ext cx="670560" cy="9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159439</xdr:rowOff>
    </xdr:from>
    <xdr:to>
      <xdr:col>64</xdr:col>
      <xdr:colOff>123825</xdr:colOff>
      <xdr:row>29</xdr:row>
      <xdr:rowOff>89589</xdr:rowOff>
    </xdr:to>
    <xdr:sp macro="" textlink="">
      <xdr:nvSpPr>
        <xdr:cNvPr id="157" name="楕円 156">
          <a:extLst>
            <a:ext uri="{FF2B5EF4-FFF2-40B4-BE49-F238E27FC236}">
              <a16:creationId xmlns:a16="http://schemas.microsoft.com/office/drawing/2014/main" id="{071670FD-8422-4B36-895F-88B56A5017FA}"/>
            </a:ext>
          </a:extLst>
        </xdr:cNvPr>
        <xdr:cNvSpPr/>
      </xdr:nvSpPr>
      <xdr:spPr>
        <a:xfrm>
          <a:off x="11017885" y="56229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38789</xdr:rowOff>
    </xdr:from>
    <xdr:to>
      <xdr:col>68</xdr:col>
      <xdr:colOff>73025</xdr:colOff>
      <xdr:row>29</xdr:row>
      <xdr:rowOff>162315</xdr:rowOff>
    </xdr:to>
    <xdr:cxnSp macro="">
      <xdr:nvCxnSpPr>
        <xdr:cNvPr id="158" name="直線コネクタ 157">
          <a:extLst>
            <a:ext uri="{FF2B5EF4-FFF2-40B4-BE49-F238E27FC236}">
              <a16:creationId xmlns:a16="http://schemas.microsoft.com/office/drawing/2014/main" id="{0AE82F79-F78A-463D-83A2-606069DFF65F}"/>
            </a:ext>
          </a:extLst>
        </xdr:cNvPr>
        <xdr:cNvCxnSpPr/>
      </xdr:nvCxnSpPr>
      <xdr:spPr>
        <a:xfrm>
          <a:off x="11068685" y="5669969"/>
          <a:ext cx="670560" cy="12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112939</xdr:rowOff>
    </xdr:from>
    <xdr:to>
      <xdr:col>60</xdr:col>
      <xdr:colOff>123825</xdr:colOff>
      <xdr:row>31</xdr:row>
      <xdr:rowOff>43089</xdr:rowOff>
    </xdr:to>
    <xdr:sp macro="" textlink="">
      <xdr:nvSpPr>
        <xdr:cNvPr id="159" name="楕円 158">
          <a:extLst>
            <a:ext uri="{FF2B5EF4-FFF2-40B4-BE49-F238E27FC236}">
              <a16:creationId xmlns:a16="http://schemas.microsoft.com/office/drawing/2014/main" id="{9079E9A7-5E53-4166-8C84-7E4A833C31F9}"/>
            </a:ext>
          </a:extLst>
        </xdr:cNvPr>
        <xdr:cNvSpPr/>
      </xdr:nvSpPr>
      <xdr:spPr>
        <a:xfrm>
          <a:off x="10347325" y="59117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38789</xdr:rowOff>
    </xdr:from>
    <xdr:to>
      <xdr:col>64</xdr:col>
      <xdr:colOff>73025</xdr:colOff>
      <xdr:row>30</xdr:row>
      <xdr:rowOff>163739</xdr:rowOff>
    </xdr:to>
    <xdr:cxnSp macro="">
      <xdr:nvCxnSpPr>
        <xdr:cNvPr id="160" name="直線コネクタ 159">
          <a:extLst>
            <a:ext uri="{FF2B5EF4-FFF2-40B4-BE49-F238E27FC236}">
              <a16:creationId xmlns:a16="http://schemas.microsoft.com/office/drawing/2014/main" id="{3F0B2998-C146-4B67-B1EA-232F973FF4AC}"/>
            </a:ext>
          </a:extLst>
        </xdr:cNvPr>
        <xdr:cNvCxnSpPr/>
      </xdr:nvCxnSpPr>
      <xdr:spPr>
        <a:xfrm flipV="1">
          <a:off x="10398125" y="5669969"/>
          <a:ext cx="670560" cy="29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1" name="n_1aveValue債務償還比率">
          <a:extLst>
            <a:ext uri="{FF2B5EF4-FFF2-40B4-BE49-F238E27FC236}">
              <a16:creationId xmlns:a16="http://schemas.microsoft.com/office/drawing/2014/main" id="{4440B6E0-4E0D-4187-B8BD-2BE8008D5F7E}"/>
            </a:ext>
          </a:extLst>
        </xdr:cNvPr>
        <xdr:cNvSpPr txBox="1"/>
      </xdr:nvSpPr>
      <xdr:spPr>
        <a:xfrm>
          <a:off x="12185092" y="580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2" name="n_2aveValue債務償還比率">
          <a:extLst>
            <a:ext uri="{FF2B5EF4-FFF2-40B4-BE49-F238E27FC236}">
              <a16:creationId xmlns:a16="http://schemas.microsoft.com/office/drawing/2014/main" id="{92B5DC8A-C506-42E2-A5EE-6039563733F4}"/>
            </a:ext>
          </a:extLst>
        </xdr:cNvPr>
        <xdr:cNvSpPr txBox="1"/>
      </xdr:nvSpPr>
      <xdr:spPr>
        <a:xfrm>
          <a:off x="11527232" y="585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3" name="n_3aveValue債務償還比率">
          <a:extLst>
            <a:ext uri="{FF2B5EF4-FFF2-40B4-BE49-F238E27FC236}">
              <a16:creationId xmlns:a16="http://schemas.microsoft.com/office/drawing/2014/main" id="{7A8DE2AD-6D64-4CCC-A27F-B0B6CC19449F}"/>
            </a:ext>
          </a:extLst>
        </xdr:cNvPr>
        <xdr:cNvSpPr txBox="1"/>
      </xdr:nvSpPr>
      <xdr:spPr>
        <a:xfrm>
          <a:off x="10856672" y="582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4" name="n_4aveValue債務償還比率">
          <a:extLst>
            <a:ext uri="{FF2B5EF4-FFF2-40B4-BE49-F238E27FC236}">
              <a16:creationId xmlns:a16="http://schemas.microsoft.com/office/drawing/2014/main" id="{C5A53F70-AB62-4144-B0DB-8155B2E38960}"/>
            </a:ext>
          </a:extLst>
        </xdr:cNvPr>
        <xdr:cNvSpPr txBox="1"/>
      </xdr:nvSpPr>
      <xdr:spPr>
        <a:xfrm>
          <a:off x="10186112" y="562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138656</xdr:rowOff>
    </xdr:from>
    <xdr:ext cx="469744" cy="259045"/>
    <xdr:sp macro="" textlink="">
      <xdr:nvSpPr>
        <xdr:cNvPr id="165" name="n_1mainValue債務償還比率">
          <a:extLst>
            <a:ext uri="{FF2B5EF4-FFF2-40B4-BE49-F238E27FC236}">
              <a16:creationId xmlns:a16="http://schemas.microsoft.com/office/drawing/2014/main" id="{25FEA6EE-ADFB-41C2-BA37-9E2B10968417}"/>
            </a:ext>
          </a:extLst>
        </xdr:cNvPr>
        <xdr:cNvSpPr txBox="1"/>
      </xdr:nvSpPr>
      <xdr:spPr>
        <a:xfrm>
          <a:off x="12185092" y="5434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58192</xdr:rowOff>
    </xdr:from>
    <xdr:ext cx="469744" cy="259045"/>
    <xdr:sp macro="" textlink="">
      <xdr:nvSpPr>
        <xdr:cNvPr id="166" name="n_2mainValue債務償還比率">
          <a:extLst>
            <a:ext uri="{FF2B5EF4-FFF2-40B4-BE49-F238E27FC236}">
              <a16:creationId xmlns:a16="http://schemas.microsoft.com/office/drawing/2014/main" id="{1D2D1147-0E6F-4C65-96A2-3AAB613AB251}"/>
            </a:ext>
          </a:extLst>
        </xdr:cNvPr>
        <xdr:cNvSpPr txBox="1"/>
      </xdr:nvSpPr>
      <xdr:spPr>
        <a:xfrm>
          <a:off x="11527232" y="552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106116</xdr:rowOff>
    </xdr:from>
    <xdr:ext cx="469744" cy="259045"/>
    <xdr:sp macro="" textlink="">
      <xdr:nvSpPr>
        <xdr:cNvPr id="167" name="n_3mainValue債務償還比率">
          <a:extLst>
            <a:ext uri="{FF2B5EF4-FFF2-40B4-BE49-F238E27FC236}">
              <a16:creationId xmlns:a16="http://schemas.microsoft.com/office/drawing/2014/main" id="{96ECA015-8AEE-4A4F-AF0B-9FC0F28A4590}"/>
            </a:ext>
          </a:extLst>
        </xdr:cNvPr>
        <xdr:cNvSpPr txBox="1"/>
      </xdr:nvSpPr>
      <xdr:spPr>
        <a:xfrm>
          <a:off x="10856672" y="540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34216</xdr:rowOff>
    </xdr:from>
    <xdr:ext cx="469744" cy="259045"/>
    <xdr:sp macro="" textlink="">
      <xdr:nvSpPr>
        <xdr:cNvPr id="168" name="n_4mainValue債務償還比率">
          <a:extLst>
            <a:ext uri="{FF2B5EF4-FFF2-40B4-BE49-F238E27FC236}">
              <a16:creationId xmlns:a16="http://schemas.microsoft.com/office/drawing/2014/main" id="{FBB0080B-4E2D-4296-BDBD-9056FA9F6465}"/>
            </a:ext>
          </a:extLst>
        </xdr:cNvPr>
        <xdr:cNvSpPr txBox="1"/>
      </xdr:nvSpPr>
      <xdr:spPr>
        <a:xfrm>
          <a:off x="10186112" y="600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EDDC0EE0-F6BC-493E-A881-A90A79CED4F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F23FF5BF-094D-40CD-B615-F4E5D222FEE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AED30C3E-E2F9-4E63-AF96-8ECDF65FDCD7}"/>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6370E433-0826-4542-9B13-517ED6342251}"/>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EB284F53-07F8-46BD-B799-67C095B75FA7}"/>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4A437D1B-6890-4D3C-8BB3-646D65C2C1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5E6EF53-DFE8-456E-B826-F3257A66DAA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589F7C7-4648-4F2E-A267-B8380A2E6B3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EA11A5A-EA20-4B77-BA78-849AB4D7D60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88A0180-4121-4E62-8B20-3ED09A147FD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埼玉県吉見町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85136EA-BB9D-4F35-A6BD-2DEE9436546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546437-8E39-4B37-A6CC-F6355D4736B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412FEA3-8F2C-4A7B-B2CC-68149078977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1A72FE-38CE-4F07-B19A-F0DA5FBD37D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E36A61-4412-43DB-93C2-218345D17B5C}"/>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6A59C9D-7199-4A82-A9F1-8A5E0540896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17,620
17,364
38.64
8,647,587
7,983,468
649,217
5,262,751
5,276,646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C83954-EAA0-4E8B-AEB2-5CB70300255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7FA840-57B3-4056-849C-E6F6B7E61D0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5D57951-B59B-4724-8D61-6D0CD37AD98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E951FA1-745F-4AE4-9017-2AF93B29294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D7EE83-794D-4562-AB86-104463A8CCC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817683B-B7D4-4293-9F37-BD0C289FBDCB}"/>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4EC5877-742B-49E3-B928-AF24E527599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1164201-563A-428D-AA24-054C4073018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47B3222-2579-478C-A4F5-5544702273E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6F2D40-34AE-4C68-B89A-CD23465F5BF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671F1DF-FEAE-4531-8ACC-5DC9C198C49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E3E350C-4052-41F6-A3F5-E9F0C4B2838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7289A37-8CB4-4DEA-BE55-3084F88F00B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C0008DC-19A1-4EBF-A06F-1829CE7B8DB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89827F4-8DE7-461E-8F69-2038CE10F9A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955E570-F84C-450D-BB10-4772775BA40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96DFE2B-E996-483C-88A0-94E366648A1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FC46552-6907-4703-B0AA-C1CB9BB448A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3D5469F-2331-4616-B87D-D9FC3143369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17E292C-07E0-422E-8680-68925307721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1FC85AB-F7DB-4DDB-AD85-B957FDED9B5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A2D8733-8E78-4C34-B0EF-45F0434AC83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70F10DF-8766-41D8-98C6-C4E3B4EE711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0C3049-05A9-40BB-B701-91656A958A6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E8F7473-9F5A-4823-905E-E6FA7ED0F3C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C043EA-7F92-4EB9-863A-0A29F28D513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8E2BC0-FDA5-4A06-A39E-1ED9C25AC33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229DB59-BCC8-4AE7-AD28-CD5BF9F18A8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60108B2-7E18-4014-B3E3-B09931462B0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3E9309B-05CA-4564-A26E-73BE83D68C8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5047090-1F9F-48E8-BCF0-51DF4892045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B3502B3-76C7-4510-9F86-1808D48E32B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E9B4705-8004-4DF7-8528-55AA2AED5773}"/>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4FD36CE-3110-444C-9BB5-F42A9966D103}"/>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F1E34B4-5B93-485C-9E36-DC768090625F}"/>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DBB96B1-7882-4EFC-9F7A-438D516CA75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1869C25-728A-4EF5-AE7F-753E934586BF}"/>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29A9824-81EB-40E4-8F6D-BD1BF5C79F7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3E054A9-4A87-4CE0-B69B-C764C9F9C24C}"/>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44A1DA7-D6D2-4FD8-B6EC-73981043C611}"/>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F7F4128-6E17-4918-8F0D-415CECB3F548}"/>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45E8C40-110F-4126-BB49-8E5C43085A6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15399E6-01D4-4C0E-BC70-8BA6B1A8464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2FC0200-DCF1-40F1-88E2-6C5C85FB6F1E}"/>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156C8A1-5D50-4EF0-B860-DA267EEFCAA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51901E65-3C8E-4768-86AC-A3CFAFE41EDE}"/>
            </a:ext>
          </a:extLst>
        </xdr:cNvPr>
        <xdr:cNvCxnSpPr/>
      </xdr:nvCxnSpPr>
      <xdr:spPr>
        <a:xfrm flipV="1">
          <a:off x="4086225" y="567118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7849AA68-1150-4009-96E3-2FD947A016F6}"/>
            </a:ext>
          </a:extLst>
        </xdr:cNvPr>
        <xdr:cNvSpPr txBox="1"/>
      </xdr:nvSpPr>
      <xdr:spPr>
        <a:xfrm>
          <a:off x="41249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4F94855E-6F1A-4B02-ADD3-417905F72943}"/>
            </a:ext>
          </a:extLst>
        </xdr:cNvPr>
        <xdr:cNvCxnSpPr/>
      </xdr:nvCxnSpPr>
      <xdr:spPr>
        <a:xfrm>
          <a:off x="4020820" y="698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5909D103-4647-4607-840F-476357B9FB9D}"/>
            </a:ext>
          </a:extLst>
        </xdr:cNvPr>
        <xdr:cNvSpPr txBox="1"/>
      </xdr:nvSpPr>
      <xdr:spPr>
        <a:xfrm>
          <a:off x="4124960" y="545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66666F31-CC41-4DB2-826B-69BAA04BD4C1}"/>
            </a:ext>
          </a:extLst>
        </xdr:cNvPr>
        <xdr:cNvCxnSpPr/>
      </xdr:nvCxnSpPr>
      <xdr:spPr>
        <a:xfrm>
          <a:off x="4020820" y="5671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2301E3E5-F96C-4A72-8ACA-2EF61F18FDC8}"/>
            </a:ext>
          </a:extLst>
        </xdr:cNvPr>
        <xdr:cNvSpPr txBox="1"/>
      </xdr:nvSpPr>
      <xdr:spPr>
        <a:xfrm>
          <a:off x="4124960" y="642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BDE91CFD-7BA8-4D55-8FB7-F2F387785EE1}"/>
            </a:ext>
          </a:extLst>
        </xdr:cNvPr>
        <xdr:cNvSpPr/>
      </xdr:nvSpPr>
      <xdr:spPr>
        <a:xfrm>
          <a:off x="4036060" y="6449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A41BFE5A-8148-4B56-AB32-1016EF603C19}"/>
            </a:ext>
          </a:extLst>
        </xdr:cNvPr>
        <xdr:cNvSpPr/>
      </xdr:nvSpPr>
      <xdr:spPr>
        <a:xfrm>
          <a:off x="3312160" y="6424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22B6735C-B2BD-469F-8BDE-D8DD23F76500}"/>
            </a:ext>
          </a:extLst>
        </xdr:cNvPr>
        <xdr:cNvSpPr/>
      </xdr:nvSpPr>
      <xdr:spPr>
        <a:xfrm>
          <a:off x="25146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A5925465-7A3E-4A02-8FA9-11B564A384CD}"/>
            </a:ext>
          </a:extLst>
        </xdr:cNvPr>
        <xdr:cNvSpPr/>
      </xdr:nvSpPr>
      <xdr:spPr>
        <a:xfrm>
          <a:off x="17399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AA978397-4E9B-49FB-9E92-61986B8ED052}"/>
            </a:ext>
          </a:extLst>
        </xdr:cNvPr>
        <xdr:cNvSpPr/>
      </xdr:nvSpPr>
      <xdr:spPr>
        <a:xfrm>
          <a:off x="965200" y="64128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8E5E8E6-8041-4BA2-A146-C74008F5101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80C9ECA-C2CE-4FFB-8E49-2C29127CD8B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7991458-D5D6-4D7A-86B2-686F6F1BBE5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108E8E6-4314-4FA2-B313-AFA2150D1C66}"/>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4198EB0-BB08-48EA-AE6F-C6E3D576E46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73" name="楕円 72">
          <a:extLst>
            <a:ext uri="{FF2B5EF4-FFF2-40B4-BE49-F238E27FC236}">
              <a16:creationId xmlns:a16="http://schemas.microsoft.com/office/drawing/2014/main" id="{B2DD39AB-1D8D-43E8-A257-F2C62B682858}"/>
            </a:ext>
          </a:extLst>
        </xdr:cNvPr>
        <xdr:cNvSpPr/>
      </xdr:nvSpPr>
      <xdr:spPr>
        <a:xfrm>
          <a:off x="403606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90187</xdr:rowOff>
    </xdr:from>
    <xdr:ext cx="405111" cy="259045"/>
    <xdr:sp macro="" textlink="">
      <xdr:nvSpPr>
        <xdr:cNvPr id="74" name="【道路】&#10;有形固定資産減価償却率該当値テキスト">
          <a:extLst>
            <a:ext uri="{FF2B5EF4-FFF2-40B4-BE49-F238E27FC236}">
              <a16:creationId xmlns:a16="http://schemas.microsoft.com/office/drawing/2014/main" id="{EA82F0FC-1426-434D-B4C2-C8DB1A44ADB1}"/>
            </a:ext>
          </a:extLst>
        </xdr:cNvPr>
        <xdr:cNvSpPr txBox="1"/>
      </xdr:nvSpPr>
      <xdr:spPr>
        <a:xfrm>
          <a:off x="4124960"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27305</xdr:rowOff>
    </xdr:from>
    <xdr:to>
      <xdr:col>20</xdr:col>
      <xdr:colOff>38100</xdr:colOff>
      <xdr:row>38</xdr:row>
      <xdr:rowOff>128905</xdr:rowOff>
    </xdr:to>
    <xdr:sp macro="" textlink="">
      <xdr:nvSpPr>
        <xdr:cNvPr id="75" name="楕円 74">
          <a:extLst>
            <a:ext uri="{FF2B5EF4-FFF2-40B4-BE49-F238E27FC236}">
              <a16:creationId xmlns:a16="http://schemas.microsoft.com/office/drawing/2014/main" id="{1943F3FA-629E-4EE1-B78D-9C647202F95D}"/>
            </a:ext>
          </a:extLst>
        </xdr:cNvPr>
        <xdr:cNvSpPr/>
      </xdr:nvSpPr>
      <xdr:spPr>
        <a:xfrm>
          <a:off x="3312160" y="6397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78105</xdr:rowOff>
    </xdr:from>
    <xdr:to>
      <xdr:col>24</xdr:col>
      <xdr:colOff>63500</xdr:colOff>
      <xdr:row>38</xdr:row>
      <xdr:rowOff>118110</xdr:rowOff>
    </xdr:to>
    <xdr:cxnSp macro="">
      <xdr:nvCxnSpPr>
        <xdr:cNvPr id="76" name="直線コネクタ 75">
          <a:extLst>
            <a:ext uri="{FF2B5EF4-FFF2-40B4-BE49-F238E27FC236}">
              <a16:creationId xmlns:a16="http://schemas.microsoft.com/office/drawing/2014/main" id="{A5B0AA10-50E1-49F4-A921-B2EB9370C918}"/>
            </a:ext>
          </a:extLst>
        </xdr:cNvPr>
        <xdr:cNvCxnSpPr/>
      </xdr:nvCxnSpPr>
      <xdr:spPr>
        <a:xfrm>
          <a:off x="3355340" y="6448425"/>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158750</xdr:rowOff>
    </xdr:from>
    <xdr:to>
      <xdr:col>15</xdr:col>
      <xdr:colOff>101600</xdr:colOff>
      <xdr:row>38</xdr:row>
      <xdr:rowOff>88900</xdr:rowOff>
    </xdr:to>
    <xdr:sp macro="" textlink="">
      <xdr:nvSpPr>
        <xdr:cNvPr id="77" name="楕円 76">
          <a:extLst>
            <a:ext uri="{FF2B5EF4-FFF2-40B4-BE49-F238E27FC236}">
              <a16:creationId xmlns:a16="http://schemas.microsoft.com/office/drawing/2014/main" id="{3010BD30-90B4-40DF-95B3-E8F57DE767BD}"/>
            </a:ext>
          </a:extLst>
        </xdr:cNvPr>
        <xdr:cNvSpPr/>
      </xdr:nvSpPr>
      <xdr:spPr>
        <a:xfrm>
          <a:off x="2514600" y="636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38100</xdr:rowOff>
    </xdr:from>
    <xdr:to>
      <xdr:col>19</xdr:col>
      <xdr:colOff>177800</xdr:colOff>
      <xdr:row>38</xdr:row>
      <xdr:rowOff>78105</xdr:rowOff>
    </xdr:to>
    <xdr:cxnSp macro="">
      <xdr:nvCxnSpPr>
        <xdr:cNvPr id="78" name="直線コネクタ 77">
          <a:extLst>
            <a:ext uri="{FF2B5EF4-FFF2-40B4-BE49-F238E27FC236}">
              <a16:creationId xmlns:a16="http://schemas.microsoft.com/office/drawing/2014/main" id="{4574A1F6-50CD-466F-B472-14A5F66CD2B1}"/>
            </a:ext>
          </a:extLst>
        </xdr:cNvPr>
        <xdr:cNvCxnSpPr/>
      </xdr:nvCxnSpPr>
      <xdr:spPr>
        <a:xfrm>
          <a:off x="2565400" y="640842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118745</xdr:rowOff>
    </xdr:from>
    <xdr:to>
      <xdr:col>10</xdr:col>
      <xdr:colOff>165100</xdr:colOff>
      <xdr:row>38</xdr:row>
      <xdr:rowOff>48895</xdr:rowOff>
    </xdr:to>
    <xdr:sp macro="" textlink="">
      <xdr:nvSpPr>
        <xdr:cNvPr id="79" name="楕円 78">
          <a:extLst>
            <a:ext uri="{FF2B5EF4-FFF2-40B4-BE49-F238E27FC236}">
              <a16:creationId xmlns:a16="http://schemas.microsoft.com/office/drawing/2014/main" id="{52B4993D-DC7E-41D7-8EA3-5AB6A9FC3B67}"/>
            </a:ext>
          </a:extLst>
        </xdr:cNvPr>
        <xdr:cNvSpPr/>
      </xdr:nvSpPr>
      <xdr:spPr>
        <a:xfrm>
          <a:off x="1739900" y="632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169545</xdr:rowOff>
    </xdr:from>
    <xdr:to>
      <xdr:col>15</xdr:col>
      <xdr:colOff>50800</xdr:colOff>
      <xdr:row>38</xdr:row>
      <xdr:rowOff>38100</xdr:rowOff>
    </xdr:to>
    <xdr:cxnSp macro="">
      <xdr:nvCxnSpPr>
        <xdr:cNvPr id="80" name="直線コネクタ 79">
          <a:extLst>
            <a:ext uri="{FF2B5EF4-FFF2-40B4-BE49-F238E27FC236}">
              <a16:creationId xmlns:a16="http://schemas.microsoft.com/office/drawing/2014/main" id="{C16252F3-60DC-4E9E-9243-3245A9968348}"/>
            </a:ext>
          </a:extLst>
        </xdr:cNvPr>
        <xdr:cNvCxnSpPr/>
      </xdr:nvCxnSpPr>
      <xdr:spPr>
        <a:xfrm>
          <a:off x="1790700" y="637222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78740</xdr:rowOff>
    </xdr:from>
    <xdr:to>
      <xdr:col>6</xdr:col>
      <xdr:colOff>38100</xdr:colOff>
      <xdr:row>38</xdr:row>
      <xdr:rowOff>8890</xdr:rowOff>
    </xdr:to>
    <xdr:sp macro="" textlink="">
      <xdr:nvSpPr>
        <xdr:cNvPr id="81" name="楕円 80">
          <a:extLst>
            <a:ext uri="{FF2B5EF4-FFF2-40B4-BE49-F238E27FC236}">
              <a16:creationId xmlns:a16="http://schemas.microsoft.com/office/drawing/2014/main" id="{B66050D7-C056-46CD-803A-39E2D8284428}"/>
            </a:ext>
          </a:extLst>
        </xdr:cNvPr>
        <xdr:cNvSpPr/>
      </xdr:nvSpPr>
      <xdr:spPr>
        <a:xfrm>
          <a:off x="965200" y="6281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129540</xdr:rowOff>
    </xdr:from>
    <xdr:to>
      <xdr:col>10</xdr:col>
      <xdr:colOff>114300</xdr:colOff>
      <xdr:row>37</xdr:row>
      <xdr:rowOff>169545</xdr:rowOff>
    </xdr:to>
    <xdr:cxnSp macro="">
      <xdr:nvCxnSpPr>
        <xdr:cNvPr id="82" name="直線コネクタ 81">
          <a:extLst>
            <a:ext uri="{FF2B5EF4-FFF2-40B4-BE49-F238E27FC236}">
              <a16:creationId xmlns:a16="http://schemas.microsoft.com/office/drawing/2014/main" id="{E287D236-E5D9-46B3-B43F-3F1FD05CA707}"/>
            </a:ext>
          </a:extLst>
        </xdr:cNvPr>
        <xdr:cNvCxnSpPr/>
      </xdr:nvCxnSpPr>
      <xdr:spPr>
        <a:xfrm>
          <a:off x="1008380" y="633222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595FFCAD-D48C-4DE4-AD8F-39974A378502}"/>
            </a:ext>
          </a:extLst>
        </xdr:cNvPr>
        <xdr:cNvSpPr txBox="1"/>
      </xdr:nvSpPr>
      <xdr:spPr>
        <a:xfrm>
          <a:off x="317056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4B768F2A-588F-4E5F-B85C-BFA2F33964AD}"/>
            </a:ext>
          </a:extLst>
        </xdr:cNvPr>
        <xdr:cNvSpPr txBox="1"/>
      </xdr:nvSpPr>
      <xdr:spPr>
        <a:xfrm>
          <a:off x="238570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6B0249EE-7009-423D-A341-9140DF04DF06}"/>
            </a:ext>
          </a:extLst>
        </xdr:cNvPr>
        <xdr:cNvSpPr txBox="1"/>
      </xdr:nvSpPr>
      <xdr:spPr>
        <a:xfrm>
          <a:off x="161100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1E605472-2F07-43E5-9C2F-6A41C750C52A}"/>
            </a:ext>
          </a:extLst>
        </xdr:cNvPr>
        <xdr:cNvSpPr txBox="1"/>
      </xdr:nvSpPr>
      <xdr:spPr>
        <a:xfrm>
          <a:off x="83630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145432</xdr:rowOff>
    </xdr:from>
    <xdr:ext cx="405111" cy="259045"/>
    <xdr:sp macro="" textlink="">
      <xdr:nvSpPr>
        <xdr:cNvPr id="87" name="n_1mainValue【道路】&#10;有形固定資産減価償却率">
          <a:extLst>
            <a:ext uri="{FF2B5EF4-FFF2-40B4-BE49-F238E27FC236}">
              <a16:creationId xmlns:a16="http://schemas.microsoft.com/office/drawing/2014/main" id="{3E18FEBE-E7C1-4755-B653-D0E132E5B780}"/>
            </a:ext>
          </a:extLst>
        </xdr:cNvPr>
        <xdr:cNvSpPr txBox="1"/>
      </xdr:nvSpPr>
      <xdr:spPr>
        <a:xfrm>
          <a:off x="317056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105427</xdr:rowOff>
    </xdr:from>
    <xdr:ext cx="405111" cy="259045"/>
    <xdr:sp macro="" textlink="">
      <xdr:nvSpPr>
        <xdr:cNvPr id="88" name="n_2mainValue【道路】&#10;有形固定資産減価償却率">
          <a:extLst>
            <a:ext uri="{FF2B5EF4-FFF2-40B4-BE49-F238E27FC236}">
              <a16:creationId xmlns:a16="http://schemas.microsoft.com/office/drawing/2014/main" id="{33FA9374-A0A5-49E3-8841-4B7C7456E956}"/>
            </a:ext>
          </a:extLst>
        </xdr:cNvPr>
        <xdr:cNvSpPr txBox="1"/>
      </xdr:nvSpPr>
      <xdr:spPr>
        <a:xfrm>
          <a:off x="238570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65422</xdr:rowOff>
    </xdr:from>
    <xdr:ext cx="405111" cy="259045"/>
    <xdr:sp macro="" textlink="">
      <xdr:nvSpPr>
        <xdr:cNvPr id="89" name="n_3mainValue【道路】&#10;有形固定資産減価償却率">
          <a:extLst>
            <a:ext uri="{FF2B5EF4-FFF2-40B4-BE49-F238E27FC236}">
              <a16:creationId xmlns:a16="http://schemas.microsoft.com/office/drawing/2014/main" id="{17D2965F-0605-46C9-BF79-432293BADEFE}"/>
            </a:ext>
          </a:extLst>
        </xdr:cNvPr>
        <xdr:cNvSpPr txBox="1"/>
      </xdr:nvSpPr>
      <xdr:spPr>
        <a:xfrm>
          <a:off x="161100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25417</xdr:rowOff>
    </xdr:from>
    <xdr:ext cx="405111" cy="259045"/>
    <xdr:sp macro="" textlink="">
      <xdr:nvSpPr>
        <xdr:cNvPr id="90" name="n_4mainValue【道路】&#10;有形固定資産減価償却率">
          <a:extLst>
            <a:ext uri="{FF2B5EF4-FFF2-40B4-BE49-F238E27FC236}">
              <a16:creationId xmlns:a16="http://schemas.microsoft.com/office/drawing/2014/main" id="{B46BB084-64FE-4D57-A11D-03F58A56128E}"/>
            </a:ext>
          </a:extLst>
        </xdr:cNvPr>
        <xdr:cNvSpPr txBox="1"/>
      </xdr:nvSpPr>
      <xdr:spPr>
        <a:xfrm>
          <a:off x="83630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479D1FF-A57E-473C-A313-262C2EE24A9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88DD974-6561-4FE8-805F-D94010C87B5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6517551-4BBF-4CB7-A7EC-1778B346FF0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4B1D985-C71F-47E5-9E20-BF064D37FE5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02E32CB-F9D9-4C00-AF39-0A3DAF2D011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A42C598-2350-4E11-AF12-22AD0BE9919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FA5B07E-8DB9-41D2-886D-B558CD88DFB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0175C11-60C2-4BBC-B668-7717C980EDB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DA44881-932D-4376-878D-3899976BD33F}"/>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9BEE054-4479-4020-894F-6304B013642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0E56868-E113-41DD-A244-88E3CA7176E9}"/>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BE42E45-ABA5-466E-AD36-C642AC1119FB}"/>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3B1DEF9-90CD-460B-97BC-7153171C4167}"/>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68B039CC-D162-4C09-A103-A1DC9A4054DC}"/>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61E6C97-3722-4A31-BEBA-745E037577DB}"/>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9E097535-EEA1-4649-8833-D56267CE8F99}"/>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007AB21-AAE1-4D24-BF69-1BD09A22B17C}"/>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74D797B0-B24B-4A85-98AA-FFF97D375CE0}"/>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2A0FDFD-D319-4EE2-843B-BF7C71C5803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E51FFB11-E8CE-44DB-A93C-B4B6D02C38D4}"/>
            </a:ext>
          </a:extLst>
        </xdr:cNvPr>
        <xdr:cNvSpPr txBox="1"/>
      </xdr:nvSpPr>
      <xdr:spPr>
        <a:xfrm>
          <a:off x="520976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4F96C13-9F25-4A1E-9D92-6A0E6E08406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4323A4D-8933-4EEB-9D08-7B67EBF0D89B}"/>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F5A8B4E-5DA6-489E-9F86-D6088AEE664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D6288EFC-D713-4992-A246-DBBBA2C488DB}"/>
            </a:ext>
          </a:extLst>
        </xdr:cNvPr>
        <xdr:cNvCxnSpPr/>
      </xdr:nvCxnSpPr>
      <xdr:spPr>
        <a:xfrm flipV="1">
          <a:off x="9219565" y="5835734"/>
          <a:ext cx="0" cy="1239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52B26D9E-3B25-4480-9C44-2332E9F5F620}"/>
            </a:ext>
          </a:extLst>
        </xdr:cNvPr>
        <xdr:cNvSpPr txBox="1"/>
      </xdr:nvSpPr>
      <xdr:spPr>
        <a:xfrm>
          <a:off x="9258300" y="708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B8C149A4-84A2-4D00-AB08-DD7CEA6C416D}"/>
            </a:ext>
          </a:extLst>
        </xdr:cNvPr>
        <xdr:cNvCxnSpPr/>
      </xdr:nvCxnSpPr>
      <xdr:spPr>
        <a:xfrm>
          <a:off x="9154160" y="7075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D2C8CE84-A4C7-4A0F-9051-084D69E1AACD}"/>
            </a:ext>
          </a:extLst>
        </xdr:cNvPr>
        <xdr:cNvSpPr txBox="1"/>
      </xdr:nvSpPr>
      <xdr:spPr>
        <a:xfrm>
          <a:off x="9258300" y="56147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EAB4990A-C107-4617-9610-88FAC1E64844}"/>
            </a:ext>
          </a:extLst>
        </xdr:cNvPr>
        <xdr:cNvCxnSpPr/>
      </xdr:nvCxnSpPr>
      <xdr:spPr>
        <a:xfrm>
          <a:off x="9154160" y="5835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44F98A70-59FA-4501-9C6F-F0D762E195E1}"/>
            </a:ext>
          </a:extLst>
        </xdr:cNvPr>
        <xdr:cNvSpPr txBox="1"/>
      </xdr:nvSpPr>
      <xdr:spPr>
        <a:xfrm>
          <a:off x="9258300" y="684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3118886C-C55B-4FAD-BAE9-F155ECCB1695}"/>
            </a:ext>
          </a:extLst>
        </xdr:cNvPr>
        <xdr:cNvSpPr/>
      </xdr:nvSpPr>
      <xdr:spPr>
        <a:xfrm>
          <a:off x="9192260" y="6985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22D6C8F1-8091-4AA5-885F-4B96A42063F0}"/>
            </a:ext>
          </a:extLst>
        </xdr:cNvPr>
        <xdr:cNvSpPr/>
      </xdr:nvSpPr>
      <xdr:spPr>
        <a:xfrm>
          <a:off x="8445500" y="6985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6F3AF6FD-FC7A-4A24-AF8B-0B85FF987D8F}"/>
            </a:ext>
          </a:extLst>
        </xdr:cNvPr>
        <xdr:cNvSpPr/>
      </xdr:nvSpPr>
      <xdr:spPr>
        <a:xfrm>
          <a:off x="7670800" y="6972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C55E1B8C-5493-4E17-9D1B-E62DB05966AB}"/>
            </a:ext>
          </a:extLst>
        </xdr:cNvPr>
        <xdr:cNvSpPr/>
      </xdr:nvSpPr>
      <xdr:spPr>
        <a:xfrm>
          <a:off x="6873240" y="6973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122152</xdr:rowOff>
    </xdr:from>
    <xdr:to>
      <xdr:col>36</xdr:col>
      <xdr:colOff>165100</xdr:colOff>
      <xdr:row>42</xdr:row>
      <xdr:rowOff>52302</xdr:rowOff>
    </xdr:to>
    <xdr:sp macro="" textlink="">
      <xdr:nvSpPr>
        <xdr:cNvPr id="124" name="フローチャート: 判断 123">
          <a:extLst>
            <a:ext uri="{FF2B5EF4-FFF2-40B4-BE49-F238E27FC236}">
              <a16:creationId xmlns:a16="http://schemas.microsoft.com/office/drawing/2014/main" id="{0003BE35-9AE4-4AA1-AD77-984DE4800B0C}"/>
            </a:ext>
          </a:extLst>
        </xdr:cNvPr>
        <xdr:cNvSpPr/>
      </xdr:nvSpPr>
      <xdr:spPr>
        <a:xfrm>
          <a:off x="6098540" y="69953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8D29796-37E7-4C74-A9B6-78BB9EC2824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E6D067E-6A5D-4FB3-B257-36B81A9BD4C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FD05D05-E4EE-44B1-BDD3-34DA45F33A5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C64D6EF-E9B6-4060-B7E0-1790474BDAF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5C0BA00-323C-48AB-A3FC-BB5D94DC1D7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121251</xdr:rowOff>
    </xdr:from>
    <xdr:to>
      <xdr:col>55</xdr:col>
      <xdr:colOff>50800</xdr:colOff>
      <xdr:row>42</xdr:row>
      <xdr:rowOff>51401</xdr:rowOff>
    </xdr:to>
    <xdr:sp macro="" textlink="">
      <xdr:nvSpPr>
        <xdr:cNvPr id="130" name="楕円 129">
          <a:extLst>
            <a:ext uri="{FF2B5EF4-FFF2-40B4-BE49-F238E27FC236}">
              <a16:creationId xmlns:a16="http://schemas.microsoft.com/office/drawing/2014/main" id="{0BB491AE-BE3D-4398-8E15-570F693B7A0C}"/>
            </a:ext>
          </a:extLst>
        </xdr:cNvPr>
        <xdr:cNvSpPr/>
      </xdr:nvSpPr>
      <xdr:spPr>
        <a:xfrm>
          <a:off x="9192260" y="69944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90269</xdr:rowOff>
    </xdr:from>
    <xdr:ext cx="534377" cy="259045"/>
    <xdr:sp macro="" textlink="">
      <xdr:nvSpPr>
        <xdr:cNvPr id="131" name="【道路】&#10;一人当たり延長該当値テキスト">
          <a:extLst>
            <a:ext uri="{FF2B5EF4-FFF2-40B4-BE49-F238E27FC236}">
              <a16:creationId xmlns:a16="http://schemas.microsoft.com/office/drawing/2014/main" id="{B1E4EB63-9E0A-44A4-8BDD-64C393BC2966}"/>
            </a:ext>
          </a:extLst>
        </xdr:cNvPr>
        <xdr:cNvSpPr txBox="1"/>
      </xdr:nvSpPr>
      <xdr:spPr>
        <a:xfrm>
          <a:off x="9258300" y="696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121752</xdr:rowOff>
    </xdr:from>
    <xdr:to>
      <xdr:col>50</xdr:col>
      <xdr:colOff>165100</xdr:colOff>
      <xdr:row>42</xdr:row>
      <xdr:rowOff>51902</xdr:rowOff>
    </xdr:to>
    <xdr:sp macro="" textlink="">
      <xdr:nvSpPr>
        <xdr:cNvPr id="132" name="楕円 131">
          <a:extLst>
            <a:ext uri="{FF2B5EF4-FFF2-40B4-BE49-F238E27FC236}">
              <a16:creationId xmlns:a16="http://schemas.microsoft.com/office/drawing/2014/main" id="{236C3E25-C925-46AF-8B57-ABB448F6232D}"/>
            </a:ext>
          </a:extLst>
        </xdr:cNvPr>
        <xdr:cNvSpPr/>
      </xdr:nvSpPr>
      <xdr:spPr>
        <a:xfrm>
          <a:off x="8445500" y="69949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601</xdr:rowOff>
    </xdr:from>
    <xdr:to>
      <xdr:col>55</xdr:col>
      <xdr:colOff>0</xdr:colOff>
      <xdr:row>42</xdr:row>
      <xdr:rowOff>1102</xdr:rowOff>
    </xdr:to>
    <xdr:cxnSp macro="">
      <xdr:nvCxnSpPr>
        <xdr:cNvPr id="133" name="直線コネクタ 132">
          <a:extLst>
            <a:ext uri="{FF2B5EF4-FFF2-40B4-BE49-F238E27FC236}">
              <a16:creationId xmlns:a16="http://schemas.microsoft.com/office/drawing/2014/main" id="{439B1B2C-E680-4887-A116-196D1BC48E6E}"/>
            </a:ext>
          </a:extLst>
        </xdr:cNvPr>
        <xdr:cNvCxnSpPr/>
      </xdr:nvCxnSpPr>
      <xdr:spPr>
        <a:xfrm flipV="1">
          <a:off x="8496300" y="7041481"/>
          <a:ext cx="723900" cy="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122278</xdr:rowOff>
    </xdr:from>
    <xdr:to>
      <xdr:col>46</xdr:col>
      <xdr:colOff>38100</xdr:colOff>
      <xdr:row>42</xdr:row>
      <xdr:rowOff>52428</xdr:rowOff>
    </xdr:to>
    <xdr:sp macro="" textlink="">
      <xdr:nvSpPr>
        <xdr:cNvPr id="134" name="楕円 133">
          <a:extLst>
            <a:ext uri="{FF2B5EF4-FFF2-40B4-BE49-F238E27FC236}">
              <a16:creationId xmlns:a16="http://schemas.microsoft.com/office/drawing/2014/main" id="{00D1F1FF-6359-421F-A166-3B8066E864C0}"/>
            </a:ext>
          </a:extLst>
        </xdr:cNvPr>
        <xdr:cNvSpPr/>
      </xdr:nvSpPr>
      <xdr:spPr>
        <a:xfrm>
          <a:off x="7670800" y="69955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1102</xdr:rowOff>
    </xdr:from>
    <xdr:to>
      <xdr:col>50</xdr:col>
      <xdr:colOff>114300</xdr:colOff>
      <xdr:row>42</xdr:row>
      <xdr:rowOff>1628</xdr:rowOff>
    </xdr:to>
    <xdr:cxnSp macro="">
      <xdr:nvCxnSpPr>
        <xdr:cNvPr id="135" name="直線コネクタ 134">
          <a:extLst>
            <a:ext uri="{FF2B5EF4-FFF2-40B4-BE49-F238E27FC236}">
              <a16:creationId xmlns:a16="http://schemas.microsoft.com/office/drawing/2014/main" id="{1AAE639D-3959-4EC2-9D27-7DC94AB0F246}"/>
            </a:ext>
          </a:extLst>
        </xdr:cNvPr>
        <xdr:cNvCxnSpPr/>
      </xdr:nvCxnSpPr>
      <xdr:spPr>
        <a:xfrm flipV="1">
          <a:off x="7713980" y="7041982"/>
          <a:ext cx="782320" cy="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122819</xdr:rowOff>
    </xdr:from>
    <xdr:to>
      <xdr:col>41</xdr:col>
      <xdr:colOff>101600</xdr:colOff>
      <xdr:row>42</xdr:row>
      <xdr:rowOff>52969</xdr:rowOff>
    </xdr:to>
    <xdr:sp macro="" textlink="">
      <xdr:nvSpPr>
        <xdr:cNvPr id="136" name="楕円 135">
          <a:extLst>
            <a:ext uri="{FF2B5EF4-FFF2-40B4-BE49-F238E27FC236}">
              <a16:creationId xmlns:a16="http://schemas.microsoft.com/office/drawing/2014/main" id="{CECF90E6-20AD-4B09-B4D7-E18BAB17F315}"/>
            </a:ext>
          </a:extLst>
        </xdr:cNvPr>
        <xdr:cNvSpPr/>
      </xdr:nvSpPr>
      <xdr:spPr>
        <a:xfrm>
          <a:off x="6873240" y="69960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1628</xdr:rowOff>
    </xdr:from>
    <xdr:to>
      <xdr:col>45</xdr:col>
      <xdr:colOff>177800</xdr:colOff>
      <xdr:row>42</xdr:row>
      <xdr:rowOff>2169</xdr:rowOff>
    </xdr:to>
    <xdr:cxnSp macro="">
      <xdr:nvCxnSpPr>
        <xdr:cNvPr id="137" name="直線コネクタ 136">
          <a:extLst>
            <a:ext uri="{FF2B5EF4-FFF2-40B4-BE49-F238E27FC236}">
              <a16:creationId xmlns:a16="http://schemas.microsoft.com/office/drawing/2014/main" id="{FF0667EC-61A1-4DE5-A6D2-2318A442FA89}"/>
            </a:ext>
          </a:extLst>
        </xdr:cNvPr>
        <xdr:cNvCxnSpPr/>
      </xdr:nvCxnSpPr>
      <xdr:spPr>
        <a:xfrm flipV="1">
          <a:off x="6924040" y="7042508"/>
          <a:ext cx="789940" cy="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123328</xdr:rowOff>
    </xdr:from>
    <xdr:to>
      <xdr:col>36</xdr:col>
      <xdr:colOff>165100</xdr:colOff>
      <xdr:row>42</xdr:row>
      <xdr:rowOff>53478</xdr:rowOff>
    </xdr:to>
    <xdr:sp macro="" textlink="">
      <xdr:nvSpPr>
        <xdr:cNvPr id="138" name="楕円 137">
          <a:extLst>
            <a:ext uri="{FF2B5EF4-FFF2-40B4-BE49-F238E27FC236}">
              <a16:creationId xmlns:a16="http://schemas.microsoft.com/office/drawing/2014/main" id="{867F5E7D-A01A-4EEF-9FD7-5738CE6A5414}"/>
            </a:ext>
          </a:extLst>
        </xdr:cNvPr>
        <xdr:cNvSpPr/>
      </xdr:nvSpPr>
      <xdr:spPr>
        <a:xfrm>
          <a:off x="6098540" y="69965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2169</xdr:rowOff>
    </xdr:from>
    <xdr:to>
      <xdr:col>41</xdr:col>
      <xdr:colOff>50800</xdr:colOff>
      <xdr:row>42</xdr:row>
      <xdr:rowOff>2678</xdr:rowOff>
    </xdr:to>
    <xdr:cxnSp macro="">
      <xdr:nvCxnSpPr>
        <xdr:cNvPr id="139" name="直線コネクタ 138">
          <a:extLst>
            <a:ext uri="{FF2B5EF4-FFF2-40B4-BE49-F238E27FC236}">
              <a16:creationId xmlns:a16="http://schemas.microsoft.com/office/drawing/2014/main" id="{BDC02CF9-408E-43F2-ADA2-654A43C46AC7}"/>
            </a:ext>
          </a:extLst>
        </xdr:cNvPr>
        <xdr:cNvCxnSpPr/>
      </xdr:nvCxnSpPr>
      <xdr:spPr>
        <a:xfrm flipV="1">
          <a:off x="6149340" y="7043049"/>
          <a:ext cx="7747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4809AEA7-20D3-47FC-BDA6-3A4FF4CC89FD}"/>
            </a:ext>
          </a:extLst>
        </xdr:cNvPr>
        <xdr:cNvSpPr txBox="1"/>
      </xdr:nvSpPr>
      <xdr:spPr>
        <a:xfrm>
          <a:off x="8239271" y="676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3AF73B3B-E5CA-41BB-8809-86DD7EF1CEDD}"/>
            </a:ext>
          </a:extLst>
        </xdr:cNvPr>
        <xdr:cNvSpPr txBox="1"/>
      </xdr:nvSpPr>
      <xdr:spPr>
        <a:xfrm>
          <a:off x="7477271" y="675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273A7A15-7DBC-49F7-93E0-9E603CC9E8FC}"/>
            </a:ext>
          </a:extLst>
        </xdr:cNvPr>
        <xdr:cNvSpPr txBox="1"/>
      </xdr:nvSpPr>
      <xdr:spPr>
        <a:xfrm>
          <a:off x="6702571" y="675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68829</xdr:rowOff>
    </xdr:from>
    <xdr:ext cx="534377" cy="259045"/>
    <xdr:sp macro="" textlink="">
      <xdr:nvSpPr>
        <xdr:cNvPr id="143" name="n_4aveValue【道路】&#10;一人当たり延長">
          <a:extLst>
            <a:ext uri="{FF2B5EF4-FFF2-40B4-BE49-F238E27FC236}">
              <a16:creationId xmlns:a16="http://schemas.microsoft.com/office/drawing/2014/main" id="{7FB73B6E-1D4A-4A3C-9DC2-6204CE8E6828}"/>
            </a:ext>
          </a:extLst>
        </xdr:cNvPr>
        <xdr:cNvSpPr txBox="1"/>
      </xdr:nvSpPr>
      <xdr:spPr>
        <a:xfrm>
          <a:off x="5905011" y="677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43029</xdr:rowOff>
    </xdr:from>
    <xdr:ext cx="534377" cy="259045"/>
    <xdr:sp macro="" textlink="">
      <xdr:nvSpPr>
        <xdr:cNvPr id="144" name="n_1mainValue【道路】&#10;一人当たり延長">
          <a:extLst>
            <a:ext uri="{FF2B5EF4-FFF2-40B4-BE49-F238E27FC236}">
              <a16:creationId xmlns:a16="http://schemas.microsoft.com/office/drawing/2014/main" id="{B51B0445-AD11-4ECE-AD54-B384B336F340}"/>
            </a:ext>
          </a:extLst>
        </xdr:cNvPr>
        <xdr:cNvSpPr txBox="1"/>
      </xdr:nvSpPr>
      <xdr:spPr>
        <a:xfrm>
          <a:off x="8239271" y="7083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43555</xdr:rowOff>
    </xdr:from>
    <xdr:ext cx="534377" cy="259045"/>
    <xdr:sp macro="" textlink="">
      <xdr:nvSpPr>
        <xdr:cNvPr id="145" name="n_2mainValue【道路】&#10;一人当たり延長">
          <a:extLst>
            <a:ext uri="{FF2B5EF4-FFF2-40B4-BE49-F238E27FC236}">
              <a16:creationId xmlns:a16="http://schemas.microsoft.com/office/drawing/2014/main" id="{E89AA8FF-3E20-4D0D-9011-658552F6C91F}"/>
            </a:ext>
          </a:extLst>
        </xdr:cNvPr>
        <xdr:cNvSpPr txBox="1"/>
      </xdr:nvSpPr>
      <xdr:spPr>
        <a:xfrm>
          <a:off x="7477271" y="708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44096</xdr:rowOff>
    </xdr:from>
    <xdr:ext cx="534377" cy="259045"/>
    <xdr:sp macro="" textlink="">
      <xdr:nvSpPr>
        <xdr:cNvPr id="146" name="n_3mainValue【道路】&#10;一人当たり延長">
          <a:extLst>
            <a:ext uri="{FF2B5EF4-FFF2-40B4-BE49-F238E27FC236}">
              <a16:creationId xmlns:a16="http://schemas.microsoft.com/office/drawing/2014/main" id="{85A91094-214D-4200-89A1-49298967027E}"/>
            </a:ext>
          </a:extLst>
        </xdr:cNvPr>
        <xdr:cNvSpPr txBox="1"/>
      </xdr:nvSpPr>
      <xdr:spPr>
        <a:xfrm>
          <a:off x="6702571" y="7084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44605</xdr:rowOff>
    </xdr:from>
    <xdr:ext cx="534377" cy="259045"/>
    <xdr:sp macro="" textlink="">
      <xdr:nvSpPr>
        <xdr:cNvPr id="147" name="n_4mainValue【道路】&#10;一人当たり延長">
          <a:extLst>
            <a:ext uri="{FF2B5EF4-FFF2-40B4-BE49-F238E27FC236}">
              <a16:creationId xmlns:a16="http://schemas.microsoft.com/office/drawing/2014/main" id="{217347CC-51E9-4EC5-A0B5-A6B30BEA1528}"/>
            </a:ext>
          </a:extLst>
        </xdr:cNvPr>
        <xdr:cNvSpPr txBox="1"/>
      </xdr:nvSpPr>
      <xdr:spPr>
        <a:xfrm>
          <a:off x="5905011" y="708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A9FACAD-68E1-466C-9768-2F164A2D87EB}"/>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E355BB6-3E15-47CD-B821-FC5B6D14E23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94F76EE-C6B1-4636-B8C3-AB0C97C7EE4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C3E2738-9286-402F-B7C7-A00791582CE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580FE0D-E176-4C74-8D82-92C8BF0B327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3CA92FB-3EAE-443D-B140-4DBD14B8E94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87E072B-7AD9-4A9B-84CA-BE99B39B7718}"/>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AB42C01-56EA-432A-A296-41CE38DF6A73}"/>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20E7DCD-9CE4-49BD-81A7-CDA5E9B75AB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8DDA07B-90AB-494D-A562-67E87C4262D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00ED04B-DE2A-4246-A5CD-5FF64E3DA4D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3F2697BC-2459-4372-B18C-F7318D23BD35}"/>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CA33D5B5-724E-449E-BA69-50FDA7B27D62}"/>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F2421B71-1B6F-4BBF-B724-8D77BC6DD076}"/>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8937E9E7-ABBC-4820-8726-11F94A0BBEE9}"/>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5987F421-55F0-4EC7-8E77-E39595CE5243}"/>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18FBFEC-CB61-4FEA-BFA8-B63E0CB7AAF4}"/>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BD82567A-7DE9-4AF9-9486-B686551F4313}"/>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8FE62201-0B59-43B8-BA96-2BE217B969AB}"/>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8ABA37B8-5D2F-4DD8-8E8D-021925C2ACA9}"/>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F1588808-9873-4D92-A003-445FA00E02F2}"/>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4DF9B65-B3B3-42AF-9C35-83D0DCD1D33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1046A142-33AD-456D-8B5E-DE6FB6E64171}"/>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CF1895AC-C5FD-4A4F-995B-7DAB7D3AB0A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F316F948-62A2-4028-BD87-AC22320E3B91}"/>
            </a:ext>
          </a:extLst>
        </xdr:cNvPr>
        <xdr:cNvCxnSpPr/>
      </xdr:nvCxnSpPr>
      <xdr:spPr>
        <a:xfrm flipV="1">
          <a:off x="4086225" y="942022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56014890-9332-42A8-B3B3-925D6CE99A51}"/>
            </a:ext>
          </a:extLst>
        </xdr:cNvPr>
        <xdr:cNvSpPr txBox="1"/>
      </xdr:nvSpPr>
      <xdr:spPr>
        <a:xfrm>
          <a:off x="4124960"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F01D0698-9E08-4A05-B75F-BE2F828814FE}"/>
            </a:ext>
          </a:extLst>
        </xdr:cNvPr>
        <xdr:cNvCxnSpPr/>
      </xdr:nvCxnSpPr>
      <xdr:spPr>
        <a:xfrm>
          <a:off x="4020820" y="10757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F6502052-8B4A-425B-9112-A171557DB26C}"/>
            </a:ext>
          </a:extLst>
        </xdr:cNvPr>
        <xdr:cNvSpPr txBox="1"/>
      </xdr:nvSpPr>
      <xdr:spPr>
        <a:xfrm>
          <a:off x="4124960" y="920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457AF7EC-66D9-42CF-AF2E-33C56FCD9A8F}"/>
            </a:ext>
          </a:extLst>
        </xdr:cNvPr>
        <xdr:cNvCxnSpPr/>
      </xdr:nvCxnSpPr>
      <xdr:spPr>
        <a:xfrm>
          <a:off x="4020820" y="942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F3F54C74-3B6E-43B7-AF5F-1060C824381C}"/>
            </a:ext>
          </a:extLst>
        </xdr:cNvPr>
        <xdr:cNvSpPr txBox="1"/>
      </xdr:nvSpPr>
      <xdr:spPr>
        <a:xfrm>
          <a:off x="4124960" y="10048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353C38C3-E45E-4DB8-9868-EA330AD88103}"/>
            </a:ext>
          </a:extLst>
        </xdr:cNvPr>
        <xdr:cNvSpPr/>
      </xdr:nvSpPr>
      <xdr:spPr>
        <a:xfrm>
          <a:off x="403606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3C5BD6DB-D073-41DF-9501-C3F67C68095B}"/>
            </a:ext>
          </a:extLst>
        </xdr:cNvPr>
        <xdr:cNvSpPr/>
      </xdr:nvSpPr>
      <xdr:spPr>
        <a:xfrm>
          <a:off x="3312160" y="10047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1029ACF9-4F77-47DE-A6CB-3953D987A0A2}"/>
            </a:ext>
          </a:extLst>
        </xdr:cNvPr>
        <xdr:cNvSpPr/>
      </xdr:nvSpPr>
      <xdr:spPr>
        <a:xfrm>
          <a:off x="2514600" y="1002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A0BE6E8A-978F-43B8-B0FB-3B2F080B4D04}"/>
            </a:ext>
          </a:extLst>
        </xdr:cNvPr>
        <xdr:cNvSpPr/>
      </xdr:nvSpPr>
      <xdr:spPr>
        <a:xfrm>
          <a:off x="1739900" y="10003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158750</xdr:rowOff>
    </xdr:from>
    <xdr:to>
      <xdr:col>6</xdr:col>
      <xdr:colOff>38100</xdr:colOff>
      <xdr:row>60</xdr:row>
      <xdr:rowOff>88900</xdr:rowOff>
    </xdr:to>
    <xdr:sp macro="" textlink="">
      <xdr:nvSpPr>
        <xdr:cNvPr id="182" name="フローチャート: 判断 181">
          <a:extLst>
            <a:ext uri="{FF2B5EF4-FFF2-40B4-BE49-F238E27FC236}">
              <a16:creationId xmlns:a16="http://schemas.microsoft.com/office/drawing/2014/main" id="{3FBE468A-1E61-4C9F-BE56-D5EBA5A3B79F}"/>
            </a:ext>
          </a:extLst>
        </xdr:cNvPr>
        <xdr:cNvSpPr/>
      </xdr:nvSpPr>
      <xdr:spPr>
        <a:xfrm>
          <a:off x="965200" y="10049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D028254-F091-4A9A-8FAE-8D4D311D175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9CB7639-8356-4B79-8F11-752DF823FE4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DB61E68-EBF4-4D2A-BB0A-3E6B83ACB58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318F072-6819-4146-B5A4-FE138834BA2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255BE03-4EC7-4B63-9BD2-286B123301E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122555</xdr:rowOff>
    </xdr:from>
    <xdr:to>
      <xdr:col>24</xdr:col>
      <xdr:colOff>114300</xdr:colOff>
      <xdr:row>60</xdr:row>
      <xdr:rowOff>52705</xdr:rowOff>
    </xdr:to>
    <xdr:sp macro="" textlink="">
      <xdr:nvSpPr>
        <xdr:cNvPr id="188" name="楕円 187">
          <a:extLst>
            <a:ext uri="{FF2B5EF4-FFF2-40B4-BE49-F238E27FC236}">
              <a16:creationId xmlns:a16="http://schemas.microsoft.com/office/drawing/2014/main" id="{EA581864-189B-4F8B-AFA8-A960F83AC554}"/>
            </a:ext>
          </a:extLst>
        </xdr:cNvPr>
        <xdr:cNvSpPr/>
      </xdr:nvSpPr>
      <xdr:spPr>
        <a:xfrm>
          <a:off x="4036060" y="10013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145432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A3CCF66E-FCBC-49CC-B158-8D08912ED61A}"/>
            </a:ext>
          </a:extLst>
        </xdr:cNvPr>
        <xdr:cNvSpPr txBox="1"/>
      </xdr:nvSpPr>
      <xdr:spPr>
        <a:xfrm>
          <a:off x="4124960"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90170</xdr:rowOff>
    </xdr:from>
    <xdr:to>
      <xdr:col>20</xdr:col>
      <xdr:colOff>38100</xdr:colOff>
      <xdr:row>60</xdr:row>
      <xdr:rowOff>20320</xdr:rowOff>
    </xdr:to>
    <xdr:sp macro="" textlink="">
      <xdr:nvSpPr>
        <xdr:cNvPr id="190" name="楕円 189">
          <a:extLst>
            <a:ext uri="{FF2B5EF4-FFF2-40B4-BE49-F238E27FC236}">
              <a16:creationId xmlns:a16="http://schemas.microsoft.com/office/drawing/2014/main" id="{9C89F585-0FF5-437F-9063-3EA20D6457B1}"/>
            </a:ext>
          </a:extLst>
        </xdr:cNvPr>
        <xdr:cNvSpPr/>
      </xdr:nvSpPr>
      <xdr:spPr>
        <a:xfrm>
          <a:off x="3312160" y="99809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140970</xdr:rowOff>
    </xdr:from>
    <xdr:to>
      <xdr:col>24</xdr:col>
      <xdr:colOff>63500</xdr:colOff>
      <xdr:row>60</xdr:row>
      <xdr:rowOff>1905</xdr:rowOff>
    </xdr:to>
    <xdr:cxnSp macro="">
      <xdr:nvCxnSpPr>
        <xdr:cNvPr id="191" name="直線コネクタ 190">
          <a:extLst>
            <a:ext uri="{FF2B5EF4-FFF2-40B4-BE49-F238E27FC236}">
              <a16:creationId xmlns:a16="http://schemas.microsoft.com/office/drawing/2014/main" id="{4280D875-EA69-46E0-9CF3-E28F2CC4DAAB}"/>
            </a:ext>
          </a:extLst>
        </xdr:cNvPr>
        <xdr:cNvCxnSpPr/>
      </xdr:nvCxnSpPr>
      <xdr:spPr>
        <a:xfrm>
          <a:off x="3355340" y="1003173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61595</xdr:rowOff>
    </xdr:from>
    <xdr:to>
      <xdr:col>15</xdr:col>
      <xdr:colOff>101600</xdr:colOff>
      <xdr:row>59</xdr:row>
      <xdr:rowOff>163195</xdr:rowOff>
    </xdr:to>
    <xdr:sp macro="" textlink="">
      <xdr:nvSpPr>
        <xdr:cNvPr id="192" name="楕円 191">
          <a:extLst>
            <a:ext uri="{FF2B5EF4-FFF2-40B4-BE49-F238E27FC236}">
              <a16:creationId xmlns:a16="http://schemas.microsoft.com/office/drawing/2014/main" id="{415C67A0-21FA-4367-9B8A-287B6235ADED}"/>
            </a:ext>
          </a:extLst>
        </xdr:cNvPr>
        <xdr:cNvSpPr/>
      </xdr:nvSpPr>
      <xdr:spPr>
        <a:xfrm>
          <a:off x="2514600" y="99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112395</xdr:rowOff>
    </xdr:from>
    <xdr:to>
      <xdr:col>19</xdr:col>
      <xdr:colOff>177800</xdr:colOff>
      <xdr:row>59</xdr:row>
      <xdr:rowOff>140970</xdr:rowOff>
    </xdr:to>
    <xdr:cxnSp macro="">
      <xdr:nvCxnSpPr>
        <xdr:cNvPr id="193" name="直線コネクタ 192">
          <a:extLst>
            <a:ext uri="{FF2B5EF4-FFF2-40B4-BE49-F238E27FC236}">
              <a16:creationId xmlns:a16="http://schemas.microsoft.com/office/drawing/2014/main" id="{447F4A66-6242-4C0A-9733-DEA24371AD37}"/>
            </a:ext>
          </a:extLst>
        </xdr:cNvPr>
        <xdr:cNvCxnSpPr/>
      </xdr:nvCxnSpPr>
      <xdr:spPr>
        <a:xfrm>
          <a:off x="2565400" y="1000315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29210</xdr:rowOff>
    </xdr:from>
    <xdr:to>
      <xdr:col>10</xdr:col>
      <xdr:colOff>165100</xdr:colOff>
      <xdr:row>59</xdr:row>
      <xdr:rowOff>130810</xdr:rowOff>
    </xdr:to>
    <xdr:sp macro="" textlink="">
      <xdr:nvSpPr>
        <xdr:cNvPr id="194" name="楕円 193">
          <a:extLst>
            <a:ext uri="{FF2B5EF4-FFF2-40B4-BE49-F238E27FC236}">
              <a16:creationId xmlns:a16="http://schemas.microsoft.com/office/drawing/2014/main" id="{149FBEAC-4CEC-4260-89FE-36CEB2AF768E}"/>
            </a:ext>
          </a:extLst>
        </xdr:cNvPr>
        <xdr:cNvSpPr/>
      </xdr:nvSpPr>
      <xdr:spPr>
        <a:xfrm>
          <a:off x="173990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80010</xdr:rowOff>
    </xdr:from>
    <xdr:to>
      <xdr:col>15</xdr:col>
      <xdr:colOff>50800</xdr:colOff>
      <xdr:row>59</xdr:row>
      <xdr:rowOff>112395</xdr:rowOff>
    </xdr:to>
    <xdr:cxnSp macro="">
      <xdr:nvCxnSpPr>
        <xdr:cNvPr id="195" name="直線コネクタ 194">
          <a:extLst>
            <a:ext uri="{FF2B5EF4-FFF2-40B4-BE49-F238E27FC236}">
              <a16:creationId xmlns:a16="http://schemas.microsoft.com/office/drawing/2014/main" id="{B08E4468-D49B-4579-AADE-9DE30A32792F}"/>
            </a:ext>
          </a:extLst>
        </xdr:cNvPr>
        <xdr:cNvCxnSpPr/>
      </xdr:nvCxnSpPr>
      <xdr:spPr>
        <a:xfrm>
          <a:off x="1790700" y="997077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168275</xdr:rowOff>
    </xdr:from>
    <xdr:to>
      <xdr:col>6</xdr:col>
      <xdr:colOff>38100</xdr:colOff>
      <xdr:row>59</xdr:row>
      <xdr:rowOff>98425</xdr:rowOff>
    </xdr:to>
    <xdr:sp macro="" textlink="">
      <xdr:nvSpPr>
        <xdr:cNvPr id="196" name="楕円 195">
          <a:extLst>
            <a:ext uri="{FF2B5EF4-FFF2-40B4-BE49-F238E27FC236}">
              <a16:creationId xmlns:a16="http://schemas.microsoft.com/office/drawing/2014/main" id="{DADA8D97-9A48-4B6C-B73D-88FF1EE8C508}"/>
            </a:ext>
          </a:extLst>
        </xdr:cNvPr>
        <xdr:cNvSpPr/>
      </xdr:nvSpPr>
      <xdr:spPr>
        <a:xfrm>
          <a:off x="965200" y="9891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47625</xdr:rowOff>
    </xdr:from>
    <xdr:to>
      <xdr:col>10</xdr:col>
      <xdr:colOff>114300</xdr:colOff>
      <xdr:row>59</xdr:row>
      <xdr:rowOff>80010</xdr:rowOff>
    </xdr:to>
    <xdr:cxnSp macro="">
      <xdr:nvCxnSpPr>
        <xdr:cNvPr id="197" name="直線コネクタ 196">
          <a:extLst>
            <a:ext uri="{FF2B5EF4-FFF2-40B4-BE49-F238E27FC236}">
              <a16:creationId xmlns:a16="http://schemas.microsoft.com/office/drawing/2014/main" id="{FE056030-B7D9-48D4-A486-519E49BF2F5C}"/>
            </a:ext>
          </a:extLst>
        </xdr:cNvPr>
        <xdr:cNvCxnSpPr/>
      </xdr:nvCxnSpPr>
      <xdr:spPr>
        <a:xfrm>
          <a:off x="1008380" y="9938385"/>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9E0A6704-9316-4A09-BD36-24F978CB4B8B}"/>
            </a:ext>
          </a:extLst>
        </xdr:cNvPr>
        <xdr:cNvSpPr txBox="1"/>
      </xdr:nvSpPr>
      <xdr:spPr>
        <a:xfrm>
          <a:off x="3170564" y="1013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82266C67-3C73-4635-8631-647F889E20D8}"/>
            </a:ext>
          </a:extLst>
        </xdr:cNvPr>
        <xdr:cNvSpPr txBox="1"/>
      </xdr:nvSpPr>
      <xdr:spPr>
        <a:xfrm>
          <a:off x="2385704" y="1010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EE614340-4ACE-45C6-8776-309F52D98A1D}"/>
            </a:ext>
          </a:extLst>
        </xdr:cNvPr>
        <xdr:cNvSpPr txBox="1"/>
      </xdr:nvSpPr>
      <xdr:spPr>
        <a:xfrm>
          <a:off x="1611004" y="1009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80027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95B14382-4D67-4164-85AC-7F376C7EA933}"/>
            </a:ext>
          </a:extLst>
        </xdr:cNvPr>
        <xdr:cNvSpPr txBox="1"/>
      </xdr:nvSpPr>
      <xdr:spPr>
        <a:xfrm>
          <a:off x="836304" y="1013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36847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8DA736E9-D76C-40D1-A2F0-E74FB45B4BA2}"/>
            </a:ext>
          </a:extLst>
        </xdr:cNvPr>
        <xdr:cNvSpPr txBox="1"/>
      </xdr:nvSpPr>
      <xdr:spPr>
        <a:xfrm>
          <a:off x="317056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8272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A673EA0E-9ABD-469B-B808-2F3A7F32D477}"/>
            </a:ext>
          </a:extLst>
        </xdr:cNvPr>
        <xdr:cNvSpPr txBox="1"/>
      </xdr:nvSpPr>
      <xdr:spPr>
        <a:xfrm>
          <a:off x="2385704" y="973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147337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1F18CC2D-C330-4D6F-8E06-E13DEBE56979}"/>
            </a:ext>
          </a:extLst>
        </xdr:cNvPr>
        <xdr:cNvSpPr txBox="1"/>
      </xdr:nvSpPr>
      <xdr:spPr>
        <a:xfrm>
          <a:off x="161100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114952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E943798-A1FE-4351-9C91-477047544AA5}"/>
            </a:ext>
          </a:extLst>
        </xdr:cNvPr>
        <xdr:cNvSpPr txBox="1"/>
      </xdr:nvSpPr>
      <xdr:spPr>
        <a:xfrm>
          <a:off x="83630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42E9E2A4-0ACE-466A-AB30-E2D82608D92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86CF747-E311-40E5-8848-EBD89FD55FB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B163F3B6-26D4-4E78-A5DF-AB1B75A21C4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1E4DF16-B05C-4F74-B872-8B172827355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DAA5648E-060C-4EBC-B058-45A492FCF28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50D1BF6-8369-4F1E-8DAA-E4035F1C340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141D8ED-B369-4909-ACE4-86469293070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D1469E91-0EDE-42BB-BE1E-5FDA86CA1FE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65A6AB9F-9FD6-4D86-A3DF-AE359AAF557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76626715-DF8C-4A77-BB35-5414609F6F3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F9B0306B-D118-4B7C-91D6-9180991B8403}"/>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68EEF10B-75E9-4FEF-B52F-847AA93C22EA}"/>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9B450780-2BFB-4BCD-99C3-0DA227DA196A}"/>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6C0743AA-69CA-4FA0-A0CA-5F612DAEAB44}"/>
            </a:ext>
          </a:extLst>
        </xdr:cNvPr>
        <xdr:cNvSpPr txBox="1"/>
      </xdr:nvSpPr>
      <xdr:spPr>
        <a:xfrm>
          <a:off x="520976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62478667-E2B4-45D4-B317-9622EDF9DD82}"/>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A050F10F-198F-4CA3-8CF5-BEBDAC1339AE}"/>
            </a:ext>
          </a:extLst>
        </xdr:cNvPr>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98AB73EB-31FB-4B50-BF31-74860B122EE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68BB82D9-63DF-447E-90A3-9607A80531CC}"/>
            </a:ext>
          </a:extLst>
        </xdr:cNvPr>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EBFB97A1-36B8-4CA4-861E-DD85CB73C2D9}"/>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FDAB267C-61E4-49E9-A3B5-A4E9E461C697}"/>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913DFDFD-75D9-43CD-9F1B-241D3B65CBE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91F05360-5592-48D8-A5BF-33DAFE2A1599}"/>
            </a:ext>
          </a:extLst>
        </xdr:cNvPr>
        <xdr:cNvCxnSpPr/>
      </xdr:nvCxnSpPr>
      <xdr:spPr>
        <a:xfrm flipV="1">
          <a:off x="9219565" y="9536582"/>
          <a:ext cx="0" cy="11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2B9128D7-30A6-4B4F-92CE-A3C0D89B82E2}"/>
            </a:ext>
          </a:extLst>
        </xdr:cNvPr>
        <xdr:cNvSpPr txBox="1"/>
      </xdr:nvSpPr>
      <xdr:spPr>
        <a:xfrm>
          <a:off x="9258300" y="1073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25874733-541A-4541-B52D-E5CB6C825C0C}"/>
            </a:ext>
          </a:extLst>
        </xdr:cNvPr>
        <xdr:cNvCxnSpPr/>
      </xdr:nvCxnSpPr>
      <xdr:spPr>
        <a:xfrm>
          <a:off x="9154160" y="10732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4B5833C7-498A-40AC-879F-9BE7EA1022ED}"/>
            </a:ext>
          </a:extLst>
        </xdr:cNvPr>
        <xdr:cNvSpPr txBox="1"/>
      </xdr:nvSpPr>
      <xdr:spPr>
        <a:xfrm>
          <a:off x="9258300" y="93156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4A799381-73B6-498A-8F07-3AD3B421A1BE}"/>
            </a:ext>
          </a:extLst>
        </xdr:cNvPr>
        <xdr:cNvCxnSpPr/>
      </xdr:nvCxnSpPr>
      <xdr:spPr>
        <a:xfrm>
          <a:off x="9154160" y="95365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D2CAA2F4-32D8-4A2A-94D7-2739DD48817C}"/>
            </a:ext>
          </a:extLst>
        </xdr:cNvPr>
        <xdr:cNvSpPr txBox="1"/>
      </xdr:nvSpPr>
      <xdr:spPr>
        <a:xfrm>
          <a:off x="9258300" y="10418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6540B57C-A6F3-412B-8726-1DB618A496A1}"/>
            </a:ext>
          </a:extLst>
        </xdr:cNvPr>
        <xdr:cNvSpPr/>
      </xdr:nvSpPr>
      <xdr:spPr>
        <a:xfrm>
          <a:off x="9192260" y="105628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0668C6EC-3CA2-43C0-BAC7-CFD1678D9BB5}"/>
            </a:ext>
          </a:extLst>
        </xdr:cNvPr>
        <xdr:cNvSpPr/>
      </xdr:nvSpPr>
      <xdr:spPr>
        <a:xfrm>
          <a:off x="8445500" y="1056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FC2A83A6-1B7D-499A-9111-4F033A0DEE87}"/>
            </a:ext>
          </a:extLst>
        </xdr:cNvPr>
        <xdr:cNvSpPr/>
      </xdr:nvSpPr>
      <xdr:spPr>
        <a:xfrm>
          <a:off x="7670800" y="105643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3B423595-54D1-4882-B24A-BE4985A4B7DD}"/>
            </a:ext>
          </a:extLst>
        </xdr:cNvPr>
        <xdr:cNvSpPr/>
      </xdr:nvSpPr>
      <xdr:spPr>
        <a:xfrm>
          <a:off x="6873240" y="10568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60005</xdr:rowOff>
    </xdr:from>
    <xdr:to>
      <xdr:col>36</xdr:col>
      <xdr:colOff>165100</xdr:colOff>
      <xdr:row>63</xdr:row>
      <xdr:rowOff>161605</xdr:rowOff>
    </xdr:to>
    <xdr:sp macro="" textlink="">
      <xdr:nvSpPr>
        <xdr:cNvPr id="237" name="フローチャート: 判断 236">
          <a:extLst>
            <a:ext uri="{FF2B5EF4-FFF2-40B4-BE49-F238E27FC236}">
              <a16:creationId xmlns:a16="http://schemas.microsoft.com/office/drawing/2014/main" id="{851AE78C-0C4C-40EC-9C24-BB692AF2AF0D}"/>
            </a:ext>
          </a:extLst>
        </xdr:cNvPr>
        <xdr:cNvSpPr/>
      </xdr:nvSpPr>
      <xdr:spPr>
        <a:xfrm>
          <a:off x="6098540" y="1062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50E0D4A-AC24-41CE-AE61-D89DF5D3ACB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3007A6B-FE2C-4E23-AB42-C1A21265A52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2E5C53C-3D50-4DE1-B107-5B5BC3C8CDE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F589C6F-30F5-4390-B9D5-3FD06BCE4BE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1D0BFA9-47CA-47D2-832E-DBA19A79CCF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68397</xdr:rowOff>
    </xdr:from>
    <xdr:to>
      <xdr:col>55</xdr:col>
      <xdr:colOff>50800</xdr:colOff>
      <xdr:row>63</xdr:row>
      <xdr:rowOff>169997</xdr:rowOff>
    </xdr:to>
    <xdr:sp macro="" textlink="">
      <xdr:nvSpPr>
        <xdr:cNvPr id="243" name="楕円 242">
          <a:extLst>
            <a:ext uri="{FF2B5EF4-FFF2-40B4-BE49-F238E27FC236}">
              <a16:creationId xmlns:a16="http://schemas.microsoft.com/office/drawing/2014/main" id="{9383EF34-5F98-48DC-9582-14EA5D10CBAC}"/>
            </a:ext>
          </a:extLst>
        </xdr:cNvPr>
        <xdr:cNvSpPr/>
      </xdr:nvSpPr>
      <xdr:spPr>
        <a:xfrm>
          <a:off x="9192260" y="106297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154774</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DD7131E1-5B5C-4DD7-ADF0-614B3A53F239}"/>
            </a:ext>
          </a:extLst>
        </xdr:cNvPr>
        <xdr:cNvSpPr txBox="1"/>
      </xdr:nvSpPr>
      <xdr:spPr>
        <a:xfrm>
          <a:off x="9258300" y="10548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69178</xdr:rowOff>
    </xdr:from>
    <xdr:to>
      <xdr:col>50</xdr:col>
      <xdr:colOff>165100</xdr:colOff>
      <xdr:row>63</xdr:row>
      <xdr:rowOff>170778</xdr:rowOff>
    </xdr:to>
    <xdr:sp macro="" textlink="">
      <xdr:nvSpPr>
        <xdr:cNvPr id="245" name="楕円 244">
          <a:extLst>
            <a:ext uri="{FF2B5EF4-FFF2-40B4-BE49-F238E27FC236}">
              <a16:creationId xmlns:a16="http://schemas.microsoft.com/office/drawing/2014/main" id="{8B775683-CD0C-4DDB-9C52-C6B6A7843F79}"/>
            </a:ext>
          </a:extLst>
        </xdr:cNvPr>
        <xdr:cNvSpPr/>
      </xdr:nvSpPr>
      <xdr:spPr>
        <a:xfrm>
          <a:off x="8445500" y="1063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119197</xdr:rowOff>
    </xdr:from>
    <xdr:to>
      <xdr:col>55</xdr:col>
      <xdr:colOff>0</xdr:colOff>
      <xdr:row>63</xdr:row>
      <xdr:rowOff>119978</xdr:rowOff>
    </xdr:to>
    <xdr:cxnSp macro="">
      <xdr:nvCxnSpPr>
        <xdr:cNvPr id="246" name="直線コネクタ 245">
          <a:extLst>
            <a:ext uri="{FF2B5EF4-FFF2-40B4-BE49-F238E27FC236}">
              <a16:creationId xmlns:a16="http://schemas.microsoft.com/office/drawing/2014/main" id="{489943FF-F51E-4897-935E-8CCAB823E681}"/>
            </a:ext>
          </a:extLst>
        </xdr:cNvPr>
        <xdr:cNvCxnSpPr/>
      </xdr:nvCxnSpPr>
      <xdr:spPr>
        <a:xfrm flipV="1">
          <a:off x="8496300" y="10680517"/>
          <a:ext cx="7239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70060</xdr:rowOff>
    </xdr:from>
    <xdr:to>
      <xdr:col>46</xdr:col>
      <xdr:colOff>38100</xdr:colOff>
      <xdr:row>64</xdr:row>
      <xdr:rowOff>210</xdr:rowOff>
    </xdr:to>
    <xdr:sp macro="" textlink="">
      <xdr:nvSpPr>
        <xdr:cNvPr id="247" name="楕円 246">
          <a:extLst>
            <a:ext uri="{FF2B5EF4-FFF2-40B4-BE49-F238E27FC236}">
              <a16:creationId xmlns:a16="http://schemas.microsoft.com/office/drawing/2014/main" id="{26F6CE6E-32E5-482A-81BE-BBE8F6A1F811}"/>
            </a:ext>
          </a:extLst>
        </xdr:cNvPr>
        <xdr:cNvSpPr/>
      </xdr:nvSpPr>
      <xdr:spPr>
        <a:xfrm>
          <a:off x="7670800" y="10631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119978</xdr:rowOff>
    </xdr:from>
    <xdr:to>
      <xdr:col>50</xdr:col>
      <xdr:colOff>114300</xdr:colOff>
      <xdr:row>63</xdr:row>
      <xdr:rowOff>120860</xdr:rowOff>
    </xdr:to>
    <xdr:cxnSp macro="">
      <xdr:nvCxnSpPr>
        <xdr:cNvPr id="248" name="直線コネクタ 247">
          <a:extLst>
            <a:ext uri="{FF2B5EF4-FFF2-40B4-BE49-F238E27FC236}">
              <a16:creationId xmlns:a16="http://schemas.microsoft.com/office/drawing/2014/main" id="{776ABB7D-C130-4502-A642-783018B8AE55}"/>
            </a:ext>
          </a:extLst>
        </xdr:cNvPr>
        <xdr:cNvCxnSpPr/>
      </xdr:nvCxnSpPr>
      <xdr:spPr>
        <a:xfrm flipV="1">
          <a:off x="7713980" y="10681298"/>
          <a:ext cx="78232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70811</xdr:rowOff>
    </xdr:from>
    <xdr:to>
      <xdr:col>41</xdr:col>
      <xdr:colOff>101600</xdr:colOff>
      <xdr:row>64</xdr:row>
      <xdr:rowOff>961</xdr:rowOff>
    </xdr:to>
    <xdr:sp macro="" textlink="">
      <xdr:nvSpPr>
        <xdr:cNvPr id="249" name="楕円 248">
          <a:extLst>
            <a:ext uri="{FF2B5EF4-FFF2-40B4-BE49-F238E27FC236}">
              <a16:creationId xmlns:a16="http://schemas.microsoft.com/office/drawing/2014/main" id="{5F33B9EE-03C2-49D8-9E94-DC0AB5BFAB6E}"/>
            </a:ext>
          </a:extLst>
        </xdr:cNvPr>
        <xdr:cNvSpPr/>
      </xdr:nvSpPr>
      <xdr:spPr>
        <a:xfrm>
          <a:off x="6873240" y="106321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120860</xdr:rowOff>
    </xdr:from>
    <xdr:to>
      <xdr:col>45</xdr:col>
      <xdr:colOff>177800</xdr:colOff>
      <xdr:row>63</xdr:row>
      <xdr:rowOff>121611</xdr:rowOff>
    </xdr:to>
    <xdr:cxnSp macro="">
      <xdr:nvCxnSpPr>
        <xdr:cNvPr id="250" name="直線コネクタ 249">
          <a:extLst>
            <a:ext uri="{FF2B5EF4-FFF2-40B4-BE49-F238E27FC236}">
              <a16:creationId xmlns:a16="http://schemas.microsoft.com/office/drawing/2014/main" id="{F1C009AD-0CBB-4FAE-85BD-E0CE769FADC4}"/>
            </a:ext>
          </a:extLst>
        </xdr:cNvPr>
        <xdr:cNvCxnSpPr/>
      </xdr:nvCxnSpPr>
      <xdr:spPr>
        <a:xfrm flipV="1">
          <a:off x="6924040" y="10682180"/>
          <a:ext cx="78994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71517</xdr:rowOff>
    </xdr:from>
    <xdr:to>
      <xdr:col>36</xdr:col>
      <xdr:colOff>165100</xdr:colOff>
      <xdr:row>64</xdr:row>
      <xdr:rowOff>1667</xdr:rowOff>
    </xdr:to>
    <xdr:sp macro="" textlink="">
      <xdr:nvSpPr>
        <xdr:cNvPr id="251" name="楕円 250">
          <a:extLst>
            <a:ext uri="{FF2B5EF4-FFF2-40B4-BE49-F238E27FC236}">
              <a16:creationId xmlns:a16="http://schemas.microsoft.com/office/drawing/2014/main" id="{E8327C83-104A-4A90-803B-EB584CF539D2}"/>
            </a:ext>
          </a:extLst>
        </xdr:cNvPr>
        <xdr:cNvSpPr/>
      </xdr:nvSpPr>
      <xdr:spPr>
        <a:xfrm>
          <a:off x="6098540" y="106328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121611</xdr:rowOff>
    </xdr:from>
    <xdr:to>
      <xdr:col>41</xdr:col>
      <xdr:colOff>50800</xdr:colOff>
      <xdr:row>63</xdr:row>
      <xdr:rowOff>122317</xdr:rowOff>
    </xdr:to>
    <xdr:cxnSp macro="">
      <xdr:nvCxnSpPr>
        <xdr:cNvPr id="252" name="直線コネクタ 251">
          <a:extLst>
            <a:ext uri="{FF2B5EF4-FFF2-40B4-BE49-F238E27FC236}">
              <a16:creationId xmlns:a16="http://schemas.microsoft.com/office/drawing/2014/main" id="{009B72EB-DFC1-472A-89AE-77FFAAD1FF9A}"/>
            </a:ext>
          </a:extLst>
        </xdr:cNvPr>
        <xdr:cNvCxnSpPr/>
      </xdr:nvCxnSpPr>
      <xdr:spPr>
        <a:xfrm flipV="1">
          <a:off x="6149340" y="10682931"/>
          <a:ext cx="774700" cy="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74A4A4B4-3310-4F26-8192-0A9B5B18D3D0}"/>
            </a:ext>
          </a:extLst>
        </xdr:cNvPr>
        <xdr:cNvSpPr txBox="1"/>
      </xdr:nvSpPr>
      <xdr:spPr>
        <a:xfrm>
          <a:off x="8214575" y="1034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8940995D-972A-45E7-9C56-77F5DE1D0970}"/>
            </a:ext>
          </a:extLst>
        </xdr:cNvPr>
        <xdr:cNvSpPr txBox="1"/>
      </xdr:nvSpPr>
      <xdr:spPr>
        <a:xfrm>
          <a:off x="7444955" y="1034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278AC57C-4A75-45A5-8C91-FB06AF36965F}"/>
            </a:ext>
          </a:extLst>
        </xdr:cNvPr>
        <xdr:cNvSpPr txBox="1"/>
      </xdr:nvSpPr>
      <xdr:spPr>
        <a:xfrm>
          <a:off x="6670255" y="1035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6682</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D585B5F8-DEB0-4418-BEC9-2ED87554F5F3}"/>
            </a:ext>
          </a:extLst>
        </xdr:cNvPr>
        <xdr:cNvSpPr txBox="1"/>
      </xdr:nvSpPr>
      <xdr:spPr>
        <a:xfrm>
          <a:off x="5872695" y="1040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161905</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1105D3B3-6A7C-427B-BE3F-9BC21CAA6BC9}"/>
            </a:ext>
          </a:extLst>
        </xdr:cNvPr>
        <xdr:cNvSpPr txBox="1"/>
      </xdr:nvSpPr>
      <xdr:spPr>
        <a:xfrm>
          <a:off x="8214575" y="1072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162787</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32B66BEC-EB53-407F-B47C-22DF912747D1}"/>
            </a:ext>
          </a:extLst>
        </xdr:cNvPr>
        <xdr:cNvSpPr txBox="1"/>
      </xdr:nvSpPr>
      <xdr:spPr>
        <a:xfrm>
          <a:off x="7444955" y="10724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163538</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FFB19236-E4A1-44FD-95C3-E833907BB4D4}"/>
            </a:ext>
          </a:extLst>
        </xdr:cNvPr>
        <xdr:cNvSpPr txBox="1"/>
      </xdr:nvSpPr>
      <xdr:spPr>
        <a:xfrm>
          <a:off x="6670255" y="10724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164244</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98FDD8D7-B48A-4C13-9D7F-8849E51EC1BF}"/>
            </a:ext>
          </a:extLst>
        </xdr:cNvPr>
        <xdr:cNvSpPr txBox="1"/>
      </xdr:nvSpPr>
      <xdr:spPr>
        <a:xfrm>
          <a:off x="5872695" y="1072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48D5DB70-D241-41FD-8DB0-8878E543673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F88BC3BC-69E8-4649-B0CF-903B2595479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937DB894-A7EF-4D8A-8791-DD3F31CCF6D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A8EB51EA-CA49-44DA-A08A-F3040047CFC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20E424AC-874C-4B88-95D6-7737198E0E3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945BFAE0-AE04-47F7-8D9B-5A34C488EAC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3723ADEE-1804-429A-A768-B45D2B7430E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EF1F987-4C95-4673-9289-B8B51B7E811D}"/>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463CCB00-B47D-4C25-8B09-264946A32D4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7406327B-4719-4EEA-88CB-8222C43A17A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B42030F3-5A45-4A7C-9078-03127C31CE1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5E0107C8-78ED-40F9-977E-B3E0E5AFA4F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DA8FFDA9-6727-4DFC-9775-8052F3E5AB7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C167D5FC-66CA-4795-A831-62D2F9FDFFF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80043D4E-465E-4700-9BDD-92DC169920E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BED6861A-450B-4193-8B7A-AC2364FD7AF6}"/>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629C7FE0-37D8-4C71-B42E-6EC73D3F67E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CFC746FF-92DD-4894-BFDA-98F9566E76A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6BBA3F94-FFD0-4DF8-B6AB-5C41CE5322F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48BE4E83-2CF6-41FA-B336-1246B4B416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6E7D5507-8D95-4CED-B7BB-12882F8186D2}"/>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FFF25ABB-B87B-4C77-9584-57A29A8FCF5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17E9ED9D-0406-4DF1-911D-3DFF483D9BF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D83B11BA-AE8F-46A7-A51D-C190E26AE0A4}"/>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F551E2B7-1F4D-484E-B397-8E1295FE1D3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0CF63A43-03D0-43C4-9614-4DB90CBA6F6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EA39FF94-7D95-40B8-9478-C73155D5981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C537C0C5-3066-45B1-93AC-72FC69A44D0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E0C48404-FD59-4DC8-BE75-D8893EAE110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1FF98756-C814-4C47-9214-D5A9B25199E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684B0ACB-10ED-4F2D-B19C-5849307A5E7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A055D5F4-1907-42BE-8F63-2160A9EFC5C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A4551993-4BCF-41B7-9513-856ED0BBC8F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67D01AFF-668E-4F73-9B5B-455F1723122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56AC43C4-3A41-4E3B-89A1-43622A4D0CB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60DE8211-D621-4181-B0B7-470FCCA64D8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16F4AC6B-DA5F-4D67-9119-AEAF43A82EA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30B23557-8583-4D31-BA90-7B95BA69168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C3C63646-4FB5-43FB-A660-831C015E08B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07AD9932-717D-4B1E-B7FF-D2DA8353EDC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5AB9BDA9-531C-43C0-96E6-307A3E1DA8A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81638C09-FA45-470C-8985-04E98E1AC5A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629320F9-4F20-469A-AB1E-BADE493EF8A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F1EB8153-7AA0-4120-9AA3-043F99D6131F}"/>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F3E27FB9-48A5-4D0F-8C88-7DEBCB0AB9F7}"/>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2C557048-A3BB-4497-919F-94F35DD9356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88DD497D-504D-4742-87A9-34D8128E056B}"/>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61F43552-7968-4263-B150-A12C882CB9D8}"/>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8EFAEAC5-F1FD-41C4-BF20-E5E8F58496CA}"/>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82C92459-A4C7-4992-A159-51DD437D74C9}"/>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155359CE-149E-4D6A-B51E-D31C55D236BE}"/>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9ACA32BE-CB1B-46CF-8CC6-796BC4C28484}"/>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C8459F99-E020-47E6-922C-E690AA84397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3D3C2DB0-82A2-43E4-83B0-BED8C84AE42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9E5D5C84-334F-407A-B385-FEDA1B3A42C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74C6924B-A054-4FEB-AA16-5A0D12C524E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317" name="直線コネクタ 316">
          <a:extLst>
            <a:ext uri="{FF2B5EF4-FFF2-40B4-BE49-F238E27FC236}">
              <a16:creationId xmlns:a16="http://schemas.microsoft.com/office/drawing/2014/main" id="{4F986A76-44BA-4ACA-B5AD-50FCE60CF96B}"/>
            </a:ext>
          </a:extLst>
        </xdr:cNvPr>
        <xdr:cNvCxnSpPr/>
      </xdr:nvCxnSpPr>
      <xdr:spPr>
        <a:xfrm flipV="1">
          <a:off x="14375764" y="552831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35E582E6-8D24-42C2-BE41-7353F839CF74}"/>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a:extLst>
            <a:ext uri="{FF2B5EF4-FFF2-40B4-BE49-F238E27FC236}">
              <a16:creationId xmlns:a16="http://schemas.microsoft.com/office/drawing/2014/main" id="{6E2DA30B-F0AC-49EC-941F-A2661283F2E1}"/>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320" name="【認定こども園・幼稚園・保育所】&#10;有形固定資産減価償却率最大値テキスト">
          <a:extLst>
            <a:ext uri="{FF2B5EF4-FFF2-40B4-BE49-F238E27FC236}">
              <a16:creationId xmlns:a16="http://schemas.microsoft.com/office/drawing/2014/main" id="{865C348D-6C8C-41E5-9F63-D4F47144D8D7}"/>
            </a:ext>
          </a:extLst>
        </xdr:cNvPr>
        <xdr:cNvSpPr txBox="1"/>
      </xdr:nvSpPr>
      <xdr:spPr>
        <a:xfrm>
          <a:off x="14414500"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321" name="直線コネクタ 320">
          <a:extLst>
            <a:ext uri="{FF2B5EF4-FFF2-40B4-BE49-F238E27FC236}">
              <a16:creationId xmlns:a16="http://schemas.microsoft.com/office/drawing/2014/main" id="{A24B653F-396B-4D43-ADD7-8A5E9A7F2230}"/>
            </a:ext>
          </a:extLst>
        </xdr:cNvPr>
        <xdr:cNvCxnSpPr/>
      </xdr:nvCxnSpPr>
      <xdr:spPr>
        <a:xfrm>
          <a:off x="14287500" y="5528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BEE8F585-9CD9-4A0E-B619-67C28926A06E}"/>
            </a:ext>
          </a:extLst>
        </xdr:cNvPr>
        <xdr:cNvSpPr txBox="1"/>
      </xdr:nvSpPr>
      <xdr:spPr>
        <a:xfrm>
          <a:off x="14414500" y="6085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323" name="フローチャート: 判断 322">
          <a:extLst>
            <a:ext uri="{FF2B5EF4-FFF2-40B4-BE49-F238E27FC236}">
              <a16:creationId xmlns:a16="http://schemas.microsoft.com/office/drawing/2014/main" id="{0E3DE81D-CA20-4D8B-830D-63BFF95739B8}"/>
            </a:ext>
          </a:extLst>
        </xdr:cNvPr>
        <xdr:cNvSpPr/>
      </xdr:nvSpPr>
      <xdr:spPr>
        <a:xfrm>
          <a:off x="14325600" y="62299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324" name="フローチャート: 判断 323">
          <a:extLst>
            <a:ext uri="{FF2B5EF4-FFF2-40B4-BE49-F238E27FC236}">
              <a16:creationId xmlns:a16="http://schemas.microsoft.com/office/drawing/2014/main" id="{516BC759-8D9A-42ED-856D-75EC99BF46FC}"/>
            </a:ext>
          </a:extLst>
        </xdr:cNvPr>
        <xdr:cNvSpPr/>
      </xdr:nvSpPr>
      <xdr:spPr>
        <a:xfrm>
          <a:off x="1357884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325" name="フローチャート: 判断 324">
          <a:extLst>
            <a:ext uri="{FF2B5EF4-FFF2-40B4-BE49-F238E27FC236}">
              <a16:creationId xmlns:a16="http://schemas.microsoft.com/office/drawing/2014/main" id="{420F87EC-569E-48A8-B759-069CCFF2F904}"/>
            </a:ext>
          </a:extLst>
        </xdr:cNvPr>
        <xdr:cNvSpPr/>
      </xdr:nvSpPr>
      <xdr:spPr>
        <a:xfrm>
          <a:off x="12804140" y="628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326" name="フローチャート: 判断 325">
          <a:extLst>
            <a:ext uri="{FF2B5EF4-FFF2-40B4-BE49-F238E27FC236}">
              <a16:creationId xmlns:a16="http://schemas.microsoft.com/office/drawing/2014/main" id="{73B49FDB-F2E1-4FEC-84A4-549E494D2EB3}"/>
            </a:ext>
          </a:extLst>
        </xdr:cNvPr>
        <xdr:cNvSpPr/>
      </xdr:nvSpPr>
      <xdr:spPr>
        <a:xfrm>
          <a:off x="12029440" y="6306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7" name="フローチャート: 判断 326">
          <a:extLst>
            <a:ext uri="{FF2B5EF4-FFF2-40B4-BE49-F238E27FC236}">
              <a16:creationId xmlns:a16="http://schemas.microsoft.com/office/drawing/2014/main" id="{1B056978-EEE5-4765-8DE0-F207BEAF58D9}"/>
            </a:ext>
          </a:extLst>
        </xdr:cNvPr>
        <xdr:cNvSpPr/>
      </xdr:nvSpPr>
      <xdr:spPr>
        <a:xfrm>
          <a:off x="1123188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830DA3C3-6960-46D9-8295-57E53DEFB1A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36B1E686-21FE-4681-8E94-664049DC91C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754F6446-DEF7-4060-9242-62206E2492A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2D3B5F5-1AFF-4EF9-99FD-63444058410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3F96FF0B-EA47-4811-9E87-37B4AAC2AF0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333" name="楕円 332">
          <a:extLst>
            <a:ext uri="{FF2B5EF4-FFF2-40B4-BE49-F238E27FC236}">
              <a16:creationId xmlns:a16="http://schemas.microsoft.com/office/drawing/2014/main" id="{E731A5CA-9D9D-4E0D-8E2D-D965B111D92D}"/>
            </a:ext>
          </a:extLst>
        </xdr:cNvPr>
        <xdr:cNvSpPr/>
      </xdr:nvSpPr>
      <xdr:spPr>
        <a:xfrm>
          <a:off x="14325600" y="640334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11447</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F11F53BF-92CC-415E-8E0F-4C0FC3F4E25E}"/>
            </a:ext>
          </a:extLst>
        </xdr:cNvPr>
        <xdr:cNvSpPr txBox="1"/>
      </xdr:nvSpPr>
      <xdr:spPr>
        <a:xfrm>
          <a:off x="14414500"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160655</xdr:rowOff>
    </xdr:from>
    <xdr:to>
      <xdr:col>81</xdr:col>
      <xdr:colOff>101600</xdr:colOff>
      <xdr:row>38</xdr:row>
      <xdr:rowOff>90805</xdr:rowOff>
    </xdr:to>
    <xdr:sp macro="" textlink="">
      <xdr:nvSpPr>
        <xdr:cNvPr id="335" name="楕円 334">
          <a:extLst>
            <a:ext uri="{FF2B5EF4-FFF2-40B4-BE49-F238E27FC236}">
              <a16:creationId xmlns:a16="http://schemas.microsoft.com/office/drawing/2014/main" id="{61835ADB-79A4-498E-8FE3-1E52BA78D5BC}"/>
            </a:ext>
          </a:extLst>
        </xdr:cNvPr>
        <xdr:cNvSpPr/>
      </xdr:nvSpPr>
      <xdr:spPr>
        <a:xfrm>
          <a:off x="13578840" y="6363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40005</xdr:rowOff>
    </xdr:from>
    <xdr:to>
      <xdr:col>85</xdr:col>
      <xdr:colOff>127000</xdr:colOff>
      <xdr:row>38</xdr:row>
      <xdr:rowOff>83820</xdr:rowOff>
    </xdr:to>
    <xdr:cxnSp macro="">
      <xdr:nvCxnSpPr>
        <xdr:cNvPr id="336" name="直線コネクタ 335">
          <a:extLst>
            <a:ext uri="{FF2B5EF4-FFF2-40B4-BE49-F238E27FC236}">
              <a16:creationId xmlns:a16="http://schemas.microsoft.com/office/drawing/2014/main" id="{DF87E11A-4675-46B2-8E81-152DF3EFEF6C}"/>
            </a:ext>
          </a:extLst>
        </xdr:cNvPr>
        <xdr:cNvCxnSpPr/>
      </xdr:nvCxnSpPr>
      <xdr:spPr>
        <a:xfrm>
          <a:off x="13629640" y="6410325"/>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86360</xdr:rowOff>
    </xdr:from>
    <xdr:to>
      <xdr:col>76</xdr:col>
      <xdr:colOff>165100</xdr:colOff>
      <xdr:row>38</xdr:row>
      <xdr:rowOff>16510</xdr:rowOff>
    </xdr:to>
    <xdr:sp macro="" textlink="">
      <xdr:nvSpPr>
        <xdr:cNvPr id="337" name="楕円 336">
          <a:extLst>
            <a:ext uri="{FF2B5EF4-FFF2-40B4-BE49-F238E27FC236}">
              <a16:creationId xmlns:a16="http://schemas.microsoft.com/office/drawing/2014/main" id="{A9A4C5C8-292C-4DED-8BD7-41FD19973660}"/>
            </a:ext>
          </a:extLst>
        </xdr:cNvPr>
        <xdr:cNvSpPr/>
      </xdr:nvSpPr>
      <xdr:spPr>
        <a:xfrm>
          <a:off x="12804140" y="6289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137160</xdr:rowOff>
    </xdr:from>
    <xdr:to>
      <xdr:col>81</xdr:col>
      <xdr:colOff>50800</xdr:colOff>
      <xdr:row>38</xdr:row>
      <xdr:rowOff>40005</xdr:rowOff>
    </xdr:to>
    <xdr:cxnSp macro="">
      <xdr:nvCxnSpPr>
        <xdr:cNvPr id="338" name="直線コネクタ 337">
          <a:extLst>
            <a:ext uri="{FF2B5EF4-FFF2-40B4-BE49-F238E27FC236}">
              <a16:creationId xmlns:a16="http://schemas.microsoft.com/office/drawing/2014/main" id="{4752DF5F-A103-4605-B48B-D50E2C76E61F}"/>
            </a:ext>
          </a:extLst>
        </xdr:cNvPr>
        <xdr:cNvCxnSpPr/>
      </xdr:nvCxnSpPr>
      <xdr:spPr>
        <a:xfrm>
          <a:off x="12854940" y="6339840"/>
          <a:ext cx="7747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10160</xdr:rowOff>
    </xdr:from>
    <xdr:to>
      <xdr:col>72</xdr:col>
      <xdr:colOff>38100</xdr:colOff>
      <xdr:row>37</xdr:row>
      <xdr:rowOff>111760</xdr:rowOff>
    </xdr:to>
    <xdr:sp macro="" textlink="">
      <xdr:nvSpPr>
        <xdr:cNvPr id="339" name="楕円 338">
          <a:extLst>
            <a:ext uri="{FF2B5EF4-FFF2-40B4-BE49-F238E27FC236}">
              <a16:creationId xmlns:a16="http://schemas.microsoft.com/office/drawing/2014/main" id="{251A6D32-884A-4B71-B916-7317A8915968}"/>
            </a:ext>
          </a:extLst>
        </xdr:cNvPr>
        <xdr:cNvSpPr/>
      </xdr:nvSpPr>
      <xdr:spPr>
        <a:xfrm>
          <a:off x="12029440" y="62128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60960</xdr:rowOff>
    </xdr:from>
    <xdr:to>
      <xdr:col>76</xdr:col>
      <xdr:colOff>114300</xdr:colOff>
      <xdr:row>37</xdr:row>
      <xdr:rowOff>137160</xdr:rowOff>
    </xdr:to>
    <xdr:cxnSp macro="">
      <xdr:nvCxnSpPr>
        <xdr:cNvPr id="340" name="直線コネクタ 339">
          <a:extLst>
            <a:ext uri="{FF2B5EF4-FFF2-40B4-BE49-F238E27FC236}">
              <a16:creationId xmlns:a16="http://schemas.microsoft.com/office/drawing/2014/main" id="{73CC50BF-FECE-45DA-ABE3-AA22B332FAEC}"/>
            </a:ext>
          </a:extLst>
        </xdr:cNvPr>
        <xdr:cNvCxnSpPr/>
      </xdr:nvCxnSpPr>
      <xdr:spPr>
        <a:xfrm>
          <a:off x="12072620" y="6263640"/>
          <a:ext cx="7823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105410</xdr:rowOff>
    </xdr:from>
    <xdr:to>
      <xdr:col>67</xdr:col>
      <xdr:colOff>101600</xdr:colOff>
      <xdr:row>37</xdr:row>
      <xdr:rowOff>35560</xdr:rowOff>
    </xdr:to>
    <xdr:sp macro="" textlink="">
      <xdr:nvSpPr>
        <xdr:cNvPr id="341" name="楕円 340">
          <a:extLst>
            <a:ext uri="{FF2B5EF4-FFF2-40B4-BE49-F238E27FC236}">
              <a16:creationId xmlns:a16="http://schemas.microsoft.com/office/drawing/2014/main" id="{05292DF1-C596-4580-B5EE-5A8D7B41F661}"/>
            </a:ext>
          </a:extLst>
        </xdr:cNvPr>
        <xdr:cNvSpPr/>
      </xdr:nvSpPr>
      <xdr:spPr>
        <a:xfrm>
          <a:off x="11231880" y="6140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156210</xdr:rowOff>
    </xdr:from>
    <xdr:to>
      <xdr:col>71</xdr:col>
      <xdr:colOff>177800</xdr:colOff>
      <xdr:row>37</xdr:row>
      <xdr:rowOff>60960</xdr:rowOff>
    </xdr:to>
    <xdr:cxnSp macro="">
      <xdr:nvCxnSpPr>
        <xdr:cNvPr id="342" name="直線コネクタ 341">
          <a:extLst>
            <a:ext uri="{FF2B5EF4-FFF2-40B4-BE49-F238E27FC236}">
              <a16:creationId xmlns:a16="http://schemas.microsoft.com/office/drawing/2014/main" id="{0EBFC8A3-3F2D-4669-8BD8-214BD4AB0053}"/>
            </a:ext>
          </a:extLst>
        </xdr:cNvPr>
        <xdr:cNvCxnSpPr/>
      </xdr:nvCxnSpPr>
      <xdr:spPr>
        <a:xfrm>
          <a:off x="11282680" y="6191250"/>
          <a:ext cx="78994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08814543-33EA-4B9E-B65F-9C8CFD31824A}"/>
            </a:ext>
          </a:extLst>
        </xdr:cNvPr>
        <xdr:cNvSpPr txBox="1"/>
      </xdr:nvSpPr>
      <xdr:spPr>
        <a:xfrm>
          <a:off x="134372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7A0E33DA-B447-462F-BAD9-A60344AA9635}"/>
            </a:ext>
          </a:extLst>
        </xdr:cNvPr>
        <xdr:cNvSpPr txBox="1"/>
      </xdr:nvSpPr>
      <xdr:spPr>
        <a:xfrm>
          <a:off x="126752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58EDA5D0-AF86-472F-9869-B5BB554E0782}"/>
            </a:ext>
          </a:extLst>
        </xdr:cNvPr>
        <xdr:cNvSpPr txBox="1"/>
      </xdr:nvSpPr>
      <xdr:spPr>
        <a:xfrm>
          <a:off x="11900544" y="639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20FB9C12-BC5D-410E-BB73-C82E66EDCA82}"/>
            </a:ext>
          </a:extLst>
        </xdr:cNvPr>
        <xdr:cNvSpPr txBox="1"/>
      </xdr:nvSpPr>
      <xdr:spPr>
        <a:xfrm>
          <a:off x="1110298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81932</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10407C94-67D4-4F12-925D-6AD1094DFD88}"/>
            </a:ext>
          </a:extLst>
        </xdr:cNvPr>
        <xdr:cNvSpPr txBox="1"/>
      </xdr:nvSpPr>
      <xdr:spPr>
        <a:xfrm>
          <a:off x="134372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7637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67DEE117-50F0-48D7-8782-B36FE2C6D168}"/>
            </a:ext>
          </a:extLst>
        </xdr:cNvPr>
        <xdr:cNvSpPr txBox="1"/>
      </xdr:nvSpPr>
      <xdr:spPr>
        <a:xfrm>
          <a:off x="1267524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128287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886E6622-1985-43BB-B847-D16E3586FC2C}"/>
            </a:ext>
          </a:extLst>
        </xdr:cNvPr>
        <xdr:cNvSpPr txBox="1"/>
      </xdr:nvSpPr>
      <xdr:spPr>
        <a:xfrm>
          <a:off x="119005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52087</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0D4CBA98-4413-4918-9F1A-59256C85BD74}"/>
            </a:ext>
          </a:extLst>
        </xdr:cNvPr>
        <xdr:cNvSpPr txBox="1"/>
      </xdr:nvSpPr>
      <xdr:spPr>
        <a:xfrm>
          <a:off x="1110298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31918C92-F1EB-4408-B0A2-95C575266B6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8F80FAED-6FDE-4119-AA81-4E225A35328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240623EA-BFD6-4D87-BAF2-5CCFC1CAED5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DBC98075-E04C-4589-8BD0-1370882BDC3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F3DF6C8D-C69E-4FAF-B78D-6AE2F87AD75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FA76D6E4-8321-48CE-A57E-03F78FC9E30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C31E802B-2C3B-4577-9422-465D4EDE57D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2206F037-3BFE-4C45-8ED8-ABB7E7222E9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509F73B7-950F-4E41-9778-643FFD2F49D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43F81BFF-C0B4-4420-ACC6-48F501E28E1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F80E4B0A-8092-43D1-9033-D9E04FE4E98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40749436-93B5-4290-9A2A-7D2FDA414F29}"/>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C3105269-FA4F-4F39-9986-9180006FFF41}"/>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6F10911D-93BC-474E-9785-BD13AD5FB7C7}"/>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F60A3D6D-8195-42E0-B12A-BD64F43E712F}"/>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E6CED022-2C4D-4654-9ECA-284C49FCFEDF}"/>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F1519C22-39F1-4F6B-B6F1-75594405468C}"/>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1613601F-4905-4170-B535-287B8F3F3EC9}"/>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CE4AD44D-E64C-4EF7-8417-FDF752D2B88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23383B09-3DDA-4B3C-9323-18AD1E0564FF}"/>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D75968F1-E3AC-4328-BFAD-10430BE563F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372" name="直線コネクタ 371">
          <a:extLst>
            <a:ext uri="{FF2B5EF4-FFF2-40B4-BE49-F238E27FC236}">
              <a16:creationId xmlns:a16="http://schemas.microsoft.com/office/drawing/2014/main" id="{F9A08616-7284-4E4B-A84E-E490764A2837}"/>
            </a:ext>
          </a:extLst>
        </xdr:cNvPr>
        <xdr:cNvCxnSpPr/>
      </xdr:nvCxnSpPr>
      <xdr:spPr>
        <a:xfrm flipV="1">
          <a:off x="19509104" y="5798820"/>
          <a:ext cx="0" cy="1157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E7AD1FD3-F108-42F9-8A7D-4B98C159B699}"/>
            </a:ext>
          </a:extLst>
        </xdr:cNvPr>
        <xdr:cNvSpPr txBox="1"/>
      </xdr:nvSpPr>
      <xdr:spPr>
        <a:xfrm>
          <a:off x="1954784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374" name="直線コネクタ 373">
          <a:extLst>
            <a:ext uri="{FF2B5EF4-FFF2-40B4-BE49-F238E27FC236}">
              <a16:creationId xmlns:a16="http://schemas.microsoft.com/office/drawing/2014/main" id="{4D4C77A9-134C-479C-94C8-4F165A76DCB2}"/>
            </a:ext>
          </a:extLst>
        </xdr:cNvPr>
        <xdr:cNvCxnSpPr/>
      </xdr:nvCxnSpPr>
      <xdr:spPr>
        <a:xfrm>
          <a:off x="1944370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7EFB1AE0-2D13-49E6-88C2-6E8AC433B1F9}"/>
            </a:ext>
          </a:extLst>
        </xdr:cNvPr>
        <xdr:cNvSpPr txBox="1"/>
      </xdr:nvSpPr>
      <xdr:spPr>
        <a:xfrm>
          <a:off x="19547840" y="557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376" name="直線コネクタ 375">
          <a:extLst>
            <a:ext uri="{FF2B5EF4-FFF2-40B4-BE49-F238E27FC236}">
              <a16:creationId xmlns:a16="http://schemas.microsoft.com/office/drawing/2014/main" id="{7C5BE5B4-4875-49B8-8115-64C1A2E1E3A1}"/>
            </a:ext>
          </a:extLst>
        </xdr:cNvPr>
        <xdr:cNvCxnSpPr/>
      </xdr:nvCxnSpPr>
      <xdr:spPr>
        <a:xfrm>
          <a:off x="19443700" y="5798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9997646A-96B8-46B6-BA94-77D960383971}"/>
            </a:ext>
          </a:extLst>
        </xdr:cNvPr>
        <xdr:cNvSpPr txBox="1"/>
      </xdr:nvSpPr>
      <xdr:spPr>
        <a:xfrm>
          <a:off x="19547840" y="6548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378" name="フローチャート: 判断 377">
          <a:extLst>
            <a:ext uri="{FF2B5EF4-FFF2-40B4-BE49-F238E27FC236}">
              <a16:creationId xmlns:a16="http://schemas.microsoft.com/office/drawing/2014/main" id="{9F2C7509-CF7D-4765-8149-685DDB53DB55}"/>
            </a:ext>
          </a:extLst>
        </xdr:cNvPr>
        <xdr:cNvSpPr/>
      </xdr:nvSpPr>
      <xdr:spPr>
        <a:xfrm>
          <a:off x="1945894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379" name="フローチャート: 判断 378">
          <a:extLst>
            <a:ext uri="{FF2B5EF4-FFF2-40B4-BE49-F238E27FC236}">
              <a16:creationId xmlns:a16="http://schemas.microsoft.com/office/drawing/2014/main" id="{3A5A6AF9-2FA5-4A68-91B1-35F6ABEC9AD9}"/>
            </a:ext>
          </a:extLst>
        </xdr:cNvPr>
        <xdr:cNvSpPr/>
      </xdr:nvSpPr>
      <xdr:spPr>
        <a:xfrm>
          <a:off x="18735040" y="658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380" name="フローチャート: 判断 379">
          <a:extLst>
            <a:ext uri="{FF2B5EF4-FFF2-40B4-BE49-F238E27FC236}">
              <a16:creationId xmlns:a16="http://schemas.microsoft.com/office/drawing/2014/main" id="{2EFED0B9-662A-478B-AA9A-A6AFCA953205}"/>
            </a:ext>
          </a:extLst>
        </xdr:cNvPr>
        <xdr:cNvSpPr/>
      </xdr:nvSpPr>
      <xdr:spPr>
        <a:xfrm>
          <a:off x="1793748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381" name="フローチャート: 判断 380">
          <a:extLst>
            <a:ext uri="{FF2B5EF4-FFF2-40B4-BE49-F238E27FC236}">
              <a16:creationId xmlns:a16="http://schemas.microsoft.com/office/drawing/2014/main" id="{20E26EE7-B354-4CA0-90B8-5B68104F6049}"/>
            </a:ext>
          </a:extLst>
        </xdr:cNvPr>
        <xdr:cNvSpPr/>
      </xdr:nvSpPr>
      <xdr:spPr>
        <a:xfrm>
          <a:off x="1716278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382" name="フローチャート: 判断 381">
          <a:extLst>
            <a:ext uri="{FF2B5EF4-FFF2-40B4-BE49-F238E27FC236}">
              <a16:creationId xmlns:a16="http://schemas.microsoft.com/office/drawing/2014/main" id="{006417A1-A232-4138-8CD5-0A66C9190A34}"/>
            </a:ext>
          </a:extLst>
        </xdr:cNvPr>
        <xdr:cNvSpPr/>
      </xdr:nvSpPr>
      <xdr:spPr>
        <a:xfrm>
          <a:off x="16388080" y="639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010E983F-7B9E-49F1-A079-E47E18A1E10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B3B95BA0-51C7-4B20-8B1E-295636C3424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FE3CAA5C-186C-4326-BD3A-2AF5C263F9D1}"/>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82219A5D-A32D-4503-9B1B-A1E7117F76E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C47A170A-4A84-4BBF-90BC-6F29171DD4B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169418</xdr:rowOff>
    </xdr:from>
    <xdr:to>
      <xdr:col>116</xdr:col>
      <xdr:colOff>114300</xdr:colOff>
      <xdr:row>39</xdr:row>
      <xdr:rowOff>99568</xdr:rowOff>
    </xdr:to>
    <xdr:sp macro="" textlink="">
      <xdr:nvSpPr>
        <xdr:cNvPr id="388" name="楕円 387">
          <a:extLst>
            <a:ext uri="{FF2B5EF4-FFF2-40B4-BE49-F238E27FC236}">
              <a16:creationId xmlns:a16="http://schemas.microsoft.com/office/drawing/2014/main" id="{906C33DF-B598-4E5F-8C62-5CA91D1E2931}"/>
            </a:ext>
          </a:extLst>
        </xdr:cNvPr>
        <xdr:cNvSpPr/>
      </xdr:nvSpPr>
      <xdr:spPr>
        <a:xfrm>
          <a:off x="19458940" y="6539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20845</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384A46DC-5190-4F3B-804B-8C0CD1F83946}"/>
            </a:ext>
          </a:extLst>
        </xdr:cNvPr>
        <xdr:cNvSpPr txBox="1"/>
      </xdr:nvSpPr>
      <xdr:spPr>
        <a:xfrm>
          <a:off x="19547840" y="639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112268</xdr:rowOff>
    </xdr:from>
    <xdr:to>
      <xdr:col>112</xdr:col>
      <xdr:colOff>38100</xdr:colOff>
      <xdr:row>39</xdr:row>
      <xdr:rowOff>42418</xdr:rowOff>
    </xdr:to>
    <xdr:sp macro="" textlink="">
      <xdr:nvSpPr>
        <xdr:cNvPr id="390" name="楕円 389">
          <a:extLst>
            <a:ext uri="{FF2B5EF4-FFF2-40B4-BE49-F238E27FC236}">
              <a16:creationId xmlns:a16="http://schemas.microsoft.com/office/drawing/2014/main" id="{920A7DFB-0A5C-4616-B005-2200A73FC182}"/>
            </a:ext>
          </a:extLst>
        </xdr:cNvPr>
        <xdr:cNvSpPr/>
      </xdr:nvSpPr>
      <xdr:spPr>
        <a:xfrm>
          <a:off x="18735040" y="64825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163068</xdr:rowOff>
    </xdr:from>
    <xdr:to>
      <xdr:col>116</xdr:col>
      <xdr:colOff>63500</xdr:colOff>
      <xdr:row>39</xdr:row>
      <xdr:rowOff>48768</xdr:rowOff>
    </xdr:to>
    <xdr:cxnSp macro="">
      <xdr:nvCxnSpPr>
        <xdr:cNvPr id="391" name="直線コネクタ 390">
          <a:extLst>
            <a:ext uri="{FF2B5EF4-FFF2-40B4-BE49-F238E27FC236}">
              <a16:creationId xmlns:a16="http://schemas.microsoft.com/office/drawing/2014/main" id="{A7EA26E9-BACA-4958-9AA1-A48C67788208}"/>
            </a:ext>
          </a:extLst>
        </xdr:cNvPr>
        <xdr:cNvCxnSpPr/>
      </xdr:nvCxnSpPr>
      <xdr:spPr>
        <a:xfrm>
          <a:off x="18778220" y="6533388"/>
          <a:ext cx="7315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119126</xdr:rowOff>
    </xdr:from>
    <xdr:to>
      <xdr:col>107</xdr:col>
      <xdr:colOff>101600</xdr:colOff>
      <xdr:row>39</xdr:row>
      <xdr:rowOff>49276</xdr:rowOff>
    </xdr:to>
    <xdr:sp macro="" textlink="">
      <xdr:nvSpPr>
        <xdr:cNvPr id="392" name="楕円 391">
          <a:extLst>
            <a:ext uri="{FF2B5EF4-FFF2-40B4-BE49-F238E27FC236}">
              <a16:creationId xmlns:a16="http://schemas.microsoft.com/office/drawing/2014/main" id="{51361346-259D-43EE-8BBA-2903E3E663EC}"/>
            </a:ext>
          </a:extLst>
        </xdr:cNvPr>
        <xdr:cNvSpPr/>
      </xdr:nvSpPr>
      <xdr:spPr>
        <a:xfrm>
          <a:off x="17937480" y="64894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163068</xdr:rowOff>
    </xdr:from>
    <xdr:to>
      <xdr:col>111</xdr:col>
      <xdr:colOff>177800</xdr:colOff>
      <xdr:row>38</xdr:row>
      <xdr:rowOff>169926</xdr:rowOff>
    </xdr:to>
    <xdr:cxnSp macro="">
      <xdr:nvCxnSpPr>
        <xdr:cNvPr id="393" name="直線コネクタ 392">
          <a:extLst>
            <a:ext uri="{FF2B5EF4-FFF2-40B4-BE49-F238E27FC236}">
              <a16:creationId xmlns:a16="http://schemas.microsoft.com/office/drawing/2014/main" id="{2B89C50E-9AE8-4ADA-8802-17D27A841B85}"/>
            </a:ext>
          </a:extLst>
        </xdr:cNvPr>
        <xdr:cNvCxnSpPr/>
      </xdr:nvCxnSpPr>
      <xdr:spPr>
        <a:xfrm flipV="1">
          <a:off x="17988280" y="6533388"/>
          <a:ext cx="78994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125984</xdr:rowOff>
    </xdr:from>
    <xdr:to>
      <xdr:col>102</xdr:col>
      <xdr:colOff>165100</xdr:colOff>
      <xdr:row>39</xdr:row>
      <xdr:rowOff>56134</xdr:rowOff>
    </xdr:to>
    <xdr:sp macro="" textlink="">
      <xdr:nvSpPr>
        <xdr:cNvPr id="394" name="楕円 393">
          <a:extLst>
            <a:ext uri="{FF2B5EF4-FFF2-40B4-BE49-F238E27FC236}">
              <a16:creationId xmlns:a16="http://schemas.microsoft.com/office/drawing/2014/main" id="{CD9CE1E5-EB47-455B-96A8-559AAEAC07EC}"/>
            </a:ext>
          </a:extLst>
        </xdr:cNvPr>
        <xdr:cNvSpPr/>
      </xdr:nvSpPr>
      <xdr:spPr>
        <a:xfrm>
          <a:off x="17162780" y="64963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169926</xdr:rowOff>
    </xdr:from>
    <xdr:to>
      <xdr:col>107</xdr:col>
      <xdr:colOff>50800</xdr:colOff>
      <xdr:row>39</xdr:row>
      <xdr:rowOff>5334</xdr:rowOff>
    </xdr:to>
    <xdr:cxnSp macro="">
      <xdr:nvCxnSpPr>
        <xdr:cNvPr id="395" name="直線コネクタ 394">
          <a:extLst>
            <a:ext uri="{FF2B5EF4-FFF2-40B4-BE49-F238E27FC236}">
              <a16:creationId xmlns:a16="http://schemas.microsoft.com/office/drawing/2014/main" id="{73BCB819-87F5-4C71-A9EB-9A5A08BA7ED6}"/>
            </a:ext>
          </a:extLst>
        </xdr:cNvPr>
        <xdr:cNvCxnSpPr/>
      </xdr:nvCxnSpPr>
      <xdr:spPr>
        <a:xfrm flipV="1">
          <a:off x="17213580" y="6540246"/>
          <a:ext cx="7747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132842</xdr:rowOff>
    </xdr:from>
    <xdr:to>
      <xdr:col>98</xdr:col>
      <xdr:colOff>38100</xdr:colOff>
      <xdr:row>39</xdr:row>
      <xdr:rowOff>62992</xdr:rowOff>
    </xdr:to>
    <xdr:sp macro="" textlink="">
      <xdr:nvSpPr>
        <xdr:cNvPr id="396" name="楕円 395">
          <a:extLst>
            <a:ext uri="{FF2B5EF4-FFF2-40B4-BE49-F238E27FC236}">
              <a16:creationId xmlns:a16="http://schemas.microsoft.com/office/drawing/2014/main" id="{AD7E593B-DBFE-4E31-8B24-B24B252A465B}"/>
            </a:ext>
          </a:extLst>
        </xdr:cNvPr>
        <xdr:cNvSpPr/>
      </xdr:nvSpPr>
      <xdr:spPr>
        <a:xfrm>
          <a:off x="16388080" y="65031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5334</xdr:rowOff>
    </xdr:from>
    <xdr:to>
      <xdr:col>102</xdr:col>
      <xdr:colOff>114300</xdr:colOff>
      <xdr:row>39</xdr:row>
      <xdr:rowOff>12192</xdr:rowOff>
    </xdr:to>
    <xdr:cxnSp macro="">
      <xdr:nvCxnSpPr>
        <xdr:cNvPr id="397" name="直線コネクタ 396">
          <a:extLst>
            <a:ext uri="{FF2B5EF4-FFF2-40B4-BE49-F238E27FC236}">
              <a16:creationId xmlns:a16="http://schemas.microsoft.com/office/drawing/2014/main" id="{96097CB1-305E-4F53-8828-3A071C74AB7F}"/>
            </a:ext>
          </a:extLst>
        </xdr:cNvPr>
        <xdr:cNvCxnSpPr/>
      </xdr:nvCxnSpPr>
      <xdr:spPr>
        <a:xfrm flipV="1">
          <a:off x="16431260" y="6543294"/>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DFED5C18-6BDD-4E57-AA75-B75D83EF785B}"/>
            </a:ext>
          </a:extLst>
        </xdr:cNvPr>
        <xdr:cNvSpPr txBox="1"/>
      </xdr:nvSpPr>
      <xdr:spPr>
        <a:xfrm>
          <a:off x="185611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5D3A63BF-CFDC-428D-9985-3B340ACA1F0E}"/>
            </a:ext>
          </a:extLst>
        </xdr:cNvPr>
        <xdr:cNvSpPr txBox="1"/>
      </xdr:nvSpPr>
      <xdr:spPr>
        <a:xfrm>
          <a:off x="17776267"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9ABA6B97-31A6-46E3-8BCE-0F6574A342D2}"/>
            </a:ext>
          </a:extLst>
        </xdr:cNvPr>
        <xdr:cNvSpPr txBox="1"/>
      </xdr:nvSpPr>
      <xdr:spPr>
        <a:xfrm>
          <a:off x="17001567" y="664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145813</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732F8274-92D9-4227-AD42-A30F6E85D119}"/>
            </a:ext>
          </a:extLst>
        </xdr:cNvPr>
        <xdr:cNvSpPr txBox="1"/>
      </xdr:nvSpPr>
      <xdr:spPr>
        <a:xfrm>
          <a:off x="16226867" y="61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58945</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98AD8E62-3C30-4A52-833C-E8E240C5AEE3}"/>
            </a:ext>
          </a:extLst>
        </xdr:cNvPr>
        <xdr:cNvSpPr txBox="1"/>
      </xdr:nvSpPr>
      <xdr:spPr>
        <a:xfrm>
          <a:off x="18561127"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65803</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ABBA2BAD-E103-4F31-A5AE-918E99486DEA}"/>
            </a:ext>
          </a:extLst>
        </xdr:cNvPr>
        <xdr:cNvSpPr txBox="1"/>
      </xdr:nvSpPr>
      <xdr:spPr>
        <a:xfrm>
          <a:off x="17776267" y="626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72661</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EB8DD754-06B6-4CBE-8170-732C9C4597AF}"/>
            </a:ext>
          </a:extLst>
        </xdr:cNvPr>
        <xdr:cNvSpPr txBox="1"/>
      </xdr:nvSpPr>
      <xdr:spPr>
        <a:xfrm>
          <a:off x="17001567" y="627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54119</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3DE481D6-F1F3-4EBB-8763-00A42244E644}"/>
            </a:ext>
          </a:extLst>
        </xdr:cNvPr>
        <xdr:cNvSpPr txBox="1"/>
      </xdr:nvSpPr>
      <xdr:spPr>
        <a:xfrm>
          <a:off x="16226867" y="659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C9945ABA-E7BF-4E08-BDBC-2E7EAFD013B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B27FAB6B-C37C-45BB-BDD8-0BF6FA8B698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3B7573FA-888C-42A4-A629-9102A8F4E3C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60F801ED-1065-4C48-BB2C-E67EFBE583C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DCD3155E-1310-4C14-BE5B-F765C952ACD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B69DBABE-F0B0-4D6C-86E8-EE0648F2E46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FA36C8FB-E439-4A4B-9FC4-C6B6AA19E23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2843AC26-6A24-4DBE-864D-5577CF7C9F9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11192F94-DE35-4CEC-83C2-28D06498344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66381069-C677-43E9-B5C2-D5641ECBB7B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91A8381C-A697-4596-AD35-C35A7549CB5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7" name="直線コネクタ 416">
          <a:extLst>
            <a:ext uri="{FF2B5EF4-FFF2-40B4-BE49-F238E27FC236}">
              <a16:creationId xmlns:a16="http://schemas.microsoft.com/office/drawing/2014/main" id="{4B97AD3A-D2A6-4E06-9112-DCCFA3B94F2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8" name="テキスト ボックス 417">
          <a:extLst>
            <a:ext uri="{FF2B5EF4-FFF2-40B4-BE49-F238E27FC236}">
              <a16:creationId xmlns:a16="http://schemas.microsoft.com/office/drawing/2014/main" id="{59A89E84-E312-48D9-9CC4-40B4038CBEC2}"/>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9" name="直線コネクタ 418">
          <a:extLst>
            <a:ext uri="{FF2B5EF4-FFF2-40B4-BE49-F238E27FC236}">
              <a16:creationId xmlns:a16="http://schemas.microsoft.com/office/drawing/2014/main" id="{959141B4-DC34-4CFC-8A4C-AACE4F9BD85A}"/>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0" name="テキスト ボックス 419">
          <a:extLst>
            <a:ext uri="{FF2B5EF4-FFF2-40B4-BE49-F238E27FC236}">
              <a16:creationId xmlns:a16="http://schemas.microsoft.com/office/drawing/2014/main" id="{ED423EB1-2315-4B04-9CBE-21DCE9DD0477}"/>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1" name="直線コネクタ 420">
          <a:extLst>
            <a:ext uri="{FF2B5EF4-FFF2-40B4-BE49-F238E27FC236}">
              <a16:creationId xmlns:a16="http://schemas.microsoft.com/office/drawing/2014/main" id="{2A71D691-5561-4AF9-934E-D437250DE25B}"/>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2" name="テキスト ボックス 421">
          <a:extLst>
            <a:ext uri="{FF2B5EF4-FFF2-40B4-BE49-F238E27FC236}">
              <a16:creationId xmlns:a16="http://schemas.microsoft.com/office/drawing/2014/main" id="{5A7FC498-1354-4B60-8E86-CC9935D4DEF8}"/>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3" name="直線コネクタ 422">
          <a:extLst>
            <a:ext uri="{FF2B5EF4-FFF2-40B4-BE49-F238E27FC236}">
              <a16:creationId xmlns:a16="http://schemas.microsoft.com/office/drawing/2014/main" id="{960918FD-2696-4C33-8239-ECE8479110CC}"/>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4" name="テキスト ボックス 423">
          <a:extLst>
            <a:ext uri="{FF2B5EF4-FFF2-40B4-BE49-F238E27FC236}">
              <a16:creationId xmlns:a16="http://schemas.microsoft.com/office/drawing/2014/main" id="{B68A23FA-7DC4-4E66-8297-0977BD785C0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5" name="直線コネクタ 424">
          <a:extLst>
            <a:ext uri="{FF2B5EF4-FFF2-40B4-BE49-F238E27FC236}">
              <a16:creationId xmlns:a16="http://schemas.microsoft.com/office/drawing/2014/main" id="{95BDF509-188D-4222-AE0B-68BB2099453C}"/>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6" name="テキスト ボックス 425">
          <a:extLst>
            <a:ext uri="{FF2B5EF4-FFF2-40B4-BE49-F238E27FC236}">
              <a16:creationId xmlns:a16="http://schemas.microsoft.com/office/drawing/2014/main" id="{D4D0FBA8-B980-4542-B71A-C014E1F2298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7" name="直線コネクタ 426">
          <a:extLst>
            <a:ext uri="{FF2B5EF4-FFF2-40B4-BE49-F238E27FC236}">
              <a16:creationId xmlns:a16="http://schemas.microsoft.com/office/drawing/2014/main" id="{610BC192-CE14-451B-8823-1205A6497F6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8" name="テキスト ボックス 427">
          <a:extLst>
            <a:ext uri="{FF2B5EF4-FFF2-40B4-BE49-F238E27FC236}">
              <a16:creationId xmlns:a16="http://schemas.microsoft.com/office/drawing/2014/main" id="{2EF27352-ACB2-4BC2-90D2-F0008D8A415A}"/>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87AC28C9-5872-4DDB-B80D-3730B09CB88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0" name="テキスト ボックス 429">
          <a:extLst>
            <a:ext uri="{FF2B5EF4-FFF2-40B4-BE49-F238E27FC236}">
              <a16:creationId xmlns:a16="http://schemas.microsoft.com/office/drawing/2014/main" id="{C173541F-66CC-4B1E-A4A9-8B7A30D5A066}"/>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1" name="【学校施設】&#10;有形固定資産減価償却率グラフ枠">
          <a:extLst>
            <a:ext uri="{FF2B5EF4-FFF2-40B4-BE49-F238E27FC236}">
              <a16:creationId xmlns:a16="http://schemas.microsoft.com/office/drawing/2014/main" id="{934AC6D2-F3DF-497B-8A70-5C986F41C58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432" name="直線コネクタ 431">
          <a:extLst>
            <a:ext uri="{FF2B5EF4-FFF2-40B4-BE49-F238E27FC236}">
              <a16:creationId xmlns:a16="http://schemas.microsoft.com/office/drawing/2014/main" id="{2558B82B-3B5C-420B-AF14-4F69876F0A94}"/>
            </a:ext>
          </a:extLst>
        </xdr:cNvPr>
        <xdr:cNvCxnSpPr/>
      </xdr:nvCxnSpPr>
      <xdr:spPr>
        <a:xfrm flipV="1">
          <a:off x="14375764" y="9234896"/>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433" name="【学校施設】&#10;有形固定資産減価償却率最小値テキスト">
          <a:extLst>
            <a:ext uri="{FF2B5EF4-FFF2-40B4-BE49-F238E27FC236}">
              <a16:creationId xmlns:a16="http://schemas.microsoft.com/office/drawing/2014/main" id="{02250DD6-3F3D-48A9-8C32-AB5CF08DCD24}"/>
            </a:ext>
          </a:extLst>
        </xdr:cNvPr>
        <xdr:cNvSpPr txBox="1"/>
      </xdr:nvSpPr>
      <xdr:spPr>
        <a:xfrm>
          <a:off x="14414500" y="1071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434" name="直線コネクタ 433">
          <a:extLst>
            <a:ext uri="{FF2B5EF4-FFF2-40B4-BE49-F238E27FC236}">
              <a16:creationId xmlns:a16="http://schemas.microsoft.com/office/drawing/2014/main" id="{207547E7-80C0-4A34-B18D-7ADF56446DBB}"/>
            </a:ext>
          </a:extLst>
        </xdr:cNvPr>
        <xdr:cNvCxnSpPr/>
      </xdr:nvCxnSpPr>
      <xdr:spPr>
        <a:xfrm>
          <a:off x="14287500" y="1071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435" name="【学校施設】&#10;有形固定資産減価償却率最大値テキスト">
          <a:extLst>
            <a:ext uri="{FF2B5EF4-FFF2-40B4-BE49-F238E27FC236}">
              <a16:creationId xmlns:a16="http://schemas.microsoft.com/office/drawing/2014/main" id="{C5F68B73-5F7A-40D1-8DAC-308F5CE4E597}"/>
            </a:ext>
          </a:extLst>
        </xdr:cNvPr>
        <xdr:cNvSpPr txBox="1"/>
      </xdr:nvSpPr>
      <xdr:spPr>
        <a:xfrm>
          <a:off x="14414500" y="9017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436" name="直線コネクタ 435">
          <a:extLst>
            <a:ext uri="{FF2B5EF4-FFF2-40B4-BE49-F238E27FC236}">
              <a16:creationId xmlns:a16="http://schemas.microsoft.com/office/drawing/2014/main" id="{5074AE10-742F-4613-AF8A-15E18ABECC4A}"/>
            </a:ext>
          </a:extLst>
        </xdr:cNvPr>
        <xdr:cNvCxnSpPr/>
      </xdr:nvCxnSpPr>
      <xdr:spPr>
        <a:xfrm>
          <a:off x="14287500" y="9234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437" name="【学校施設】&#10;有形固定資産減価償却率平均値テキスト">
          <a:extLst>
            <a:ext uri="{FF2B5EF4-FFF2-40B4-BE49-F238E27FC236}">
              <a16:creationId xmlns:a16="http://schemas.microsoft.com/office/drawing/2014/main" id="{56542FE0-F247-485D-A675-C3107173A854}"/>
            </a:ext>
          </a:extLst>
        </xdr:cNvPr>
        <xdr:cNvSpPr txBox="1"/>
      </xdr:nvSpPr>
      <xdr:spPr>
        <a:xfrm>
          <a:off x="14414500" y="98797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438" name="フローチャート: 判断 437">
          <a:extLst>
            <a:ext uri="{FF2B5EF4-FFF2-40B4-BE49-F238E27FC236}">
              <a16:creationId xmlns:a16="http://schemas.microsoft.com/office/drawing/2014/main" id="{6E95125F-291F-4596-A750-87FE854472B2}"/>
            </a:ext>
          </a:extLst>
        </xdr:cNvPr>
        <xdr:cNvSpPr/>
      </xdr:nvSpPr>
      <xdr:spPr>
        <a:xfrm>
          <a:off x="14325600" y="100244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439" name="フローチャート: 判断 438">
          <a:extLst>
            <a:ext uri="{FF2B5EF4-FFF2-40B4-BE49-F238E27FC236}">
              <a16:creationId xmlns:a16="http://schemas.microsoft.com/office/drawing/2014/main" id="{FBD7B33C-0112-4EC9-8796-9A8F82798084}"/>
            </a:ext>
          </a:extLst>
        </xdr:cNvPr>
        <xdr:cNvSpPr/>
      </xdr:nvSpPr>
      <xdr:spPr>
        <a:xfrm>
          <a:off x="13578840" y="999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440" name="フローチャート: 判断 439">
          <a:extLst>
            <a:ext uri="{FF2B5EF4-FFF2-40B4-BE49-F238E27FC236}">
              <a16:creationId xmlns:a16="http://schemas.microsoft.com/office/drawing/2014/main" id="{1651EA59-D400-4310-B623-674960E2F327}"/>
            </a:ext>
          </a:extLst>
        </xdr:cNvPr>
        <xdr:cNvSpPr/>
      </xdr:nvSpPr>
      <xdr:spPr>
        <a:xfrm>
          <a:off x="12804140" y="995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1" name="フローチャート: 判断 440">
          <a:extLst>
            <a:ext uri="{FF2B5EF4-FFF2-40B4-BE49-F238E27FC236}">
              <a16:creationId xmlns:a16="http://schemas.microsoft.com/office/drawing/2014/main" id="{3484FC63-C1A5-4906-A9EB-F4504F7FDD7D}"/>
            </a:ext>
          </a:extLst>
        </xdr:cNvPr>
        <xdr:cNvSpPr/>
      </xdr:nvSpPr>
      <xdr:spPr>
        <a:xfrm>
          <a:off x="12029440" y="99199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442" name="フローチャート: 判断 441">
          <a:extLst>
            <a:ext uri="{FF2B5EF4-FFF2-40B4-BE49-F238E27FC236}">
              <a16:creationId xmlns:a16="http://schemas.microsoft.com/office/drawing/2014/main" id="{447A29EF-3154-460E-9202-BF0D7FDB07FA}"/>
            </a:ext>
          </a:extLst>
        </xdr:cNvPr>
        <xdr:cNvSpPr/>
      </xdr:nvSpPr>
      <xdr:spPr>
        <a:xfrm>
          <a:off x="11231880" y="9926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1495FB20-C6A0-4DBC-B911-2EBA4A1C7A8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C6EF8356-8091-4D59-9999-D804FCDC4D7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98928092-2209-4929-8EDC-FA571230A06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FE91031A-3E2F-48F0-8F57-D197D5BC44F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E420D875-842E-47B1-89FA-BB489F6661A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151674</xdr:rowOff>
    </xdr:from>
    <xdr:to>
      <xdr:col>85</xdr:col>
      <xdr:colOff>177800</xdr:colOff>
      <xdr:row>63</xdr:row>
      <xdr:rowOff>81824</xdr:rowOff>
    </xdr:to>
    <xdr:sp macro="" textlink="">
      <xdr:nvSpPr>
        <xdr:cNvPr id="448" name="楕円 447">
          <a:extLst>
            <a:ext uri="{FF2B5EF4-FFF2-40B4-BE49-F238E27FC236}">
              <a16:creationId xmlns:a16="http://schemas.microsoft.com/office/drawing/2014/main" id="{920872E4-5756-4491-9FEF-5A985968C406}"/>
            </a:ext>
          </a:extLst>
        </xdr:cNvPr>
        <xdr:cNvSpPr/>
      </xdr:nvSpPr>
      <xdr:spPr>
        <a:xfrm>
          <a:off x="14325600" y="1054535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66601</xdr:rowOff>
    </xdr:from>
    <xdr:ext cx="405111" cy="259045"/>
    <xdr:sp macro="" textlink="">
      <xdr:nvSpPr>
        <xdr:cNvPr id="449" name="【学校施設】&#10;有形固定資産減価償却率該当値テキスト">
          <a:extLst>
            <a:ext uri="{FF2B5EF4-FFF2-40B4-BE49-F238E27FC236}">
              <a16:creationId xmlns:a16="http://schemas.microsoft.com/office/drawing/2014/main" id="{7847427C-01F5-48DC-ABAD-5695E04C07B9}"/>
            </a:ext>
          </a:extLst>
        </xdr:cNvPr>
        <xdr:cNvSpPr txBox="1"/>
      </xdr:nvSpPr>
      <xdr:spPr>
        <a:xfrm>
          <a:off x="14414500" y="10460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89626</xdr:rowOff>
    </xdr:from>
    <xdr:to>
      <xdr:col>81</xdr:col>
      <xdr:colOff>101600</xdr:colOff>
      <xdr:row>63</xdr:row>
      <xdr:rowOff>19776</xdr:rowOff>
    </xdr:to>
    <xdr:sp macro="" textlink="">
      <xdr:nvSpPr>
        <xdr:cNvPr id="450" name="楕円 449">
          <a:extLst>
            <a:ext uri="{FF2B5EF4-FFF2-40B4-BE49-F238E27FC236}">
              <a16:creationId xmlns:a16="http://schemas.microsoft.com/office/drawing/2014/main" id="{6F98FBFB-87F5-4C77-B0E9-001F5E537960}"/>
            </a:ext>
          </a:extLst>
        </xdr:cNvPr>
        <xdr:cNvSpPr/>
      </xdr:nvSpPr>
      <xdr:spPr>
        <a:xfrm>
          <a:off x="13578840" y="10483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140426</xdr:rowOff>
    </xdr:from>
    <xdr:to>
      <xdr:col>85</xdr:col>
      <xdr:colOff>127000</xdr:colOff>
      <xdr:row>63</xdr:row>
      <xdr:rowOff>31024</xdr:rowOff>
    </xdr:to>
    <xdr:cxnSp macro="">
      <xdr:nvCxnSpPr>
        <xdr:cNvPr id="451" name="直線コネクタ 450">
          <a:extLst>
            <a:ext uri="{FF2B5EF4-FFF2-40B4-BE49-F238E27FC236}">
              <a16:creationId xmlns:a16="http://schemas.microsoft.com/office/drawing/2014/main" id="{DBC57F10-E836-4591-97BC-B442C770B424}"/>
            </a:ext>
          </a:extLst>
        </xdr:cNvPr>
        <xdr:cNvCxnSpPr/>
      </xdr:nvCxnSpPr>
      <xdr:spPr>
        <a:xfrm>
          <a:off x="13629640" y="10534106"/>
          <a:ext cx="74676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11249</xdr:rowOff>
    </xdr:from>
    <xdr:to>
      <xdr:col>76</xdr:col>
      <xdr:colOff>165100</xdr:colOff>
      <xdr:row>62</xdr:row>
      <xdr:rowOff>112849</xdr:rowOff>
    </xdr:to>
    <xdr:sp macro="" textlink="">
      <xdr:nvSpPr>
        <xdr:cNvPr id="452" name="楕円 451">
          <a:extLst>
            <a:ext uri="{FF2B5EF4-FFF2-40B4-BE49-F238E27FC236}">
              <a16:creationId xmlns:a16="http://schemas.microsoft.com/office/drawing/2014/main" id="{EE7F2AE2-DB44-4CB6-98DB-FDB565613117}"/>
            </a:ext>
          </a:extLst>
        </xdr:cNvPr>
        <xdr:cNvSpPr/>
      </xdr:nvSpPr>
      <xdr:spPr>
        <a:xfrm>
          <a:off x="12804140" y="1040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62049</xdr:rowOff>
    </xdr:from>
    <xdr:to>
      <xdr:col>81</xdr:col>
      <xdr:colOff>50800</xdr:colOff>
      <xdr:row>62</xdr:row>
      <xdr:rowOff>140426</xdr:rowOff>
    </xdr:to>
    <xdr:cxnSp macro="">
      <xdr:nvCxnSpPr>
        <xdr:cNvPr id="453" name="直線コネクタ 452">
          <a:extLst>
            <a:ext uri="{FF2B5EF4-FFF2-40B4-BE49-F238E27FC236}">
              <a16:creationId xmlns:a16="http://schemas.microsoft.com/office/drawing/2014/main" id="{2C77D316-691C-4AE6-B2D8-E379DEAA9E63}"/>
            </a:ext>
          </a:extLst>
        </xdr:cNvPr>
        <xdr:cNvCxnSpPr/>
      </xdr:nvCxnSpPr>
      <xdr:spPr>
        <a:xfrm>
          <a:off x="12854940" y="10455729"/>
          <a:ext cx="7747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117384</xdr:rowOff>
    </xdr:from>
    <xdr:to>
      <xdr:col>72</xdr:col>
      <xdr:colOff>38100</xdr:colOff>
      <xdr:row>62</xdr:row>
      <xdr:rowOff>47534</xdr:rowOff>
    </xdr:to>
    <xdr:sp macro="" textlink="">
      <xdr:nvSpPr>
        <xdr:cNvPr id="454" name="楕円 453">
          <a:extLst>
            <a:ext uri="{FF2B5EF4-FFF2-40B4-BE49-F238E27FC236}">
              <a16:creationId xmlns:a16="http://schemas.microsoft.com/office/drawing/2014/main" id="{0DABD369-B089-4073-A272-BBAD94FCB44E}"/>
            </a:ext>
          </a:extLst>
        </xdr:cNvPr>
        <xdr:cNvSpPr/>
      </xdr:nvSpPr>
      <xdr:spPr>
        <a:xfrm>
          <a:off x="12029440" y="103434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168184</xdr:rowOff>
    </xdr:from>
    <xdr:to>
      <xdr:col>76</xdr:col>
      <xdr:colOff>114300</xdr:colOff>
      <xdr:row>62</xdr:row>
      <xdr:rowOff>62049</xdr:rowOff>
    </xdr:to>
    <xdr:cxnSp macro="">
      <xdr:nvCxnSpPr>
        <xdr:cNvPr id="455" name="直線コネクタ 454">
          <a:extLst>
            <a:ext uri="{FF2B5EF4-FFF2-40B4-BE49-F238E27FC236}">
              <a16:creationId xmlns:a16="http://schemas.microsoft.com/office/drawing/2014/main" id="{9502C70C-BEDB-470E-85CA-C608F7C1DFE7}"/>
            </a:ext>
          </a:extLst>
        </xdr:cNvPr>
        <xdr:cNvCxnSpPr/>
      </xdr:nvCxnSpPr>
      <xdr:spPr>
        <a:xfrm>
          <a:off x="12072620" y="10394224"/>
          <a:ext cx="782320" cy="6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52070</xdr:rowOff>
    </xdr:from>
    <xdr:to>
      <xdr:col>67</xdr:col>
      <xdr:colOff>101600</xdr:colOff>
      <xdr:row>61</xdr:row>
      <xdr:rowOff>153670</xdr:rowOff>
    </xdr:to>
    <xdr:sp macro="" textlink="">
      <xdr:nvSpPr>
        <xdr:cNvPr id="456" name="楕円 455">
          <a:extLst>
            <a:ext uri="{FF2B5EF4-FFF2-40B4-BE49-F238E27FC236}">
              <a16:creationId xmlns:a16="http://schemas.microsoft.com/office/drawing/2014/main" id="{9D218120-6A5A-4773-B6ED-6BB581A03447}"/>
            </a:ext>
          </a:extLst>
        </xdr:cNvPr>
        <xdr:cNvSpPr/>
      </xdr:nvSpPr>
      <xdr:spPr>
        <a:xfrm>
          <a:off x="1123188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102870</xdr:rowOff>
    </xdr:from>
    <xdr:to>
      <xdr:col>71</xdr:col>
      <xdr:colOff>177800</xdr:colOff>
      <xdr:row>61</xdr:row>
      <xdr:rowOff>168184</xdr:rowOff>
    </xdr:to>
    <xdr:cxnSp macro="">
      <xdr:nvCxnSpPr>
        <xdr:cNvPr id="457" name="直線コネクタ 456">
          <a:extLst>
            <a:ext uri="{FF2B5EF4-FFF2-40B4-BE49-F238E27FC236}">
              <a16:creationId xmlns:a16="http://schemas.microsoft.com/office/drawing/2014/main" id="{05C6B678-D7BA-4C84-B49E-9AA4248AB1A3}"/>
            </a:ext>
          </a:extLst>
        </xdr:cNvPr>
        <xdr:cNvCxnSpPr/>
      </xdr:nvCxnSpPr>
      <xdr:spPr>
        <a:xfrm>
          <a:off x="11282680" y="10328910"/>
          <a:ext cx="78994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458" name="n_1aveValue【学校施設】&#10;有形固定資産減価償却率">
          <a:extLst>
            <a:ext uri="{FF2B5EF4-FFF2-40B4-BE49-F238E27FC236}">
              <a16:creationId xmlns:a16="http://schemas.microsoft.com/office/drawing/2014/main" id="{99ED9B0F-567D-4EFE-A7A0-14EE0F4FA902}"/>
            </a:ext>
          </a:extLst>
        </xdr:cNvPr>
        <xdr:cNvSpPr txBox="1"/>
      </xdr:nvSpPr>
      <xdr:spPr>
        <a:xfrm>
          <a:off x="13437244" y="977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459" name="n_2aveValue【学校施設】&#10;有形固定資産減価償却率">
          <a:extLst>
            <a:ext uri="{FF2B5EF4-FFF2-40B4-BE49-F238E27FC236}">
              <a16:creationId xmlns:a16="http://schemas.microsoft.com/office/drawing/2014/main" id="{AB0FBB41-0AA9-4152-931B-DFB697367C8A}"/>
            </a:ext>
          </a:extLst>
        </xdr:cNvPr>
        <xdr:cNvSpPr txBox="1"/>
      </xdr:nvSpPr>
      <xdr:spPr>
        <a:xfrm>
          <a:off x="126752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460" name="n_3aveValue【学校施設】&#10;有形固定資産減価償却率">
          <a:extLst>
            <a:ext uri="{FF2B5EF4-FFF2-40B4-BE49-F238E27FC236}">
              <a16:creationId xmlns:a16="http://schemas.microsoft.com/office/drawing/2014/main" id="{B71319F2-EA1F-46A5-B338-555D7772551C}"/>
            </a:ext>
          </a:extLst>
        </xdr:cNvPr>
        <xdr:cNvSpPr txBox="1"/>
      </xdr:nvSpPr>
      <xdr:spPr>
        <a:xfrm>
          <a:off x="119005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461" name="n_4aveValue【学校施設】&#10;有形固定資産減価償却率">
          <a:extLst>
            <a:ext uri="{FF2B5EF4-FFF2-40B4-BE49-F238E27FC236}">
              <a16:creationId xmlns:a16="http://schemas.microsoft.com/office/drawing/2014/main" id="{9EDE1D70-5F63-47A2-B625-EC03E424A31B}"/>
            </a:ext>
          </a:extLst>
        </xdr:cNvPr>
        <xdr:cNvSpPr txBox="1"/>
      </xdr:nvSpPr>
      <xdr:spPr>
        <a:xfrm>
          <a:off x="11102984" y="970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10903</xdr:rowOff>
    </xdr:from>
    <xdr:ext cx="405111" cy="259045"/>
    <xdr:sp macro="" textlink="">
      <xdr:nvSpPr>
        <xdr:cNvPr id="462" name="n_1mainValue【学校施設】&#10;有形固定資産減価償却率">
          <a:extLst>
            <a:ext uri="{FF2B5EF4-FFF2-40B4-BE49-F238E27FC236}">
              <a16:creationId xmlns:a16="http://schemas.microsoft.com/office/drawing/2014/main" id="{C06CB116-59F8-4117-B9B4-D3225D087A70}"/>
            </a:ext>
          </a:extLst>
        </xdr:cNvPr>
        <xdr:cNvSpPr txBox="1"/>
      </xdr:nvSpPr>
      <xdr:spPr>
        <a:xfrm>
          <a:off x="134372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103976</xdr:rowOff>
    </xdr:from>
    <xdr:ext cx="405111" cy="259045"/>
    <xdr:sp macro="" textlink="">
      <xdr:nvSpPr>
        <xdr:cNvPr id="463" name="n_2mainValue【学校施設】&#10;有形固定資産減価償却率">
          <a:extLst>
            <a:ext uri="{FF2B5EF4-FFF2-40B4-BE49-F238E27FC236}">
              <a16:creationId xmlns:a16="http://schemas.microsoft.com/office/drawing/2014/main" id="{D1122B1D-C9CA-492E-997B-50D4B4887019}"/>
            </a:ext>
          </a:extLst>
        </xdr:cNvPr>
        <xdr:cNvSpPr txBox="1"/>
      </xdr:nvSpPr>
      <xdr:spPr>
        <a:xfrm>
          <a:off x="12675244" y="1049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38661</xdr:rowOff>
    </xdr:from>
    <xdr:ext cx="405111" cy="259045"/>
    <xdr:sp macro="" textlink="">
      <xdr:nvSpPr>
        <xdr:cNvPr id="464" name="n_3mainValue【学校施設】&#10;有形固定資産減価償却率">
          <a:extLst>
            <a:ext uri="{FF2B5EF4-FFF2-40B4-BE49-F238E27FC236}">
              <a16:creationId xmlns:a16="http://schemas.microsoft.com/office/drawing/2014/main" id="{E1666E8F-503B-4007-8254-4A1A83E37E7A}"/>
            </a:ext>
          </a:extLst>
        </xdr:cNvPr>
        <xdr:cNvSpPr txBox="1"/>
      </xdr:nvSpPr>
      <xdr:spPr>
        <a:xfrm>
          <a:off x="11900544" y="1043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144797</xdr:rowOff>
    </xdr:from>
    <xdr:ext cx="405111" cy="259045"/>
    <xdr:sp macro="" textlink="">
      <xdr:nvSpPr>
        <xdr:cNvPr id="465" name="n_4mainValue【学校施設】&#10;有形固定資産減価償却率">
          <a:extLst>
            <a:ext uri="{FF2B5EF4-FFF2-40B4-BE49-F238E27FC236}">
              <a16:creationId xmlns:a16="http://schemas.microsoft.com/office/drawing/2014/main" id="{0B9C52B5-0D1C-4347-A240-6E188FF5D751}"/>
            </a:ext>
          </a:extLst>
        </xdr:cNvPr>
        <xdr:cNvSpPr txBox="1"/>
      </xdr:nvSpPr>
      <xdr:spPr>
        <a:xfrm>
          <a:off x="1110298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460072F4-EED4-44BA-816E-9DE9174555B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830AE4E6-B7F4-4793-81E8-9CC83D4ADE3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7487F02E-DE88-464F-810B-C130EC2210D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47747D71-FADD-49AC-8911-EF9264C8E6A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A28D7870-20B2-4144-A9E4-5952DF8AC9E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0BC2921F-702F-4F4A-A14D-21601143D0AD}"/>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BD8FDA2C-F2FD-4E7E-8286-F35AC9E25F5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43F177E2-8085-4E51-9026-7F63B8E5E6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66B36DA3-AE28-43B0-87C1-C163EC0A270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56CC7B10-BC54-437E-ADED-B62AE7AD833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6" name="直線コネクタ 475">
          <a:extLst>
            <a:ext uri="{FF2B5EF4-FFF2-40B4-BE49-F238E27FC236}">
              <a16:creationId xmlns:a16="http://schemas.microsoft.com/office/drawing/2014/main" id="{453EA970-A4EF-466E-B10F-A36DB50E88C8}"/>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7" name="テキスト ボックス 476">
          <a:extLst>
            <a:ext uri="{FF2B5EF4-FFF2-40B4-BE49-F238E27FC236}">
              <a16:creationId xmlns:a16="http://schemas.microsoft.com/office/drawing/2014/main" id="{A6366D69-5D62-4A4F-A9E6-4689A5641895}"/>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8" name="直線コネクタ 477">
          <a:extLst>
            <a:ext uri="{FF2B5EF4-FFF2-40B4-BE49-F238E27FC236}">
              <a16:creationId xmlns:a16="http://schemas.microsoft.com/office/drawing/2014/main" id="{86EC4BF7-98F7-4850-9274-04AAC99E0548}"/>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479" name="テキスト ボックス 478">
          <a:extLst>
            <a:ext uri="{FF2B5EF4-FFF2-40B4-BE49-F238E27FC236}">
              <a16:creationId xmlns:a16="http://schemas.microsoft.com/office/drawing/2014/main" id="{8BE67448-0A32-4C01-A970-1EE9DC480B30}"/>
            </a:ext>
          </a:extLst>
        </xdr:cNvPr>
        <xdr:cNvSpPr txBox="1"/>
      </xdr:nvSpPr>
      <xdr:spPr>
        <a:xfrm>
          <a:off x="1558946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0" name="直線コネクタ 479">
          <a:extLst>
            <a:ext uri="{FF2B5EF4-FFF2-40B4-BE49-F238E27FC236}">
              <a16:creationId xmlns:a16="http://schemas.microsoft.com/office/drawing/2014/main" id="{AD532B5B-176B-4E43-B43A-B669DD6F392D}"/>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481" name="テキスト ボックス 480">
          <a:extLst>
            <a:ext uri="{FF2B5EF4-FFF2-40B4-BE49-F238E27FC236}">
              <a16:creationId xmlns:a16="http://schemas.microsoft.com/office/drawing/2014/main" id="{EBA01E08-214D-4D91-8500-6F0AB9505496}"/>
            </a:ext>
          </a:extLst>
        </xdr:cNvPr>
        <xdr:cNvSpPr txBox="1"/>
      </xdr:nvSpPr>
      <xdr:spPr>
        <a:xfrm>
          <a:off x="1558946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2" name="直線コネクタ 481">
          <a:extLst>
            <a:ext uri="{FF2B5EF4-FFF2-40B4-BE49-F238E27FC236}">
              <a16:creationId xmlns:a16="http://schemas.microsoft.com/office/drawing/2014/main" id="{88E560CE-8C58-428E-B2A5-CE6B6E407FD3}"/>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483" name="テキスト ボックス 482">
          <a:extLst>
            <a:ext uri="{FF2B5EF4-FFF2-40B4-BE49-F238E27FC236}">
              <a16:creationId xmlns:a16="http://schemas.microsoft.com/office/drawing/2014/main" id="{AD2DE02D-3694-4A9B-B74A-3073906EC642}"/>
            </a:ext>
          </a:extLst>
        </xdr:cNvPr>
        <xdr:cNvSpPr txBox="1"/>
      </xdr:nvSpPr>
      <xdr:spPr>
        <a:xfrm>
          <a:off x="1558946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2FDA5E5E-ECD3-4360-A5CC-32DC9FEBF6D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485" name="テキスト ボックス 484">
          <a:extLst>
            <a:ext uri="{FF2B5EF4-FFF2-40B4-BE49-F238E27FC236}">
              <a16:creationId xmlns:a16="http://schemas.microsoft.com/office/drawing/2014/main" id="{64696113-344B-4598-854B-74C3B86AC680}"/>
            </a:ext>
          </a:extLst>
        </xdr:cNvPr>
        <xdr:cNvSpPr txBox="1"/>
      </xdr:nvSpPr>
      <xdr:spPr>
        <a:xfrm>
          <a:off x="1558946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学校施設】&#10;一人当たり面積グラフ枠">
          <a:extLst>
            <a:ext uri="{FF2B5EF4-FFF2-40B4-BE49-F238E27FC236}">
              <a16:creationId xmlns:a16="http://schemas.microsoft.com/office/drawing/2014/main" id="{7258FACA-ED4E-4C68-B149-F6D3F69C664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487" name="直線コネクタ 486">
          <a:extLst>
            <a:ext uri="{FF2B5EF4-FFF2-40B4-BE49-F238E27FC236}">
              <a16:creationId xmlns:a16="http://schemas.microsoft.com/office/drawing/2014/main" id="{97D10555-5955-4E11-A683-949CB31BAC50}"/>
            </a:ext>
          </a:extLst>
        </xdr:cNvPr>
        <xdr:cNvCxnSpPr/>
      </xdr:nvCxnSpPr>
      <xdr:spPr>
        <a:xfrm flipV="1">
          <a:off x="19509104" y="9292227"/>
          <a:ext cx="0" cy="1435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488" name="【学校施設】&#10;一人当たり面積最小値テキスト">
          <a:extLst>
            <a:ext uri="{FF2B5EF4-FFF2-40B4-BE49-F238E27FC236}">
              <a16:creationId xmlns:a16="http://schemas.microsoft.com/office/drawing/2014/main" id="{91E75CFF-0187-4C85-BC4B-6E21FC701BB8}"/>
            </a:ext>
          </a:extLst>
        </xdr:cNvPr>
        <xdr:cNvSpPr txBox="1"/>
      </xdr:nvSpPr>
      <xdr:spPr>
        <a:xfrm>
          <a:off x="19547840" y="1074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489" name="直線コネクタ 488">
          <a:extLst>
            <a:ext uri="{FF2B5EF4-FFF2-40B4-BE49-F238E27FC236}">
              <a16:creationId xmlns:a16="http://schemas.microsoft.com/office/drawing/2014/main" id="{087E74CE-B385-4E8E-837E-45C447EFCC78}"/>
            </a:ext>
          </a:extLst>
        </xdr:cNvPr>
        <xdr:cNvCxnSpPr/>
      </xdr:nvCxnSpPr>
      <xdr:spPr>
        <a:xfrm>
          <a:off x="19443700" y="107276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490" name="【学校施設】&#10;一人当たり面積最大値テキスト">
          <a:extLst>
            <a:ext uri="{FF2B5EF4-FFF2-40B4-BE49-F238E27FC236}">
              <a16:creationId xmlns:a16="http://schemas.microsoft.com/office/drawing/2014/main" id="{6BC264E5-5D5B-42A0-BD7D-655482C81900}"/>
            </a:ext>
          </a:extLst>
        </xdr:cNvPr>
        <xdr:cNvSpPr txBox="1"/>
      </xdr:nvSpPr>
      <xdr:spPr>
        <a:xfrm>
          <a:off x="19547840" y="907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491" name="直線コネクタ 490">
          <a:extLst>
            <a:ext uri="{FF2B5EF4-FFF2-40B4-BE49-F238E27FC236}">
              <a16:creationId xmlns:a16="http://schemas.microsoft.com/office/drawing/2014/main" id="{0949A749-4BB0-4774-A6AC-A656BE36C36C}"/>
            </a:ext>
          </a:extLst>
        </xdr:cNvPr>
        <xdr:cNvCxnSpPr/>
      </xdr:nvCxnSpPr>
      <xdr:spPr>
        <a:xfrm>
          <a:off x="19443700" y="92922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492" name="【学校施設】&#10;一人当たり面積平均値テキスト">
          <a:extLst>
            <a:ext uri="{FF2B5EF4-FFF2-40B4-BE49-F238E27FC236}">
              <a16:creationId xmlns:a16="http://schemas.microsoft.com/office/drawing/2014/main" id="{06C75E97-7074-48F7-832D-1A72C1A1CA99}"/>
            </a:ext>
          </a:extLst>
        </xdr:cNvPr>
        <xdr:cNvSpPr txBox="1"/>
      </xdr:nvSpPr>
      <xdr:spPr>
        <a:xfrm>
          <a:off x="19547840" y="10499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493" name="フローチャート: 判断 492">
          <a:extLst>
            <a:ext uri="{FF2B5EF4-FFF2-40B4-BE49-F238E27FC236}">
              <a16:creationId xmlns:a16="http://schemas.microsoft.com/office/drawing/2014/main" id="{A3F1A6C5-8127-4FB3-9A3B-E55E7F83E438}"/>
            </a:ext>
          </a:extLst>
        </xdr:cNvPr>
        <xdr:cNvSpPr/>
      </xdr:nvSpPr>
      <xdr:spPr>
        <a:xfrm>
          <a:off x="19458940" y="10644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494" name="フローチャート: 判断 493">
          <a:extLst>
            <a:ext uri="{FF2B5EF4-FFF2-40B4-BE49-F238E27FC236}">
              <a16:creationId xmlns:a16="http://schemas.microsoft.com/office/drawing/2014/main" id="{B8F102D7-F2B3-46C3-9451-66498449EABD}"/>
            </a:ext>
          </a:extLst>
        </xdr:cNvPr>
        <xdr:cNvSpPr/>
      </xdr:nvSpPr>
      <xdr:spPr>
        <a:xfrm>
          <a:off x="18735040" y="1067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495" name="フローチャート: 判断 494">
          <a:extLst>
            <a:ext uri="{FF2B5EF4-FFF2-40B4-BE49-F238E27FC236}">
              <a16:creationId xmlns:a16="http://schemas.microsoft.com/office/drawing/2014/main" id="{07AD1375-6234-4716-9A0A-D44607E5EF57}"/>
            </a:ext>
          </a:extLst>
        </xdr:cNvPr>
        <xdr:cNvSpPr/>
      </xdr:nvSpPr>
      <xdr:spPr>
        <a:xfrm>
          <a:off x="17937480" y="10673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496" name="フローチャート: 判断 495">
          <a:extLst>
            <a:ext uri="{FF2B5EF4-FFF2-40B4-BE49-F238E27FC236}">
              <a16:creationId xmlns:a16="http://schemas.microsoft.com/office/drawing/2014/main" id="{B4904108-2DEB-4BFC-923F-0598E14E25EB}"/>
            </a:ext>
          </a:extLst>
        </xdr:cNvPr>
        <xdr:cNvSpPr/>
      </xdr:nvSpPr>
      <xdr:spPr>
        <a:xfrm>
          <a:off x="17162780" y="10673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111739</xdr:rowOff>
    </xdr:from>
    <xdr:to>
      <xdr:col>98</xdr:col>
      <xdr:colOff>38100</xdr:colOff>
      <xdr:row>64</xdr:row>
      <xdr:rowOff>41889</xdr:rowOff>
    </xdr:to>
    <xdr:sp macro="" textlink="">
      <xdr:nvSpPr>
        <xdr:cNvPr id="497" name="フローチャート: 判断 496">
          <a:extLst>
            <a:ext uri="{FF2B5EF4-FFF2-40B4-BE49-F238E27FC236}">
              <a16:creationId xmlns:a16="http://schemas.microsoft.com/office/drawing/2014/main" id="{17783739-84B9-4C22-9AD1-1FEFE671FCF7}"/>
            </a:ext>
          </a:extLst>
        </xdr:cNvPr>
        <xdr:cNvSpPr/>
      </xdr:nvSpPr>
      <xdr:spPr>
        <a:xfrm>
          <a:off x="16388080" y="106730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B9F4CA6E-C7AF-4E19-BB68-A4C903E34E6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62516547-3144-4633-AF2F-D85E523291D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8C55B3C9-4043-484D-A4B9-6026A65C699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9B8B92A7-181A-4B41-83D1-3321D09D5F2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D67E74D1-D26B-4751-95C7-9C9994EE481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110459</xdr:rowOff>
    </xdr:from>
    <xdr:to>
      <xdr:col>116</xdr:col>
      <xdr:colOff>114300</xdr:colOff>
      <xdr:row>64</xdr:row>
      <xdr:rowOff>40609</xdr:rowOff>
    </xdr:to>
    <xdr:sp macro="" textlink="">
      <xdr:nvSpPr>
        <xdr:cNvPr id="503" name="楕円 502">
          <a:extLst>
            <a:ext uri="{FF2B5EF4-FFF2-40B4-BE49-F238E27FC236}">
              <a16:creationId xmlns:a16="http://schemas.microsoft.com/office/drawing/2014/main" id="{4ED55A3F-B4F6-4E0F-ADCA-AFF4F51C924A}"/>
            </a:ext>
          </a:extLst>
        </xdr:cNvPr>
        <xdr:cNvSpPr/>
      </xdr:nvSpPr>
      <xdr:spPr>
        <a:xfrm>
          <a:off x="19458940" y="10671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504" name="【学校施設】&#10;一人当たり面積該当値テキスト">
          <a:extLst>
            <a:ext uri="{FF2B5EF4-FFF2-40B4-BE49-F238E27FC236}">
              <a16:creationId xmlns:a16="http://schemas.microsoft.com/office/drawing/2014/main" id="{855BCD7D-DDE2-407F-8D73-AC3EE86B2B88}"/>
            </a:ext>
          </a:extLst>
        </xdr:cNvPr>
        <xdr:cNvSpPr txBox="1"/>
      </xdr:nvSpPr>
      <xdr:spPr>
        <a:xfrm>
          <a:off x="19547840" y="1062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110596</xdr:rowOff>
    </xdr:from>
    <xdr:to>
      <xdr:col>112</xdr:col>
      <xdr:colOff>38100</xdr:colOff>
      <xdr:row>64</xdr:row>
      <xdr:rowOff>40746</xdr:rowOff>
    </xdr:to>
    <xdr:sp macro="" textlink="">
      <xdr:nvSpPr>
        <xdr:cNvPr id="505" name="楕円 504">
          <a:extLst>
            <a:ext uri="{FF2B5EF4-FFF2-40B4-BE49-F238E27FC236}">
              <a16:creationId xmlns:a16="http://schemas.microsoft.com/office/drawing/2014/main" id="{A25FE6EA-458A-4362-A63B-F2450E19A546}"/>
            </a:ext>
          </a:extLst>
        </xdr:cNvPr>
        <xdr:cNvSpPr/>
      </xdr:nvSpPr>
      <xdr:spPr>
        <a:xfrm>
          <a:off x="18735040" y="106719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161259</xdr:rowOff>
    </xdr:from>
    <xdr:to>
      <xdr:col>116</xdr:col>
      <xdr:colOff>63500</xdr:colOff>
      <xdr:row>63</xdr:row>
      <xdr:rowOff>161396</xdr:rowOff>
    </xdr:to>
    <xdr:cxnSp macro="">
      <xdr:nvCxnSpPr>
        <xdr:cNvPr id="506" name="直線コネクタ 505">
          <a:extLst>
            <a:ext uri="{FF2B5EF4-FFF2-40B4-BE49-F238E27FC236}">
              <a16:creationId xmlns:a16="http://schemas.microsoft.com/office/drawing/2014/main" id="{417790FB-6D68-4593-9033-B075D04BC7E0}"/>
            </a:ext>
          </a:extLst>
        </xdr:cNvPr>
        <xdr:cNvCxnSpPr/>
      </xdr:nvCxnSpPr>
      <xdr:spPr>
        <a:xfrm flipV="1">
          <a:off x="18778220" y="10722579"/>
          <a:ext cx="73152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110738</xdr:rowOff>
    </xdr:from>
    <xdr:to>
      <xdr:col>107</xdr:col>
      <xdr:colOff>101600</xdr:colOff>
      <xdr:row>64</xdr:row>
      <xdr:rowOff>40888</xdr:rowOff>
    </xdr:to>
    <xdr:sp macro="" textlink="">
      <xdr:nvSpPr>
        <xdr:cNvPr id="507" name="楕円 506">
          <a:extLst>
            <a:ext uri="{FF2B5EF4-FFF2-40B4-BE49-F238E27FC236}">
              <a16:creationId xmlns:a16="http://schemas.microsoft.com/office/drawing/2014/main" id="{4A566EC2-E35D-4B09-9FA1-2DC56EE4C1B7}"/>
            </a:ext>
          </a:extLst>
        </xdr:cNvPr>
        <xdr:cNvSpPr/>
      </xdr:nvSpPr>
      <xdr:spPr>
        <a:xfrm>
          <a:off x="17937480" y="106720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161396</xdr:rowOff>
    </xdr:from>
    <xdr:to>
      <xdr:col>111</xdr:col>
      <xdr:colOff>177800</xdr:colOff>
      <xdr:row>63</xdr:row>
      <xdr:rowOff>161538</xdr:rowOff>
    </xdr:to>
    <xdr:cxnSp macro="">
      <xdr:nvCxnSpPr>
        <xdr:cNvPr id="508" name="直線コネクタ 507">
          <a:extLst>
            <a:ext uri="{FF2B5EF4-FFF2-40B4-BE49-F238E27FC236}">
              <a16:creationId xmlns:a16="http://schemas.microsoft.com/office/drawing/2014/main" id="{9EA260AF-F5A7-4C7E-BF51-C058A034E63A}"/>
            </a:ext>
          </a:extLst>
        </xdr:cNvPr>
        <xdr:cNvCxnSpPr/>
      </xdr:nvCxnSpPr>
      <xdr:spPr>
        <a:xfrm flipV="1">
          <a:off x="17988280" y="10722716"/>
          <a:ext cx="78994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110884</xdr:rowOff>
    </xdr:from>
    <xdr:to>
      <xdr:col>102</xdr:col>
      <xdr:colOff>165100</xdr:colOff>
      <xdr:row>64</xdr:row>
      <xdr:rowOff>41034</xdr:rowOff>
    </xdr:to>
    <xdr:sp macro="" textlink="">
      <xdr:nvSpPr>
        <xdr:cNvPr id="509" name="楕円 508">
          <a:extLst>
            <a:ext uri="{FF2B5EF4-FFF2-40B4-BE49-F238E27FC236}">
              <a16:creationId xmlns:a16="http://schemas.microsoft.com/office/drawing/2014/main" id="{F6F7B0D6-4A00-4F94-B844-6311BD511C17}"/>
            </a:ext>
          </a:extLst>
        </xdr:cNvPr>
        <xdr:cNvSpPr/>
      </xdr:nvSpPr>
      <xdr:spPr>
        <a:xfrm>
          <a:off x="17162780" y="106722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161538</xdr:rowOff>
    </xdr:from>
    <xdr:to>
      <xdr:col>107</xdr:col>
      <xdr:colOff>50800</xdr:colOff>
      <xdr:row>63</xdr:row>
      <xdr:rowOff>161684</xdr:rowOff>
    </xdr:to>
    <xdr:cxnSp macro="">
      <xdr:nvCxnSpPr>
        <xdr:cNvPr id="510" name="直線コネクタ 509">
          <a:extLst>
            <a:ext uri="{FF2B5EF4-FFF2-40B4-BE49-F238E27FC236}">
              <a16:creationId xmlns:a16="http://schemas.microsoft.com/office/drawing/2014/main" id="{EABFC59E-140B-4497-B6DB-5C4DB7A49E2A}"/>
            </a:ext>
          </a:extLst>
        </xdr:cNvPr>
        <xdr:cNvCxnSpPr/>
      </xdr:nvCxnSpPr>
      <xdr:spPr>
        <a:xfrm flipV="1">
          <a:off x="17213580" y="10722858"/>
          <a:ext cx="77470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111026</xdr:rowOff>
    </xdr:from>
    <xdr:to>
      <xdr:col>98</xdr:col>
      <xdr:colOff>38100</xdr:colOff>
      <xdr:row>64</xdr:row>
      <xdr:rowOff>41176</xdr:rowOff>
    </xdr:to>
    <xdr:sp macro="" textlink="">
      <xdr:nvSpPr>
        <xdr:cNvPr id="511" name="楕円 510">
          <a:extLst>
            <a:ext uri="{FF2B5EF4-FFF2-40B4-BE49-F238E27FC236}">
              <a16:creationId xmlns:a16="http://schemas.microsoft.com/office/drawing/2014/main" id="{8D78A913-7A16-4B5C-A8BB-0DDEE148873D}"/>
            </a:ext>
          </a:extLst>
        </xdr:cNvPr>
        <xdr:cNvSpPr/>
      </xdr:nvSpPr>
      <xdr:spPr>
        <a:xfrm>
          <a:off x="16388080" y="106723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161684</xdr:rowOff>
    </xdr:from>
    <xdr:to>
      <xdr:col>102</xdr:col>
      <xdr:colOff>114300</xdr:colOff>
      <xdr:row>63</xdr:row>
      <xdr:rowOff>161826</xdr:rowOff>
    </xdr:to>
    <xdr:cxnSp macro="">
      <xdr:nvCxnSpPr>
        <xdr:cNvPr id="512" name="直線コネクタ 511">
          <a:extLst>
            <a:ext uri="{FF2B5EF4-FFF2-40B4-BE49-F238E27FC236}">
              <a16:creationId xmlns:a16="http://schemas.microsoft.com/office/drawing/2014/main" id="{3F23A4CC-6AEC-4DE1-9C0B-71F862081CCC}"/>
            </a:ext>
          </a:extLst>
        </xdr:cNvPr>
        <xdr:cNvCxnSpPr/>
      </xdr:nvCxnSpPr>
      <xdr:spPr>
        <a:xfrm flipV="1">
          <a:off x="16431260" y="10723004"/>
          <a:ext cx="78232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513" name="n_1aveValue【学校施設】&#10;一人当たり面積">
          <a:extLst>
            <a:ext uri="{FF2B5EF4-FFF2-40B4-BE49-F238E27FC236}">
              <a16:creationId xmlns:a16="http://schemas.microsoft.com/office/drawing/2014/main" id="{D7B9C54B-9DEB-4063-B007-3171B8E96928}"/>
            </a:ext>
          </a:extLst>
        </xdr:cNvPr>
        <xdr:cNvSpPr txBox="1"/>
      </xdr:nvSpPr>
      <xdr:spPr>
        <a:xfrm>
          <a:off x="18561127" y="1076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514" name="n_2aveValue【学校施設】&#10;一人当たり面積">
          <a:extLst>
            <a:ext uri="{FF2B5EF4-FFF2-40B4-BE49-F238E27FC236}">
              <a16:creationId xmlns:a16="http://schemas.microsoft.com/office/drawing/2014/main" id="{3E97CE95-EBF1-4AC0-AAE4-86C6B0688BD6}"/>
            </a:ext>
          </a:extLst>
        </xdr:cNvPr>
        <xdr:cNvSpPr txBox="1"/>
      </xdr:nvSpPr>
      <xdr:spPr>
        <a:xfrm>
          <a:off x="17776267" y="1076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515" name="n_3aveValue【学校施設】&#10;一人当たり面積">
          <a:extLst>
            <a:ext uri="{FF2B5EF4-FFF2-40B4-BE49-F238E27FC236}">
              <a16:creationId xmlns:a16="http://schemas.microsoft.com/office/drawing/2014/main" id="{B56B92C7-F40E-45EC-A598-F6A12B874424}"/>
            </a:ext>
          </a:extLst>
        </xdr:cNvPr>
        <xdr:cNvSpPr txBox="1"/>
      </xdr:nvSpPr>
      <xdr:spPr>
        <a:xfrm>
          <a:off x="17001567" y="1076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33016</xdr:rowOff>
    </xdr:from>
    <xdr:ext cx="469744" cy="259045"/>
    <xdr:sp macro="" textlink="">
      <xdr:nvSpPr>
        <xdr:cNvPr id="516" name="n_4aveValue【学校施設】&#10;一人当たり面積">
          <a:extLst>
            <a:ext uri="{FF2B5EF4-FFF2-40B4-BE49-F238E27FC236}">
              <a16:creationId xmlns:a16="http://schemas.microsoft.com/office/drawing/2014/main" id="{412D37A6-11DE-4497-9B0B-0650F8AD2631}"/>
            </a:ext>
          </a:extLst>
        </xdr:cNvPr>
        <xdr:cNvSpPr txBox="1"/>
      </xdr:nvSpPr>
      <xdr:spPr>
        <a:xfrm>
          <a:off x="16226867" y="1076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57273</xdr:rowOff>
    </xdr:from>
    <xdr:ext cx="469744" cy="259045"/>
    <xdr:sp macro="" textlink="">
      <xdr:nvSpPr>
        <xdr:cNvPr id="517" name="n_1mainValue【学校施設】&#10;一人当たり面積">
          <a:extLst>
            <a:ext uri="{FF2B5EF4-FFF2-40B4-BE49-F238E27FC236}">
              <a16:creationId xmlns:a16="http://schemas.microsoft.com/office/drawing/2014/main" id="{F1ADE611-BBDF-488D-8106-83B6697BBA2F}"/>
            </a:ext>
          </a:extLst>
        </xdr:cNvPr>
        <xdr:cNvSpPr txBox="1"/>
      </xdr:nvSpPr>
      <xdr:spPr>
        <a:xfrm>
          <a:off x="18561127" y="1045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57415</xdr:rowOff>
    </xdr:from>
    <xdr:ext cx="469744" cy="259045"/>
    <xdr:sp macro="" textlink="">
      <xdr:nvSpPr>
        <xdr:cNvPr id="518" name="n_2mainValue【学校施設】&#10;一人当たり面積">
          <a:extLst>
            <a:ext uri="{FF2B5EF4-FFF2-40B4-BE49-F238E27FC236}">
              <a16:creationId xmlns:a16="http://schemas.microsoft.com/office/drawing/2014/main" id="{856704F5-CD13-4801-8EEA-8E9D3519241D}"/>
            </a:ext>
          </a:extLst>
        </xdr:cNvPr>
        <xdr:cNvSpPr txBox="1"/>
      </xdr:nvSpPr>
      <xdr:spPr>
        <a:xfrm>
          <a:off x="17776267" y="1045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57561</xdr:rowOff>
    </xdr:from>
    <xdr:ext cx="469744" cy="259045"/>
    <xdr:sp macro="" textlink="">
      <xdr:nvSpPr>
        <xdr:cNvPr id="519" name="n_3mainValue【学校施設】&#10;一人当たり面積">
          <a:extLst>
            <a:ext uri="{FF2B5EF4-FFF2-40B4-BE49-F238E27FC236}">
              <a16:creationId xmlns:a16="http://schemas.microsoft.com/office/drawing/2014/main" id="{83E6770F-592F-4558-B979-EE15765667FF}"/>
            </a:ext>
          </a:extLst>
        </xdr:cNvPr>
        <xdr:cNvSpPr txBox="1"/>
      </xdr:nvSpPr>
      <xdr:spPr>
        <a:xfrm>
          <a:off x="17001567" y="1045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57703</xdr:rowOff>
    </xdr:from>
    <xdr:ext cx="469744" cy="259045"/>
    <xdr:sp macro="" textlink="">
      <xdr:nvSpPr>
        <xdr:cNvPr id="520" name="n_4mainValue【学校施設】&#10;一人当たり面積">
          <a:extLst>
            <a:ext uri="{FF2B5EF4-FFF2-40B4-BE49-F238E27FC236}">
              <a16:creationId xmlns:a16="http://schemas.microsoft.com/office/drawing/2014/main" id="{3A284AAA-3473-423A-942B-A7F5DFF648A6}"/>
            </a:ext>
          </a:extLst>
        </xdr:cNvPr>
        <xdr:cNvSpPr txBox="1"/>
      </xdr:nvSpPr>
      <xdr:spPr>
        <a:xfrm>
          <a:off x="16226867" y="1045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79A09808-4F8D-4417-A7FE-268F341D679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04B37783-A2A8-467B-B32A-B542D3F09AA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E14ABC4A-BE82-4860-B40E-B5514F4F29D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7E2AA8C2-6425-4CB8-9700-2AEB4097116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3B863565-0B80-429A-822E-F15642F4251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93179936-BEDC-4B75-8C19-97354CA9CA9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64D85D73-9B99-48AD-98C3-7264C012312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044ACE29-9017-44DA-A658-0BC664611A6E}"/>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9" name="正方形/長方形 528">
          <a:extLst>
            <a:ext uri="{FF2B5EF4-FFF2-40B4-BE49-F238E27FC236}">
              <a16:creationId xmlns:a16="http://schemas.microsoft.com/office/drawing/2014/main" id="{6A21FE63-856C-4F1A-922C-E5EE0948D4C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0" name="正方形/長方形 529">
          <a:extLst>
            <a:ext uri="{FF2B5EF4-FFF2-40B4-BE49-F238E27FC236}">
              <a16:creationId xmlns:a16="http://schemas.microsoft.com/office/drawing/2014/main" id="{3CC3C59B-450B-414C-8F90-2534E44C443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1" name="正方形/長方形 530">
          <a:extLst>
            <a:ext uri="{FF2B5EF4-FFF2-40B4-BE49-F238E27FC236}">
              <a16:creationId xmlns:a16="http://schemas.microsoft.com/office/drawing/2014/main" id="{2E9B4102-E8DA-4F6C-A63F-43BB8AA9E30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2" name="正方形/長方形 531">
          <a:extLst>
            <a:ext uri="{FF2B5EF4-FFF2-40B4-BE49-F238E27FC236}">
              <a16:creationId xmlns:a16="http://schemas.microsoft.com/office/drawing/2014/main" id="{D8824817-060C-4A2B-8C61-B33ADB4F2D2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3" name="正方形/長方形 532">
          <a:extLst>
            <a:ext uri="{FF2B5EF4-FFF2-40B4-BE49-F238E27FC236}">
              <a16:creationId xmlns:a16="http://schemas.microsoft.com/office/drawing/2014/main" id="{7B2C32A6-B503-4B56-8A6C-762FF4EB949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4" name="正方形/長方形 533">
          <a:extLst>
            <a:ext uri="{FF2B5EF4-FFF2-40B4-BE49-F238E27FC236}">
              <a16:creationId xmlns:a16="http://schemas.microsoft.com/office/drawing/2014/main" id="{F9E694D0-6ED3-4804-828A-91E9F692836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5" name="正方形/長方形 534">
          <a:extLst>
            <a:ext uri="{FF2B5EF4-FFF2-40B4-BE49-F238E27FC236}">
              <a16:creationId xmlns:a16="http://schemas.microsoft.com/office/drawing/2014/main" id="{F15FC161-6454-4AE1-91AB-E0E54276647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6" name="正方形/長方形 535">
          <a:extLst>
            <a:ext uri="{FF2B5EF4-FFF2-40B4-BE49-F238E27FC236}">
              <a16:creationId xmlns:a16="http://schemas.microsoft.com/office/drawing/2014/main" id="{E7BD43DF-DAF9-4864-9603-CCB37475C12B}"/>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a:extLst>
            <a:ext uri="{FF2B5EF4-FFF2-40B4-BE49-F238E27FC236}">
              <a16:creationId xmlns:a16="http://schemas.microsoft.com/office/drawing/2014/main" id="{7CC53AB9-E249-48AE-A400-85222F9C03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a:extLst>
            <a:ext uri="{FF2B5EF4-FFF2-40B4-BE49-F238E27FC236}">
              <a16:creationId xmlns:a16="http://schemas.microsoft.com/office/drawing/2014/main" id="{750B12C8-9192-4C83-ABD7-3EFEEB840DA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a:extLst>
            <a:ext uri="{FF2B5EF4-FFF2-40B4-BE49-F238E27FC236}">
              <a16:creationId xmlns:a16="http://schemas.microsoft.com/office/drawing/2014/main" id="{416D4CFE-CC81-4840-9109-A355F86D45F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a:extLst>
            <a:ext uri="{FF2B5EF4-FFF2-40B4-BE49-F238E27FC236}">
              <a16:creationId xmlns:a16="http://schemas.microsoft.com/office/drawing/2014/main" id="{E5C081CD-AAF0-4789-8EBD-FACA0C0DFE8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a:extLst>
            <a:ext uri="{FF2B5EF4-FFF2-40B4-BE49-F238E27FC236}">
              <a16:creationId xmlns:a16="http://schemas.microsoft.com/office/drawing/2014/main" id="{464B434C-6B9A-4C8D-83A2-14053DFE389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a:extLst>
            <a:ext uri="{FF2B5EF4-FFF2-40B4-BE49-F238E27FC236}">
              <a16:creationId xmlns:a16="http://schemas.microsoft.com/office/drawing/2014/main" id="{AC1BAD9D-4125-444C-92AB-431AD32F90B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a:extLst>
            <a:ext uri="{FF2B5EF4-FFF2-40B4-BE49-F238E27FC236}">
              <a16:creationId xmlns:a16="http://schemas.microsoft.com/office/drawing/2014/main" id="{15AAD070-F027-4B83-BF84-60BE6D76D45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a:extLst>
            <a:ext uri="{FF2B5EF4-FFF2-40B4-BE49-F238E27FC236}">
              <a16:creationId xmlns:a16="http://schemas.microsoft.com/office/drawing/2014/main" id="{3F777BB2-C58B-4D3B-8A0B-27A48A9ACCB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a:extLst>
            <a:ext uri="{FF2B5EF4-FFF2-40B4-BE49-F238E27FC236}">
              <a16:creationId xmlns:a16="http://schemas.microsoft.com/office/drawing/2014/main" id="{01D1DEBE-299A-4775-AEE1-B94F8EF63F5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a:extLst>
            <a:ext uri="{FF2B5EF4-FFF2-40B4-BE49-F238E27FC236}">
              <a16:creationId xmlns:a16="http://schemas.microsoft.com/office/drawing/2014/main" id="{74A1D448-312A-4A8C-B400-DC7DCE6BCA44}"/>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a:extLst>
            <a:ext uri="{FF2B5EF4-FFF2-40B4-BE49-F238E27FC236}">
              <a16:creationId xmlns:a16="http://schemas.microsoft.com/office/drawing/2014/main" id="{99D15AF3-10B3-410C-95D7-05CD106DF52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8" name="直線コネクタ 547">
          <a:extLst>
            <a:ext uri="{FF2B5EF4-FFF2-40B4-BE49-F238E27FC236}">
              <a16:creationId xmlns:a16="http://schemas.microsoft.com/office/drawing/2014/main" id="{3142BE0D-6742-4A01-AA53-B5595F44C6AF}"/>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9" name="テキスト ボックス 548">
          <a:extLst>
            <a:ext uri="{FF2B5EF4-FFF2-40B4-BE49-F238E27FC236}">
              <a16:creationId xmlns:a16="http://schemas.microsoft.com/office/drawing/2014/main" id="{D07FD181-2096-4D5C-BBB9-5321B5F41288}"/>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0" name="直線コネクタ 549">
          <a:extLst>
            <a:ext uri="{FF2B5EF4-FFF2-40B4-BE49-F238E27FC236}">
              <a16:creationId xmlns:a16="http://schemas.microsoft.com/office/drawing/2014/main" id="{3C784A03-226B-4F60-A578-3E73638D4CFD}"/>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1" name="テキスト ボックス 550">
          <a:extLst>
            <a:ext uri="{FF2B5EF4-FFF2-40B4-BE49-F238E27FC236}">
              <a16:creationId xmlns:a16="http://schemas.microsoft.com/office/drawing/2014/main" id="{77C18AFE-98C3-45A6-852B-710FBF9A885B}"/>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2" name="直線コネクタ 551">
          <a:extLst>
            <a:ext uri="{FF2B5EF4-FFF2-40B4-BE49-F238E27FC236}">
              <a16:creationId xmlns:a16="http://schemas.microsoft.com/office/drawing/2014/main" id="{AA395F6A-70E0-4BA8-AEEB-6911178B7530}"/>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3" name="テキスト ボックス 552">
          <a:extLst>
            <a:ext uri="{FF2B5EF4-FFF2-40B4-BE49-F238E27FC236}">
              <a16:creationId xmlns:a16="http://schemas.microsoft.com/office/drawing/2014/main" id="{6F948E67-8987-4995-A872-315C9A48A506}"/>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4" name="直線コネクタ 553">
          <a:extLst>
            <a:ext uri="{FF2B5EF4-FFF2-40B4-BE49-F238E27FC236}">
              <a16:creationId xmlns:a16="http://schemas.microsoft.com/office/drawing/2014/main" id="{E687C2CE-A8AD-47FC-9B02-C32D5BCF18B4}"/>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5" name="テキスト ボックス 554">
          <a:extLst>
            <a:ext uri="{FF2B5EF4-FFF2-40B4-BE49-F238E27FC236}">
              <a16:creationId xmlns:a16="http://schemas.microsoft.com/office/drawing/2014/main" id="{4332E6BA-DE1D-474A-84D6-E8FE7D5DA435}"/>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6" name="直線コネクタ 555">
          <a:extLst>
            <a:ext uri="{FF2B5EF4-FFF2-40B4-BE49-F238E27FC236}">
              <a16:creationId xmlns:a16="http://schemas.microsoft.com/office/drawing/2014/main" id="{BF65561A-28E4-4D2C-8248-408B95C06FDD}"/>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57" name="テキスト ボックス 556">
          <a:extLst>
            <a:ext uri="{FF2B5EF4-FFF2-40B4-BE49-F238E27FC236}">
              <a16:creationId xmlns:a16="http://schemas.microsoft.com/office/drawing/2014/main" id="{3DBA05B7-8635-4506-8B62-7CBBB6532463}"/>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8" name="直線コネクタ 557">
          <a:extLst>
            <a:ext uri="{FF2B5EF4-FFF2-40B4-BE49-F238E27FC236}">
              <a16:creationId xmlns:a16="http://schemas.microsoft.com/office/drawing/2014/main" id="{06D9D0CA-C93F-4277-9D21-9958F1D114A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59" name="テキスト ボックス 558">
          <a:extLst>
            <a:ext uri="{FF2B5EF4-FFF2-40B4-BE49-F238E27FC236}">
              <a16:creationId xmlns:a16="http://schemas.microsoft.com/office/drawing/2014/main" id="{EA2387AE-42F4-4F57-9B24-91E5EFCA9CA1}"/>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0" name="【公民館】&#10;有形固定資産減価償却率グラフ枠">
          <a:extLst>
            <a:ext uri="{FF2B5EF4-FFF2-40B4-BE49-F238E27FC236}">
              <a16:creationId xmlns:a16="http://schemas.microsoft.com/office/drawing/2014/main" id="{7263EADA-9999-4994-8E84-58C1E591D45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561" name="直線コネクタ 560">
          <a:extLst>
            <a:ext uri="{FF2B5EF4-FFF2-40B4-BE49-F238E27FC236}">
              <a16:creationId xmlns:a16="http://schemas.microsoft.com/office/drawing/2014/main" id="{2D431333-EDDB-4EA3-B500-7B0D0D4BEE34}"/>
            </a:ext>
          </a:extLst>
        </xdr:cNvPr>
        <xdr:cNvCxnSpPr/>
      </xdr:nvCxnSpPr>
      <xdr:spPr>
        <a:xfrm flipV="1">
          <a:off x="14375764" y="16836389"/>
          <a:ext cx="0" cy="1421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2" name="【公民館】&#10;有形固定資産減価償却率最小値テキスト">
          <a:extLst>
            <a:ext uri="{FF2B5EF4-FFF2-40B4-BE49-F238E27FC236}">
              <a16:creationId xmlns:a16="http://schemas.microsoft.com/office/drawing/2014/main" id="{DD6DC2EA-3208-48D6-B959-D735E3C49947}"/>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3" name="直線コネクタ 562">
          <a:extLst>
            <a:ext uri="{FF2B5EF4-FFF2-40B4-BE49-F238E27FC236}">
              <a16:creationId xmlns:a16="http://schemas.microsoft.com/office/drawing/2014/main" id="{2263D610-13DE-4D6C-BCE1-950639C1540C}"/>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564" name="【公民館】&#10;有形固定資産減価償却率最大値テキスト">
          <a:extLst>
            <a:ext uri="{FF2B5EF4-FFF2-40B4-BE49-F238E27FC236}">
              <a16:creationId xmlns:a16="http://schemas.microsoft.com/office/drawing/2014/main" id="{1F528297-208D-4561-9F8D-2D87DBF40232}"/>
            </a:ext>
          </a:extLst>
        </xdr:cNvPr>
        <xdr:cNvSpPr txBox="1"/>
      </xdr:nvSpPr>
      <xdr:spPr>
        <a:xfrm>
          <a:off x="14414500" y="16615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565" name="直線コネクタ 564">
          <a:extLst>
            <a:ext uri="{FF2B5EF4-FFF2-40B4-BE49-F238E27FC236}">
              <a16:creationId xmlns:a16="http://schemas.microsoft.com/office/drawing/2014/main" id="{7CDDBC19-E1D0-4548-99CE-E29A27C1FCA6}"/>
            </a:ext>
          </a:extLst>
        </xdr:cNvPr>
        <xdr:cNvCxnSpPr/>
      </xdr:nvCxnSpPr>
      <xdr:spPr>
        <a:xfrm>
          <a:off x="14287500" y="16836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566" name="【公民館】&#10;有形固定資産減価償却率平均値テキスト">
          <a:extLst>
            <a:ext uri="{FF2B5EF4-FFF2-40B4-BE49-F238E27FC236}">
              <a16:creationId xmlns:a16="http://schemas.microsoft.com/office/drawing/2014/main" id="{AC1C70CF-F366-4C27-ACBB-F62D05DEA0B1}"/>
            </a:ext>
          </a:extLst>
        </xdr:cNvPr>
        <xdr:cNvSpPr txBox="1"/>
      </xdr:nvSpPr>
      <xdr:spPr>
        <a:xfrm>
          <a:off x="14414500" y="17461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567" name="フローチャート: 判断 566">
          <a:extLst>
            <a:ext uri="{FF2B5EF4-FFF2-40B4-BE49-F238E27FC236}">
              <a16:creationId xmlns:a16="http://schemas.microsoft.com/office/drawing/2014/main" id="{5A604761-BB07-4193-A847-B9A183E01C3D}"/>
            </a:ext>
          </a:extLst>
        </xdr:cNvPr>
        <xdr:cNvSpPr/>
      </xdr:nvSpPr>
      <xdr:spPr>
        <a:xfrm>
          <a:off x="14325600" y="1760664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568" name="フローチャート: 判断 567">
          <a:extLst>
            <a:ext uri="{FF2B5EF4-FFF2-40B4-BE49-F238E27FC236}">
              <a16:creationId xmlns:a16="http://schemas.microsoft.com/office/drawing/2014/main" id="{40DE2BA2-4BBE-48E4-9BCA-CD6F4E7D8684}"/>
            </a:ext>
          </a:extLst>
        </xdr:cNvPr>
        <xdr:cNvSpPr/>
      </xdr:nvSpPr>
      <xdr:spPr>
        <a:xfrm>
          <a:off x="13578840" y="1766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569" name="フローチャート: 判断 568">
          <a:extLst>
            <a:ext uri="{FF2B5EF4-FFF2-40B4-BE49-F238E27FC236}">
              <a16:creationId xmlns:a16="http://schemas.microsoft.com/office/drawing/2014/main" id="{B5BB3444-682A-4475-B8EF-36B0D1083BBB}"/>
            </a:ext>
          </a:extLst>
        </xdr:cNvPr>
        <xdr:cNvSpPr/>
      </xdr:nvSpPr>
      <xdr:spPr>
        <a:xfrm>
          <a:off x="1280414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0" name="フローチャート: 判断 569">
          <a:extLst>
            <a:ext uri="{FF2B5EF4-FFF2-40B4-BE49-F238E27FC236}">
              <a16:creationId xmlns:a16="http://schemas.microsoft.com/office/drawing/2014/main" id="{F0E3A007-8B16-4CFD-85C2-298D3F72FBE2}"/>
            </a:ext>
          </a:extLst>
        </xdr:cNvPr>
        <xdr:cNvSpPr/>
      </xdr:nvSpPr>
      <xdr:spPr>
        <a:xfrm>
          <a:off x="1202944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571" name="フローチャート: 判断 570">
          <a:extLst>
            <a:ext uri="{FF2B5EF4-FFF2-40B4-BE49-F238E27FC236}">
              <a16:creationId xmlns:a16="http://schemas.microsoft.com/office/drawing/2014/main" id="{79FC14A9-D1CF-4516-9C09-BC494FBD1DE7}"/>
            </a:ext>
          </a:extLst>
        </xdr:cNvPr>
        <xdr:cNvSpPr/>
      </xdr:nvSpPr>
      <xdr:spPr>
        <a:xfrm>
          <a:off x="1123188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E531D36C-4638-42CF-B65A-ACE53668128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DBD2AC15-D2BD-4C7C-8273-72073E4B57E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1A88C3B6-A1D9-4DDB-BCE0-DF422EF5AD0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BCB4DB1F-A5D7-47D0-A6B4-6013A4592F8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A9F1F17A-3CFE-4BBC-9831-2BC0BE85029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21589</xdr:rowOff>
    </xdr:from>
    <xdr:to>
      <xdr:col>85</xdr:col>
      <xdr:colOff>177800</xdr:colOff>
      <xdr:row>105</xdr:row>
      <xdr:rowOff>123189</xdr:rowOff>
    </xdr:to>
    <xdr:sp macro="" textlink="">
      <xdr:nvSpPr>
        <xdr:cNvPr id="577" name="楕円 576">
          <a:extLst>
            <a:ext uri="{FF2B5EF4-FFF2-40B4-BE49-F238E27FC236}">
              <a16:creationId xmlns:a16="http://schemas.microsoft.com/office/drawing/2014/main" id="{4DD0954B-2867-46FA-91E6-7F9E0D1074D7}"/>
            </a:ext>
          </a:extLst>
        </xdr:cNvPr>
        <xdr:cNvSpPr/>
      </xdr:nvSpPr>
      <xdr:spPr>
        <a:xfrm>
          <a:off x="14325600" y="1762378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xdr:rowOff>
    </xdr:from>
    <xdr:ext cx="405111" cy="259045"/>
    <xdr:sp macro="" textlink="">
      <xdr:nvSpPr>
        <xdr:cNvPr id="578" name="【公民館】&#10;有形固定資産減価償却率該当値テキスト">
          <a:extLst>
            <a:ext uri="{FF2B5EF4-FFF2-40B4-BE49-F238E27FC236}">
              <a16:creationId xmlns:a16="http://schemas.microsoft.com/office/drawing/2014/main" id="{2389AF22-356D-479F-9698-5C7A59F7D203}"/>
            </a:ext>
          </a:extLst>
        </xdr:cNvPr>
        <xdr:cNvSpPr txBox="1"/>
      </xdr:nvSpPr>
      <xdr:spPr>
        <a:xfrm>
          <a:off x="14414500" y="1760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166370</xdr:rowOff>
    </xdr:from>
    <xdr:to>
      <xdr:col>81</xdr:col>
      <xdr:colOff>101600</xdr:colOff>
      <xdr:row>105</xdr:row>
      <xdr:rowOff>96520</xdr:rowOff>
    </xdr:to>
    <xdr:sp macro="" textlink="">
      <xdr:nvSpPr>
        <xdr:cNvPr id="579" name="楕円 578">
          <a:extLst>
            <a:ext uri="{FF2B5EF4-FFF2-40B4-BE49-F238E27FC236}">
              <a16:creationId xmlns:a16="http://schemas.microsoft.com/office/drawing/2014/main" id="{CAC62A2D-12DF-4B2B-86F4-43919378E970}"/>
            </a:ext>
          </a:extLst>
        </xdr:cNvPr>
        <xdr:cNvSpPr/>
      </xdr:nvSpPr>
      <xdr:spPr>
        <a:xfrm>
          <a:off x="13578840" y="17600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45720</xdr:rowOff>
    </xdr:from>
    <xdr:to>
      <xdr:col>85</xdr:col>
      <xdr:colOff>127000</xdr:colOff>
      <xdr:row>105</xdr:row>
      <xdr:rowOff>72389</xdr:rowOff>
    </xdr:to>
    <xdr:cxnSp macro="">
      <xdr:nvCxnSpPr>
        <xdr:cNvPr id="580" name="直線コネクタ 579">
          <a:extLst>
            <a:ext uri="{FF2B5EF4-FFF2-40B4-BE49-F238E27FC236}">
              <a16:creationId xmlns:a16="http://schemas.microsoft.com/office/drawing/2014/main" id="{DFC4A85E-9562-4251-A3B2-92C6919B269D}"/>
            </a:ext>
          </a:extLst>
        </xdr:cNvPr>
        <xdr:cNvCxnSpPr/>
      </xdr:nvCxnSpPr>
      <xdr:spPr>
        <a:xfrm>
          <a:off x="13629640" y="17647920"/>
          <a:ext cx="74676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581" name="楕円 580">
          <a:extLst>
            <a:ext uri="{FF2B5EF4-FFF2-40B4-BE49-F238E27FC236}">
              <a16:creationId xmlns:a16="http://schemas.microsoft.com/office/drawing/2014/main" id="{7E12DB50-7372-4B71-A44E-F40D1213F663}"/>
            </a:ext>
          </a:extLst>
        </xdr:cNvPr>
        <xdr:cNvSpPr/>
      </xdr:nvSpPr>
      <xdr:spPr>
        <a:xfrm>
          <a:off x="12804140" y="17551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167639</xdr:rowOff>
    </xdr:from>
    <xdr:to>
      <xdr:col>81</xdr:col>
      <xdr:colOff>50800</xdr:colOff>
      <xdr:row>105</xdr:row>
      <xdr:rowOff>45720</xdr:rowOff>
    </xdr:to>
    <xdr:cxnSp macro="">
      <xdr:nvCxnSpPr>
        <xdr:cNvPr id="582" name="直線コネクタ 581">
          <a:extLst>
            <a:ext uri="{FF2B5EF4-FFF2-40B4-BE49-F238E27FC236}">
              <a16:creationId xmlns:a16="http://schemas.microsoft.com/office/drawing/2014/main" id="{D09D5C80-C3AD-4B2E-8B5D-91541A7A4519}"/>
            </a:ext>
          </a:extLst>
        </xdr:cNvPr>
        <xdr:cNvCxnSpPr/>
      </xdr:nvCxnSpPr>
      <xdr:spPr>
        <a:xfrm>
          <a:off x="12854940" y="17602199"/>
          <a:ext cx="7747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80645</xdr:rowOff>
    </xdr:from>
    <xdr:to>
      <xdr:col>72</xdr:col>
      <xdr:colOff>38100</xdr:colOff>
      <xdr:row>105</xdr:row>
      <xdr:rowOff>10795</xdr:rowOff>
    </xdr:to>
    <xdr:sp macro="" textlink="">
      <xdr:nvSpPr>
        <xdr:cNvPr id="583" name="楕円 582">
          <a:extLst>
            <a:ext uri="{FF2B5EF4-FFF2-40B4-BE49-F238E27FC236}">
              <a16:creationId xmlns:a16="http://schemas.microsoft.com/office/drawing/2014/main" id="{2FEDA4AB-B870-49AA-97AB-D1B381EF1BCF}"/>
            </a:ext>
          </a:extLst>
        </xdr:cNvPr>
        <xdr:cNvSpPr/>
      </xdr:nvSpPr>
      <xdr:spPr>
        <a:xfrm>
          <a:off x="12029440" y="175152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131445</xdr:rowOff>
    </xdr:from>
    <xdr:to>
      <xdr:col>76</xdr:col>
      <xdr:colOff>114300</xdr:colOff>
      <xdr:row>104</xdr:row>
      <xdr:rowOff>167639</xdr:rowOff>
    </xdr:to>
    <xdr:cxnSp macro="">
      <xdr:nvCxnSpPr>
        <xdr:cNvPr id="584" name="直線コネクタ 583">
          <a:extLst>
            <a:ext uri="{FF2B5EF4-FFF2-40B4-BE49-F238E27FC236}">
              <a16:creationId xmlns:a16="http://schemas.microsoft.com/office/drawing/2014/main" id="{0FED0389-89B1-4C65-A059-32F862EC6C46}"/>
            </a:ext>
          </a:extLst>
        </xdr:cNvPr>
        <xdr:cNvCxnSpPr/>
      </xdr:nvCxnSpPr>
      <xdr:spPr>
        <a:xfrm>
          <a:off x="12072620" y="17566005"/>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42545</xdr:rowOff>
    </xdr:from>
    <xdr:to>
      <xdr:col>67</xdr:col>
      <xdr:colOff>101600</xdr:colOff>
      <xdr:row>104</xdr:row>
      <xdr:rowOff>144145</xdr:rowOff>
    </xdr:to>
    <xdr:sp macro="" textlink="">
      <xdr:nvSpPr>
        <xdr:cNvPr id="585" name="楕円 584">
          <a:extLst>
            <a:ext uri="{FF2B5EF4-FFF2-40B4-BE49-F238E27FC236}">
              <a16:creationId xmlns:a16="http://schemas.microsoft.com/office/drawing/2014/main" id="{C0F0318E-D276-483C-A3E1-2AA4C115BE5B}"/>
            </a:ext>
          </a:extLst>
        </xdr:cNvPr>
        <xdr:cNvSpPr/>
      </xdr:nvSpPr>
      <xdr:spPr>
        <a:xfrm>
          <a:off x="11231880" y="1747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93345</xdr:rowOff>
    </xdr:from>
    <xdr:to>
      <xdr:col>71</xdr:col>
      <xdr:colOff>177800</xdr:colOff>
      <xdr:row>104</xdr:row>
      <xdr:rowOff>131445</xdr:rowOff>
    </xdr:to>
    <xdr:cxnSp macro="">
      <xdr:nvCxnSpPr>
        <xdr:cNvPr id="586" name="直線コネクタ 585">
          <a:extLst>
            <a:ext uri="{FF2B5EF4-FFF2-40B4-BE49-F238E27FC236}">
              <a16:creationId xmlns:a16="http://schemas.microsoft.com/office/drawing/2014/main" id="{192CFC2C-9B4A-4CC3-AABE-74FA2BF4BBE1}"/>
            </a:ext>
          </a:extLst>
        </xdr:cNvPr>
        <xdr:cNvCxnSpPr/>
      </xdr:nvCxnSpPr>
      <xdr:spPr>
        <a:xfrm>
          <a:off x="11282680" y="1752790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587" name="n_1aveValue【公民館】&#10;有形固定資産減価償却率">
          <a:extLst>
            <a:ext uri="{FF2B5EF4-FFF2-40B4-BE49-F238E27FC236}">
              <a16:creationId xmlns:a16="http://schemas.microsoft.com/office/drawing/2014/main" id="{61861AE6-8ECD-4B9E-837D-863ACC29B78F}"/>
            </a:ext>
          </a:extLst>
        </xdr:cNvPr>
        <xdr:cNvSpPr txBox="1"/>
      </xdr:nvSpPr>
      <xdr:spPr>
        <a:xfrm>
          <a:off x="13437244"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588" name="n_2aveValue【公民館】&#10;有形固定資産減価償却率">
          <a:extLst>
            <a:ext uri="{FF2B5EF4-FFF2-40B4-BE49-F238E27FC236}">
              <a16:creationId xmlns:a16="http://schemas.microsoft.com/office/drawing/2014/main" id="{1AE4BDD7-EE2F-45D0-A3AB-76CBBA415800}"/>
            </a:ext>
          </a:extLst>
        </xdr:cNvPr>
        <xdr:cNvSpPr txBox="1"/>
      </xdr:nvSpPr>
      <xdr:spPr>
        <a:xfrm>
          <a:off x="12675244"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589" name="n_3aveValue【公民館】&#10;有形固定資産減価償却率">
          <a:extLst>
            <a:ext uri="{FF2B5EF4-FFF2-40B4-BE49-F238E27FC236}">
              <a16:creationId xmlns:a16="http://schemas.microsoft.com/office/drawing/2014/main" id="{9268744F-B41C-4F6A-8F03-BCBD097B4144}"/>
            </a:ext>
          </a:extLst>
        </xdr:cNvPr>
        <xdr:cNvSpPr txBox="1"/>
      </xdr:nvSpPr>
      <xdr:spPr>
        <a:xfrm>
          <a:off x="11900544"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590" name="n_4aveValue【公民館】&#10;有形固定資産減価償却率">
          <a:extLst>
            <a:ext uri="{FF2B5EF4-FFF2-40B4-BE49-F238E27FC236}">
              <a16:creationId xmlns:a16="http://schemas.microsoft.com/office/drawing/2014/main" id="{5BE65A1D-803B-4A3F-88BD-C3091D4169A3}"/>
            </a:ext>
          </a:extLst>
        </xdr:cNvPr>
        <xdr:cNvSpPr txBox="1"/>
      </xdr:nvSpPr>
      <xdr:spPr>
        <a:xfrm>
          <a:off x="11102984" y="17649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113047</xdr:rowOff>
    </xdr:from>
    <xdr:ext cx="405111" cy="259045"/>
    <xdr:sp macro="" textlink="">
      <xdr:nvSpPr>
        <xdr:cNvPr id="591" name="n_1mainValue【公民館】&#10;有形固定資産減価償却率">
          <a:extLst>
            <a:ext uri="{FF2B5EF4-FFF2-40B4-BE49-F238E27FC236}">
              <a16:creationId xmlns:a16="http://schemas.microsoft.com/office/drawing/2014/main" id="{876DFB22-9771-4332-9B55-6D995765360D}"/>
            </a:ext>
          </a:extLst>
        </xdr:cNvPr>
        <xdr:cNvSpPr txBox="1"/>
      </xdr:nvSpPr>
      <xdr:spPr>
        <a:xfrm>
          <a:off x="13437244" y="1737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592" name="n_2mainValue【公民館】&#10;有形固定資産減価償却率">
          <a:extLst>
            <a:ext uri="{FF2B5EF4-FFF2-40B4-BE49-F238E27FC236}">
              <a16:creationId xmlns:a16="http://schemas.microsoft.com/office/drawing/2014/main" id="{470AE2DA-E170-424C-98DC-F0EC8B670520}"/>
            </a:ext>
          </a:extLst>
        </xdr:cNvPr>
        <xdr:cNvSpPr txBox="1"/>
      </xdr:nvSpPr>
      <xdr:spPr>
        <a:xfrm>
          <a:off x="12675244" y="17330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27322</xdr:rowOff>
    </xdr:from>
    <xdr:ext cx="405111" cy="259045"/>
    <xdr:sp macro="" textlink="">
      <xdr:nvSpPr>
        <xdr:cNvPr id="593" name="n_3mainValue【公民館】&#10;有形固定資産減価償却率">
          <a:extLst>
            <a:ext uri="{FF2B5EF4-FFF2-40B4-BE49-F238E27FC236}">
              <a16:creationId xmlns:a16="http://schemas.microsoft.com/office/drawing/2014/main" id="{63A6DAC3-87E3-4652-A544-37D749AF32FB}"/>
            </a:ext>
          </a:extLst>
        </xdr:cNvPr>
        <xdr:cNvSpPr txBox="1"/>
      </xdr:nvSpPr>
      <xdr:spPr>
        <a:xfrm>
          <a:off x="11900544" y="172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160672</xdr:rowOff>
    </xdr:from>
    <xdr:ext cx="405111" cy="259045"/>
    <xdr:sp macro="" textlink="">
      <xdr:nvSpPr>
        <xdr:cNvPr id="594" name="n_4mainValue【公民館】&#10;有形固定資産減価償却率">
          <a:extLst>
            <a:ext uri="{FF2B5EF4-FFF2-40B4-BE49-F238E27FC236}">
              <a16:creationId xmlns:a16="http://schemas.microsoft.com/office/drawing/2014/main" id="{2B49F0BE-001C-43DE-BF20-5B55D6897A25}"/>
            </a:ext>
          </a:extLst>
        </xdr:cNvPr>
        <xdr:cNvSpPr txBox="1"/>
      </xdr:nvSpPr>
      <xdr:spPr>
        <a:xfrm>
          <a:off x="11102984" y="1725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5" name="正方形/長方形 594">
          <a:extLst>
            <a:ext uri="{FF2B5EF4-FFF2-40B4-BE49-F238E27FC236}">
              <a16:creationId xmlns:a16="http://schemas.microsoft.com/office/drawing/2014/main" id="{714B72B7-9C82-4964-BCC1-5F1536D7517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6" name="正方形/長方形 595">
          <a:extLst>
            <a:ext uri="{FF2B5EF4-FFF2-40B4-BE49-F238E27FC236}">
              <a16:creationId xmlns:a16="http://schemas.microsoft.com/office/drawing/2014/main" id="{C03D54FA-CCDF-4ECF-8B8E-C30DB9161FD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7" name="正方形/長方形 596">
          <a:extLst>
            <a:ext uri="{FF2B5EF4-FFF2-40B4-BE49-F238E27FC236}">
              <a16:creationId xmlns:a16="http://schemas.microsoft.com/office/drawing/2014/main" id="{71A23EEF-8976-4DE6-B277-A229A8697EF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8" name="正方形/長方形 597">
          <a:extLst>
            <a:ext uri="{FF2B5EF4-FFF2-40B4-BE49-F238E27FC236}">
              <a16:creationId xmlns:a16="http://schemas.microsoft.com/office/drawing/2014/main" id="{9155EC81-D558-4F91-8DFA-F9ACB707DBE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9" name="正方形/長方形 598">
          <a:extLst>
            <a:ext uri="{FF2B5EF4-FFF2-40B4-BE49-F238E27FC236}">
              <a16:creationId xmlns:a16="http://schemas.microsoft.com/office/drawing/2014/main" id="{E83FAC74-6984-4465-AA13-49EE56862E0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0" name="正方形/長方形 599">
          <a:extLst>
            <a:ext uri="{FF2B5EF4-FFF2-40B4-BE49-F238E27FC236}">
              <a16:creationId xmlns:a16="http://schemas.microsoft.com/office/drawing/2014/main" id="{9CB93A74-7E6F-470B-8E8F-5B52BB61004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1" name="正方形/長方形 600">
          <a:extLst>
            <a:ext uri="{FF2B5EF4-FFF2-40B4-BE49-F238E27FC236}">
              <a16:creationId xmlns:a16="http://schemas.microsoft.com/office/drawing/2014/main" id="{2324C8F0-6730-436A-A232-B40867917A6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2" name="正方形/長方形 601">
          <a:extLst>
            <a:ext uri="{FF2B5EF4-FFF2-40B4-BE49-F238E27FC236}">
              <a16:creationId xmlns:a16="http://schemas.microsoft.com/office/drawing/2014/main" id="{49C96F0A-E102-48D0-BF98-2CF88BB9AAC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3" name="テキスト ボックス 602">
          <a:extLst>
            <a:ext uri="{FF2B5EF4-FFF2-40B4-BE49-F238E27FC236}">
              <a16:creationId xmlns:a16="http://schemas.microsoft.com/office/drawing/2014/main" id="{FEE3E608-68AE-4E31-9A77-92B80BC62CD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4" name="直線コネクタ 603">
          <a:extLst>
            <a:ext uri="{FF2B5EF4-FFF2-40B4-BE49-F238E27FC236}">
              <a16:creationId xmlns:a16="http://schemas.microsoft.com/office/drawing/2014/main" id="{8F301822-A7AF-4E21-A552-C8775DDD30E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5" name="直線コネクタ 604">
          <a:extLst>
            <a:ext uri="{FF2B5EF4-FFF2-40B4-BE49-F238E27FC236}">
              <a16:creationId xmlns:a16="http://schemas.microsoft.com/office/drawing/2014/main" id="{945DBF33-0E34-4D86-8EA5-557E38648FA8}"/>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6" name="テキスト ボックス 605">
          <a:extLst>
            <a:ext uri="{FF2B5EF4-FFF2-40B4-BE49-F238E27FC236}">
              <a16:creationId xmlns:a16="http://schemas.microsoft.com/office/drawing/2014/main" id="{6E3869B1-3B13-4376-82DA-EFDC48121262}"/>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7" name="直線コネクタ 606">
          <a:extLst>
            <a:ext uri="{FF2B5EF4-FFF2-40B4-BE49-F238E27FC236}">
              <a16:creationId xmlns:a16="http://schemas.microsoft.com/office/drawing/2014/main" id="{F264D24B-B58E-4FDC-B87B-2D499E6C5679}"/>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8" name="テキスト ボックス 607">
          <a:extLst>
            <a:ext uri="{FF2B5EF4-FFF2-40B4-BE49-F238E27FC236}">
              <a16:creationId xmlns:a16="http://schemas.microsoft.com/office/drawing/2014/main" id="{8C94CB8D-C2A3-43FA-92B7-D3DFAE4F10CA}"/>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9" name="直線コネクタ 608">
          <a:extLst>
            <a:ext uri="{FF2B5EF4-FFF2-40B4-BE49-F238E27FC236}">
              <a16:creationId xmlns:a16="http://schemas.microsoft.com/office/drawing/2014/main" id="{9FF1F4DA-9A92-4397-A9E7-F593C10CB8DA}"/>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0" name="テキスト ボックス 609">
          <a:extLst>
            <a:ext uri="{FF2B5EF4-FFF2-40B4-BE49-F238E27FC236}">
              <a16:creationId xmlns:a16="http://schemas.microsoft.com/office/drawing/2014/main" id="{40DA958D-49D5-4AFC-8B90-FDD7B9B86801}"/>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1" name="直線コネクタ 610">
          <a:extLst>
            <a:ext uri="{FF2B5EF4-FFF2-40B4-BE49-F238E27FC236}">
              <a16:creationId xmlns:a16="http://schemas.microsoft.com/office/drawing/2014/main" id="{D8DF34F3-4768-40F3-9752-3007A9E88763}"/>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2" name="テキスト ボックス 611">
          <a:extLst>
            <a:ext uri="{FF2B5EF4-FFF2-40B4-BE49-F238E27FC236}">
              <a16:creationId xmlns:a16="http://schemas.microsoft.com/office/drawing/2014/main" id="{F5789847-4B29-4F6E-BB6F-39B501CD0152}"/>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3" name="直線コネクタ 612">
          <a:extLst>
            <a:ext uri="{FF2B5EF4-FFF2-40B4-BE49-F238E27FC236}">
              <a16:creationId xmlns:a16="http://schemas.microsoft.com/office/drawing/2014/main" id="{7477B785-93B4-453A-93F3-161ACCADFF5C}"/>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4" name="テキスト ボックス 613">
          <a:extLst>
            <a:ext uri="{FF2B5EF4-FFF2-40B4-BE49-F238E27FC236}">
              <a16:creationId xmlns:a16="http://schemas.microsoft.com/office/drawing/2014/main" id="{539ED6CF-3066-4955-86C3-4F767EDDD21E}"/>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5" name="直線コネクタ 614">
          <a:extLst>
            <a:ext uri="{FF2B5EF4-FFF2-40B4-BE49-F238E27FC236}">
              <a16:creationId xmlns:a16="http://schemas.microsoft.com/office/drawing/2014/main" id="{B5926062-51F9-49BD-969F-DE1F073FBC2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6" name="テキスト ボックス 615">
          <a:extLst>
            <a:ext uri="{FF2B5EF4-FFF2-40B4-BE49-F238E27FC236}">
              <a16:creationId xmlns:a16="http://schemas.microsoft.com/office/drawing/2014/main" id="{09F11AE2-875F-45F9-ADF9-075A33C2F3E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7" name="【公民館】&#10;一人当たり面積グラフ枠">
          <a:extLst>
            <a:ext uri="{FF2B5EF4-FFF2-40B4-BE49-F238E27FC236}">
              <a16:creationId xmlns:a16="http://schemas.microsoft.com/office/drawing/2014/main" id="{4BD819A3-5088-47EB-A123-392A64ACA40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618" name="直線コネクタ 617">
          <a:extLst>
            <a:ext uri="{FF2B5EF4-FFF2-40B4-BE49-F238E27FC236}">
              <a16:creationId xmlns:a16="http://schemas.microsoft.com/office/drawing/2014/main" id="{CD74D7D5-5C6B-46F4-8EEA-6FB54501D4F5}"/>
            </a:ext>
          </a:extLst>
        </xdr:cNvPr>
        <xdr:cNvCxnSpPr/>
      </xdr:nvCxnSpPr>
      <xdr:spPr>
        <a:xfrm flipV="1">
          <a:off x="19509104" y="17005301"/>
          <a:ext cx="0" cy="124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19" name="【公民館】&#10;一人当たり面積最小値テキスト">
          <a:extLst>
            <a:ext uri="{FF2B5EF4-FFF2-40B4-BE49-F238E27FC236}">
              <a16:creationId xmlns:a16="http://schemas.microsoft.com/office/drawing/2014/main" id="{E5694823-E59E-4B58-BE0D-449659000A8C}"/>
            </a:ext>
          </a:extLst>
        </xdr:cNvPr>
        <xdr:cNvSpPr txBox="1"/>
      </xdr:nvSpPr>
      <xdr:spPr>
        <a:xfrm>
          <a:off x="1954784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20" name="直線コネクタ 619">
          <a:extLst>
            <a:ext uri="{FF2B5EF4-FFF2-40B4-BE49-F238E27FC236}">
              <a16:creationId xmlns:a16="http://schemas.microsoft.com/office/drawing/2014/main" id="{22BD968B-7CC8-4F3F-BFE7-8B62D3E2E7F0}"/>
            </a:ext>
          </a:extLst>
        </xdr:cNvPr>
        <xdr:cNvCxnSpPr/>
      </xdr:nvCxnSpPr>
      <xdr:spPr>
        <a:xfrm>
          <a:off x="194437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621" name="【公民館】&#10;一人当たり面積最大値テキスト">
          <a:extLst>
            <a:ext uri="{FF2B5EF4-FFF2-40B4-BE49-F238E27FC236}">
              <a16:creationId xmlns:a16="http://schemas.microsoft.com/office/drawing/2014/main" id="{D2C66938-7FBC-4538-9254-23379B321D10}"/>
            </a:ext>
          </a:extLst>
        </xdr:cNvPr>
        <xdr:cNvSpPr txBox="1"/>
      </xdr:nvSpPr>
      <xdr:spPr>
        <a:xfrm>
          <a:off x="19547840" y="1678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622" name="直線コネクタ 621">
          <a:extLst>
            <a:ext uri="{FF2B5EF4-FFF2-40B4-BE49-F238E27FC236}">
              <a16:creationId xmlns:a16="http://schemas.microsoft.com/office/drawing/2014/main" id="{DAE4BBFC-B314-4AAB-BF0B-E72A8D86311D}"/>
            </a:ext>
          </a:extLst>
        </xdr:cNvPr>
        <xdr:cNvCxnSpPr/>
      </xdr:nvCxnSpPr>
      <xdr:spPr>
        <a:xfrm>
          <a:off x="19443700" y="170053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623" name="【公民館】&#10;一人当たり面積平均値テキスト">
          <a:extLst>
            <a:ext uri="{FF2B5EF4-FFF2-40B4-BE49-F238E27FC236}">
              <a16:creationId xmlns:a16="http://schemas.microsoft.com/office/drawing/2014/main" id="{5E49C7C5-BB25-4C60-8C31-38B540476775}"/>
            </a:ext>
          </a:extLst>
        </xdr:cNvPr>
        <xdr:cNvSpPr txBox="1"/>
      </xdr:nvSpPr>
      <xdr:spPr>
        <a:xfrm>
          <a:off x="19547840" y="17774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624" name="フローチャート: 判断 623">
          <a:extLst>
            <a:ext uri="{FF2B5EF4-FFF2-40B4-BE49-F238E27FC236}">
              <a16:creationId xmlns:a16="http://schemas.microsoft.com/office/drawing/2014/main" id="{F5F56B1D-A282-48CB-8421-21F8D1776E2C}"/>
            </a:ext>
          </a:extLst>
        </xdr:cNvPr>
        <xdr:cNvSpPr/>
      </xdr:nvSpPr>
      <xdr:spPr>
        <a:xfrm>
          <a:off x="19458940" y="17923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625" name="フローチャート: 判断 624">
          <a:extLst>
            <a:ext uri="{FF2B5EF4-FFF2-40B4-BE49-F238E27FC236}">
              <a16:creationId xmlns:a16="http://schemas.microsoft.com/office/drawing/2014/main" id="{7E6FD4C1-A5E6-4205-9161-186D45568524}"/>
            </a:ext>
          </a:extLst>
        </xdr:cNvPr>
        <xdr:cNvSpPr/>
      </xdr:nvSpPr>
      <xdr:spPr>
        <a:xfrm>
          <a:off x="18735040" y="17927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626" name="フローチャート: 判断 625">
          <a:extLst>
            <a:ext uri="{FF2B5EF4-FFF2-40B4-BE49-F238E27FC236}">
              <a16:creationId xmlns:a16="http://schemas.microsoft.com/office/drawing/2014/main" id="{661452E8-B579-403B-A12B-B2A91CCA3640}"/>
            </a:ext>
          </a:extLst>
        </xdr:cNvPr>
        <xdr:cNvSpPr/>
      </xdr:nvSpPr>
      <xdr:spPr>
        <a:xfrm>
          <a:off x="17937480" y="1794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627" name="フローチャート: 判断 626">
          <a:extLst>
            <a:ext uri="{FF2B5EF4-FFF2-40B4-BE49-F238E27FC236}">
              <a16:creationId xmlns:a16="http://schemas.microsoft.com/office/drawing/2014/main" id="{3288B3C7-2A22-404A-A064-5CCAC4EA2815}"/>
            </a:ext>
          </a:extLst>
        </xdr:cNvPr>
        <xdr:cNvSpPr/>
      </xdr:nvSpPr>
      <xdr:spPr>
        <a:xfrm>
          <a:off x="17162780" y="1794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628" name="フローチャート: 判断 627">
          <a:extLst>
            <a:ext uri="{FF2B5EF4-FFF2-40B4-BE49-F238E27FC236}">
              <a16:creationId xmlns:a16="http://schemas.microsoft.com/office/drawing/2014/main" id="{81D6FB7A-98C7-4E3A-8AD3-DCC6C369D3BA}"/>
            </a:ext>
          </a:extLst>
        </xdr:cNvPr>
        <xdr:cNvSpPr/>
      </xdr:nvSpPr>
      <xdr:spPr>
        <a:xfrm>
          <a:off x="16388080" y="178244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E0F785B1-7186-471C-8A94-332FCCC9B80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FFE8651C-0BA5-49A4-B4C8-01C37B3D6A3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C37D3264-25E3-48D5-9655-93B5A4B9981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CC3C488B-3C00-4EF6-BA1E-152F003293D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D0753FFA-1C46-400D-8661-536B620FB1D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163830</xdr:rowOff>
    </xdr:from>
    <xdr:to>
      <xdr:col>116</xdr:col>
      <xdr:colOff>114300</xdr:colOff>
      <xdr:row>108</xdr:row>
      <xdr:rowOff>93980</xdr:rowOff>
    </xdr:to>
    <xdr:sp macro="" textlink="">
      <xdr:nvSpPr>
        <xdr:cNvPr id="634" name="楕円 633">
          <a:extLst>
            <a:ext uri="{FF2B5EF4-FFF2-40B4-BE49-F238E27FC236}">
              <a16:creationId xmlns:a16="http://schemas.microsoft.com/office/drawing/2014/main" id="{C6E86CBB-DF21-442A-B1CB-9C62D6B88E42}"/>
            </a:ext>
          </a:extLst>
        </xdr:cNvPr>
        <xdr:cNvSpPr/>
      </xdr:nvSpPr>
      <xdr:spPr>
        <a:xfrm>
          <a:off x="19458940" y="18101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78757</xdr:rowOff>
    </xdr:from>
    <xdr:ext cx="469744" cy="259045"/>
    <xdr:sp macro="" textlink="">
      <xdr:nvSpPr>
        <xdr:cNvPr id="635" name="【公民館】&#10;一人当たり面積該当値テキスト">
          <a:extLst>
            <a:ext uri="{FF2B5EF4-FFF2-40B4-BE49-F238E27FC236}">
              <a16:creationId xmlns:a16="http://schemas.microsoft.com/office/drawing/2014/main" id="{18B2F0E8-9093-4EA8-8661-4175CB6DBCCE}"/>
            </a:ext>
          </a:extLst>
        </xdr:cNvPr>
        <xdr:cNvSpPr txBox="1"/>
      </xdr:nvSpPr>
      <xdr:spPr>
        <a:xfrm>
          <a:off x="19547840" y="1801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62230</xdr:rowOff>
    </xdr:from>
    <xdr:to>
      <xdr:col>112</xdr:col>
      <xdr:colOff>38100</xdr:colOff>
      <xdr:row>107</xdr:row>
      <xdr:rowOff>163830</xdr:rowOff>
    </xdr:to>
    <xdr:sp macro="" textlink="">
      <xdr:nvSpPr>
        <xdr:cNvPr id="636" name="楕円 635">
          <a:extLst>
            <a:ext uri="{FF2B5EF4-FFF2-40B4-BE49-F238E27FC236}">
              <a16:creationId xmlns:a16="http://schemas.microsoft.com/office/drawing/2014/main" id="{048DBE16-2CED-4ACA-8184-EDBB25754A78}"/>
            </a:ext>
          </a:extLst>
        </xdr:cNvPr>
        <xdr:cNvSpPr/>
      </xdr:nvSpPr>
      <xdr:spPr>
        <a:xfrm>
          <a:off x="18735040" y="179997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113030</xdr:rowOff>
    </xdr:from>
    <xdr:to>
      <xdr:col>116</xdr:col>
      <xdr:colOff>63500</xdr:colOff>
      <xdr:row>108</xdr:row>
      <xdr:rowOff>43180</xdr:rowOff>
    </xdr:to>
    <xdr:cxnSp macro="">
      <xdr:nvCxnSpPr>
        <xdr:cNvPr id="637" name="直線コネクタ 636">
          <a:extLst>
            <a:ext uri="{FF2B5EF4-FFF2-40B4-BE49-F238E27FC236}">
              <a16:creationId xmlns:a16="http://schemas.microsoft.com/office/drawing/2014/main" id="{B013A695-4B5E-4D77-A195-905CF2584539}"/>
            </a:ext>
          </a:extLst>
        </xdr:cNvPr>
        <xdr:cNvCxnSpPr/>
      </xdr:nvCxnSpPr>
      <xdr:spPr>
        <a:xfrm>
          <a:off x="18778220" y="18050510"/>
          <a:ext cx="731520"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166370</xdr:rowOff>
    </xdr:from>
    <xdr:to>
      <xdr:col>107</xdr:col>
      <xdr:colOff>101600</xdr:colOff>
      <xdr:row>108</xdr:row>
      <xdr:rowOff>96520</xdr:rowOff>
    </xdr:to>
    <xdr:sp macro="" textlink="">
      <xdr:nvSpPr>
        <xdr:cNvPr id="638" name="楕円 637">
          <a:extLst>
            <a:ext uri="{FF2B5EF4-FFF2-40B4-BE49-F238E27FC236}">
              <a16:creationId xmlns:a16="http://schemas.microsoft.com/office/drawing/2014/main" id="{91787676-7F2F-4CA3-873D-237EA52007E3}"/>
            </a:ext>
          </a:extLst>
        </xdr:cNvPr>
        <xdr:cNvSpPr/>
      </xdr:nvSpPr>
      <xdr:spPr>
        <a:xfrm>
          <a:off x="17937480" y="1810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113030</xdr:rowOff>
    </xdr:from>
    <xdr:to>
      <xdr:col>111</xdr:col>
      <xdr:colOff>177800</xdr:colOff>
      <xdr:row>108</xdr:row>
      <xdr:rowOff>45720</xdr:rowOff>
    </xdr:to>
    <xdr:cxnSp macro="">
      <xdr:nvCxnSpPr>
        <xdr:cNvPr id="639" name="直線コネクタ 638">
          <a:extLst>
            <a:ext uri="{FF2B5EF4-FFF2-40B4-BE49-F238E27FC236}">
              <a16:creationId xmlns:a16="http://schemas.microsoft.com/office/drawing/2014/main" id="{F259C990-2423-47CE-86C9-181222A4B2AD}"/>
            </a:ext>
          </a:extLst>
        </xdr:cNvPr>
        <xdr:cNvCxnSpPr/>
      </xdr:nvCxnSpPr>
      <xdr:spPr>
        <a:xfrm flipV="1">
          <a:off x="17988280" y="18050510"/>
          <a:ext cx="789940" cy="10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167639</xdr:rowOff>
    </xdr:from>
    <xdr:to>
      <xdr:col>102</xdr:col>
      <xdr:colOff>165100</xdr:colOff>
      <xdr:row>108</xdr:row>
      <xdr:rowOff>97789</xdr:rowOff>
    </xdr:to>
    <xdr:sp macro="" textlink="">
      <xdr:nvSpPr>
        <xdr:cNvPr id="640" name="楕円 639">
          <a:extLst>
            <a:ext uri="{FF2B5EF4-FFF2-40B4-BE49-F238E27FC236}">
              <a16:creationId xmlns:a16="http://schemas.microsoft.com/office/drawing/2014/main" id="{FC0763B1-D685-4254-9769-04E782A66605}"/>
            </a:ext>
          </a:extLst>
        </xdr:cNvPr>
        <xdr:cNvSpPr/>
      </xdr:nvSpPr>
      <xdr:spPr>
        <a:xfrm>
          <a:off x="17162780" y="181051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45720</xdr:rowOff>
    </xdr:from>
    <xdr:to>
      <xdr:col>107</xdr:col>
      <xdr:colOff>50800</xdr:colOff>
      <xdr:row>108</xdr:row>
      <xdr:rowOff>46989</xdr:rowOff>
    </xdr:to>
    <xdr:cxnSp macro="">
      <xdr:nvCxnSpPr>
        <xdr:cNvPr id="641" name="直線コネクタ 640">
          <a:extLst>
            <a:ext uri="{FF2B5EF4-FFF2-40B4-BE49-F238E27FC236}">
              <a16:creationId xmlns:a16="http://schemas.microsoft.com/office/drawing/2014/main" id="{6A635382-4820-4914-9588-DB43E2F03BEF}"/>
            </a:ext>
          </a:extLst>
        </xdr:cNvPr>
        <xdr:cNvCxnSpPr/>
      </xdr:nvCxnSpPr>
      <xdr:spPr>
        <a:xfrm flipV="1">
          <a:off x="17213580" y="18150840"/>
          <a:ext cx="7747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168911</xdr:rowOff>
    </xdr:from>
    <xdr:to>
      <xdr:col>98</xdr:col>
      <xdr:colOff>38100</xdr:colOff>
      <xdr:row>108</xdr:row>
      <xdr:rowOff>99061</xdr:rowOff>
    </xdr:to>
    <xdr:sp macro="" textlink="">
      <xdr:nvSpPr>
        <xdr:cNvPr id="642" name="楕円 641">
          <a:extLst>
            <a:ext uri="{FF2B5EF4-FFF2-40B4-BE49-F238E27FC236}">
              <a16:creationId xmlns:a16="http://schemas.microsoft.com/office/drawing/2014/main" id="{0DFCCABB-4E11-49F0-ADB0-35DC1A56A931}"/>
            </a:ext>
          </a:extLst>
        </xdr:cNvPr>
        <xdr:cNvSpPr/>
      </xdr:nvSpPr>
      <xdr:spPr>
        <a:xfrm>
          <a:off x="16388080" y="181063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46989</xdr:rowOff>
    </xdr:from>
    <xdr:to>
      <xdr:col>102</xdr:col>
      <xdr:colOff>114300</xdr:colOff>
      <xdr:row>108</xdr:row>
      <xdr:rowOff>48261</xdr:rowOff>
    </xdr:to>
    <xdr:cxnSp macro="">
      <xdr:nvCxnSpPr>
        <xdr:cNvPr id="643" name="直線コネクタ 642">
          <a:extLst>
            <a:ext uri="{FF2B5EF4-FFF2-40B4-BE49-F238E27FC236}">
              <a16:creationId xmlns:a16="http://schemas.microsoft.com/office/drawing/2014/main" id="{35F748C0-8608-487D-938C-53585C211FCB}"/>
            </a:ext>
          </a:extLst>
        </xdr:cNvPr>
        <xdr:cNvCxnSpPr/>
      </xdr:nvCxnSpPr>
      <xdr:spPr>
        <a:xfrm flipV="1">
          <a:off x="16431260" y="18152109"/>
          <a:ext cx="78232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644" name="n_1aveValue【公民館】&#10;一人当たり面積">
          <a:extLst>
            <a:ext uri="{FF2B5EF4-FFF2-40B4-BE49-F238E27FC236}">
              <a16:creationId xmlns:a16="http://schemas.microsoft.com/office/drawing/2014/main" id="{2123E3BB-4CD7-4886-9A6A-AA6B27317E91}"/>
            </a:ext>
          </a:extLst>
        </xdr:cNvPr>
        <xdr:cNvSpPr txBox="1"/>
      </xdr:nvSpPr>
      <xdr:spPr>
        <a:xfrm>
          <a:off x="18561127" y="1770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645" name="n_2aveValue【公民館】&#10;一人当たり面積">
          <a:extLst>
            <a:ext uri="{FF2B5EF4-FFF2-40B4-BE49-F238E27FC236}">
              <a16:creationId xmlns:a16="http://schemas.microsoft.com/office/drawing/2014/main" id="{035A7E17-9BA1-48B0-A91F-5937E02C42A0}"/>
            </a:ext>
          </a:extLst>
        </xdr:cNvPr>
        <xdr:cNvSpPr txBox="1"/>
      </xdr:nvSpPr>
      <xdr:spPr>
        <a:xfrm>
          <a:off x="17776267"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646" name="n_3aveValue【公民館】&#10;一人当たり面積">
          <a:extLst>
            <a:ext uri="{FF2B5EF4-FFF2-40B4-BE49-F238E27FC236}">
              <a16:creationId xmlns:a16="http://schemas.microsoft.com/office/drawing/2014/main" id="{AC554784-E45B-459E-9E3C-675C66E8D4B3}"/>
            </a:ext>
          </a:extLst>
        </xdr:cNvPr>
        <xdr:cNvSpPr txBox="1"/>
      </xdr:nvSpPr>
      <xdr:spPr>
        <a:xfrm>
          <a:off x="1700156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647" name="n_4aveValue【公民館】&#10;一人当たり面積">
          <a:extLst>
            <a:ext uri="{FF2B5EF4-FFF2-40B4-BE49-F238E27FC236}">
              <a16:creationId xmlns:a16="http://schemas.microsoft.com/office/drawing/2014/main" id="{AE8720BF-CBFB-418A-9FB0-327DEAAF18FC}"/>
            </a:ext>
          </a:extLst>
        </xdr:cNvPr>
        <xdr:cNvSpPr txBox="1"/>
      </xdr:nvSpPr>
      <xdr:spPr>
        <a:xfrm>
          <a:off x="16226867" y="176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154957</xdr:rowOff>
    </xdr:from>
    <xdr:ext cx="469744" cy="259045"/>
    <xdr:sp macro="" textlink="">
      <xdr:nvSpPr>
        <xdr:cNvPr id="648" name="n_1mainValue【公民館】&#10;一人当たり面積">
          <a:extLst>
            <a:ext uri="{FF2B5EF4-FFF2-40B4-BE49-F238E27FC236}">
              <a16:creationId xmlns:a16="http://schemas.microsoft.com/office/drawing/2014/main" id="{28662D15-4105-4BC3-B87E-842D88177E03}"/>
            </a:ext>
          </a:extLst>
        </xdr:cNvPr>
        <xdr:cNvSpPr txBox="1"/>
      </xdr:nvSpPr>
      <xdr:spPr>
        <a:xfrm>
          <a:off x="18561127" y="1809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87647</xdr:rowOff>
    </xdr:from>
    <xdr:ext cx="469744" cy="259045"/>
    <xdr:sp macro="" textlink="">
      <xdr:nvSpPr>
        <xdr:cNvPr id="649" name="n_2mainValue【公民館】&#10;一人当たり面積">
          <a:extLst>
            <a:ext uri="{FF2B5EF4-FFF2-40B4-BE49-F238E27FC236}">
              <a16:creationId xmlns:a16="http://schemas.microsoft.com/office/drawing/2014/main" id="{6412640A-61D9-4661-A5F7-BAD892EC75C2}"/>
            </a:ext>
          </a:extLst>
        </xdr:cNvPr>
        <xdr:cNvSpPr txBox="1"/>
      </xdr:nvSpPr>
      <xdr:spPr>
        <a:xfrm>
          <a:off x="17776267" y="1819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88916</xdr:rowOff>
    </xdr:from>
    <xdr:ext cx="469744" cy="259045"/>
    <xdr:sp macro="" textlink="">
      <xdr:nvSpPr>
        <xdr:cNvPr id="650" name="n_3mainValue【公民館】&#10;一人当たり面積">
          <a:extLst>
            <a:ext uri="{FF2B5EF4-FFF2-40B4-BE49-F238E27FC236}">
              <a16:creationId xmlns:a16="http://schemas.microsoft.com/office/drawing/2014/main" id="{D96E97CD-C2D9-4E38-BBBC-33A661E463C6}"/>
            </a:ext>
          </a:extLst>
        </xdr:cNvPr>
        <xdr:cNvSpPr txBox="1"/>
      </xdr:nvSpPr>
      <xdr:spPr>
        <a:xfrm>
          <a:off x="17001567" y="1819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90188</xdr:rowOff>
    </xdr:from>
    <xdr:ext cx="469744" cy="259045"/>
    <xdr:sp macro="" textlink="">
      <xdr:nvSpPr>
        <xdr:cNvPr id="651" name="n_4mainValue【公民館】&#10;一人当たり面積">
          <a:extLst>
            <a:ext uri="{FF2B5EF4-FFF2-40B4-BE49-F238E27FC236}">
              <a16:creationId xmlns:a16="http://schemas.microsoft.com/office/drawing/2014/main" id="{074A07D9-AD97-4B5B-8769-569F432FFF6D}"/>
            </a:ext>
          </a:extLst>
        </xdr:cNvPr>
        <xdr:cNvSpPr txBox="1"/>
      </xdr:nvSpPr>
      <xdr:spPr>
        <a:xfrm>
          <a:off x="16226867" y="1819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2" name="正方形/長方形 651">
          <a:extLst>
            <a:ext uri="{FF2B5EF4-FFF2-40B4-BE49-F238E27FC236}">
              <a16:creationId xmlns:a16="http://schemas.microsoft.com/office/drawing/2014/main" id="{2C3F2391-5F26-40F2-B58E-27822AC087D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3" name="正方形/長方形 652">
          <a:extLst>
            <a:ext uri="{FF2B5EF4-FFF2-40B4-BE49-F238E27FC236}">
              <a16:creationId xmlns:a16="http://schemas.microsoft.com/office/drawing/2014/main" id="{E7C46B5B-6E02-4158-BFC9-DA1BB0953CA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4" name="テキスト ボックス 653">
          <a:extLst>
            <a:ext uri="{FF2B5EF4-FFF2-40B4-BE49-F238E27FC236}">
              <a16:creationId xmlns:a16="http://schemas.microsoft.com/office/drawing/2014/main" id="{F1EF43D5-2154-4D78-A192-9CE1E0EEDD24}"/>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類似団体と比較して有形固定資産減価償却率が高くなっている施設は、学校施設、保育所</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であり、低くなっている施設は道路、橋りょう・トンネルとなっている。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学校については有形固定資産減価償却率</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％となっており、全国及び埼玉県平均と比較しても老朽化が進んでいる。令和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年度に個別施設計画を策定したところであり、同計画に基づいて公共施設の除却や小学校の統合再編など、学校施設のあり方について検討していく。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また、一人当たり面積が大きいことから、更新費用の増加が懸念される。今後は更新費用等についても留意しつつ、引き続き、より良い教育環境の整備に取り組んでいく。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E1365B-AF8E-4372-91DB-7060784114B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C0C28DA-5BD9-41F2-BDB4-C047BA52378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63ED4A-9578-4D19-966F-8A0B70F1496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C8DE0CC-D988-40EA-83B3-C61301EC81C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埼玉県吉見町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C8780E-13E1-4AD7-A426-69F56105E54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CAD798-1BBE-4AD0-A577-A45A51B5603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A6603BF-217E-4199-AF2C-DFE6515A437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6F50CB-9C84-4CB2-B6D9-FC86DA70D42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315E518-2964-422E-BBE3-9C14BBB9639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A533AB-DBC0-45D9-A1BC-54E8FF082A2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17,620
17,364
38.64
8,647,587
7,983,468
649,217
5,262,751
5,276,646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B973A01-9936-4785-A882-256531DE1AB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5785E35-AD7A-41B7-9CDD-94B1F7B36DA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068F615-FB7D-41E7-9B1E-2B352AA84F4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61EA4A9-020B-4728-9C40-555797D2DC1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15AC1C4-E994-4C95-80D9-24E09B5E4E9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8B27F2F-8C86-4F7E-A014-6885E183EF9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B583001-7B61-492D-A0A0-1FBD7CFD916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CDA40DA-9F7A-4714-8E6D-ADFEA1AC641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9065A75-04F3-47DA-AAA9-34374C190B9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1BFF69-B2D0-4C9A-9A14-4EE64B4B63E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F976E39-1986-4631-B6D6-970D2FC050F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0705B18-28E4-4168-8BEA-B69AE8E5043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1A024C-BE13-493C-908B-7C3F41CB23D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7A8C4D4-51EA-4100-BC1F-4ED17280632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3E46D6-C6D4-474C-9A75-7A388A22E5B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69FC050-860F-45D4-8DAB-B5E9A2D8C82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5DBF97A-70EA-441C-AA49-6DF6D16C5C3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A38E30A-8B18-4CA7-A9D9-D7D9E9304FE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4A6523-7AE8-44F6-BC92-30A65326D05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659ED77-88D1-4094-AA21-4CECDD9C48F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DC59210-CB1D-4AA7-BE4E-D651D3A894D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BE8E3DD-77DB-485E-87B7-D839A8BA26B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F11A6A-6A28-4D4C-AEBD-D5EE9CA8F5D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E926AB-0081-4278-B854-68984D42FEB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4390DA7-09B5-4A8D-B059-BFB7D345949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0A01058-2E02-4582-A8E0-14AB24CC355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E26BA10-4BB5-4B56-8684-C7D7EBA563A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9B8AB2B-018B-49DC-AE97-BB2A9397025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C269CAB-0CEE-425E-B4E5-E41137C1EA2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F2AAB6B-C961-4CB8-AE90-6DB8D27D314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01B6785-828F-4975-A841-29B2E520362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0EA1424-4828-4CA1-8790-37920E07189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D5B0A47-574C-4B70-B86B-6DA5E3C0E782}"/>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CA89C68-054D-4291-88E6-C91CA60BC40E}"/>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13ABFFC-0E1E-45AA-931A-6771C03EAC6C}"/>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D244C54-AB4C-4E54-B096-B1948CD341A6}"/>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208A037-6CEE-43E6-AC4A-0F3FA558B6FC}"/>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13054CC-FE77-4185-9DE7-49B5B10AACC0}"/>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C2E24E3-D48E-476E-8049-494ECAD94F01}"/>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027ADF1-DA89-4CDB-87D3-2BEA8D5E4CA9}"/>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6F7C3BD-DAD6-4BCA-9AD9-38E96AABAFFE}"/>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EDFD905-BEDF-4AB3-A4A2-0B102B66135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6D2C403-CEF1-4FF7-9C0D-C574305B5EA8}"/>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1E263CA-2A51-4EAB-B1A9-4FB1101010E2}"/>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64EDCC3-6CF4-4FBB-8537-4153DCD741D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E98E7A1-2373-41F6-927F-A76B0C6FFEE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22F0CC05-5C8B-49F4-8280-610C1123B3A0}"/>
            </a:ext>
          </a:extLst>
        </xdr:cNvPr>
        <xdr:cNvCxnSpPr/>
      </xdr:nvCxnSpPr>
      <xdr:spPr>
        <a:xfrm flipV="1">
          <a:off x="4086225" y="566710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D7D65390-4C71-40E2-8FA4-2724D2631BCE}"/>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B14E6E1-F8F6-4F20-875F-8496E0B53C29}"/>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5BED5E47-D0B6-4F9A-A543-289D7A648747}"/>
            </a:ext>
          </a:extLst>
        </xdr:cNvPr>
        <xdr:cNvSpPr txBox="1"/>
      </xdr:nvSpPr>
      <xdr:spPr>
        <a:xfrm>
          <a:off x="4124960" y="54461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BA5602DC-903E-4A20-BEF2-C0547B3E1653}"/>
            </a:ext>
          </a:extLst>
        </xdr:cNvPr>
        <xdr:cNvCxnSpPr/>
      </xdr:nvCxnSpPr>
      <xdr:spPr>
        <a:xfrm>
          <a:off x="4020820" y="56671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3B1A8F1-A422-4BCF-87AE-286A32FAE86A}"/>
            </a:ext>
          </a:extLst>
        </xdr:cNvPr>
        <xdr:cNvSpPr txBox="1"/>
      </xdr:nvSpPr>
      <xdr:spPr>
        <a:xfrm>
          <a:off x="4124960" y="6371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9C15BE80-1ADE-4F23-9D77-4880AB25FEC4}"/>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0CC92881-A79F-45D1-8BA3-DD1F8DCD103D}"/>
            </a:ext>
          </a:extLst>
        </xdr:cNvPr>
        <xdr:cNvSpPr/>
      </xdr:nvSpPr>
      <xdr:spPr>
        <a:xfrm>
          <a:off x="3312160" y="63636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82204</xdr:rowOff>
    </xdr:from>
    <xdr:ext cx="405111" cy="259045"/>
    <xdr:sp macro="" textlink="">
      <xdr:nvSpPr>
        <xdr:cNvPr id="66" name="n_1aveValue【図書館】&#10;有形固定資産減価償却率">
          <a:extLst>
            <a:ext uri="{FF2B5EF4-FFF2-40B4-BE49-F238E27FC236}">
              <a16:creationId xmlns:a16="http://schemas.microsoft.com/office/drawing/2014/main" id="{9FA85940-91E8-43B7-B5ED-C408E92DB4DA}"/>
            </a:ext>
          </a:extLst>
        </xdr:cNvPr>
        <xdr:cNvSpPr txBox="1"/>
      </xdr:nvSpPr>
      <xdr:spPr>
        <a:xfrm>
          <a:off x="3170564" y="645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123372</xdr:rowOff>
    </xdr:from>
    <xdr:to>
      <xdr:col>15</xdr:col>
      <xdr:colOff>101600</xdr:colOff>
      <xdr:row>38</xdr:row>
      <xdr:rowOff>53522</xdr:rowOff>
    </xdr:to>
    <xdr:sp macro="" textlink="">
      <xdr:nvSpPr>
        <xdr:cNvPr id="67" name="フローチャート: 判断 66">
          <a:extLst>
            <a:ext uri="{FF2B5EF4-FFF2-40B4-BE49-F238E27FC236}">
              <a16:creationId xmlns:a16="http://schemas.microsoft.com/office/drawing/2014/main" id="{C3CC7044-8B32-4A3B-B049-B9160977C889}"/>
            </a:ext>
          </a:extLst>
        </xdr:cNvPr>
        <xdr:cNvSpPr/>
      </xdr:nvSpPr>
      <xdr:spPr>
        <a:xfrm>
          <a:off x="2514600" y="63260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44649</xdr:rowOff>
    </xdr:from>
    <xdr:ext cx="405111" cy="259045"/>
    <xdr:sp macro="" textlink="">
      <xdr:nvSpPr>
        <xdr:cNvPr id="68" name="n_2aveValue【図書館】&#10;有形固定資産減価償却率">
          <a:extLst>
            <a:ext uri="{FF2B5EF4-FFF2-40B4-BE49-F238E27FC236}">
              <a16:creationId xmlns:a16="http://schemas.microsoft.com/office/drawing/2014/main" id="{48931537-C5A7-4483-BD56-3AA2B118E1F6}"/>
            </a:ext>
          </a:extLst>
        </xdr:cNvPr>
        <xdr:cNvSpPr txBox="1"/>
      </xdr:nvSpPr>
      <xdr:spPr>
        <a:xfrm>
          <a:off x="2385704" y="641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107043</xdr:rowOff>
    </xdr:from>
    <xdr:to>
      <xdr:col>10</xdr:col>
      <xdr:colOff>165100</xdr:colOff>
      <xdr:row>38</xdr:row>
      <xdr:rowOff>37193</xdr:rowOff>
    </xdr:to>
    <xdr:sp macro="" textlink="">
      <xdr:nvSpPr>
        <xdr:cNvPr id="69" name="フローチャート: 判断 68">
          <a:extLst>
            <a:ext uri="{FF2B5EF4-FFF2-40B4-BE49-F238E27FC236}">
              <a16:creationId xmlns:a16="http://schemas.microsoft.com/office/drawing/2014/main" id="{073C6028-ABB1-49AF-9C2A-D1F307C13E9D}"/>
            </a:ext>
          </a:extLst>
        </xdr:cNvPr>
        <xdr:cNvSpPr/>
      </xdr:nvSpPr>
      <xdr:spPr>
        <a:xfrm>
          <a:off x="1739900" y="63097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38</xdr:row>
      <xdr:rowOff>28320</xdr:rowOff>
    </xdr:from>
    <xdr:ext cx="405111" cy="259045"/>
    <xdr:sp macro="" textlink="">
      <xdr:nvSpPr>
        <xdr:cNvPr id="70" name="n_3aveValue【図書館】&#10;有形固定資産減価償却率">
          <a:extLst>
            <a:ext uri="{FF2B5EF4-FFF2-40B4-BE49-F238E27FC236}">
              <a16:creationId xmlns:a16="http://schemas.microsoft.com/office/drawing/2014/main" id="{B7CBDCD0-63CE-4590-9520-9D1B4AD4872C}"/>
            </a:ext>
          </a:extLst>
        </xdr:cNvPr>
        <xdr:cNvSpPr txBox="1"/>
      </xdr:nvSpPr>
      <xdr:spPr>
        <a:xfrm>
          <a:off x="1611004" y="639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72753</xdr:rowOff>
    </xdr:from>
    <xdr:to>
      <xdr:col>6</xdr:col>
      <xdr:colOff>38100</xdr:colOff>
      <xdr:row>38</xdr:row>
      <xdr:rowOff>2903</xdr:rowOff>
    </xdr:to>
    <xdr:sp macro="" textlink="">
      <xdr:nvSpPr>
        <xdr:cNvPr id="71" name="フローチャート: 判断 70">
          <a:extLst>
            <a:ext uri="{FF2B5EF4-FFF2-40B4-BE49-F238E27FC236}">
              <a16:creationId xmlns:a16="http://schemas.microsoft.com/office/drawing/2014/main" id="{F57C0ABE-2A7B-48F9-B923-F9DE480DA938}"/>
            </a:ext>
          </a:extLst>
        </xdr:cNvPr>
        <xdr:cNvSpPr/>
      </xdr:nvSpPr>
      <xdr:spPr>
        <a:xfrm>
          <a:off x="965200" y="6275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36</xdr:row>
      <xdr:rowOff>19430</xdr:rowOff>
    </xdr:from>
    <xdr:ext cx="405111" cy="259045"/>
    <xdr:sp macro="" textlink="">
      <xdr:nvSpPr>
        <xdr:cNvPr id="72" name="n_4aveValue【図書館】&#10;有形固定資産減価償却率">
          <a:extLst>
            <a:ext uri="{FF2B5EF4-FFF2-40B4-BE49-F238E27FC236}">
              <a16:creationId xmlns:a16="http://schemas.microsoft.com/office/drawing/2014/main" id="{110E61CE-2BC9-4754-A621-C45C030A2069}"/>
            </a:ext>
          </a:extLst>
        </xdr:cNvPr>
        <xdr:cNvSpPr txBox="1"/>
      </xdr:nvSpPr>
      <xdr:spPr>
        <a:xfrm>
          <a:off x="83630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992E5C3-B8A7-411B-AA0A-EBFFA0570E3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E320B4DB-1D40-41E8-87CF-C2AC8119DF3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A5C2B20F-2B42-4438-BABC-B448E0F08FD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DDECB5A1-3B7C-4BCF-A001-415DFD98743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820604A1-DBDB-456E-B318-E303414D8C6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84183</xdr:rowOff>
    </xdr:from>
    <xdr:to>
      <xdr:col>24</xdr:col>
      <xdr:colOff>114300</xdr:colOff>
      <xdr:row>34</xdr:row>
      <xdr:rowOff>14333</xdr:rowOff>
    </xdr:to>
    <xdr:sp macro="" textlink="">
      <xdr:nvSpPr>
        <xdr:cNvPr id="78" name="楕円 77">
          <a:extLst>
            <a:ext uri="{FF2B5EF4-FFF2-40B4-BE49-F238E27FC236}">
              <a16:creationId xmlns:a16="http://schemas.microsoft.com/office/drawing/2014/main" id="{46DA7F5C-9517-480B-B9A7-86C364F2B41F}"/>
            </a:ext>
          </a:extLst>
        </xdr:cNvPr>
        <xdr:cNvSpPr/>
      </xdr:nvSpPr>
      <xdr:spPr>
        <a:xfrm>
          <a:off x="4036060" y="56163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37210</xdr:rowOff>
    </xdr:from>
    <xdr:ext cx="340478" cy="259045"/>
    <xdr:sp macro="" textlink="">
      <xdr:nvSpPr>
        <xdr:cNvPr id="79" name="【図書館】&#10;有形固定資産減価償却率該当値テキスト">
          <a:extLst>
            <a:ext uri="{FF2B5EF4-FFF2-40B4-BE49-F238E27FC236}">
              <a16:creationId xmlns:a16="http://schemas.microsoft.com/office/drawing/2014/main" id="{414EC9DB-3459-4D1C-B27B-C0B09CF76F44}"/>
            </a:ext>
          </a:extLst>
        </xdr:cNvPr>
        <xdr:cNvSpPr txBox="1"/>
      </xdr:nvSpPr>
      <xdr:spPr>
        <a:xfrm>
          <a:off x="4124960" y="55693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165826</xdr:rowOff>
    </xdr:from>
    <xdr:to>
      <xdr:col>20</xdr:col>
      <xdr:colOff>38100</xdr:colOff>
      <xdr:row>34</xdr:row>
      <xdr:rowOff>95976</xdr:rowOff>
    </xdr:to>
    <xdr:sp macro="" textlink="">
      <xdr:nvSpPr>
        <xdr:cNvPr id="80" name="楕円 79">
          <a:extLst>
            <a:ext uri="{FF2B5EF4-FFF2-40B4-BE49-F238E27FC236}">
              <a16:creationId xmlns:a16="http://schemas.microsoft.com/office/drawing/2014/main" id="{EE8A04BA-E1C7-4FD8-8D44-5F100DC1E842}"/>
            </a:ext>
          </a:extLst>
        </xdr:cNvPr>
        <xdr:cNvSpPr/>
      </xdr:nvSpPr>
      <xdr:spPr>
        <a:xfrm>
          <a:off x="3312160" y="56979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134983</xdr:rowOff>
    </xdr:from>
    <xdr:to>
      <xdr:col>24</xdr:col>
      <xdr:colOff>63500</xdr:colOff>
      <xdr:row>34</xdr:row>
      <xdr:rowOff>45176</xdr:rowOff>
    </xdr:to>
    <xdr:cxnSp macro="">
      <xdr:nvCxnSpPr>
        <xdr:cNvPr id="81" name="直線コネクタ 80">
          <a:extLst>
            <a:ext uri="{FF2B5EF4-FFF2-40B4-BE49-F238E27FC236}">
              <a16:creationId xmlns:a16="http://schemas.microsoft.com/office/drawing/2014/main" id="{64D8F804-8B6C-4888-A157-A95BB4C064D4}"/>
            </a:ext>
          </a:extLst>
        </xdr:cNvPr>
        <xdr:cNvCxnSpPr/>
      </xdr:nvCxnSpPr>
      <xdr:spPr>
        <a:xfrm flipV="1">
          <a:off x="3355340" y="5667103"/>
          <a:ext cx="731520"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121739</xdr:rowOff>
    </xdr:from>
    <xdr:to>
      <xdr:col>15</xdr:col>
      <xdr:colOff>101600</xdr:colOff>
      <xdr:row>34</xdr:row>
      <xdr:rowOff>51889</xdr:rowOff>
    </xdr:to>
    <xdr:sp macro="" textlink="">
      <xdr:nvSpPr>
        <xdr:cNvPr id="82" name="楕円 81">
          <a:extLst>
            <a:ext uri="{FF2B5EF4-FFF2-40B4-BE49-F238E27FC236}">
              <a16:creationId xmlns:a16="http://schemas.microsoft.com/office/drawing/2014/main" id="{0FF00ABE-46FC-4FB2-9BFF-685C81D6B785}"/>
            </a:ext>
          </a:extLst>
        </xdr:cNvPr>
        <xdr:cNvSpPr/>
      </xdr:nvSpPr>
      <xdr:spPr>
        <a:xfrm>
          <a:off x="2514600" y="5653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1089</xdr:rowOff>
    </xdr:from>
    <xdr:to>
      <xdr:col>19</xdr:col>
      <xdr:colOff>177800</xdr:colOff>
      <xdr:row>34</xdr:row>
      <xdr:rowOff>45176</xdr:rowOff>
    </xdr:to>
    <xdr:cxnSp macro="">
      <xdr:nvCxnSpPr>
        <xdr:cNvPr id="83" name="直線コネクタ 82">
          <a:extLst>
            <a:ext uri="{FF2B5EF4-FFF2-40B4-BE49-F238E27FC236}">
              <a16:creationId xmlns:a16="http://schemas.microsoft.com/office/drawing/2014/main" id="{C22C869B-950C-45CF-9218-B6846AF4E1A5}"/>
            </a:ext>
          </a:extLst>
        </xdr:cNvPr>
        <xdr:cNvCxnSpPr/>
      </xdr:nvCxnSpPr>
      <xdr:spPr>
        <a:xfrm>
          <a:off x="2565400" y="5700849"/>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77651</xdr:rowOff>
    </xdr:from>
    <xdr:to>
      <xdr:col>10</xdr:col>
      <xdr:colOff>165100</xdr:colOff>
      <xdr:row>34</xdr:row>
      <xdr:rowOff>7801</xdr:rowOff>
    </xdr:to>
    <xdr:sp macro="" textlink="">
      <xdr:nvSpPr>
        <xdr:cNvPr id="84" name="楕円 83">
          <a:extLst>
            <a:ext uri="{FF2B5EF4-FFF2-40B4-BE49-F238E27FC236}">
              <a16:creationId xmlns:a16="http://schemas.microsoft.com/office/drawing/2014/main" id="{EFB3772D-142F-4FD6-ADE4-9AC811C85B1E}"/>
            </a:ext>
          </a:extLst>
        </xdr:cNvPr>
        <xdr:cNvSpPr/>
      </xdr:nvSpPr>
      <xdr:spPr>
        <a:xfrm>
          <a:off x="1739900" y="56097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128451</xdr:rowOff>
    </xdr:from>
    <xdr:to>
      <xdr:col>15</xdr:col>
      <xdr:colOff>50800</xdr:colOff>
      <xdr:row>34</xdr:row>
      <xdr:rowOff>1089</xdr:rowOff>
    </xdr:to>
    <xdr:cxnSp macro="">
      <xdr:nvCxnSpPr>
        <xdr:cNvPr id="85" name="直線コネクタ 84">
          <a:extLst>
            <a:ext uri="{FF2B5EF4-FFF2-40B4-BE49-F238E27FC236}">
              <a16:creationId xmlns:a16="http://schemas.microsoft.com/office/drawing/2014/main" id="{7421D2EB-A381-48DE-962A-8B7B4AF71500}"/>
            </a:ext>
          </a:extLst>
        </xdr:cNvPr>
        <xdr:cNvCxnSpPr/>
      </xdr:nvCxnSpPr>
      <xdr:spPr>
        <a:xfrm>
          <a:off x="1790700" y="5660571"/>
          <a:ext cx="774700" cy="4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84183</xdr:rowOff>
    </xdr:from>
    <xdr:to>
      <xdr:col>6</xdr:col>
      <xdr:colOff>38100</xdr:colOff>
      <xdr:row>40</xdr:row>
      <xdr:rowOff>14333</xdr:rowOff>
    </xdr:to>
    <xdr:sp macro="" textlink="">
      <xdr:nvSpPr>
        <xdr:cNvPr id="86" name="楕円 85">
          <a:extLst>
            <a:ext uri="{FF2B5EF4-FFF2-40B4-BE49-F238E27FC236}">
              <a16:creationId xmlns:a16="http://schemas.microsoft.com/office/drawing/2014/main" id="{7A21525B-8776-4082-82F5-2A4B483F803A}"/>
            </a:ext>
          </a:extLst>
        </xdr:cNvPr>
        <xdr:cNvSpPr/>
      </xdr:nvSpPr>
      <xdr:spPr>
        <a:xfrm>
          <a:off x="965200" y="66221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128451</xdr:rowOff>
    </xdr:from>
    <xdr:to>
      <xdr:col>10</xdr:col>
      <xdr:colOff>114300</xdr:colOff>
      <xdr:row>39</xdr:row>
      <xdr:rowOff>134983</xdr:rowOff>
    </xdr:to>
    <xdr:cxnSp macro="">
      <xdr:nvCxnSpPr>
        <xdr:cNvPr id="87" name="直線コネクタ 86">
          <a:extLst>
            <a:ext uri="{FF2B5EF4-FFF2-40B4-BE49-F238E27FC236}">
              <a16:creationId xmlns:a16="http://schemas.microsoft.com/office/drawing/2014/main" id="{767ADA03-230D-4A35-B921-585B3C8BA8D6}"/>
            </a:ext>
          </a:extLst>
        </xdr:cNvPr>
        <xdr:cNvCxnSpPr/>
      </xdr:nvCxnSpPr>
      <xdr:spPr>
        <a:xfrm flipV="1">
          <a:off x="1008380" y="5660571"/>
          <a:ext cx="782320" cy="101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32</xdr:row>
      <xdr:rowOff>112503</xdr:rowOff>
    </xdr:from>
    <xdr:ext cx="405111" cy="259045"/>
    <xdr:sp macro="" textlink="">
      <xdr:nvSpPr>
        <xdr:cNvPr id="88" name="n_1mainValue【図書館】&#10;有形固定資産減価償却率">
          <a:extLst>
            <a:ext uri="{FF2B5EF4-FFF2-40B4-BE49-F238E27FC236}">
              <a16:creationId xmlns:a16="http://schemas.microsoft.com/office/drawing/2014/main" id="{A6CD67DC-A3ED-4845-95EF-5A7DFA237052}"/>
            </a:ext>
          </a:extLst>
        </xdr:cNvPr>
        <xdr:cNvSpPr txBox="1"/>
      </xdr:nvSpPr>
      <xdr:spPr>
        <a:xfrm>
          <a:off x="3170564" y="547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68416</xdr:rowOff>
    </xdr:from>
    <xdr:ext cx="405111" cy="259045"/>
    <xdr:sp macro="" textlink="">
      <xdr:nvSpPr>
        <xdr:cNvPr id="89" name="n_2mainValue【図書館】&#10;有形固定資産減価償却率">
          <a:extLst>
            <a:ext uri="{FF2B5EF4-FFF2-40B4-BE49-F238E27FC236}">
              <a16:creationId xmlns:a16="http://schemas.microsoft.com/office/drawing/2014/main" id="{02BFB27B-F6C0-4D55-ADAA-D095981080BC}"/>
            </a:ext>
          </a:extLst>
        </xdr:cNvPr>
        <xdr:cNvSpPr txBox="1"/>
      </xdr:nvSpPr>
      <xdr:spPr>
        <a:xfrm>
          <a:off x="2385704" y="5432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24328</xdr:rowOff>
    </xdr:from>
    <xdr:ext cx="340478" cy="259045"/>
    <xdr:sp macro="" textlink="">
      <xdr:nvSpPr>
        <xdr:cNvPr id="90" name="n_3mainValue【図書館】&#10;有形固定資産減価償却率">
          <a:extLst>
            <a:ext uri="{FF2B5EF4-FFF2-40B4-BE49-F238E27FC236}">
              <a16:creationId xmlns:a16="http://schemas.microsoft.com/office/drawing/2014/main" id="{F7EAE5A6-D4E7-45D2-9BDF-41417D23A266}"/>
            </a:ext>
          </a:extLst>
        </xdr:cNvPr>
        <xdr:cNvSpPr txBox="1"/>
      </xdr:nvSpPr>
      <xdr:spPr>
        <a:xfrm>
          <a:off x="1643321" y="53888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5460</xdr:rowOff>
    </xdr:from>
    <xdr:ext cx="405111" cy="259045"/>
    <xdr:sp macro="" textlink="">
      <xdr:nvSpPr>
        <xdr:cNvPr id="91" name="n_4mainValue【図書館】&#10;有形固定資産減価償却率">
          <a:extLst>
            <a:ext uri="{FF2B5EF4-FFF2-40B4-BE49-F238E27FC236}">
              <a16:creationId xmlns:a16="http://schemas.microsoft.com/office/drawing/2014/main" id="{0AF8788B-81EB-4CC7-9790-B974EC82C1E5}"/>
            </a:ext>
          </a:extLst>
        </xdr:cNvPr>
        <xdr:cNvSpPr txBox="1"/>
      </xdr:nvSpPr>
      <xdr:spPr>
        <a:xfrm>
          <a:off x="836304" y="6711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616A031-CD2E-43D4-9057-62097666D3C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68AF078-38E8-441F-B109-D51155A6826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A86DDCD-87A5-4F1E-8B91-872FEBB537A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A5C6055-7914-4CC2-AE0C-386212A6CAD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9185D4F-8880-4155-B376-6960773BFE9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21FDC4B-773A-4A5A-86F7-CB44A8E1F83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87293FD-17C6-4AE7-B55E-7AFB0826665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0EE2D32-CD64-4BC4-9F40-78CD4B9E6B1D}"/>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CC2060A-B09B-422A-BA1B-0BDE492B1BCB}"/>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57B2DF1-61E2-491F-8CBD-C55F7547BE3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768219F-A877-4442-8355-A6DA3F707722}"/>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00B7E9B-4582-4B74-899C-3341D3E296B9}"/>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60A2564-9EC7-4A7C-9B9F-1596A2BD8B0F}"/>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F441BDC9-119B-42E4-8B71-18CDB4F016C6}"/>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2ED4443-6E52-43D5-B4A6-6247AFE1904C}"/>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177DAD5C-5B2B-42CC-BB01-C12A5F6324FC}"/>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1CEE73D-3014-447E-ABE4-453C36AE2853}"/>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6AA71A9E-C53E-46F1-8F1F-777938E74A48}"/>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6D906EC-B049-4E61-9AB3-78337186AAB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D10936F-4A74-49F0-B291-037C166957A7}"/>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29CB78D-92F5-401D-AD45-E1319E146F7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E1FD36A6-7360-4A57-9859-FEE319798DC9}"/>
            </a:ext>
          </a:extLst>
        </xdr:cNvPr>
        <xdr:cNvCxnSpPr/>
      </xdr:nvCxnSpPr>
      <xdr:spPr>
        <a:xfrm flipV="1">
          <a:off x="9219565" y="591845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E906B3AB-3D52-4124-BEDF-A676958A0441}"/>
            </a:ext>
          </a:extLst>
        </xdr:cNvPr>
        <xdr:cNvSpPr txBox="1"/>
      </xdr:nvSpPr>
      <xdr:spPr>
        <a:xfrm>
          <a:off x="9258300" y="695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DC5E4943-55DB-4D2E-898D-32D0E6B6105B}"/>
            </a:ext>
          </a:extLst>
        </xdr:cNvPr>
        <xdr:cNvCxnSpPr/>
      </xdr:nvCxnSpPr>
      <xdr:spPr>
        <a:xfrm>
          <a:off x="915416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FB789D20-3267-407C-9618-9E926EC7346B}"/>
            </a:ext>
          </a:extLst>
        </xdr:cNvPr>
        <xdr:cNvSpPr txBox="1"/>
      </xdr:nvSpPr>
      <xdr:spPr>
        <a:xfrm>
          <a:off x="9258300" y="570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A5EAC7E9-DA19-411C-AB8D-29CE05D3F432}"/>
            </a:ext>
          </a:extLst>
        </xdr:cNvPr>
        <xdr:cNvCxnSpPr/>
      </xdr:nvCxnSpPr>
      <xdr:spPr>
        <a:xfrm>
          <a:off x="9154160" y="5918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18C75964-E41F-4142-8FA8-510DA0E09358}"/>
            </a:ext>
          </a:extLst>
        </xdr:cNvPr>
        <xdr:cNvSpPr txBox="1"/>
      </xdr:nvSpPr>
      <xdr:spPr>
        <a:xfrm>
          <a:off x="9258300" y="6484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0D381DC5-35CD-4F8B-A534-97D72D60F6FF}"/>
            </a:ext>
          </a:extLst>
        </xdr:cNvPr>
        <xdr:cNvSpPr/>
      </xdr:nvSpPr>
      <xdr:spPr>
        <a:xfrm>
          <a:off x="9192260" y="66296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FC4FD505-D292-4849-873F-4C5B6D8E6B88}"/>
            </a:ext>
          </a:extLst>
        </xdr:cNvPr>
        <xdr:cNvSpPr/>
      </xdr:nvSpPr>
      <xdr:spPr>
        <a:xfrm>
          <a:off x="8445500" y="663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40</xdr:row>
      <xdr:rowOff>17543</xdr:rowOff>
    </xdr:from>
    <xdr:ext cx="469744" cy="259045"/>
    <xdr:sp macro="" textlink="">
      <xdr:nvSpPr>
        <xdr:cNvPr id="121" name="n_1aveValue【図書館】&#10;一人当たり面積">
          <a:extLst>
            <a:ext uri="{FF2B5EF4-FFF2-40B4-BE49-F238E27FC236}">
              <a16:creationId xmlns:a16="http://schemas.microsoft.com/office/drawing/2014/main" id="{4E6A9D4F-1C66-434F-A598-9DDDF7A1C792}"/>
            </a:ext>
          </a:extLst>
        </xdr:cNvPr>
        <xdr:cNvSpPr txBox="1"/>
      </xdr:nvSpPr>
      <xdr:spPr>
        <a:xfrm>
          <a:off x="8271587" y="67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82550</xdr:rowOff>
    </xdr:from>
    <xdr:to>
      <xdr:col>46</xdr:col>
      <xdr:colOff>38100</xdr:colOff>
      <xdr:row>40</xdr:row>
      <xdr:rowOff>12700</xdr:rowOff>
    </xdr:to>
    <xdr:sp macro="" textlink="">
      <xdr:nvSpPr>
        <xdr:cNvPr id="122" name="フローチャート: 判断 121">
          <a:extLst>
            <a:ext uri="{FF2B5EF4-FFF2-40B4-BE49-F238E27FC236}">
              <a16:creationId xmlns:a16="http://schemas.microsoft.com/office/drawing/2014/main" id="{7DC093D7-E26F-43D8-BF3C-CFB4BBF08306}"/>
            </a:ext>
          </a:extLst>
        </xdr:cNvPr>
        <xdr:cNvSpPr/>
      </xdr:nvSpPr>
      <xdr:spPr>
        <a:xfrm>
          <a:off x="7670800" y="662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40</xdr:row>
      <xdr:rowOff>3827</xdr:rowOff>
    </xdr:from>
    <xdr:ext cx="469744" cy="259045"/>
    <xdr:sp macro="" textlink="">
      <xdr:nvSpPr>
        <xdr:cNvPr id="123" name="n_2aveValue【図書館】&#10;一人当たり面積">
          <a:extLst>
            <a:ext uri="{FF2B5EF4-FFF2-40B4-BE49-F238E27FC236}">
              <a16:creationId xmlns:a16="http://schemas.microsoft.com/office/drawing/2014/main" id="{6FDE492C-19BD-428D-A5EE-701664F1DA09}"/>
            </a:ext>
          </a:extLst>
        </xdr:cNvPr>
        <xdr:cNvSpPr txBox="1"/>
      </xdr:nvSpPr>
      <xdr:spPr>
        <a:xfrm>
          <a:off x="750958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87122</xdr:rowOff>
    </xdr:from>
    <xdr:to>
      <xdr:col>41</xdr:col>
      <xdr:colOff>101600</xdr:colOff>
      <xdr:row>40</xdr:row>
      <xdr:rowOff>17272</xdr:rowOff>
    </xdr:to>
    <xdr:sp macro="" textlink="">
      <xdr:nvSpPr>
        <xdr:cNvPr id="124" name="フローチャート: 判断 123">
          <a:extLst>
            <a:ext uri="{FF2B5EF4-FFF2-40B4-BE49-F238E27FC236}">
              <a16:creationId xmlns:a16="http://schemas.microsoft.com/office/drawing/2014/main" id="{148DA92E-BDB3-411A-BD28-930A2DFF9635}"/>
            </a:ext>
          </a:extLst>
        </xdr:cNvPr>
        <xdr:cNvSpPr/>
      </xdr:nvSpPr>
      <xdr:spPr>
        <a:xfrm>
          <a:off x="6873240" y="662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40</xdr:row>
      <xdr:rowOff>8399</xdr:rowOff>
    </xdr:from>
    <xdr:ext cx="469744" cy="259045"/>
    <xdr:sp macro="" textlink="">
      <xdr:nvSpPr>
        <xdr:cNvPr id="125" name="n_3aveValue【図書館】&#10;一人当たり面積">
          <a:extLst>
            <a:ext uri="{FF2B5EF4-FFF2-40B4-BE49-F238E27FC236}">
              <a16:creationId xmlns:a16="http://schemas.microsoft.com/office/drawing/2014/main" id="{2F390CFA-A174-4E5C-80B8-388CCC16F683}"/>
            </a:ext>
          </a:extLst>
        </xdr:cNvPr>
        <xdr:cNvSpPr txBox="1"/>
      </xdr:nvSpPr>
      <xdr:spPr>
        <a:xfrm>
          <a:off x="6712027" y="671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105410</xdr:rowOff>
    </xdr:from>
    <xdr:to>
      <xdr:col>36</xdr:col>
      <xdr:colOff>165100</xdr:colOff>
      <xdr:row>40</xdr:row>
      <xdr:rowOff>35560</xdr:rowOff>
    </xdr:to>
    <xdr:sp macro="" textlink="">
      <xdr:nvSpPr>
        <xdr:cNvPr id="126" name="フローチャート: 判断 125">
          <a:extLst>
            <a:ext uri="{FF2B5EF4-FFF2-40B4-BE49-F238E27FC236}">
              <a16:creationId xmlns:a16="http://schemas.microsoft.com/office/drawing/2014/main" id="{B1A90025-ACA5-44F3-84E5-1E076F5E215D}"/>
            </a:ext>
          </a:extLst>
        </xdr:cNvPr>
        <xdr:cNvSpPr/>
      </xdr:nvSpPr>
      <xdr:spPr>
        <a:xfrm>
          <a:off x="609854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38</xdr:row>
      <xdr:rowOff>52087</xdr:rowOff>
    </xdr:from>
    <xdr:ext cx="469744" cy="259045"/>
    <xdr:sp macro="" textlink="">
      <xdr:nvSpPr>
        <xdr:cNvPr id="127" name="n_4aveValue【図書館】&#10;一人当たり面積">
          <a:extLst>
            <a:ext uri="{FF2B5EF4-FFF2-40B4-BE49-F238E27FC236}">
              <a16:creationId xmlns:a16="http://schemas.microsoft.com/office/drawing/2014/main" id="{6E8C3904-B0CF-49B0-BDCD-97B54FCA0F09}"/>
            </a:ext>
          </a:extLst>
        </xdr:cNvPr>
        <xdr:cNvSpPr txBox="1"/>
      </xdr:nvSpPr>
      <xdr:spPr>
        <a:xfrm>
          <a:off x="59373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19BB69D-733E-42DF-AEC6-8569F3F5615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39FE7B0-C023-46ED-AF2F-C37F3209899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245ECBB-18B7-4D0B-B917-DB7BA79FEC7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CD658CF-EB1E-43F7-8618-363A3BE73C8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86AD9FB-303B-4B87-ACA2-C31BDBE9EE5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141986</xdr:rowOff>
    </xdr:from>
    <xdr:to>
      <xdr:col>55</xdr:col>
      <xdr:colOff>50800</xdr:colOff>
      <xdr:row>40</xdr:row>
      <xdr:rowOff>72136</xdr:rowOff>
    </xdr:to>
    <xdr:sp macro="" textlink="">
      <xdr:nvSpPr>
        <xdr:cNvPr id="133" name="楕円 132">
          <a:extLst>
            <a:ext uri="{FF2B5EF4-FFF2-40B4-BE49-F238E27FC236}">
              <a16:creationId xmlns:a16="http://schemas.microsoft.com/office/drawing/2014/main" id="{7509EE04-163C-477C-ADE3-7BCC9375BA12}"/>
            </a:ext>
          </a:extLst>
        </xdr:cNvPr>
        <xdr:cNvSpPr/>
      </xdr:nvSpPr>
      <xdr:spPr>
        <a:xfrm>
          <a:off x="9192260" y="66799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120413</xdr:rowOff>
    </xdr:from>
    <xdr:ext cx="469744" cy="259045"/>
    <xdr:sp macro="" textlink="">
      <xdr:nvSpPr>
        <xdr:cNvPr id="134" name="【図書館】&#10;一人当たり面積該当値テキスト">
          <a:extLst>
            <a:ext uri="{FF2B5EF4-FFF2-40B4-BE49-F238E27FC236}">
              <a16:creationId xmlns:a16="http://schemas.microsoft.com/office/drawing/2014/main" id="{0F823932-493E-4D9B-9269-17E9B5793ACE}"/>
            </a:ext>
          </a:extLst>
        </xdr:cNvPr>
        <xdr:cNvSpPr txBox="1"/>
      </xdr:nvSpPr>
      <xdr:spPr>
        <a:xfrm>
          <a:off x="9258300" y="665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130556</xdr:rowOff>
    </xdr:from>
    <xdr:to>
      <xdr:col>50</xdr:col>
      <xdr:colOff>165100</xdr:colOff>
      <xdr:row>39</xdr:row>
      <xdr:rowOff>60706</xdr:rowOff>
    </xdr:to>
    <xdr:sp macro="" textlink="">
      <xdr:nvSpPr>
        <xdr:cNvPr id="135" name="楕円 134">
          <a:extLst>
            <a:ext uri="{FF2B5EF4-FFF2-40B4-BE49-F238E27FC236}">
              <a16:creationId xmlns:a16="http://schemas.microsoft.com/office/drawing/2014/main" id="{6F396BB7-1AA7-4137-AC19-7F321A6D518F}"/>
            </a:ext>
          </a:extLst>
        </xdr:cNvPr>
        <xdr:cNvSpPr/>
      </xdr:nvSpPr>
      <xdr:spPr>
        <a:xfrm>
          <a:off x="8445500" y="6500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9906</xdr:rowOff>
    </xdr:from>
    <xdr:to>
      <xdr:col>55</xdr:col>
      <xdr:colOff>0</xdr:colOff>
      <xdr:row>40</xdr:row>
      <xdr:rowOff>21336</xdr:rowOff>
    </xdr:to>
    <xdr:cxnSp macro="">
      <xdr:nvCxnSpPr>
        <xdr:cNvPr id="136" name="直線コネクタ 135">
          <a:extLst>
            <a:ext uri="{FF2B5EF4-FFF2-40B4-BE49-F238E27FC236}">
              <a16:creationId xmlns:a16="http://schemas.microsoft.com/office/drawing/2014/main" id="{945127A3-2448-4CA2-8242-A31B6272099A}"/>
            </a:ext>
          </a:extLst>
        </xdr:cNvPr>
        <xdr:cNvCxnSpPr/>
      </xdr:nvCxnSpPr>
      <xdr:spPr>
        <a:xfrm>
          <a:off x="8496300" y="6547866"/>
          <a:ext cx="7239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7" name="楕円 136">
          <a:extLst>
            <a:ext uri="{FF2B5EF4-FFF2-40B4-BE49-F238E27FC236}">
              <a16:creationId xmlns:a16="http://schemas.microsoft.com/office/drawing/2014/main" id="{B28F0670-9D8B-4A65-B95A-84EEB6D43F93}"/>
            </a:ext>
          </a:extLst>
        </xdr:cNvPr>
        <xdr:cNvSpPr/>
      </xdr:nvSpPr>
      <xdr:spPr>
        <a:xfrm>
          <a:off x="7670800" y="6510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9906</xdr:rowOff>
    </xdr:from>
    <xdr:to>
      <xdr:col>50</xdr:col>
      <xdr:colOff>114300</xdr:colOff>
      <xdr:row>39</xdr:row>
      <xdr:rowOff>19050</xdr:rowOff>
    </xdr:to>
    <xdr:cxnSp macro="">
      <xdr:nvCxnSpPr>
        <xdr:cNvPr id="138" name="直線コネクタ 137">
          <a:extLst>
            <a:ext uri="{FF2B5EF4-FFF2-40B4-BE49-F238E27FC236}">
              <a16:creationId xmlns:a16="http://schemas.microsoft.com/office/drawing/2014/main" id="{5544316B-3E7D-4EDC-897E-BA0EADAFF0AC}"/>
            </a:ext>
          </a:extLst>
        </xdr:cNvPr>
        <xdr:cNvCxnSpPr/>
      </xdr:nvCxnSpPr>
      <xdr:spPr>
        <a:xfrm flipV="1">
          <a:off x="7713980" y="6547866"/>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144272</xdr:rowOff>
    </xdr:from>
    <xdr:to>
      <xdr:col>41</xdr:col>
      <xdr:colOff>101600</xdr:colOff>
      <xdr:row>39</xdr:row>
      <xdr:rowOff>74422</xdr:rowOff>
    </xdr:to>
    <xdr:sp macro="" textlink="">
      <xdr:nvSpPr>
        <xdr:cNvPr id="139" name="楕円 138">
          <a:extLst>
            <a:ext uri="{FF2B5EF4-FFF2-40B4-BE49-F238E27FC236}">
              <a16:creationId xmlns:a16="http://schemas.microsoft.com/office/drawing/2014/main" id="{934398B5-8E9A-4DDB-942C-47F81FDBF4B3}"/>
            </a:ext>
          </a:extLst>
        </xdr:cNvPr>
        <xdr:cNvSpPr/>
      </xdr:nvSpPr>
      <xdr:spPr>
        <a:xfrm>
          <a:off x="6873240" y="65145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23622</xdr:rowOff>
    </xdr:to>
    <xdr:cxnSp macro="">
      <xdr:nvCxnSpPr>
        <xdr:cNvPr id="140" name="直線コネクタ 139">
          <a:extLst>
            <a:ext uri="{FF2B5EF4-FFF2-40B4-BE49-F238E27FC236}">
              <a16:creationId xmlns:a16="http://schemas.microsoft.com/office/drawing/2014/main" id="{23EC4312-137D-4E01-9FFD-EDF8A6A8A6E0}"/>
            </a:ext>
          </a:extLst>
        </xdr:cNvPr>
        <xdr:cNvCxnSpPr/>
      </xdr:nvCxnSpPr>
      <xdr:spPr>
        <a:xfrm flipV="1">
          <a:off x="6924040" y="655701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75692</xdr:rowOff>
    </xdr:from>
    <xdr:to>
      <xdr:col>36</xdr:col>
      <xdr:colOff>165100</xdr:colOff>
      <xdr:row>41</xdr:row>
      <xdr:rowOff>5842</xdr:rowOff>
    </xdr:to>
    <xdr:sp macro="" textlink="">
      <xdr:nvSpPr>
        <xdr:cNvPr id="141" name="楕円 140">
          <a:extLst>
            <a:ext uri="{FF2B5EF4-FFF2-40B4-BE49-F238E27FC236}">
              <a16:creationId xmlns:a16="http://schemas.microsoft.com/office/drawing/2014/main" id="{DC02D82C-C45D-4CE2-A8AC-DF5EA6E6F5BA}"/>
            </a:ext>
          </a:extLst>
        </xdr:cNvPr>
        <xdr:cNvSpPr/>
      </xdr:nvSpPr>
      <xdr:spPr>
        <a:xfrm>
          <a:off x="6098540" y="6781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23622</xdr:rowOff>
    </xdr:from>
    <xdr:to>
      <xdr:col>41</xdr:col>
      <xdr:colOff>50800</xdr:colOff>
      <xdr:row>40</xdr:row>
      <xdr:rowOff>126492</xdr:rowOff>
    </xdr:to>
    <xdr:cxnSp macro="">
      <xdr:nvCxnSpPr>
        <xdr:cNvPr id="142" name="直線コネクタ 141">
          <a:extLst>
            <a:ext uri="{FF2B5EF4-FFF2-40B4-BE49-F238E27FC236}">
              <a16:creationId xmlns:a16="http://schemas.microsoft.com/office/drawing/2014/main" id="{86C32FD8-965A-43F2-B47B-486CC3007A06}"/>
            </a:ext>
          </a:extLst>
        </xdr:cNvPr>
        <xdr:cNvCxnSpPr/>
      </xdr:nvCxnSpPr>
      <xdr:spPr>
        <a:xfrm flipV="1">
          <a:off x="6149340" y="6561582"/>
          <a:ext cx="774700" cy="27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77233</xdr:rowOff>
    </xdr:from>
    <xdr:ext cx="469744" cy="259045"/>
    <xdr:sp macro="" textlink="">
      <xdr:nvSpPr>
        <xdr:cNvPr id="143" name="n_1mainValue【図書館】&#10;一人当たり面積">
          <a:extLst>
            <a:ext uri="{FF2B5EF4-FFF2-40B4-BE49-F238E27FC236}">
              <a16:creationId xmlns:a16="http://schemas.microsoft.com/office/drawing/2014/main" id="{577343CD-D858-4DD6-9769-074EB111D0BA}"/>
            </a:ext>
          </a:extLst>
        </xdr:cNvPr>
        <xdr:cNvSpPr txBox="1"/>
      </xdr:nvSpPr>
      <xdr:spPr>
        <a:xfrm>
          <a:off x="8271587"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4" name="n_2mainValue【図書館】&#10;一人当たり面積">
          <a:extLst>
            <a:ext uri="{FF2B5EF4-FFF2-40B4-BE49-F238E27FC236}">
              <a16:creationId xmlns:a16="http://schemas.microsoft.com/office/drawing/2014/main" id="{E2144862-C606-4740-80DE-252F0547EA04}"/>
            </a:ext>
          </a:extLst>
        </xdr:cNvPr>
        <xdr:cNvSpPr txBox="1"/>
      </xdr:nvSpPr>
      <xdr:spPr>
        <a:xfrm>
          <a:off x="750958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90949</xdr:rowOff>
    </xdr:from>
    <xdr:ext cx="469744" cy="259045"/>
    <xdr:sp macro="" textlink="">
      <xdr:nvSpPr>
        <xdr:cNvPr id="145" name="n_3mainValue【図書館】&#10;一人当たり面積">
          <a:extLst>
            <a:ext uri="{FF2B5EF4-FFF2-40B4-BE49-F238E27FC236}">
              <a16:creationId xmlns:a16="http://schemas.microsoft.com/office/drawing/2014/main" id="{83798BEB-A608-4874-B1EC-F61CE2417698}"/>
            </a:ext>
          </a:extLst>
        </xdr:cNvPr>
        <xdr:cNvSpPr txBox="1"/>
      </xdr:nvSpPr>
      <xdr:spPr>
        <a:xfrm>
          <a:off x="6712027" y="6293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168419</xdr:rowOff>
    </xdr:from>
    <xdr:ext cx="469744" cy="259045"/>
    <xdr:sp macro="" textlink="">
      <xdr:nvSpPr>
        <xdr:cNvPr id="146" name="n_4mainValue【図書館】&#10;一人当たり面積">
          <a:extLst>
            <a:ext uri="{FF2B5EF4-FFF2-40B4-BE49-F238E27FC236}">
              <a16:creationId xmlns:a16="http://schemas.microsoft.com/office/drawing/2014/main" id="{1C5DD2BC-5B76-44EB-A54F-83335D29501E}"/>
            </a:ext>
          </a:extLst>
        </xdr:cNvPr>
        <xdr:cNvSpPr txBox="1"/>
      </xdr:nvSpPr>
      <xdr:spPr>
        <a:xfrm>
          <a:off x="5937327" y="687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E7D2CAC-1D68-4D5F-8930-8E2898DDE01B}"/>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42D00BC-F457-4EA6-9C42-F27F76B943C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646043D-CF7E-408D-85E3-F629735DF58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F2CA7E88-36A1-4C6D-BC0F-1DD699A7026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24980F4-B86B-4B61-B263-9972F74E435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915FEFBE-9899-40DF-BC28-61A249B0125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FE997A5-34EC-4B33-84CB-B61C5F8CC27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05C1CD2-E31A-4A99-A002-74A9C44FB49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8ED6881-F92C-4655-8E94-30ABC22391D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1F590FD-6009-46AE-B3AD-1D223E2A6E2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DB27A49-2541-4D29-8F6F-E403FB93249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7F1CFE9-41E3-4666-BB24-FF7273D84A42}"/>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8BC5D4BF-D184-4C25-B64C-4BD4523B9CF5}"/>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5B97AF1-223F-4808-ACF6-75CFF1C53431}"/>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61672459-4E80-42FE-B44A-862091EC37E3}"/>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55C7400E-B24C-448F-900B-97B61F914CB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15ED30B-DA35-443C-8152-A252AAD44139}"/>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93925C34-2BED-449E-B14E-D21C16F292A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2E16705-1F71-4563-8C0C-A112414A15B8}"/>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C35F325D-0DE0-40DE-8B22-311B858F23D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CA12CDAD-C4E2-41E6-8C9F-FFC0ABBE1FC5}"/>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5DC128F-5FA2-4F27-A1C4-004F0D1EF54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A4A603BE-2B50-48DC-84BD-238B1350A1F4}"/>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0637BB1-4C53-4728-A6CC-D3662CCD58E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93B94BC-EEDC-469A-ACF9-96A24446F60F}"/>
            </a:ext>
          </a:extLst>
        </xdr:cNvPr>
        <xdr:cNvCxnSpPr/>
      </xdr:nvCxnSpPr>
      <xdr:spPr>
        <a:xfrm flipV="1">
          <a:off x="4086225"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637D2E4-7507-4BE8-9EC7-748668E2966E}"/>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A9B4E415-94A5-4021-9D86-1B4FD0B1B41E}"/>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6FA7E66-5E36-4890-BA00-D221D9019B83}"/>
            </a:ext>
          </a:extLst>
        </xdr:cNvPr>
        <xdr:cNvSpPr txBox="1"/>
      </xdr:nvSpPr>
      <xdr:spPr>
        <a:xfrm>
          <a:off x="412496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AB2AB890-25BC-42C2-A50E-69CD3A58EC4B}"/>
            </a:ext>
          </a:extLst>
        </xdr:cNvPr>
        <xdr:cNvCxnSpPr/>
      </xdr:nvCxnSpPr>
      <xdr:spPr>
        <a:xfrm>
          <a:off x="402082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14B5651D-65EB-4DBB-8385-87F233813047}"/>
            </a:ext>
          </a:extLst>
        </xdr:cNvPr>
        <xdr:cNvSpPr txBox="1"/>
      </xdr:nvSpPr>
      <xdr:spPr>
        <a:xfrm>
          <a:off x="412496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F55B8487-068F-42FD-8D64-4B20110B0C92}"/>
            </a:ext>
          </a:extLst>
        </xdr:cNvPr>
        <xdr:cNvSpPr/>
      </xdr:nvSpPr>
      <xdr:spPr>
        <a:xfrm>
          <a:off x="4036060" y="10154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27D19214-813E-4B07-88BD-A3C3744DC8B4}"/>
            </a:ext>
          </a:extLst>
        </xdr:cNvPr>
        <xdr:cNvSpPr/>
      </xdr:nvSpPr>
      <xdr:spPr>
        <a:xfrm>
          <a:off x="3312160" y="10125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13987</xdr:rowOff>
    </xdr:from>
    <xdr:ext cx="405111" cy="259045"/>
    <xdr:sp macro="" textlink="">
      <xdr:nvSpPr>
        <xdr:cNvPr id="179" name="n_1aveValue【体育館・プール】&#10;有形固定資産減価償却率">
          <a:extLst>
            <a:ext uri="{FF2B5EF4-FFF2-40B4-BE49-F238E27FC236}">
              <a16:creationId xmlns:a16="http://schemas.microsoft.com/office/drawing/2014/main" id="{E35E55CA-7D81-404D-8434-A6033CF4F733}"/>
            </a:ext>
          </a:extLst>
        </xdr:cNvPr>
        <xdr:cNvSpPr txBox="1"/>
      </xdr:nvSpPr>
      <xdr:spPr>
        <a:xfrm>
          <a:off x="317056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73025</xdr:rowOff>
    </xdr:from>
    <xdr:to>
      <xdr:col>15</xdr:col>
      <xdr:colOff>101600</xdr:colOff>
      <xdr:row>61</xdr:row>
      <xdr:rowOff>3175</xdr:rowOff>
    </xdr:to>
    <xdr:sp macro="" textlink="">
      <xdr:nvSpPr>
        <xdr:cNvPr id="180" name="フローチャート: 判断 179">
          <a:extLst>
            <a:ext uri="{FF2B5EF4-FFF2-40B4-BE49-F238E27FC236}">
              <a16:creationId xmlns:a16="http://schemas.microsoft.com/office/drawing/2014/main" id="{85ADBA00-0B6D-42C3-85DE-50C09317C164}"/>
            </a:ext>
          </a:extLst>
        </xdr:cNvPr>
        <xdr:cNvSpPr/>
      </xdr:nvSpPr>
      <xdr:spPr>
        <a:xfrm>
          <a:off x="2514600" y="1013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19702</xdr:rowOff>
    </xdr:from>
    <xdr:ext cx="405111" cy="259045"/>
    <xdr:sp macro="" textlink="">
      <xdr:nvSpPr>
        <xdr:cNvPr id="181" name="n_2aveValue【体育館・プール】&#10;有形固定資産減価償却率">
          <a:extLst>
            <a:ext uri="{FF2B5EF4-FFF2-40B4-BE49-F238E27FC236}">
              <a16:creationId xmlns:a16="http://schemas.microsoft.com/office/drawing/2014/main" id="{6A9C5DC6-D520-44C2-8A6D-9322E6B7DDCB}"/>
            </a:ext>
          </a:extLst>
        </xdr:cNvPr>
        <xdr:cNvSpPr txBox="1"/>
      </xdr:nvSpPr>
      <xdr:spPr>
        <a:xfrm>
          <a:off x="2385704"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60</xdr:row>
      <xdr:rowOff>33020</xdr:rowOff>
    </xdr:from>
    <xdr:to>
      <xdr:col>10</xdr:col>
      <xdr:colOff>165100</xdr:colOff>
      <xdr:row>60</xdr:row>
      <xdr:rowOff>134620</xdr:rowOff>
    </xdr:to>
    <xdr:sp macro="" textlink="">
      <xdr:nvSpPr>
        <xdr:cNvPr id="182" name="フローチャート: 判断 181">
          <a:extLst>
            <a:ext uri="{FF2B5EF4-FFF2-40B4-BE49-F238E27FC236}">
              <a16:creationId xmlns:a16="http://schemas.microsoft.com/office/drawing/2014/main" id="{5172C5C2-838B-4CB6-8767-B1C9339F2262}"/>
            </a:ext>
          </a:extLst>
        </xdr:cNvPr>
        <xdr:cNvSpPr/>
      </xdr:nvSpPr>
      <xdr:spPr>
        <a:xfrm>
          <a:off x="17399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151147</xdr:rowOff>
    </xdr:from>
    <xdr:ext cx="405111" cy="259045"/>
    <xdr:sp macro="" textlink="">
      <xdr:nvSpPr>
        <xdr:cNvPr id="183" name="n_3aveValue【体育館・プール】&#10;有形固定資産減価償却率">
          <a:extLst>
            <a:ext uri="{FF2B5EF4-FFF2-40B4-BE49-F238E27FC236}">
              <a16:creationId xmlns:a16="http://schemas.microsoft.com/office/drawing/2014/main" id="{CA638508-A00D-47A4-A3E7-7976FB377850}"/>
            </a:ext>
          </a:extLst>
        </xdr:cNvPr>
        <xdr:cNvSpPr txBox="1"/>
      </xdr:nvSpPr>
      <xdr:spPr>
        <a:xfrm>
          <a:off x="161100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60</xdr:row>
      <xdr:rowOff>80645</xdr:rowOff>
    </xdr:from>
    <xdr:to>
      <xdr:col>6</xdr:col>
      <xdr:colOff>38100</xdr:colOff>
      <xdr:row>61</xdr:row>
      <xdr:rowOff>10795</xdr:rowOff>
    </xdr:to>
    <xdr:sp macro="" textlink="">
      <xdr:nvSpPr>
        <xdr:cNvPr id="184" name="フローチャート: 判断 183">
          <a:extLst>
            <a:ext uri="{FF2B5EF4-FFF2-40B4-BE49-F238E27FC236}">
              <a16:creationId xmlns:a16="http://schemas.microsoft.com/office/drawing/2014/main" id="{0CD37B35-A514-4401-8237-22B4AA482039}"/>
            </a:ext>
          </a:extLst>
        </xdr:cNvPr>
        <xdr:cNvSpPr/>
      </xdr:nvSpPr>
      <xdr:spPr>
        <a:xfrm>
          <a:off x="96520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59</xdr:row>
      <xdr:rowOff>27322</xdr:rowOff>
    </xdr:from>
    <xdr:ext cx="405111" cy="259045"/>
    <xdr:sp macro="" textlink="">
      <xdr:nvSpPr>
        <xdr:cNvPr id="185" name="n_4aveValue【体育館・プール】&#10;有形固定資産減価償却率">
          <a:extLst>
            <a:ext uri="{FF2B5EF4-FFF2-40B4-BE49-F238E27FC236}">
              <a16:creationId xmlns:a16="http://schemas.microsoft.com/office/drawing/2014/main" id="{8F26B17E-2C68-42BE-B273-51D160DA3AC3}"/>
            </a:ext>
          </a:extLst>
        </xdr:cNvPr>
        <xdr:cNvSpPr txBox="1"/>
      </xdr:nvSpPr>
      <xdr:spPr>
        <a:xfrm>
          <a:off x="83630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8087474-CE75-4BC3-94F5-86DFFB35E19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3BF9FC8-4556-46E0-B87B-DD9C65B5C11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ADA43BF-7B09-4BE5-B664-29F05A71C12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00F2761-D760-4F09-A8CA-2232EC9E5B1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9807257-E14D-420D-962E-6384FE220B2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88265</xdr:rowOff>
    </xdr:from>
    <xdr:to>
      <xdr:col>24</xdr:col>
      <xdr:colOff>114300</xdr:colOff>
      <xdr:row>62</xdr:row>
      <xdr:rowOff>18415</xdr:rowOff>
    </xdr:to>
    <xdr:sp macro="" textlink="">
      <xdr:nvSpPr>
        <xdr:cNvPr id="191" name="楕円 190">
          <a:extLst>
            <a:ext uri="{FF2B5EF4-FFF2-40B4-BE49-F238E27FC236}">
              <a16:creationId xmlns:a16="http://schemas.microsoft.com/office/drawing/2014/main" id="{1047A759-91F5-4027-A476-2EEB6871FDB6}"/>
            </a:ext>
          </a:extLst>
        </xdr:cNvPr>
        <xdr:cNvSpPr/>
      </xdr:nvSpPr>
      <xdr:spPr>
        <a:xfrm>
          <a:off x="4036060" y="10314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66692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742E40BB-6F93-404C-9448-B824BC2A8528}"/>
            </a:ext>
          </a:extLst>
        </xdr:cNvPr>
        <xdr:cNvSpPr txBox="1"/>
      </xdr:nvSpPr>
      <xdr:spPr>
        <a:xfrm>
          <a:off x="4124960"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116840</xdr:rowOff>
    </xdr:from>
    <xdr:to>
      <xdr:col>20</xdr:col>
      <xdr:colOff>38100</xdr:colOff>
      <xdr:row>62</xdr:row>
      <xdr:rowOff>46990</xdr:rowOff>
    </xdr:to>
    <xdr:sp macro="" textlink="">
      <xdr:nvSpPr>
        <xdr:cNvPr id="193" name="楕円 192">
          <a:extLst>
            <a:ext uri="{FF2B5EF4-FFF2-40B4-BE49-F238E27FC236}">
              <a16:creationId xmlns:a16="http://schemas.microsoft.com/office/drawing/2014/main" id="{C5B49D38-4B42-4723-818C-66CC8F248BCA}"/>
            </a:ext>
          </a:extLst>
        </xdr:cNvPr>
        <xdr:cNvSpPr/>
      </xdr:nvSpPr>
      <xdr:spPr>
        <a:xfrm>
          <a:off x="3312160" y="10342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139065</xdr:rowOff>
    </xdr:from>
    <xdr:to>
      <xdr:col>24</xdr:col>
      <xdr:colOff>63500</xdr:colOff>
      <xdr:row>61</xdr:row>
      <xdr:rowOff>167640</xdr:rowOff>
    </xdr:to>
    <xdr:cxnSp macro="">
      <xdr:nvCxnSpPr>
        <xdr:cNvPr id="194" name="直線コネクタ 193">
          <a:extLst>
            <a:ext uri="{FF2B5EF4-FFF2-40B4-BE49-F238E27FC236}">
              <a16:creationId xmlns:a16="http://schemas.microsoft.com/office/drawing/2014/main" id="{CED40234-CCEA-42F5-89B2-FA969B921423}"/>
            </a:ext>
          </a:extLst>
        </xdr:cNvPr>
        <xdr:cNvCxnSpPr/>
      </xdr:nvCxnSpPr>
      <xdr:spPr>
        <a:xfrm flipV="1">
          <a:off x="3355340" y="10365105"/>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xdr:rowOff>
    </xdr:from>
    <xdr:to>
      <xdr:col>15</xdr:col>
      <xdr:colOff>101600</xdr:colOff>
      <xdr:row>61</xdr:row>
      <xdr:rowOff>107950</xdr:rowOff>
    </xdr:to>
    <xdr:sp macro="" textlink="">
      <xdr:nvSpPr>
        <xdr:cNvPr id="195" name="楕円 194">
          <a:extLst>
            <a:ext uri="{FF2B5EF4-FFF2-40B4-BE49-F238E27FC236}">
              <a16:creationId xmlns:a16="http://schemas.microsoft.com/office/drawing/2014/main" id="{DB01F366-31F5-4F25-95C5-950E91AD0B7B}"/>
            </a:ext>
          </a:extLst>
        </xdr:cNvPr>
        <xdr:cNvSpPr/>
      </xdr:nvSpPr>
      <xdr:spPr>
        <a:xfrm>
          <a:off x="25146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57150</xdr:rowOff>
    </xdr:from>
    <xdr:to>
      <xdr:col>19</xdr:col>
      <xdr:colOff>177800</xdr:colOff>
      <xdr:row>61</xdr:row>
      <xdr:rowOff>167640</xdr:rowOff>
    </xdr:to>
    <xdr:cxnSp macro="">
      <xdr:nvCxnSpPr>
        <xdr:cNvPr id="196" name="直線コネクタ 195">
          <a:extLst>
            <a:ext uri="{FF2B5EF4-FFF2-40B4-BE49-F238E27FC236}">
              <a16:creationId xmlns:a16="http://schemas.microsoft.com/office/drawing/2014/main" id="{A8BBA6DF-BFEF-4E88-AD1F-9BCAD9FB334C}"/>
            </a:ext>
          </a:extLst>
        </xdr:cNvPr>
        <xdr:cNvCxnSpPr/>
      </xdr:nvCxnSpPr>
      <xdr:spPr>
        <a:xfrm>
          <a:off x="2565400" y="10283190"/>
          <a:ext cx="78994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168275</xdr:rowOff>
    </xdr:from>
    <xdr:to>
      <xdr:col>10</xdr:col>
      <xdr:colOff>165100</xdr:colOff>
      <xdr:row>61</xdr:row>
      <xdr:rowOff>98425</xdr:rowOff>
    </xdr:to>
    <xdr:sp macro="" textlink="">
      <xdr:nvSpPr>
        <xdr:cNvPr id="197" name="楕円 196">
          <a:extLst>
            <a:ext uri="{FF2B5EF4-FFF2-40B4-BE49-F238E27FC236}">
              <a16:creationId xmlns:a16="http://schemas.microsoft.com/office/drawing/2014/main" id="{09BDE153-2C73-428F-878A-FC682072341D}"/>
            </a:ext>
          </a:extLst>
        </xdr:cNvPr>
        <xdr:cNvSpPr/>
      </xdr:nvSpPr>
      <xdr:spPr>
        <a:xfrm>
          <a:off x="1739900" y="10226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47625</xdr:rowOff>
    </xdr:from>
    <xdr:to>
      <xdr:col>15</xdr:col>
      <xdr:colOff>50800</xdr:colOff>
      <xdr:row>61</xdr:row>
      <xdr:rowOff>57150</xdr:rowOff>
    </xdr:to>
    <xdr:cxnSp macro="">
      <xdr:nvCxnSpPr>
        <xdr:cNvPr id="198" name="直線コネクタ 197">
          <a:extLst>
            <a:ext uri="{FF2B5EF4-FFF2-40B4-BE49-F238E27FC236}">
              <a16:creationId xmlns:a16="http://schemas.microsoft.com/office/drawing/2014/main" id="{F68D0212-6AE5-4A9B-A3B5-3B93864424A7}"/>
            </a:ext>
          </a:extLst>
        </xdr:cNvPr>
        <xdr:cNvCxnSpPr/>
      </xdr:nvCxnSpPr>
      <xdr:spPr>
        <a:xfrm>
          <a:off x="1790700" y="10273665"/>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128270</xdr:rowOff>
    </xdr:from>
    <xdr:to>
      <xdr:col>6</xdr:col>
      <xdr:colOff>38100</xdr:colOff>
      <xdr:row>61</xdr:row>
      <xdr:rowOff>58420</xdr:rowOff>
    </xdr:to>
    <xdr:sp macro="" textlink="">
      <xdr:nvSpPr>
        <xdr:cNvPr id="199" name="楕円 198">
          <a:extLst>
            <a:ext uri="{FF2B5EF4-FFF2-40B4-BE49-F238E27FC236}">
              <a16:creationId xmlns:a16="http://schemas.microsoft.com/office/drawing/2014/main" id="{FA52ABD3-F24E-4189-AA28-0688C4B0784C}"/>
            </a:ext>
          </a:extLst>
        </xdr:cNvPr>
        <xdr:cNvSpPr/>
      </xdr:nvSpPr>
      <xdr:spPr>
        <a:xfrm>
          <a:off x="965200" y="10186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7620</xdr:rowOff>
    </xdr:from>
    <xdr:to>
      <xdr:col>10</xdr:col>
      <xdr:colOff>114300</xdr:colOff>
      <xdr:row>61</xdr:row>
      <xdr:rowOff>47625</xdr:rowOff>
    </xdr:to>
    <xdr:cxnSp macro="">
      <xdr:nvCxnSpPr>
        <xdr:cNvPr id="200" name="直線コネクタ 199">
          <a:extLst>
            <a:ext uri="{FF2B5EF4-FFF2-40B4-BE49-F238E27FC236}">
              <a16:creationId xmlns:a16="http://schemas.microsoft.com/office/drawing/2014/main" id="{F61DC525-33B0-4EDE-89A9-0FBE2E883E96}"/>
            </a:ext>
          </a:extLst>
        </xdr:cNvPr>
        <xdr:cNvCxnSpPr/>
      </xdr:nvCxnSpPr>
      <xdr:spPr>
        <a:xfrm>
          <a:off x="1008380" y="1023366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38117</xdr:rowOff>
    </xdr:from>
    <xdr:ext cx="405111" cy="259045"/>
    <xdr:sp macro="" textlink="">
      <xdr:nvSpPr>
        <xdr:cNvPr id="201" name="n_1mainValue【体育館・プール】&#10;有形固定資産減価償却率">
          <a:extLst>
            <a:ext uri="{FF2B5EF4-FFF2-40B4-BE49-F238E27FC236}">
              <a16:creationId xmlns:a16="http://schemas.microsoft.com/office/drawing/2014/main" id="{6E551377-2A1B-440F-9CD8-37B874D26A19}"/>
            </a:ext>
          </a:extLst>
        </xdr:cNvPr>
        <xdr:cNvSpPr txBox="1"/>
      </xdr:nvSpPr>
      <xdr:spPr>
        <a:xfrm>
          <a:off x="317056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99077</xdr:rowOff>
    </xdr:from>
    <xdr:ext cx="405111" cy="259045"/>
    <xdr:sp macro="" textlink="">
      <xdr:nvSpPr>
        <xdr:cNvPr id="202" name="n_2mainValue【体育館・プール】&#10;有形固定資産減価償却率">
          <a:extLst>
            <a:ext uri="{FF2B5EF4-FFF2-40B4-BE49-F238E27FC236}">
              <a16:creationId xmlns:a16="http://schemas.microsoft.com/office/drawing/2014/main" id="{7BE8748E-C0E2-4A65-823F-38EFEB758C9C}"/>
            </a:ext>
          </a:extLst>
        </xdr:cNvPr>
        <xdr:cNvSpPr txBox="1"/>
      </xdr:nvSpPr>
      <xdr:spPr>
        <a:xfrm>
          <a:off x="238570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89552</xdr:rowOff>
    </xdr:from>
    <xdr:ext cx="405111" cy="259045"/>
    <xdr:sp macro="" textlink="">
      <xdr:nvSpPr>
        <xdr:cNvPr id="203" name="n_3mainValue【体育館・プール】&#10;有形固定資産減価償却率">
          <a:extLst>
            <a:ext uri="{FF2B5EF4-FFF2-40B4-BE49-F238E27FC236}">
              <a16:creationId xmlns:a16="http://schemas.microsoft.com/office/drawing/2014/main" id="{3A8B328D-2219-40F5-960C-D438FD401FAF}"/>
            </a:ext>
          </a:extLst>
        </xdr:cNvPr>
        <xdr:cNvSpPr txBox="1"/>
      </xdr:nvSpPr>
      <xdr:spPr>
        <a:xfrm>
          <a:off x="1611004"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49547</xdr:rowOff>
    </xdr:from>
    <xdr:ext cx="405111" cy="259045"/>
    <xdr:sp macro="" textlink="">
      <xdr:nvSpPr>
        <xdr:cNvPr id="204" name="n_4mainValue【体育館・プール】&#10;有形固定資産減価償却率">
          <a:extLst>
            <a:ext uri="{FF2B5EF4-FFF2-40B4-BE49-F238E27FC236}">
              <a16:creationId xmlns:a16="http://schemas.microsoft.com/office/drawing/2014/main" id="{37844131-DE8A-499F-B9D3-6A37D0859879}"/>
            </a:ext>
          </a:extLst>
        </xdr:cNvPr>
        <xdr:cNvSpPr txBox="1"/>
      </xdr:nvSpPr>
      <xdr:spPr>
        <a:xfrm>
          <a:off x="836304"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6A4BCA1-583F-4FD6-A626-B2C56DA6A2D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CCA7837-AF15-461B-BC0A-F3836F8CD8B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4F4ACF8-9B1B-4A97-82DC-239E95E54C8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B4E2884-3F6B-40D8-A7ED-E5230341941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8719A79-A249-4F89-B745-D84E8E1BF60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7DAD2AB-17C4-4F1A-B507-668F77DB7AE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6309B01-38D7-4E56-8637-7EBA45968A2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5D9ABFC-52E7-4595-BFDB-6A60F76D068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8A1F84A-BD70-4CCD-97A4-FBE8C86004B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9B705AA-915F-4749-A9C3-4311CCE1CD2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887330AD-BD92-42E0-911F-D5E58E3012A3}"/>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D0E2F530-8E5C-4361-AB25-30B92739CDCF}"/>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A9DD30D1-601C-47EA-8158-F57B970305A3}"/>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EB6217AC-ED01-4826-BCF5-911FFDCDA0AC}"/>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F0EED88B-A00E-413B-80F2-242212805DDB}"/>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27050F05-7E9C-4299-8BAD-80699FCEF5C4}"/>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7FA3097C-3B14-45FE-86E6-CE32D1C34EC6}"/>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C489564E-3EA6-4B1E-AC53-C413A4E94D89}"/>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1025150B-7130-4B34-8BE4-FB0C35080AB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5A31E624-2134-4E03-9F71-EBE9FB060E8C}"/>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792DE562-C923-4349-BCBA-469B1343813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297674E4-46DB-4C9C-898D-FC37CAE29480}"/>
            </a:ext>
          </a:extLst>
        </xdr:cNvPr>
        <xdr:cNvCxnSpPr/>
      </xdr:nvCxnSpPr>
      <xdr:spPr>
        <a:xfrm flipV="1">
          <a:off x="9219565" y="9352331"/>
          <a:ext cx="0" cy="1361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CEA09127-0628-4819-B23F-92BC3D983EFA}"/>
            </a:ext>
          </a:extLst>
        </xdr:cNvPr>
        <xdr:cNvSpPr txBox="1"/>
      </xdr:nvSpPr>
      <xdr:spPr>
        <a:xfrm>
          <a:off x="9258300" y="10717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CB810E84-B671-4805-80E0-D434A9BA2767}"/>
            </a:ext>
          </a:extLst>
        </xdr:cNvPr>
        <xdr:cNvCxnSpPr/>
      </xdr:nvCxnSpPr>
      <xdr:spPr>
        <a:xfrm>
          <a:off x="9154160" y="107135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5D0354A3-0715-481E-BC29-5801005F0C66}"/>
            </a:ext>
          </a:extLst>
        </xdr:cNvPr>
        <xdr:cNvSpPr txBox="1"/>
      </xdr:nvSpPr>
      <xdr:spPr>
        <a:xfrm>
          <a:off x="9258300" y="913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D61249B5-3DC9-4086-9126-E715A1847C6B}"/>
            </a:ext>
          </a:extLst>
        </xdr:cNvPr>
        <xdr:cNvCxnSpPr/>
      </xdr:nvCxnSpPr>
      <xdr:spPr>
        <a:xfrm>
          <a:off x="9154160" y="93523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913CF087-7489-45F9-ABAD-FFA21069CF2E}"/>
            </a:ext>
          </a:extLst>
        </xdr:cNvPr>
        <xdr:cNvSpPr txBox="1"/>
      </xdr:nvSpPr>
      <xdr:spPr>
        <a:xfrm>
          <a:off x="9258300" y="101845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22AE209B-1459-44FE-B200-48B2DC9B027F}"/>
            </a:ext>
          </a:extLst>
        </xdr:cNvPr>
        <xdr:cNvSpPr/>
      </xdr:nvSpPr>
      <xdr:spPr>
        <a:xfrm>
          <a:off x="9192260" y="103293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7BF4EBFA-9183-4A25-9956-C4F6FEAD542E}"/>
            </a:ext>
          </a:extLst>
        </xdr:cNvPr>
        <xdr:cNvSpPr/>
      </xdr:nvSpPr>
      <xdr:spPr>
        <a:xfrm>
          <a:off x="8445500" y="103448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65498</xdr:rowOff>
    </xdr:from>
    <xdr:ext cx="469744" cy="259045"/>
    <xdr:sp macro="" textlink="">
      <xdr:nvSpPr>
        <xdr:cNvPr id="234" name="n_1aveValue【体育館・プール】&#10;一人当たり面積">
          <a:extLst>
            <a:ext uri="{FF2B5EF4-FFF2-40B4-BE49-F238E27FC236}">
              <a16:creationId xmlns:a16="http://schemas.microsoft.com/office/drawing/2014/main" id="{0DA4267A-4A19-474D-B96E-5126B385E86A}"/>
            </a:ext>
          </a:extLst>
        </xdr:cNvPr>
        <xdr:cNvSpPr txBox="1"/>
      </xdr:nvSpPr>
      <xdr:spPr>
        <a:xfrm>
          <a:off x="8271587" y="1012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113335</xdr:rowOff>
    </xdr:from>
    <xdr:to>
      <xdr:col>46</xdr:col>
      <xdr:colOff>38100</xdr:colOff>
      <xdr:row>62</xdr:row>
      <xdr:rowOff>43485</xdr:rowOff>
    </xdr:to>
    <xdr:sp macro="" textlink="">
      <xdr:nvSpPr>
        <xdr:cNvPr id="235" name="フローチャート: 判断 234">
          <a:extLst>
            <a:ext uri="{FF2B5EF4-FFF2-40B4-BE49-F238E27FC236}">
              <a16:creationId xmlns:a16="http://schemas.microsoft.com/office/drawing/2014/main" id="{9369AEFF-A815-476A-9ED0-358E96821D99}"/>
            </a:ext>
          </a:extLst>
        </xdr:cNvPr>
        <xdr:cNvSpPr/>
      </xdr:nvSpPr>
      <xdr:spPr>
        <a:xfrm>
          <a:off x="7670800" y="10339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60012</xdr:rowOff>
    </xdr:from>
    <xdr:ext cx="469744" cy="259045"/>
    <xdr:sp macro="" textlink="">
      <xdr:nvSpPr>
        <xdr:cNvPr id="236" name="n_2aveValue【体育館・プール】&#10;一人当たり面積">
          <a:extLst>
            <a:ext uri="{FF2B5EF4-FFF2-40B4-BE49-F238E27FC236}">
              <a16:creationId xmlns:a16="http://schemas.microsoft.com/office/drawing/2014/main" id="{E9A6A253-0F4C-4D39-85B1-5A312CE541B7}"/>
            </a:ext>
          </a:extLst>
        </xdr:cNvPr>
        <xdr:cNvSpPr txBox="1"/>
      </xdr:nvSpPr>
      <xdr:spPr>
        <a:xfrm>
          <a:off x="7509587" y="1011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113335</xdr:rowOff>
    </xdr:from>
    <xdr:to>
      <xdr:col>41</xdr:col>
      <xdr:colOff>101600</xdr:colOff>
      <xdr:row>62</xdr:row>
      <xdr:rowOff>43485</xdr:rowOff>
    </xdr:to>
    <xdr:sp macro="" textlink="">
      <xdr:nvSpPr>
        <xdr:cNvPr id="237" name="フローチャート: 判断 236">
          <a:extLst>
            <a:ext uri="{FF2B5EF4-FFF2-40B4-BE49-F238E27FC236}">
              <a16:creationId xmlns:a16="http://schemas.microsoft.com/office/drawing/2014/main" id="{41C4E831-FFB0-44BD-AFEA-5CE0724B6C9B}"/>
            </a:ext>
          </a:extLst>
        </xdr:cNvPr>
        <xdr:cNvSpPr/>
      </xdr:nvSpPr>
      <xdr:spPr>
        <a:xfrm>
          <a:off x="6873240" y="10339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60012</xdr:rowOff>
    </xdr:from>
    <xdr:ext cx="469744" cy="259045"/>
    <xdr:sp macro="" textlink="">
      <xdr:nvSpPr>
        <xdr:cNvPr id="238" name="n_3aveValue【体育館・プール】&#10;一人当たり面積">
          <a:extLst>
            <a:ext uri="{FF2B5EF4-FFF2-40B4-BE49-F238E27FC236}">
              <a16:creationId xmlns:a16="http://schemas.microsoft.com/office/drawing/2014/main" id="{9E75170A-E7EF-4CC3-87F5-CBAAEC0A2EF7}"/>
            </a:ext>
          </a:extLst>
        </xdr:cNvPr>
        <xdr:cNvSpPr txBox="1"/>
      </xdr:nvSpPr>
      <xdr:spPr>
        <a:xfrm>
          <a:off x="6712027" y="1011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110592</xdr:rowOff>
    </xdr:from>
    <xdr:to>
      <xdr:col>36</xdr:col>
      <xdr:colOff>165100</xdr:colOff>
      <xdr:row>62</xdr:row>
      <xdr:rowOff>40742</xdr:rowOff>
    </xdr:to>
    <xdr:sp macro="" textlink="">
      <xdr:nvSpPr>
        <xdr:cNvPr id="239" name="フローチャート: 判断 238">
          <a:extLst>
            <a:ext uri="{FF2B5EF4-FFF2-40B4-BE49-F238E27FC236}">
              <a16:creationId xmlns:a16="http://schemas.microsoft.com/office/drawing/2014/main" id="{545E5CCC-6722-4B97-9C74-F4B9B813CF62}"/>
            </a:ext>
          </a:extLst>
        </xdr:cNvPr>
        <xdr:cNvSpPr/>
      </xdr:nvSpPr>
      <xdr:spPr>
        <a:xfrm>
          <a:off x="6098540" y="103366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60</xdr:row>
      <xdr:rowOff>57269</xdr:rowOff>
    </xdr:from>
    <xdr:ext cx="469744" cy="259045"/>
    <xdr:sp macro="" textlink="">
      <xdr:nvSpPr>
        <xdr:cNvPr id="240" name="n_4aveValue【体育館・プール】&#10;一人当たり面積">
          <a:extLst>
            <a:ext uri="{FF2B5EF4-FFF2-40B4-BE49-F238E27FC236}">
              <a16:creationId xmlns:a16="http://schemas.microsoft.com/office/drawing/2014/main" id="{5D57B24C-65E8-46FF-A859-0016C2F36971}"/>
            </a:ext>
          </a:extLst>
        </xdr:cNvPr>
        <xdr:cNvSpPr txBox="1"/>
      </xdr:nvSpPr>
      <xdr:spPr>
        <a:xfrm>
          <a:off x="5937327" y="10115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DB75E76-CEC3-4C17-A00B-6AA7CE21C6E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AC0D9B5-A4F5-4B37-903C-5C88B5371E2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3A47D1D-89FC-45FA-ACC8-4C40528FF8B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4A8EE79-FE10-464E-9647-D8FD4B080EF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0AE7F83-C7CA-4618-90AF-D9269B717E5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4979</xdr:rowOff>
    </xdr:from>
    <xdr:to>
      <xdr:col>55</xdr:col>
      <xdr:colOff>50800</xdr:colOff>
      <xdr:row>62</xdr:row>
      <xdr:rowOff>106579</xdr:rowOff>
    </xdr:to>
    <xdr:sp macro="" textlink="">
      <xdr:nvSpPr>
        <xdr:cNvPr id="246" name="楕円 245">
          <a:extLst>
            <a:ext uri="{FF2B5EF4-FFF2-40B4-BE49-F238E27FC236}">
              <a16:creationId xmlns:a16="http://schemas.microsoft.com/office/drawing/2014/main" id="{E5CD1439-C9B3-47AB-A84B-809A68F30173}"/>
            </a:ext>
          </a:extLst>
        </xdr:cNvPr>
        <xdr:cNvSpPr/>
      </xdr:nvSpPr>
      <xdr:spPr>
        <a:xfrm>
          <a:off x="9192260" y="103986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154856</xdr:rowOff>
    </xdr:from>
    <xdr:ext cx="469744" cy="259045"/>
    <xdr:sp macro="" textlink="">
      <xdr:nvSpPr>
        <xdr:cNvPr id="247" name="【体育館・プール】&#10;一人当たり面積該当値テキスト">
          <a:extLst>
            <a:ext uri="{FF2B5EF4-FFF2-40B4-BE49-F238E27FC236}">
              <a16:creationId xmlns:a16="http://schemas.microsoft.com/office/drawing/2014/main" id="{20376076-C088-4A33-9BFE-5E4C68BB6A65}"/>
            </a:ext>
          </a:extLst>
        </xdr:cNvPr>
        <xdr:cNvSpPr txBox="1"/>
      </xdr:nvSpPr>
      <xdr:spPr>
        <a:xfrm>
          <a:off x="9258300" y="1038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10464</xdr:rowOff>
    </xdr:from>
    <xdr:to>
      <xdr:col>50</xdr:col>
      <xdr:colOff>165100</xdr:colOff>
      <xdr:row>62</xdr:row>
      <xdr:rowOff>112064</xdr:rowOff>
    </xdr:to>
    <xdr:sp macro="" textlink="">
      <xdr:nvSpPr>
        <xdr:cNvPr id="248" name="楕円 247">
          <a:extLst>
            <a:ext uri="{FF2B5EF4-FFF2-40B4-BE49-F238E27FC236}">
              <a16:creationId xmlns:a16="http://schemas.microsoft.com/office/drawing/2014/main" id="{95FE3EFC-0AFC-47F1-B8E1-EF4DC59C568F}"/>
            </a:ext>
          </a:extLst>
        </xdr:cNvPr>
        <xdr:cNvSpPr/>
      </xdr:nvSpPr>
      <xdr:spPr>
        <a:xfrm>
          <a:off x="8445500" y="1040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55779</xdr:rowOff>
    </xdr:from>
    <xdr:to>
      <xdr:col>55</xdr:col>
      <xdr:colOff>0</xdr:colOff>
      <xdr:row>62</xdr:row>
      <xdr:rowOff>61264</xdr:rowOff>
    </xdr:to>
    <xdr:cxnSp macro="">
      <xdr:nvCxnSpPr>
        <xdr:cNvPr id="249" name="直線コネクタ 248">
          <a:extLst>
            <a:ext uri="{FF2B5EF4-FFF2-40B4-BE49-F238E27FC236}">
              <a16:creationId xmlns:a16="http://schemas.microsoft.com/office/drawing/2014/main" id="{1A7293AB-8386-4173-9092-8D996F3B6829}"/>
            </a:ext>
          </a:extLst>
        </xdr:cNvPr>
        <xdr:cNvCxnSpPr/>
      </xdr:nvCxnSpPr>
      <xdr:spPr>
        <a:xfrm flipV="1">
          <a:off x="8496300" y="10449459"/>
          <a:ext cx="7239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15037</xdr:rowOff>
    </xdr:from>
    <xdr:to>
      <xdr:col>46</xdr:col>
      <xdr:colOff>38100</xdr:colOff>
      <xdr:row>62</xdr:row>
      <xdr:rowOff>116637</xdr:rowOff>
    </xdr:to>
    <xdr:sp macro="" textlink="">
      <xdr:nvSpPr>
        <xdr:cNvPr id="250" name="楕円 249">
          <a:extLst>
            <a:ext uri="{FF2B5EF4-FFF2-40B4-BE49-F238E27FC236}">
              <a16:creationId xmlns:a16="http://schemas.microsoft.com/office/drawing/2014/main" id="{47E54C33-5145-454F-8F82-4F27E8CAD769}"/>
            </a:ext>
          </a:extLst>
        </xdr:cNvPr>
        <xdr:cNvSpPr/>
      </xdr:nvSpPr>
      <xdr:spPr>
        <a:xfrm>
          <a:off x="7670800" y="104087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61264</xdr:rowOff>
    </xdr:from>
    <xdr:to>
      <xdr:col>50</xdr:col>
      <xdr:colOff>114300</xdr:colOff>
      <xdr:row>62</xdr:row>
      <xdr:rowOff>65837</xdr:rowOff>
    </xdr:to>
    <xdr:cxnSp macro="">
      <xdr:nvCxnSpPr>
        <xdr:cNvPr id="251" name="直線コネクタ 250">
          <a:extLst>
            <a:ext uri="{FF2B5EF4-FFF2-40B4-BE49-F238E27FC236}">
              <a16:creationId xmlns:a16="http://schemas.microsoft.com/office/drawing/2014/main" id="{EF39329E-2DA1-4C94-A985-1178BCC6EBFC}"/>
            </a:ext>
          </a:extLst>
        </xdr:cNvPr>
        <xdr:cNvCxnSpPr/>
      </xdr:nvCxnSpPr>
      <xdr:spPr>
        <a:xfrm flipV="1">
          <a:off x="7713980" y="10454944"/>
          <a:ext cx="78232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18694</xdr:rowOff>
    </xdr:from>
    <xdr:to>
      <xdr:col>41</xdr:col>
      <xdr:colOff>101600</xdr:colOff>
      <xdr:row>62</xdr:row>
      <xdr:rowOff>120294</xdr:rowOff>
    </xdr:to>
    <xdr:sp macro="" textlink="">
      <xdr:nvSpPr>
        <xdr:cNvPr id="252" name="楕円 251">
          <a:extLst>
            <a:ext uri="{FF2B5EF4-FFF2-40B4-BE49-F238E27FC236}">
              <a16:creationId xmlns:a16="http://schemas.microsoft.com/office/drawing/2014/main" id="{2C41120E-3928-4F34-B206-56775283FACA}"/>
            </a:ext>
          </a:extLst>
        </xdr:cNvPr>
        <xdr:cNvSpPr/>
      </xdr:nvSpPr>
      <xdr:spPr>
        <a:xfrm>
          <a:off x="6873240" y="1041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65837</xdr:rowOff>
    </xdr:from>
    <xdr:to>
      <xdr:col>45</xdr:col>
      <xdr:colOff>177800</xdr:colOff>
      <xdr:row>62</xdr:row>
      <xdr:rowOff>69494</xdr:rowOff>
    </xdr:to>
    <xdr:cxnSp macro="">
      <xdr:nvCxnSpPr>
        <xdr:cNvPr id="253" name="直線コネクタ 252">
          <a:extLst>
            <a:ext uri="{FF2B5EF4-FFF2-40B4-BE49-F238E27FC236}">
              <a16:creationId xmlns:a16="http://schemas.microsoft.com/office/drawing/2014/main" id="{07409210-2DA9-45DC-9A06-61C78DABE2E5}"/>
            </a:ext>
          </a:extLst>
        </xdr:cNvPr>
        <xdr:cNvCxnSpPr/>
      </xdr:nvCxnSpPr>
      <xdr:spPr>
        <a:xfrm flipV="1">
          <a:off x="6924040" y="10459517"/>
          <a:ext cx="78994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22352</xdr:rowOff>
    </xdr:from>
    <xdr:to>
      <xdr:col>36</xdr:col>
      <xdr:colOff>165100</xdr:colOff>
      <xdr:row>62</xdr:row>
      <xdr:rowOff>123952</xdr:rowOff>
    </xdr:to>
    <xdr:sp macro="" textlink="">
      <xdr:nvSpPr>
        <xdr:cNvPr id="254" name="楕円 253">
          <a:extLst>
            <a:ext uri="{FF2B5EF4-FFF2-40B4-BE49-F238E27FC236}">
              <a16:creationId xmlns:a16="http://schemas.microsoft.com/office/drawing/2014/main" id="{0E0A3278-3D39-4558-927C-FDCBCC8186B7}"/>
            </a:ext>
          </a:extLst>
        </xdr:cNvPr>
        <xdr:cNvSpPr/>
      </xdr:nvSpPr>
      <xdr:spPr>
        <a:xfrm>
          <a:off x="6098540" y="104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69494</xdr:rowOff>
    </xdr:from>
    <xdr:to>
      <xdr:col>41</xdr:col>
      <xdr:colOff>50800</xdr:colOff>
      <xdr:row>62</xdr:row>
      <xdr:rowOff>73152</xdr:rowOff>
    </xdr:to>
    <xdr:cxnSp macro="">
      <xdr:nvCxnSpPr>
        <xdr:cNvPr id="255" name="直線コネクタ 254">
          <a:extLst>
            <a:ext uri="{FF2B5EF4-FFF2-40B4-BE49-F238E27FC236}">
              <a16:creationId xmlns:a16="http://schemas.microsoft.com/office/drawing/2014/main" id="{A91C401D-C17E-4614-BC06-03474F42E52D}"/>
            </a:ext>
          </a:extLst>
        </xdr:cNvPr>
        <xdr:cNvCxnSpPr/>
      </xdr:nvCxnSpPr>
      <xdr:spPr>
        <a:xfrm flipV="1">
          <a:off x="6149340" y="10463174"/>
          <a:ext cx="7747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103191</xdr:rowOff>
    </xdr:from>
    <xdr:ext cx="469744" cy="259045"/>
    <xdr:sp macro="" textlink="">
      <xdr:nvSpPr>
        <xdr:cNvPr id="256" name="n_1mainValue【体育館・プール】&#10;一人当たり面積">
          <a:extLst>
            <a:ext uri="{FF2B5EF4-FFF2-40B4-BE49-F238E27FC236}">
              <a16:creationId xmlns:a16="http://schemas.microsoft.com/office/drawing/2014/main" id="{585A7E93-35D2-47A7-A22F-0E7DF9EE74B9}"/>
            </a:ext>
          </a:extLst>
        </xdr:cNvPr>
        <xdr:cNvSpPr txBox="1"/>
      </xdr:nvSpPr>
      <xdr:spPr>
        <a:xfrm>
          <a:off x="8271587" y="1049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107764</xdr:rowOff>
    </xdr:from>
    <xdr:ext cx="469744" cy="259045"/>
    <xdr:sp macro="" textlink="">
      <xdr:nvSpPr>
        <xdr:cNvPr id="257" name="n_2mainValue【体育館・プール】&#10;一人当たり面積">
          <a:extLst>
            <a:ext uri="{FF2B5EF4-FFF2-40B4-BE49-F238E27FC236}">
              <a16:creationId xmlns:a16="http://schemas.microsoft.com/office/drawing/2014/main" id="{5D49A45D-A301-4432-9E10-6F04640C5207}"/>
            </a:ext>
          </a:extLst>
        </xdr:cNvPr>
        <xdr:cNvSpPr txBox="1"/>
      </xdr:nvSpPr>
      <xdr:spPr>
        <a:xfrm>
          <a:off x="7509587" y="10501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111421</xdr:rowOff>
    </xdr:from>
    <xdr:ext cx="469744" cy="259045"/>
    <xdr:sp macro="" textlink="">
      <xdr:nvSpPr>
        <xdr:cNvPr id="258" name="n_3mainValue【体育館・プール】&#10;一人当たり面積">
          <a:extLst>
            <a:ext uri="{FF2B5EF4-FFF2-40B4-BE49-F238E27FC236}">
              <a16:creationId xmlns:a16="http://schemas.microsoft.com/office/drawing/2014/main" id="{8B739D0A-BB80-444F-8AA6-AB78FBDF4F31}"/>
            </a:ext>
          </a:extLst>
        </xdr:cNvPr>
        <xdr:cNvSpPr txBox="1"/>
      </xdr:nvSpPr>
      <xdr:spPr>
        <a:xfrm>
          <a:off x="6712027" y="1050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115079</xdr:rowOff>
    </xdr:from>
    <xdr:ext cx="469744" cy="259045"/>
    <xdr:sp macro="" textlink="">
      <xdr:nvSpPr>
        <xdr:cNvPr id="259" name="n_4mainValue【体育館・プール】&#10;一人当たり面積">
          <a:extLst>
            <a:ext uri="{FF2B5EF4-FFF2-40B4-BE49-F238E27FC236}">
              <a16:creationId xmlns:a16="http://schemas.microsoft.com/office/drawing/2014/main" id="{C44DCFD2-522E-40D5-A0AE-16029983D6F7}"/>
            </a:ext>
          </a:extLst>
        </xdr:cNvPr>
        <xdr:cNvSpPr txBox="1"/>
      </xdr:nvSpPr>
      <xdr:spPr>
        <a:xfrm>
          <a:off x="5937327" y="1050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9EA8492-0257-4331-84E2-E3DCB255FD0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63BEF24E-44F1-4CAA-BEE7-C7EB2AA76CB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75DCC7B7-E754-48F1-B1DD-0ED41179088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BCD8DA8F-50D4-487E-8D67-307EFE18C58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937AFE10-CEEB-40BC-AC38-D5C8D111A02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A865792-09FD-44D5-8AE8-30493C4E9E3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C0C4ACA4-13BE-472A-92A0-0F21605F6DA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6111A98D-EE9E-4210-A6F7-6AD3F13D259A}"/>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5493BD29-D102-429A-A068-33FFD62D11B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1E23BC52-055D-4580-BAF2-60B06D9E517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429A23B6-093F-4331-8215-A05B3BAB207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ABDC1029-E156-43E4-9682-DC29540BA48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7EF04E14-4214-4262-92AA-C62348541B3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BDF9B7B0-EBAE-42AD-92F7-0A7A35BA18B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9DA8F6C9-BDF3-45A0-B9EA-56C4A4FC526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3DE7BEE4-56CC-4CF8-9022-23442D78B672}"/>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450DCC7A-3A2C-4328-AF91-3C81DA1BB72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4855E451-9F72-429B-AE40-E4642177F35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7DB0C654-C461-4307-B967-D91D8C112D2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C749E816-E2E5-4CD8-A122-6A70D04F7A39}"/>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1D1D5DC2-00C9-4843-A6E2-859F1CAC8EE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E1D1EF60-03A4-4342-B967-9B047BC9F90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F9EFC801-7AA5-4385-BB55-1106A70B368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B00F6EC4-D510-4585-B17A-9A383724711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461B6F21-3D93-4664-A956-3E6C7BF69DBB}"/>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2A1E8C70-DD15-4C70-AB0E-2BFCE3AA088C}"/>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034A48B1-2C95-4162-8280-C29788BFEB7A}"/>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32FF6749-BE8D-439C-A0E1-1D7717155B3B}"/>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id="{5D3AE14A-F4D0-4F74-B7A2-3FB4EDE688B5}"/>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461F5459-B3EF-40A4-B2A9-7CCBB4E83EB4}"/>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id="{CD9FDF32-E9F8-4311-AD54-C25438D008C4}"/>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53078138-93C9-49DD-816D-1C65316E0568}"/>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id="{6FA36232-5DC0-40CC-AE05-19DA587B17CF}"/>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9E2F8D69-E2F5-4165-AAB6-4D548F6CF2C7}"/>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id="{DE56BE69-30F0-4C5D-9C91-06C82A1C7A18}"/>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EBBEC124-5B98-4680-B53F-2D4C453BF397}"/>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6" name="テキスト ボックス 295">
          <a:extLst>
            <a:ext uri="{FF2B5EF4-FFF2-40B4-BE49-F238E27FC236}">
              <a16:creationId xmlns:a16="http://schemas.microsoft.com/office/drawing/2014/main" id="{95ECCCB1-817A-431D-99E3-D118C4D42041}"/>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C2032725-22E2-4A4F-AFF8-2386A3FCFBD3}"/>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925A6CA4-46EA-4997-8DEF-397D8CEE9698}"/>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0F1A9304-6F4E-43C0-A9DE-45D500E99A9C}"/>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00" name="直線コネクタ 299">
          <a:extLst>
            <a:ext uri="{FF2B5EF4-FFF2-40B4-BE49-F238E27FC236}">
              <a16:creationId xmlns:a16="http://schemas.microsoft.com/office/drawing/2014/main" id="{03250F0C-FC66-4460-87FE-D2B22ED78B42}"/>
            </a:ext>
          </a:extLst>
        </xdr:cNvPr>
        <xdr:cNvCxnSpPr/>
      </xdr:nvCxnSpPr>
      <xdr:spPr>
        <a:xfrm flipV="1">
          <a:off x="4086225"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1" name="【市民会館】&#10;有形固定資産減価償却率最小値テキスト">
          <a:extLst>
            <a:ext uri="{FF2B5EF4-FFF2-40B4-BE49-F238E27FC236}">
              <a16:creationId xmlns:a16="http://schemas.microsoft.com/office/drawing/2014/main" id="{59DDB343-BA38-4300-B0B4-D925CC0D9995}"/>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2" name="直線コネクタ 301">
          <a:extLst>
            <a:ext uri="{FF2B5EF4-FFF2-40B4-BE49-F238E27FC236}">
              <a16:creationId xmlns:a16="http://schemas.microsoft.com/office/drawing/2014/main" id="{A7C815EB-8061-4BCE-92B7-ECB62D5DC59A}"/>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E2317E3B-7F11-4BA7-9503-64D0BDDBE5F2}"/>
            </a:ext>
          </a:extLst>
        </xdr:cNvPr>
        <xdr:cNvSpPr txBox="1"/>
      </xdr:nvSpPr>
      <xdr:spPr>
        <a:xfrm>
          <a:off x="412496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304" name="直線コネクタ 303">
          <a:extLst>
            <a:ext uri="{FF2B5EF4-FFF2-40B4-BE49-F238E27FC236}">
              <a16:creationId xmlns:a16="http://schemas.microsoft.com/office/drawing/2014/main" id="{739CCC8D-D624-49D5-98DC-0FD44F7A63B7}"/>
            </a:ext>
          </a:extLst>
        </xdr:cNvPr>
        <xdr:cNvCxnSpPr/>
      </xdr:nvCxnSpPr>
      <xdr:spPr>
        <a:xfrm>
          <a:off x="402082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D266C05E-A64D-4B6F-90F8-8CC2A0495DCB}"/>
            </a:ext>
          </a:extLst>
        </xdr:cNvPr>
        <xdr:cNvSpPr txBox="1"/>
      </xdr:nvSpPr>
      <xdr:spPr>
        <a:xfrm>
          <a:off x="4124960" y="173412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306" name="フローチャート: 判断 305">
          <a:extLst>
            <a:ext uri="{FF2B5EF4-FFF2-40B4-BE49-F238E27FC236}">
              <a16:creationId xmlns:a16="http://schemas.microsoft.com/office/drawing/2014/main" id="{9C693C4D-0E3D-4893-A9D8-09BC3C36FBB2}"/>
            </a:ext>
          </a:extLst>
        </xdr:cNvPr>
        <xdr:cNvSpPr/>
      </xdr:nvSpPr>
      <xdr:spPr>
        <a:xfrm>
          <a:off x="4036060" y="1736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307" name="フローチャート: 判断 306">
          <a:extLst>
            <a:ext uri="{FF2B5EF4-FFF2-40B4-BE49-F238E27FC236}">
              <a16:creationId xmlns:a16="http://schemas.microsoft.com/office/drawing/2014/main" id="{197CC8A2-1D83-41F2-BDCB-7A235DFC9128}"/>
            </a:ext>
          </a:extLst>
        </xdr:cNvPr>
        <xdr:cNvSpPr/>
      </xdr:nvSpPr>
      <xdr:spPr>
        <a:xfrm>
          <a:off x="3312160" y="173589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13352</xdr:rowOff>
    </xdr:from>
    <xdr:ext cx="405111" cy="259045"/>
    <xdr:sp macro="" textlink="">
      <xdr:nvSpPr>
        <xdr:cNvPr id="308" name="n_1aveValue【市民会館】&#10;有形固定資産減価償却率">
          <a:extLst>
            <a:ext uri="{FF2B5EF4-FFF2-40B4-BE49-F238E27FC236}">
              <a16:creationId xmlns:a16="http://schemas.microsoft.com/office/drawing/2014/main" id="{E7BD491C-E6BA-463C-BB14-EC3408FE2041}"/>
            </a:ext>
          </a:extLst>
        </xdr:cNvPr>
        <xdr:cNvSpPr txBox="1"/>
      </xdr:nvSpPr>
      <xdr:spPr>
        <a:xfrm>
          <a:off x="3170564" y="1744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13970</xdr:rowOff>
    </xdr:from>
    <xdr:to>
      <xdr:col>15</xdr:col>
      <xdr:colOff>101600</xdr:colOff>
      <xdr:row>103</xdr:row>
      <xdr:rowOff>115570</xdr:rowOff>
    </xdr:to>
    <xdr:sp macro="" textlink="">
      <xdr:nvSpPr>
        <xdr:cNvPr id="309" name="フローチャート: 判断 308">
          <a:extLst>
            <a:ext uri="{FF2B5EF4-FFF2-40B4-BE49-F238E27FC236}">
              <a16:creationId xmlns:a16="http://schemas.microsoft.com/office/drawing/2014/main" id="{29CB2DF6-943E-4354-A1B8-02694EB8D76F}"/>
            </a:ext>
          </a:extLst>
        </xdr:cNvPr>
        <xdr:cNvSpPr/>
      </xdr:nvSpPr>
      <xdr:spPr>
        <a:xfrm>
          <a:off x="2514600" y="1728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101</xdr:row>
      <xdr:rowOff>132097</xdr:rowOff>
    </xdr:from>
    <xdr:ext cx="405111" cy="259045"/>
    <xdr:sp macro="" textlink="">
      <xdr:nvSpPr>
        <xdr:cNvPr id="310" name="n_2aveValue【市民会館】&#10;有形固定資産減価償却率">
          <a:extLst>
            <a:ext uri="{FF2B5EF4-FFF2-40B4-BE49-F238E27FC236}">
              <a16:creationId xmlns:a16="http://schemas.microsoft.com/office/drawing/2014/main" id="{0F7E2963-481D-4064-BB9E-F957338DA75E}"/>
            </a:ext>
          </a:extLst>
        </xdr:cNvPr>
        <xdr:cNvSpPr txBox="1"/>
      </xdr:nvSpPr>
      <xdr:spPr>
        <a:xfrm>
          <a:off x="2385704" y="1706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102</xdr:row>
      <xdr:rowOff>151130</xdr:rowOff>
    </xdr:from>
    <xdr:to>
      <xdr:col>10</xdr:col>
      <xdr:colOff>165100</xdr:colOff>
      <xdr:row>103</xdr:row>
      <xdr:rowOff>81280</xdr:rowOff>
    </xdr:to>
    <xdr:sp macro="" textlink="">
      <xdr:nvSpPr>
        <xdr:cNvPr id="311" name="フローチャート: 判断 310">
          <a:extLst>
            <a:ext uri="{FF2B5EF4-FFF2-40B4-BE49-F238E27FC236}">
              <a16:creationId xmlns:a16="http://schemas.microsoft.com/office/drawing/2014/main" id="{C3D6040E-9B21-418A-A6D1-C56EA791C237}"/>
            </a:ext>
          </a:extLst>
        </xdr:cNvPr>
        <xdr:cNvSpPr/>
      </xdr:nvSpPr>
      <xdr:spPr>
        <a:xfrm>
          <a:off x="1739900" y="17250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101</xdr:row>
      <xdr:rowOff>97807</xdr:rowOff>
    </xdr:from>
    <xdr:ext cx="405111" cy="259045"/>
    <xdr:sp macro="" textlink="">
      <xdr:nvSpPr>
        <xdr:cNvPr id="312" name="n_3aveValue【市民会館】&#10;有形固定資産減価償却率">
          <a:extLst>
            <a:ext uri="{FF2B5EF4-FFF2-40B4-BE49-F238E27FC236}">
              <a16:creationId xmlns:a16="http://schemas.microsoft.com/office/drawing/2014/main" id="{760CFB49-2B17-40D0-AD50-9333E3F1A326}"/>
            </a:ext>
          </a:extLst>
        </xdr:cNvPr>
        <xdr:cNvSpPr txBox="1"/>
      </xdr:nvSpPr>
      <xdr:spPr>
        <a:xfrm>
          <a:off x="1611004"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23495</xdr:rowOff>
    </xdr:from>
    <xdr:to>
      <xdr:col>6</xdr:col>
      <xdr:colOff>38100</xdr:colOff>
      <xdr:row>103</xdr:row>
      <xdr:rowOff>125095</xdr:rowOff>
    </xdr:to>
    <xdr:sp macro="" textlink="">
      <xdr:nvSpPr>
        <xdr:cNvPr id="313" name="フローチャート: 判断 312">
          <a:extLst>
            <a:ext uri="{FF2B5EF4-FFF2-40B4-BE49-F238E27FC236}">
              <a16:creationId xmlns:a16="http://schemas.microsoft.com/office/drawing/2014/main" id="{C1B16C18-4BB0-4E88-AE53-BF8B686CF681}"/>
            </a:ext>
          </a:extLst>
        </xdr:cNvPr>
        <xdr:cNvSpPr/>
      </xdr:nvSpPr>
      <xdr:spPr>
        <a:xfrm>
          <a:off x="965200" y="172904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103</xdr:row>
      <xdr:rowOff>116222</xdr:rowOff>
    </xdr:from>
    <xdr:ext cx="405111" cy="259045"/>
    <xdr:sp macro="" textlink="">
      <xdr:nvSpPr>
        <xdr:cNvPr id="314" name="n_4aveValue【市民会館】&#10;有形固定資産減価償却率">
          <a:extLst>
            <a:ext uri="{FF2B5EF4-FFF2-40B4-BE49-F238E27FC236}">
              <a16:creationId xmlns:a16="http://schemas.microsoft.com/office/drawing/2014/main" id="{3BF0AB43-192E-46B2-BFE5-288F31A61E8D}"/>
            </a:ext>
          </a:extLst>
        </xdr:cNvPr>
        <xdr:cNvSpPr txBox="1"/>
      </xdr:nvSpPr>
      <xdr:spPr>
        <a:xfrm>
          <a:off x="836304" y="17383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26032F94-6059-4C77-BB72-52857EF6BB3B}"/>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2F10224E-962D-4E5E-A95A-58C80B21B878}"/>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F323F060-2841-4F5D-BB92-5708A29377D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5635E3A-85E4-48AE-8A6C-60590FDD501A}"/>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7F83E163-3CBD-4ACD-A512-50A0A4CE62BC}"/>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84455</xdr:rowOff>
    </xdr:from>
    <xdr:to>
      <xdr:col>24</xdr:col>
      <xdr:colOff>114300</xdr:colOff>
      <xdr:row>104</xdr:row>
      <xdr:rowOff>14605</xdr:rowOff>
    </xdr:to>
    <xdr:sp macro="" textlink="">
      <xdr:nvSpPr>
        <xdr:cNvPr id="320" name="楕円 319">
          <a:extLst>
            <a:ext uri="{FF2B5EF4-FFF2-40B4-BE49-F238E27FC236}">
              <a16:creationId xmlns:a16="http://schemas.microsoft.com/office/drawing/2014/main" id="{EFBB84BE-1942-4988-9AE7-32F64C9435BF}"/>
            </a:ext>
          </a:extLst>
        </xdr:cNvPr>
        <xdr:cNvSpPr/>
      </xdr:nvSpPr>
      <xdr:spPr>
        <a:xfrm>
          <a:off x="4036060" y="17351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107332</xdr:rowOff>
    </xdr:from>
    <xdr:ext cx="405111" cy="259045"/>
    <xdr:sp macro="" textlink="">
      <xdr:nvSpPr>
        <xdr:cNvPr id="321" name="【市民会館】&#10;有形固定資産減価償却率該当値テキスト">
          <a:extLst>
            <a:ext uri="{FF2B5EF4-FFF2-40B4-BE49-F238E27FC236}">
              <a16:creationId xmlns:a16="http://schemas.microsoft.com/office/drawing/2014/main" id="{E14A4716-1D2E-4072-B2E0-7F43DCC2174E}"/>
            </a:ext>
          </a:extLst>
        </xdr:cNvPr>
        <xdr:cNvSpPr txBox="1"/>
      </xdr:nvSpPr>
      <xdr:spPr>
        <a:xfrm>
          <a:off x="4124960" y="1720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53975</xdr:rowOff>
    </xdr:from>
    <xdr:to>
      <xdr:col>20</xdr:col>
      <xdr:colOff>38100</xdr:colOff>
      <xdr:row>103</xdr:row>
      <xdr:rowOff>155575</xdr:rowOff>
    </xdr:to>
    <xdr:sp macro="" textlink="">
      <xdr:nvSpPr>
        <xdr:cNvPr id="322" name="楕円 321">
          <a:extLst>
            <a:ext uri="{FF2B5EF4-FFF2-40B4-BE49-F238E27FC236}">
              <a16:creationId xmlns:a16="http://schemas.microsoft.com/office/drawing/2014/main" id="{D2E2724E-9D09-41B9-9037-46B87B7F258C}"/>
            </a:ext>
          </a:extLst>
        </xdr:cNvPr>
        <xdr:cNvSpPr/>
      </xdr:nvSpPr>
      <xdr:spPr>
        <a:xfrm>
          <a:off x="3312160" y="173208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104775</xdr:rowOff>
    </xdr:from>
    <xdr:to>
      <xdr:col>24</xdr:col>
      <xdr:colOff>63500</xdr:colOff>
      <xdr:row>103</xdr:row>
      <xdr:rowOff>135255</xdr:rowOff>
    </xdr:to>
    <xdr:cxnSp macro="">
      <xdr:nvCxnSpPr>
        <xdr:cNvPr id="323" name="直線コネクタ 322">
          <a:extLst>
            <a:ext uri="{FF2B5EF4-FFF2-40B4-BE49-F238E27FC236}">
              <a16:creationId xmlns:a16="http://schemas.microsoft.com/office/drawing/2014/main" id="{A1B7A2C4-8844-4DD4-B2F7-806859B379D5}"/>
            </a:ext>
          </a:extLst>
        </xdr:cNvPr>
        <xdr:cNvCxnSpPr/>
      </xdr:nvCxnSpPr>
      <xdr:spPr>
        <a:xfrm>
          <a:off x="3355340" y="1737169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25400</xdr:rowOff>
    </xdr:from>
    <xdr:to>
      <xdr:col>15</xdr:col>
      <xdr:colOff>101600</xdr:colOff>
      <xdr:row>103</xdr:row>
      <xdr:rowOff>127000</xdr:rowOff>
    </xdr:to>
    <xdr:sp macro="" textlink="">
      <xdr:nvSpPr>
        <xdr:cNvPr id="324" name="楕円 323">
          <a:extLst>
            <a:ext uri="{FF2B5EF4-FFF2-40B4-BE49-F238E27FC236}">
              <a16:creationId xmlns:a16="http://schemas.microsoft.com/office/drawing/2014/main" id="{8BC575F2-EF0F-45BD-B920-FBDB34E49404}"/>
            </a:ext>
          </a:extLst>
        </xdr:cNvPr>
        <xdr:cNvSpPr/>
      </xdr:nvSpPr>
      <xdr:spPr>
        <a:xfrm>
          <a:off x="2514600" y="17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76200</xdr:rowOff>
    </xdr:from>
    <xdr:to>
      <xdr:col>19</xdr:col>
      <xdr:colOff>177800</xdr:colOff>
      <xdr:row>103</xdr:row>
      <xdr:rowOff>104775</xdr:rowOff>
    </xdr:to>
    <xdr:cxnSp macro="">
      <xdr:nvCxnSpPr>
        <xdr:cNvPr id="325" name="直線コネクタ 324">
          <a:extLst>
            <a:ext uri="{FF2B5EF4-FFF2-40B4-BE49-F238E27FC236}">
              <a16:creationId xmlns:a16="http://schemas.microsoft.com/office/drawing/2014/main" id="{B879F412-0BBF-4184-924C-684F72FF7C19}"/>
            </a:ext>
          </a:extLst>
        </xdr:cNvPr>
        <xdr:cNvCxnSpPr/>
      </xdr:nvCxnSpPr>
      <xdr:spPr>
        <a:xfrm>
          <a:off x="2565400" y="1734312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168275</xdr:rowOff>
    </xdr:from>
    <xdr:to>
      <xdr:col>10</xdr:col>
      <xdr:colOff>165100</xdr:colOff>
      <xdr:row>103</xdr:row>
      <xdr:rowOff>98425</xdr:rowOff>
    </xdr:to>
    <xdr:sp macro="" textlink="">
      <xdr:nvSpPr>
        <xdr:cNvPr id="326" name="楕円 325">
          <a:extLst>
            <a:ext uri="{FF2B5EF4-FFF2-40B4-BE49-F238E27FC236}">
              <a16:creationId xmlns:a16="http://schemas.microsoft.com/office/drawing/2014/main" id="{DF27AA8E-B158-40A7-93D3-5C76B2EF38F9}"/>
            </a:ext>
          </a:extLst>
        </xdr:cNvPr>
        <xdr:cNvSpPr/>
      </xdr:nvSpPr>
      <xdr:spPr>
        <a:xfrm>
          <a:off x="1739900" y="17267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47625</xdr:rowOff>
    </xdr:from>
    <xdr:to>
      <xdr:col>15</xdr:col>
      <xdr:colOff>50800</xdr:colOff>
      <xdr:row>103</xdr:row>
      <xdr:rowOff>76200</xdr:rowOff>
    </xdr:to>
    <xdr:cxnSp macro="">
      <xdr:nvCxnSpPr>
        <xdr:cNvPr id="327" name="直線コネクタ 326">
          <a:extLst>
            <a:ext uri="{FF2B5EF4-FFF2-40B4-BE49-F238E27FC236}">
              <a16:creationId xmlns:a16="http://schemas.microsoft.com/office/drawing/2014/main" id="{262CF147-F10E-4FA4-B55A-933DA2D7DEAA}"/>
            </a:ext>
          </a:extLst>
        </xdr:cNvPr>
        <xdr:cNvCxnSpPr/>
      </xdr:nvCxnSpPr>
      <xdr:spPr>
        <a:xfrm>
          <a:off x="1790700" y="1731454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137795</xdr:rowOff>
    </xdr:from>
    <xdr:to>
      <xdr:col>6</xdr:col>
      <xdr:colOff>38100</xdr:colOff>
      <xdr:row>103</xdr:row>
      <xdr:rowOff>67945</xdr:rowOff>
    </xdr:to>
    <xdr:sp macro="" textlink="">
      <xdr:nvSpPr>
        <xdr:cNvPr id="328" name="楕円 327">
          <a:extLst>
            <a:ext uri="{FF2B5EF4-FFF2-40B4-BE49-F238E27FC236}">
              <a16:creationId xmlns:a16="http://schemas.microsoft.com/office/drawing/2014/main" id="{918DEE73-A94B-4F32-B60F-3C449E27A85F}"/>
            </a:ext>
          </a:extLst>
        </xdr:cNvPr>
        <xdr:cNvSpPr/>
      </xdr:nvSpPr>
      <xdr:spPr>
        <a:xfrm>
          <a:off x="965200" y="172370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17145</xdr:rowOff>
    </xdr:from>
    <xdr:to>
      <xdr:col>10</xdr:col>
      <xdr:colOff>114300</xdr:colOff>
      <xdr:row>103</xdr:row>
      <xdr:rowOff>47625</xdr:rowOff>
    </xdr:to>
    <xdr:cxnSp macro="">
      <xdr:nvCxnSpPr>
        <xdr:cNvPr id="329" name="直線コネクタ 328">
          <a:extLst>
            <a:ext uri="{FF2B5EF4-FFF2-40B4-BE49-F238E27FC236}">
              <a16:creationId xmlns:a16="http://schemas.microsoft.com/office/drawing/2014/main" id="{39A70C3D-7F40-4901-A056-96DC5DE05539}"/>
            </a:ext>
          </a:extLst>
        </xdr:cNvPr>
        <xdr:cNvCxnSpPr/>
      </xdr:nvCxnSpPr>
      <xdr:spPr>
        <a:xfrm>
          <a:off x="1008380" y="1728406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330" name="n_1mainValue【市民会館】&#10;有形固定資産減価償却率">
          <a:extLst>
            <a:ext uri="{FF2B5EF4-FFF2-40B4-BE49-F238E27FC236}">
              <a16:creationId xmlns:a16="http://schemas.microsoft.com/office/drawing/2014/main" id="{F7D6D080-7453-4781-AB57-8E09C10D8AC3}"/>
            </a:ext>
          </a:extLst>
        </xdr:cNvPr>
        <xdr:cNvSpPr txBox="1"/>
      </xdr:nvSpPr>
      <xdr:spPr>
        <a:xfrm>
          <a:off x="317056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118127</xdr:rowOff>
    </xdr:from>
    <xdr:ext cx="405111" cy="259045"/>
    <xdr:sp macro="" textlink="">
      <xdr:nvSpPr>
        <xdr:cNvPr id="331" name="n_2mainValue【市民会館】&#10;有形固定資産減価償却率">
          <a:extLst>
            <a:ext uri="{FF2B5EF4-FFF2-40B4-BE49-F238E27FC236}">
              <a16:creationId xmlns:a16="http://schemas.microsoft.com/office/drawing/2014/main" id="{DE3F0B7B-A20C-4272-9E2C-F09E48F50A28}"/>
            </a:ext>
          </a:extLst>
        </xdr:cNvPr>
        <xdr:cNvSpPr txBox="1"/>
      </xdr:nvSpPr>
      <xdr:spPr>
        <a:xfrm>
          <a:off x="2385704" y="1738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89552</xdr:rowOff>
    </xdr:from>
    <xdr:ext cx="405111" cy="259045"/>
    <xdr:sp macro="" textlink="">
      <xdr:nvSpPr>
        <xdr:cNvPr id="332" name="n_3mainValue【市民会館】&#10;有形固定資産減価償却率">
          <a:extLst>
            <a:ext uri="{FF2B5EF4-FFF2-40B4-BE49-F238E27FC236}">
              <a16:creationId xmlns:a16="http://schemas.microsoft.com/office/drawing/2014/main" id="{F119451E-9890-4D7A-B570-0AD70A5A8DF3}"/>
            </a:ext>
          </a:extLst>
        </xdr:cNvPr>
        <xdr:cNvSpPr txBox="1"/>
      </xdr:nvSpPr>
      <xdr:spPr>
        <a:xfrm>
          <a:off x="1611004" y="1735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84472</xdr:rowOff>
    </xdr:from>
    <xdr:ext cx="405111" cy="259045"/>
    <xdr:sp macro="" textlink="">
      <xdr:nvSpPr>
        <xdr:cNvPr id="333" name="n_4mainValue【市民会館】&#10;有形固定資産減価償却率">
          <a:extLst>
            <a:ext uri="{FF2B5EF4-FFF2-40B4-BE49-F238E27FC236}">
              <a16:creationId xmlns:a16="http://schemas.microsoft.com/office/drawing/2014/main" id="{EC89B721-AB6E-46F8-A1E2-EC62F14E6F76}"/>
            </a:ext>
          </a:extLst>
        </xdr:cNvPr>
        <xdr:cNvSpPr txBox="1"/>
      </xdr:nvSpPr>
      <xdr:spPr>
        <a:xfrm>
          <a:off x="836304" y="1701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257AEE4F-50C1-44F9-9EA1-31A3C4FB802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A217F49B-040F-49E5-AE1B-5DB3E582096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5DD86CEF-0A9C-48E2-9B2E-6B3E0C089DE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1C065702-CBD8-4639-A7E5-FC1ADDFBDCC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6B8CF4BA-BCE1-49A8-B965-3CCB86E65DB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136C41AA-DD6C-43FC-93CA-16F5D2295CC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E26AE275-8CDA-4016-BD5C-EF2EC5325C3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DE554D35-B5D3-4E0B-A1BA-DBBA790CF481}"/>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9CC17AFC-5E6C-4FB8-9104-FDE667399901}"/>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F6DFA6BD-3BE3-44D0-A253-83CA789E964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EAEE3B72-18E3-431E-88A9-D99FE470F634}"/>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ABFC2B9D-92D3-4CBD-8343-C4F0A0BF2289}"/>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0AC460BC-8025-4931-8FDB-8E0F641B78A4}"/>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EBABFD28-21AE-4B01-A88E-64105CCD696D}"/>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5D68E3D8-588D-41CE-A1B7-1D4D256B0D65}"/>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C14B9FC4-646A-4D9B-A25F-4909EACB8905}"/>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2D378CB1-4DBE-422C-B3ED-24F93F77A009}"/>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8E0D25E4-E295-4853-AAB1-CC607632815B}"/>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6B7209B1-477A-4668-ADCE-888A8B23CD07}"/>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3A74643D-69B0-49B0-84C6-62E84F63B760}"/>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0DFD2D4A-CD1F-44A0-BC29-EAD6F8C35924}"/>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3A9DAE35-5EAE-4485-AE23-264120DF351B}"/>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67829A9A-0640-4E8E-9E2E-2DD8F40094C7}"/>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357" name="直線コネクタ 356">
          <a:extLst>
            <a:ext uri="{FF2B5EF4-FFF2-40B4-BE49-F238E27FC236}">
              <a16:creationId xmlns:a16="http://schemas.microsoft.com/office/drawing/2014/main" id="{534FE947-90DC-46AB-A0E0-E42D0B1F2BEA}"/>
            </a:ext>
          </a:extLst>
        </xdr:cNvPr>
        <xdr:cNvCxnSpPr/>
      </xdr:nvCxnSpPr>
      <xdr:spPr>
        <a:xfrm flipV="1">
          <a:off x="9219565" y="16844772"/>
          <a:ext cx="0" cy="1406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358" name="【市民会館】&#10;一人当たり面積最小値テキスト">
          <a:extLst>
            <a:ext uri="{FF2B5EF4-FFF2-40B4-BE49-F238E27FC236}">
              <a16:creationId xmlns:a16="http://schemas.microsoft.com/office/drawing/2014/main" id="{D1F23D40-629C-4BBB-A8EB-911BA82A3A2B}"/>
            </a:ext>
          </a:extLst>
        </xdr:cNvPr>
        <xdr:cNvSpPr txBox="1"/>
      </xdr:nvSpPr>
      <xdr:spPr>
        <a:xfrm>
          <a:off x="9258300"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359" name="直線コネクタ 358">
          <a:extLst>
            <a:ext uri="{FF2B5EF4-FFF2-40B4-BE49-F238E27FC236}">
              <a16:creationId xmlns:a16="http://schemas.microsoft.com/office/drawing/2014/main" id="{472B4FF2-0BC7-4E39-A72B-F02910554FF5}"/>
            </a:ext>
          </a:extLst>
        </xdr:cNvPr>
        <xdr:cNvCxnSpPr/>
      </xdr:nvCxnSpPr>
      <xdr:spPr>
        <a:xfrm>
          <a:off x="9154160" y="18251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360" name="【市民会館】&#10;一人当たり面積最大値テキスト">
          <a:extLst>
            <a:ext uri="{FF2B5EF4-FFF2-40B4-BE49-F238E27FC236}">
              <a16:creationId xmlns:a16="http://schemas.microsoft.com/office/drawing/2014/main" id="{6E20E0CA-C3D7-45F9-B544-FCD73512E702}"/>
            </a:ext>
          </a:extLst>
        </xdr:cNvPr>
        <xdr:cNvSpPr txBox="1"/>
      </xdr:nvSpPr>
      <xdr:spPr>
        <a:xfrm>
          <a:off x="9258300" y="1662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361" name="直線コネクタ 360">
          <a:extLst>
            <a:ext uri="{FF2B5EF4-FFF2-40B4-BE49-F238E27FC236}">
              <a16:creationId xmlns:a16="http://schemas.microsoft.com/office/drawing/2014/main" id="{39E15AF4-8FBF-4D8C-BC07-07F38C8FF7E5}"/>
            </a:ext>
          </a:extLst>
        </xdr:cNvPr>
        <xdr:cNvCxnSpPr/>
      </xdr:nvCxnSpPr>
      <xdr:spPr>
        <a:xfrm>
          <a:off x="9154160" y="16844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362" name="【市民会館】&#10;一人当たり面積平均値テキスト">
          <a:extLst>
            <a:ext uri="{FF2B5EF4-FFF2-40B4-BE49-F238E27FC236}">
              <a16:creationId xmlns:a16="http://schemas.microsoft.com/office/drawing/2014/main" id="{4437BAC9-DD09-4529-8C32-243B9D567BDB}"/>
            </a:ext>
          </a:extLst>
        </xdr:cNvPr>
        <xdr:cNvSpPr txBox="1"/>
      </xdr:nvSpPr>
      <xdr:spPr>
        <a:xfrm>
          <a:off x="9258300" y="18012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363" name="フローチャート: 判断 362">
          <a:extLst>
            <a:ext uri="{FF2B5EF4-FFF2-40B4-BE49-F238E27FC236}">
              <a16:creationId xmlns:a16="http://schemas.microsoft.com/office/drawing/2014/main" id="{F16BA8EC-8A4F-4E3D-B5B6-3ECB11BBE136}"/>
            </a:ext>
          </a:extLst>
        </xdr:cNvPr>
        <xdr:cNvSpPr/>
      </xdr:nvSpPr>
      <xdr:spPr>
        <a:xfrm>
          <a:off x="9192260" y="180337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364" name="フローチャート: 判断 363">
          <a:extLst>
            <a:ext uri="{FF2B5EF4-FFF2-40B4-BE49-F238E27FC236}">
              <a16:creationId xmlns:a16="http://schemas.microsoft.com/office/drawing/2014/main" id="{7508DE56-1693-4C22-A54D-883143FC5231}"/>
            </a:ext>
          </a:extLst>
        </xdr:cNvPr>
        <xdr:cNvSpPr/>
      </xdr:nvSpPr>
      <xdr:spPr>
        <a:xfrm>
          <a:off x="8445500" y="18029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108</xdr:row>
      <xdr:rowOff>13733</xdr:rowOff>
    </xdr:from>
    <xdr:ext cx="469744" cy="259045"/>
    <xdr:sp macro="" textlink="">
      <xdr:nvSpPr>
        <xdr:cNvPr id="365" name="n_1aveValue【市民会館】&#10;一人当たり面積">
          <a:extLst>
            <a:ext uri="{FF2B5EF4-FFF2-40B4-BE49-F238E27FC236}">
              <a16:creationId xmlns:a16="http://schemas.microsoft.com/office/drawing/2014/main" id="{7FA5301B-2316-46AC-85CF-85C726F3FCCA}"/>
            </a:ext>
          </a:extLst>
        </xdr:cNvPr>
        <xdr:cNvSpPr txBox="1"/>
      </xdr:nvSpPr>
      <xdr:spPr>
        <a:xfrm>
          <a:off x="8271587" y="1811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107</xdr:row>
      <xdr:rowOff>73406</xdr:rowOff>
    </xdr:from>
    <xdr:to>
      <xdr:col>46</xdr:col>
      <xdr:colOff>38100</xdr:colOff>
      <xdr:row>108</xdr:row>
      <xdr:rowOff>3556</xdr:rowOff>
    </xdr:to>
    <xdr:sp macro="" textlink="">
      <xdr:nvSpPr>
        <xdr:cNvPr id="366" name="フローチャート: 判断 365">
          <a:extLst>
            <a:ext uri="{FF2B5EF4-FFF2-40B4-BE49-F238E27FC236}">
              <a16:creationId xmlns:a16="http://schemas.microsoft.com/office/drawing/2014/main" id="{7BADAA9D-D57B-4577-A6F1-F15B730FF1B2}"/>
            </a:ext>
          </a:extLst>
        </xdr:cNvPr>
        <xdr:cNvSpPr/>
      </xdr:nvSpPr>
      <xdr:spPr>
        <a:xfrm>
          <a:off x="7670800" y="18010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106</xdr:row>
      <xdr:rowOff>20083</xdr:rowOff>
    </xdr:from>
    <xdr:ext cx="469744" cy="259045"/>
    <xdr:sp macro="" textlink="">
      <xdr:nvSpPr>
        <xdr:cNvPr id="367" name="n_2aveValue【市民会館】&#10;一人当たり面積">
          <a:extLst>
            <a:ext uri="{FF2B5EF4-FFF2-40B4-BE49-F238E27FC236}">
              <a16:creationId xmlns:a16="http://schemas.microsoft.com/office/drawing/2014/main" id="{A5C245DB-8D69-4E8B-A2F9-3E502FA48AA1}"/>
            </a:ext>
          </a:extLst>
        </xdr:cNvPr>
        <xdr:cNvSpPr txBox="1"/>
      </xdr:nvSpPr>
      <xdr:spPr>
        <a:xfrm>
          <a:off x="7509587" y="1778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107</xdr:row>
      <xdr:rowOff>76454</xdr:rowOff>
    </xdr:from>
    <xdr:to>
      <xdr:col>41</xdr:col>
      <xdr:colOff>101600</xdr:colOff>
      <xdr:row>108</xdr:row>
      <xdr:rowOff>6604</xdr:rowOff>
    </xdr:to>
    <xdr:sp macro="" textlink="">
      <xdr:nvSpPr>
        <xdr:cNvPr id="368" name="フローチャート: 判断 367">
          <a:extLst>
            <a:ext uri="{FF2B5EF4-FFF2-40B4-BE49-F238E27FC236}">
              <a16:creationId xmlns:a16="http://schemas.microsoft.com/office/drawing/2014/main" id="{893473FB-0759-464F-A091-6CD5F332B170}"/>
            </a:ext>
          </a:extLst>
        </xdr:cNvPr>
        <xdr:cNvSpPr/>
      </xdr:nvSpPr>
      <xdr:spPr>
        <a:xfrm>
          <a:off x="6873240" y="1801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106</xdr:row>
      <xdr:rowOff>23131</xdr:rowOff>
    </xdr:from>
    <xdr:ext cx="469744" cy="259045"/>
    <xdr:sp macro="" textlink="">
      <xdr:nvSpPr>
        <xdr:cNvPr id="369" name="n_3aveValue【市民会館】&#10;一人当たり面積">
          <a:extLst>
            <a:ext uri="{FF2B5EF4-FFF2-40B4-BE49-F238E27FC236}">
              <a16:creationId xmlns:a16="http://schemas.microsoft.com/office/drawing/2014/main" id="{7D284F2C-0ED6-4347-8F2F-6568461672C3}"/>
            </a:ext>
          </a:extLst>
        </xdr:cNvPr>
        <xdr:cNvSpPr txBox="1"/>
      </xdr:nvSpPr>
      <xdr:spPr>
        <a:xfrm>
          <a:off x="6712027" y="177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107</xdr:row>
      <xdr:rowOff>111506</xdr:rowOff>
    </xdr:from>
    <xdr:to>
      <xdr:col>36</xdr:col>
      <xdr:colOff>165100</xdr:colOff>
      <xdr:row>108</xdr:row>
      <xdr:rowOff>41656</xdr:rowOff>
    </xdr:to>
    <xdr:sp macro="" textlink="">
      <xdr:nvSpPr>
        <xdr:cNvPr id="370" name="フローチャート: 判断 369">
          <a:extLst>
            <a:ext uri="{FF2B5EF4-FFF2-40B4-BE49-F238E27FC236}">
              <a16:creationId xmlns:a16="http://schemas.microsoft.com/office/drawing/2014/main" id="{FE5723EA-DE7B-46CA-93C9-7E8FE935EF2F}"/>
            </a:ext>
          </a:extLst>
        </xdr:cNvPr>
        <xdr:cNvSpPr/>
      </xdr:nvSpPr>
      <xdr:spPr>
        <a:xfrm>
          <a:off x="6098540" y="180489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108</xdr:row>
      <xdr:rowOff>32783</xdr:rowOff>
    </xdr:from>
    <xdr:ext cx="469744" cy="259045"/>
    <xdr:sp macro="" textlink="">
      <xdr:nvSpPr>
        <xdr:cNvPr id="371" name="n_4aveValue【市民会館】&#10;一人当たり面積">
          <a:extLst>
            <a:ext uri="{FF2B5EF4-FFF2-40B4-BE49-F238E27FC236}">
              <a16:creationId xmlns:a16="http://schemas.microsoft.com/office/drawing/2014/main" id="{CFF0D050-34DD-4B83-9E18-861C3E4A2A71}"/>
            </a:ext>
          </a:extLst>
        </xdr:cNvPr>
        <xdr:cNvSpPr txBox="1"/>
      </xdr:nvSpPr>
      <xdr:spPr>
        <a:xfrm>
          <a:off x="5937327" y="18137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CF381DD2-40F8-4CE2-AC53-5D970F4FCDB1}"/>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2ADFE08B-8ED8-4DD4-BB3E-AACFE333548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DE819EC4-2F5D-4051-A5A6-E0C4DE2DB1F3}"/>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D3E140AF-EDB4-4613-B21A-23968D53EE14}"/>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8993295C-C566-47C4-ADA4-E53531B4DC88}"/>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74930</xdr:rowOff>
    </xdr:from>
    <xdr:to>
      <xdr:col>55</xdr:col>
      <xdr:colOff>50800</xdr:colOff>
      <xdr:row>108</xdr:row>
      <xdr:rowOff>5080</xdr:rowOff>
    </xdr:to>
    <xdr:sp macro="" textlink="">
      <xdr:nvSpPr>
        <xdr:cNvPr id="377" name="楕円 376">
          <a:extLst>
            <a:ext uri="{FF2B5EF4-FFF2-40B4-BE49-F238E27FC236}">
              <a16:creationId xmlns:a16="http://schemas.microsoft.com/office/drawing/2014/main" id="{8FABBC3C-A208-47A8-8878-4D66385FDB6B}"/>
            </a:ext>
          </a:extLst>
        </xdr:cNvPr>
        <xdr:cNvSpPr/>
      </xdr:nvSpPr>
      <xdr:spPr>
        <a:xfrm>
          <a:off x="9192260" y="18012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97807</xdr:rowOff>
    </xdr:from>
    <xdr:ext cx="469744" cy="259045"/>
    <xdr:sp macro="" textlink="">
      <xdr:nvSpPr>
        <xdr:cNvPr id="378" name="【市民会館】&#10;一人当たり面積該当値テキスト">
          <a:extLst>
            <a:ext uri="{FF2B5EF4-FFF2-40B4-BE49-F238E27FC236}">
              <a16:creationId xmlns:a16="http://schemas.microsoft.com/office/drawing/2014/main" id="{5FBD6381-80C9-4A17-9A65-CAE22CF26069}"/>
            </a:ext>
          </a:extLst>
        </xdr:cNvPr>
        <xdr:cNvSpPr txBox="1"/>
      </xdr:nvSpPr>
      <xdr:spPr>
        <a:xfrm>
          <a:off x="9258300"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77215</xdr:rowOff>
    </xdr:from>
    <xdr:to>
      <xdr:col>50</xdr:col>
      <xdr:colOff>165100</xdr:colOff>
      <xdr:row>108</xdr:row>
      <xdr:rowOff>7365</xdr:rowOff>
    </xdr:to>
    <xdr:sp macro="" textlink="">
      <xdr:nvSpPr>
        <xdr:cNvPr id="379" name="楕円 378">
          <a:extLst>
            <a:ext uri="{FF2B5EF4-FFF2-40B4-BE49-F238E27FC236}">
              <a16:creationId xmlns:a16="http://schemas.microsoft.com/office/drawing/2014/main" id="{B70AECA5-5F5C-402D-8B49-6BFC72127893}"/>
            </a:ext>
          </a:extLst>
        </xdr:cNvPr>
        <xdr:cNvSpPr/>
      </xdr:nvSpPr>
      <xdr:spPr>
        <a:xfrm>
          <a:off x="8445500" y="18014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125730</xdr:rowOff>
    </xdr:from>
    <xdr:to>
      <xdr:col>55</xdr:col>
      <xdr:colOff>0</xdr:colOff>
      <xdr:row>107</xdr:row>
      <xdr:rowOff>128015</xdr:rowOff>
    </xdr:to>
    <xdr:cxnSp macro="">
      <xdr:nvCxnSpPr>
        <xdr:cNvPr id="380" name="直線コネクタ 379">
          <a:extLst>
            <a:ext uri="{FF2B5EF4-FFF2-40B4-BE49-F238E27FC236}">
              <a16:creationId xmlns:a16="http://schemas.microsoft.com/office/drawing/2014/main" id="{A3D9AEB2-401C-48E4-8D81-92041E1F5C95}"/>
            </a:ext>
          </a:extLst>
        </xdr:cNvPr>
        <xdr:cNvCxnSpPr/>
      </xdr:nvCxnSpPr>
      <xdr:spPr>
        <a:xfrm flipV="1">
          <a:off x="8496300" y="18063210"/>
          <a:ext cx="7239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80263</xdr:rowOff>
    </xdr:from>
    <xdr:to>
      <xdr:col>46</xdr:col>
      <xdr:colOff>38100</xdr:colOff>
      <xdr:row>108</xdr:row>
      <xdr:rowOff>10413</xdr:rowOff>
    </xdr:to>
    <xdr:sp macro="" textlink="">
      <xdr:nvSpPr>
        <xdr:cNvPr id="381" name="楕円 380">
          <a:extLst>
            <a:ext uri="{FF2B5EF4-FFF2-40B4-BE49-F238E27FC236}">
              <a16:creationId xmlns:a16="http://schemas.microsoft.com/office/drawing/2014/main" id="{AF18C2E7-5236-4D3F-A7EF-EB4105C99E62}"/>
            </a:ext>
          </a:extLst>
        </xdr:cNvPr>
        <xdr:cNvSpPr/>
      </xdr:nvSpPr>
      <xdr:spPr>
        <a:xfrm>
          <a:off x="7670800" y="180177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128015</xdr:rowOff>
    </xdr:from>
    <xdr:to>
      <xdr:col>50</xdr:col>
      <xdr:colOff>114300</xdr:colOff>
      <xdr:row>107</xdr:row>
      <xdr:rowOff>131063</xdr:rowOff>
    </xdr:to>
    <xdr:cxnSp macro="">
      <xdr:nvCxnSpPr>
        <xdr:cNvPr id="382" name="直線コネクタ 381">
          <a:extLst>
            <a:ext uri="{FF2B5EF4-FFF2-40B4-BE49-F238E27FC236}">
              <a16:creationId xmlns:a16="http://schemas.microsoft.com/office/drawing/2014/main" id="{85B6AFDF-9D5F-49F1-BACA-56C6A4857F47}"/>
            </a:ext>
          </a:extLst>
        </xdr:cNvPr>
        <xdr:cNvCxnSpPr/>
      </xdr:nvCxnSpPr>
      <xdr:spPr>
        <a:xfrm flipV="1">
          <a:off x="7713980" y="18065495"/>
          <a:ext cx="78232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83313</xdr:rowOff>
    </xdr:from>
    <xdr:to>
      <xdr:col>41</xdr:col>
      <xdr:colOff>101600</xdr:colOff>
      <xdr:row>108</xdr:row>
      <xdr:rowOff>13463</xdr:rowOff>
    </xdr:to>
    <xdr:sp macro="" textlink="">
      <xdr:nvSpPr>
        <xdr:cNvPr id="383" name="楕円 382">
          <a:extLst>
            <a:ext uri="{FF2B5EF4-FFF2-40B4-BE49-F238E27FC236}">
              <a16:creationId xmlns:a16="http://schemas.microsoft.com/office/drawing/2014/main" id="{1F1CF45D-2A2E-4174-BD0A-636D1509CF2B}"/>
            </a:ext>
          </a:extLst>
        </xdr:cNvPr>
        <xdr:cNvSpPr/>
      </xdr:nvSpPr>
      <xdr:spPr>
        <a:xfrm>
          <a:off x="6873240" y="180207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131063</xdr:rowOff>
    </xdr:from>
    <xdr:to>
      <xdr:col>45</xdr:col>
      <xdr:colOff>177800</xdr:colOff>
      <xdr:row>107</xdr:row>
      <xdr:rowOff>134113</xdr:rowOff>
    </xdr:to>
    <xdr:cxnSp macro="">
      <xdr:nvCxnSpPr>
        <xdr:cNvPr id="384" name="直線コネクタ 383">
          <a:extLst>
            <a:ext uri="{FF2B5EF4-FFF2-40B4-BE49-F238E27FC236}">
              <a16:creationId xmlns:a16="http://schemas.microsoft.com/office/drawing/2014/main" id="{D6437421-444A-4B61-B274-D4A7A92F6B3C}"/>
            </a:ext>
          </a:extLst>
        </xdr:cNvPr>
        <xdr:cNvCxnSpPr/>
      </xdr:nvCxnSpPr>
      <xdr:spPr>
        <a:xfrm flipV="1">
          <a:off x="6924040" y="18068543"/>
          <a:ext cx="78994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85598</xdr:rowOff>
    </xdr:from>
    <xdr:to>
      <xdr:col>36</xdr:col>
      <xdr:colOff>165100</xdr:colOff>
      <xdr:row>108</xdr:row>
      <xdr:rowOff>15748</xdr:rowOff>
    </xdr:to>
    <xdr:sp macro="" textlink="">
      <xdr:nvSpPr>
        <xdr:cNvPr id="385" name="楕円 384">
          <a:extLst>
            <a:ext uri="{FF2B5EF4-FFF2-40B4-BE49-F238E27FC236}">
              <a16:creationId xmlns:a16="http://schemas.microsoft.com/office/drawing/2014/main" id="{0736E476-7ADE-4C53-8EBF-29FCC8A6C09C}"/>
            </a:ext>
          </a:extLst>
        </xdr:cNvPr>
        <xdr:cNvSpPr/>
      </xdr:nvSpPr>
      <xdr:spPr>
        <a:xfrm>
          <a:off x="6098540" y="180230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134113</xdr:rowOff>
    </xdr:from>
    <xdr:to>
      <xdr:col>41</xdr:col>
      <xdr:colOff>50800</xdr:colOff>
      <xdr:row>107</xdr:row>
      <xdr:rowOff>136398</xdr:rowOff>
    </xdr:to>
    <xdr:cxnSp macro="">
      <xdr:nvCxnSpPr>
        <xdr:cNvPr id="386" name="直線コネクタ 385">
          <a:extLst>
            <a:ext uri="{FF2B5EF4-FFF2-40B4-BE49-F238E27FC236}">
              <a16:creationId xmlns:a16="http://schemas.microsoft.com/office/drawing/2014/main" id="{4BD565D7-478F-498B-97E1-DA568542DAB3}"/>
            </a:ext>
          </a:extLst>
        </xdr:cNvPr>
        <xdr:cNvCxnSpPr/>
      </xdr:nvCxnSpPr>
      <xdr:spPr>
        <a:xfrm flipV="1">
          <a:off x="6149340" y="18071593"/>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23892</xdr:rowOff>
    </xdr:from>
    <xdr:ext cx="469744" cy="259045"/>
    <xdr:sp macro="" textlink="">
      <xdr:nvSpPr>
        <xdr:cNvPr id="387" name="n_1mainValue【市民会館】&#10;一人当たり面積">
          <a:extLst>
            <a:ext uri="{FF2B5EF4-FFF2-40B4-BE49-F238E27FC236}">
              <a16:creationId xmlns:a16="http://schemas.microsoft.com/office/drawing/2014/main" id="{F895C6FA-CC86-4495-B394-41F5A0AAC063}"/>
            </a:ext>
          </a:extLst>
        </xdr:cNvPr>
        <xdr:cNvSpPr txBox="1"/>
      </xdr:nvSpPr>
      <xdr:spPr>
        <a:xfrm>
          <a:off x="8271587" y="177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1540</xdr:rowOff>
    </xdr:from>
    <xdr:ext cx="469744" cy="259045"/>
    <xdr:sp macro="" textlink="">
      <xdr:nvSpPr>
        <xdr:cNvPr id="388" name="n_2mainValue【市民会館】&#10;一人当たり面積">
          <a:extLst>
            <a:ext uri="{FF2B5EF4-FFF2-40B4-BE49-F238E27FC236}">
              <a16:creationId xmlns:a16="http://schemas.microsoft.com/office/drawing/2014/main" id="{3DD0484B-8947-4DE8-9ABD-EE7D55205B8E}"/>
            </a:ext>
          </a:extLst>
        </xdr:cNvPr>
        <xdr:cNvSpPr txBox="1"/>
      </xdr:nvSpPr>
      <xdr:spPr>
        <a:xfrm>
          <a:off x="7509587" y="18106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4590</xdr:rowOff>
    </xdr:from>
    <xdr:ext cx="469744" cy="259045"/>
    <xdr:sp macro="" textlink="">
      <xdr:nvSpPr>
        <xdr:cNvPr id="389" name="n_3mainValue【市民会館】&#10;一人当たり面積">
          <a:extLst>
            <a:ext uri="{FF2B5EF4-FFF2-40B4-BE49-F238E27FC236}">
              <a16:creationId xmlns:a16="http://schemas.microsoft.com/office/drawing/2014/main" id="{BBC0E0B2-0E32-4FAD-ADB0-18B572C6B72B}"/>
            </a:ext>
          </a:extLst>
        </xdr:cNvPr>
        <xdr:cNvSpPr txBox="1"/>
      </xdr:nvSpPr>
      <xdr:spPr>
        <a:xfrm>
          <a:off x="6712027" y="1810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32275</xdr:rowOff>
    </xdr:from>
    <xdr:ext cx="469744" cy="259045"/>
    <xdr:sp macro="" textlink="">
      <xdr:nvSpPr>
        <xdr:cNvPr id="390" name="n_4mainValue【市民会館】&#10;一人当たり面積">
          <a:extLst>
            <a:ext uri="{FF2B5EF4-FFF2-40B4-BE49-F238E27FC236}">
              <a16:creationId xmlns:a16="http://schemas.microsoft.com/office/drawing/2014/main" id="{5E655781-CE0D-439C-B448-B350EDEBAFD2}"/>
            </a:ext>
          </a:extLst>
        </xdr:cNvPr>
        <xdr:cNvSpPr txBox="1"/>
      </xdr:nvSpPr>
      <xdr:spPr>
        <a:xfrm>
          <a:off x="5937327" y="17802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9951180-85C6-4295-8B5E-8B1855250AF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6EE6D729-AB0D-4BC3-A900-143155F6243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7C90122-5BD3-4575-8736-4CA88885AA4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71DE515-ACA4-4A14-8F9A-9E9B317A29B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5D69DCC-164D-4DDF-822B-D68BC8AFD4A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ED054505-8467-4836-9989-B9AFBCE0452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AA7D998-BD41-4162-8C9B-C4176BECECA3}"/>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B9E6E25D-53AD-4D2C-803C-2EA1C8DC3C6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78B3A199-A970-4D26-907D-FE6E88E42F6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12256BA9-38AF-4574-BE24-E9FF2FAB18E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EE4BD5A7-E9B5-4C5F-894C-1D4842FE2BF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1FC5B356-86C6-47AB-87B0-B04C769CE17D}"/>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CAE759A1-CDD4-405D-991D-6495317B56D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7E87E96B-D65F-47DF-B363-8E8D9A5FCB3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2E8B3926-9DEA-474A-BFD4-A2AF659F419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C7D13055-A6CE-44DF-83D7-0271C433A3F9}"/>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27F86984-43E0-4510-B6CA-948588014A33}"/>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342A5766-C765-4FD2-AFEB-E4B1B58C210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C51E38E7-AEC6-49A6-9960-37C96F66803C}"/>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E186423D-6074-4A25-8F9E-4CE168F0405F}"/>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5FB026E7-D95C-4B4E-8C4B-50300871871C}"/>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02874EA-7347-4A1A-9514-063A5BA6F5E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BFEAA860-E9C3-416E-8767-839D5FAC44CF}"/>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CCC823DF-7F45-480C-B3B0-C82C4A009A5A}"/>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8F8D6ECE-E456-41BF-B9C5-FF87BE46CA58}"/>
            </a:ext>
          </a:extLst>
        </xdr:cNvPr>
        <xdr:cNvCxnSpPr/>
      </xdr:nvCxnSpPr>
      <xdr:spPr>
        <a:xfrm flipV="1">
          <a:off x="14375764" y="555688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B251649E-A776-42B6-B177-8A05E46950EE}"/>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F2ACF371-1BE0-4CE0-BE54-599225438346}"/>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418" name="【一般廃棄物処理施設】&#10;有形固定資産減価償却率最大値テキスト">
          <a:extLst>
            <a:ext uri="{FF2B5EF4-FFF2-40B4-BE49-F238E27FC236}">
              <a16:creationId xmlns:a16="http://schemas.microsoft.com/office/drawing/2014/main" id="{C7007820-BC84-4696-9238-6D88B893ACA4}"/>
            </a:ext>
          </a:extLst>
        </xdr:cNvPr>
        <xdr:cNvSpPr txBox="1"/>
      </xdr:nvSpPr>
      <xdr:spPr>
        <a:xfrm>
          <a:off x="14414500" y="533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419" name="直線コネクタ 418">
          <a:extLst>
            <a:ext uri="{FF2B5EF4-FFF2-40B4-BE49-F238E27FC236}">
              <a16:creationId xmlns:a16="http://schemas.microsoft.com/office/drawing/2014/main" id="{2FD75A68-3859-4947-82DA-353F371A6FE4}"/>
            </a:ext>
          </a:extLst>
        </xdr:cNvPr>
        <xdr:cNvCxnSpPr/>
      </xdr:nvCxnSpPr>
      <xdr:spPr>
        <a:xfrm>
          <a:off x="14287500" y="5556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0812B766-4197-4583-81C7-E5D139C02463}"/>
            </a:ext>
          </a:extLst>
        </xdr:cNvPr>
        <xdr:cNvSpPr txBox="1"/>
      </xdr:nvSpPr>
      <xdr:spPr>
        <a:xfrm>
          <a:off x="14414500" y="630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421" name="フローチャート: 判断 420">
          <a:extLst>
            <a:ext uri="{FF2B5EF4-FFF2-40B4-BE49-F238E27FC236}">
              <a16:creationId xmlns:a16="http://schemas.microsoft.com/office/drawing/2014/main" id="{44C772DA-EC99-4CD1-8288-B3D2C7678BB3}"/>
            </a:ext>
          </a:extLst>
        </xdr:cNvPr>
        <xdr:cNvSpPr/>
      </xdr:nvSpPr>
      <xdr:spPr>
        <a:xfrm>
          <a:off x="14325600" y="64509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22" name="フローチャート: 判断 421">
          <a:extLst>
            <a:ext uri="{FF2B5EF4-FFF2-40B4-BE49-F238E27FC236}">
              <a16:creationId xmlns:a16="http://schemas.microsoft.com/office/drawing/2014/main" id="{142D1922-8F76-48CB-ACBD-52F5130E172E}"/>
            </a:ext>
          </a:extLst>
        </xdr:cNvPr>
        <xdr:cNvSpPr/>
      </xdr:nvSpPr>
      <xdr:spPr>
        <a:xfrm>
          <a:off x="1357884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168292</xdr:rowOff>
    </xdr:from>
    <xdr:ext cx="405111" cy="259045"/>
    <xdr:sp macro="" textlink="">
      <xdr:nvSpPr>
        <xdr:cNvPr id="423" name="n_1aveValue【一般廃棄物処理施設】&#10;有形固定資産減価償却率">
          <a:extLst>
            <a:ext uri="{FF2B5EF4-FFF2-40B4-BE49-F238E27FC236}">
              <a16:creationId xmlns:a16="http://schemas.microsoft.com/office/drawing/2014/main" id="{7CBB352C-E417-4AAA-AC32-DFE3212B2C0B}"/>
            </a:ext>
          </a:extLst>
        </xdr:cNvPr>
        <xdr:cNvSpPr txBox="1"/>
      </xdr:nvSpPr>
      <xdr:spPr>
        <a:xfrm>
          <a:off x="134372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27305</xdr:rowOff>
    </xdr:from>
    <xdr:to>
      <xdr:col>76</xdr:col>
      <xdr:colOff>165100</xdr:colOff>
      <xdr:row>38</xdr:row>
      <xdr:rowOff>128905</xdr:rowOff>
    </xdr:to>
    <xdr:sp macro="" textlink="">
      <xdr:nvSpPr>
        <xdr:cNvPr id="424" name="フローチャート: 判断 423">
          <a:extLst>
            <a:ext uri="{FF2B5EF4-FFF2-40B4-BE49-F238E27FC236}">
              <a16:creationId xmlns:a16="http://schemas.microsoft.com/office/drawing/2014/main" id="{22CD44CD-F52E-4A83-87B7-826C4988D9CC}"/>
            </a:ext>
          </a:extLst>
        </xdr:cNvPr>
        <xdr:cNvSpPr/>
      </xdr:nvSpPr>
      <xdr:spPr>
        <a:xfrm>
          <a:off x="1280414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36</xdr:row>
      <xdr:rowOff>145432</xdr:rowOff>
    </xdr:from>
    <xdr:ext cx="405111" cy="259045"/>
    <xdr:sp macro="" textlink="">
      <xdr:nvSpPr>
        <xdr:cNvPr id="425" name="n_2aveValue【一般廃棄物処理施設】&#10;有形固定資産減価償却率">
          <a:extLst>
            <a:ext uri="{FF2B5EF4-FFF2-40B4-BE49-F238E27FC236}">
              <a16:creationId xmlns:a16="http://schemas.microsoft.com/office/drawing/2014/main" id="{5732FB30-4785-4B8C-A5BC-74D8FAB50FDA}"/>
            </a:ext>
          </a:extLst>
        </xdr:cNvPr>
        <xdr:cNvSpPr txBox="1"/>
      </xdr:nvSpPr>
      <xdr:spPr>
        <a:xfrm>
          <a:off x="126752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2540</xdr:rowOff>
    </xdr:from>
    <xdr:to>
      <xdr:col>72</xdr:col>
      <xdr:colOff>38100</xdr:colOff>
      <xdr:row>38</xdr:row>
      <xdr:rowOff>104140</xdr:rowOff>
    </xdr:to>
    <xdr:sp macro="" textlink="">
      <xdr:nvSpPr>
        <xdr:cNvPr id="426" name="フローチャート: 判断 425">
          <a:extLst>
            <a:ext uri="{FF2B5EF4-FFF2-40B4-BE49-F238E27FC236}">
              <a16:creationId xmlns:a16="http://schemas.microsoft.com/office/drawing/2014/main" id="{F3D78165-F08A-4F23-85EE-2F0730508F54}"/>
            </a:ext>
          </a:extLst>
        </xdr:cNvPr>
        <xdr:cNvSpPr/>
      </xdr:nvSpPr>
      <xdr:spPr>
        <a:xfrm>
          <a:off x="1202944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36</xdr:row>
      <xdr:rowOff>120667</xdr:rowOff>
    </xdr:from>
    <xdr:ext cx="405111" cy="259045"/>
    <xdr:sp macro="" textlink="">
      <xdr:nvSpPr>
        <xdr:cNvPr id="427" name="n_3aveValue【一般廃棄物処理施設】&#10;有形固定資産減価償却率">
          <a:extLst>
            <a:ext uri="{FF2B5EF4-FFF2-40B4-BE49-F238E27FC236}">
              <a16:creationId xmlns:a16="http://schemas.microsoft.com/office/drawing/2014/main" id="{3E3DE67F-A687-40B1-9C88-3C13817D9A32}"/>
            </a:ext>
          </a:extLst>
        </xdr:cNvPr>
        <xdr:cNvSpPr txBox="1"/>
      </xdr:nvSpPr>
      <xdr:spPr>
        <a:xfrm>
          <a:off x="119005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42545</xdr:rowOff>
    </xdr:from>
    <xdr:to>
      <xdr:col>67</xdr:col>
      <xdr:colOff>101600</xdr:colOff>
      <xdr:row>37</xdr:row>
      <xdr:rowOff>144145</xdr:rowOff>
    </xdr:to>
    <xdr:sp macro="" textlink="">
      <xdr:nvSpPr>
        <xdr:cNvPr id="428" name="フローチャート: 判断 427">
          <a:extLst>
            <a:ext uri="{FF2B5EF4-FFF2-40B4-BE49-F238E27FC236}">
              <a16:creationId xmlns:a16="http://schemas.microsoft.com/office/drawing/2014/main" id="{7224C726-C393-4219-8948-4513D18D4968}"/>
            </a:ext>
          </a:extLst>
        </xdr:cNvPr>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35</xdr:row>
      <xdr:rowOff>160672</xdr:rowOff>
    </xdr:from>
    <xdr:ext cx="405111" cy="259045"/>
    <xdr:sp macro="" textlink="">
      <xdr:nvSpPr>
        <xdr:cNvPr id="429" name="n_4aveValue【一般廃棄物処理施設】&#10;有形固定資産減価償却率">
          <a:extLst>
            <a:ext uri="{FF2B5EF4-FFF2-40B4-BE49-F238E27FC236}">
              <a16:creationId xmlns:a16="http://schemas.microsoft.com/office/drawing/2014/main" id="{4E044730-3542-4039-B686-8F10044D2F98}"/>
            </a:ext>
          </a:extLst>
        </xdr:cNvPr>
        <xdr:cNvSpPr txBox="1"/>
      </xdr:nvSpPr>
      <xdr:spPr>
        <a:xfrm>
          <a:off x="1110298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E35C018-9AD5-405D-80AE-8A520B30D98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0E56F57-BB53-4712-AD55-3F3D15D2C25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1365007-B199-438E-ABFC-0A0D4DF3761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AE22B48-7A15-4F67-9AE6-DB492B82331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92A3584B-0091-4AC9-917E-DDE24FBFCAD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40640</xdr:rowOff>
    </xdr:from>
    <xdr:to>
      <xdr:col>85</xdr:col>
      <xdr:colOff>177800</xdr:colOff>
      <xdr:row>41</xdr:row>
      <xdr:rowOff>142240</xdr:rowOff>
    </xdr:to>
    <xdr:sp macro="" textlink="">
      <xdr:nvSpPr>
        <xdr:cNvPr id="435" name="楕円 434">
          <a:extLst>
            <a:ext uri="{FF2B5EF4-FFF2-40B4-BE49-F238E27FC236}">
              <a16:creationId xmlns:a16="http://schemas.microsoft.com/office/drawing/2014/main" id="{ACC4EB2C-17F4-4805-A6DA-692BB31A5420}"/>
            </a:ext>
          </a:extLst>
        </xdr:cNvPr>
        <xdr:cNvSpPr/>
      </xdr:nvSpPr>
      <xdr:spPr>
        <a:xfrm>
          <a:off x="14325600" y="69138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127017</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3FF53610-8018-4A89-976A-F763B2A22850}"/>
            </a:ext>
          </a:extLst>
        </xdr:cNvPr>
        <xdr:cNvSpPr txBox="1"/>
      </xdr:nvSpPr>
      <xdr:spPr>
        <a:xfrm>
          <a:off x="14414500" y="683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33020</xdr:rowOff>
    </xdr:from>
    <xdr:to>
      <xdr:col>81</xdr:col>
      <xdr:colOff>101600</xdr:colOff>
      <xdr:row>41</xdr:row>
      <xdr:rowOff>134620</xdr:rowOff>
    </xdr:to>
    <xdr:sp macro="" textlink="">
      <xdr:nvSpPr>
        <xdr:cNvPr id="437" name="楕円 436">
          <a:extLst>
            <a:ext uri="{FF2B5EF4-FFF2-40B4-BE49-F238E27FC236}">
              <a16:creationId xmlns:a16="http://schemas.microsoft.com/office/drawing/2014/main" id="{02D68C96-95B2-46BB-AC14-3BF7E1632BEA}"/>
            </a:ext>
          </a:extLst>
        </xdr:cNvPr>
        <xdr:cNvSpPr/>
      </xdr:nvSpPr>
      <xdr:spPr>
        <a:xfrm>
          <a:off x="1357884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83820</xdr:rowOff>
    </xdr:from>
    <xdr:to>
      <xdr:col>85</xdr:col>
      <xdr:colOff>127000</xdr:colOff>
      <xdr:row>41</xdr:row>
      <xdr:rowOff>91440</xdr:rowOff>
    </xdr:to>
    <xdr:cxnSp macro="">
      <xdr:nvCxnSpPr>
        <xdr:cNvPr id="438" name="直線コネクタ 437">
          <a:extLst>
            <a:ext uri="{FF2B5EF4-FFF2-40B4-BE49-F238E27FC236}">
              <a16:creationId xmlns:a16="http://schemas.microsoft.com/office/drawing/2014/main" id="{BCE439C9-78C9-44FD-BBE5-1B8FE6595A7F}"/>
            </a:ext>
          </a:extLst>
        </xdr:cNvPr>
        <xdr:cNvCxnSpPr/>
      </xdr:nvCxnSpPr>
      <xdr:spPr>
        <a:xfrm>
          <a:off x="13629640" y="6957060"/>
          <a:ext cx="7467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53975</xdr:rowOff>
    </xdr:from>
    <xdr:to>
      <xdr:col>76</xdr:col>
      <xdr:colOff>165100</xdr:colOff>
      <xdr:row>41</xdr:row>
      <xdr:rowOff>155575</xdr:rowOff>
    </xdr:to>
    <xdr:sp macro="" textlink="">
      <xdr:nvSpPr>
        <xdr:cNvPr id="439" name="楕円 438">
          <a:extLst>
            <a:ext uri="{FF2B5EF4-FFF2-40B4-BE49-F238E27FC236}">
              <a16:creationId xmlns:a16="http://schemas.microsoft.com/office/drawing/2014/main" id="{7428F76D-BCFE-41C6-B1A8-90EF7550937D}"/>
            </a:ext>
          </a:extLst>
        </xdr:cNvPr>
        <xdr:cNvSpPr/>
      </xdr:nvSpPr>
      <xdr:spPr>
        <a:xfrm>
          <a:off x="1280414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83820</xdr:rowOff>
    </xdr:from>
    <xdr:to>
      <xdr:col>81</xdr:col>
      <xdr:colOff>50800</xdr:colOff>
      <xdr:row>41</xdr:row>
      <xdr:rowOff>104775</xdr:rowOff>
    </xdr:to>
    <xdr:cxnSp macro="">
      <xdr:nvCxnSpPr>
        <xdr:cNvPr id="440" name="直線コネクタ 439">
          <a:extLst>
            <a:ext uri="{FF2B5EF4-FFF2-40B4-BE49-F238E27FC236}">
              <a16:creationId xmlns:a16="http://schemas.microsoft.com/office/drawing/2014/main" id="{04079035-78D6-450D-BAB9-BC63176D4C6A}"/>
            </a:ext>
          </a:extLst>
        </xdr:cNvPr>
        <xdr:cNvCxnSpPr/>
      </xdr:nvCxnSpPr>
      <xdr:spPr>
        <a:xfrm flipV="1">
          <a:off x="12854940" y="6957060"/>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46355</xdr:rowOff>
    </xdr:from>
    <xdr:to>
      <xdr:col>72</xdr:col>
      <xdr:colOff>38100</xdr:colOff>
      <xdr:row>41</xdr:row>
      <xdr:rowOff>147955</xdr:rowOff>
    </xdr:to>
    <xdr:sp macro="" textlink="">
      <xdr:nvSpPr>
        <xdr:cNvPr id="441" name="楕円 440">
          <a:extLst>
            <a:ext uri="{FF2B5EF4-FFF2-40B4-BE49-F238E27FC236}">
              <a16:creationId xmlns:a16="http://schemas.microsoft.com/office/drawing/2014/main" id="{0D74D8D4-37D6-4156-8F6B-A8678AB2DB0E}"/>
            </a:ext>
          </a:extLst>
        </xdr:cNvPr>
        <xdr:cNvSpPr/>
      </xdr:nvSpPr>
      <xdr:spPr>
        <a:xfrm>
          <a:off x="12029440" y="69195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97155</xdr:rowOff>
    </xdr:from>
    <xdr:to>
      <xdr:col>76</xdr:col>
      <xdr:colOff>114300</xdr:colOff>
      <xdr:row>41</xdr:row>
      <xdr:rowOff>104775</xdr:rowOff>
    </xdr:to>
    <xdr:cxnSp macro="">
      <xdr:nvCxnSpPr>
        <xdr:cNvPr id="442" name="直線コネクタ 441">
          <a:extLst>
            <a:ext uri="{FF2B5EF4-FFF2-40B4-BE49-F238E27FC236}">
              <a16:creationId xmlns:a16="http://schemas.microsoft.com/office/drawing/2014/main" id="{210D34E6-C51F-43FB-9A28-1C956F75FCF2}"/>
            </a:ext>
          </a:extLst>
        </xdr:cNvPr>
        <xdr:cNvCxnSpPr/>
      </xdr:nvCxnSpPr>
      <xdr:spPr>
        <a:xfrm>
          <a:off x="12072620" y="6970395"/>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34925</xdr:rowOff>
    </xdr:from>
    <xdr:to>
      <xdr:col>67</xdr:col>
      <xdr:colOff>101600</xdr:colOff>
      <xdr:row>41</xdr:row>
      <xdr:rowOff>136525</xdr:rowOff>
    </xdr:to>
    <xdr:sp macro="" textlink="">
      <xdr:nvSpPr>
        <xdr:cNvPr id="443" name="楕円 442">
          <a:extLst>
            <a:ext uri="{FF2B5EF4-FFF2-40B4-BE49-F238E27FC236}">
              <a16:creationId xmlns:a16="http://schemas.microsoft.com/office/drawing/2014/main" id="{247A57B5-C9E5-4264-9B4A-E9D91A7E5A8F}"/>
            </a:ext>
          </a:extLst>
        </xdr:cNvPr>
        <xdr:cNvSpPr/>
      </xdr:nvSpPr>
      <xdr:spPr>
        <a:xfrm>
          <a:off x="11231880" y="690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85725</xdr:rowOff>
    </xdr:from>
    <xdr:to>
      <xdr:col>71</xdr:col>
      <xdr:colOff>177800</xdr:colOff>
      <xdr:row>41</xdr:row>
      <xdr:rowOff>97155</xdr:rowOff>
    </xdr:to>
    <xdr:cxnSp macro="">
      <xdr:nvCxnSpPr>
        <xdr:cNvPr id="444" name="直線コネクタ 443">
          <a:extLst>
            <a:ext uri="{FF2B5EF4-FFF2-40B4-BE49-F238E27FC236}">
              <a16:creationId xmlns:a16="http://schemas.microsoft.com/office/drawing/2014/main" id="{5329AF0B-28C6-4CBA-AF64-955BD3DBF8D7}"/>
            </a:ext>
          </a:extLst>
        </xdr:cNvPr>
        <xdr:cNvCxnSpPr/>
      </xdr:nvCxnSpPr>
      <xdr:spPr>
        <a:xfrm>
          <a:off x="11282680" y="6958965"/>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41</xdr:row>
      <xdr:rowOff>125747</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22C9F2FA-A15C-4A12-B058-9424B9C37EFB}"/>
            </a:ext>
          </a:extLst>
        </xdr:cNvPr>
        <xdr:cNvSpPr txBox="1"/>
      </xdr:nvSpPr>
      <xdr:spPr>
        <a:xfrm>
          <a:off x="134372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146702</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C32E5E8D-1428-4DC4-80CB-6343E7EF7F04}"/>
            </a:ext>
          </a:extLst>
        </xdr:cNvPr>
        <xdr:cNvSpPr txBox="1"/>
      </xdr:nvSpPr>
      <xdr:spPr>
        <a:xfrm>
          <a:off x="12675244"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139082</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63AA1214-4770-4F9A-8A54-67D80255E946}"/>
            </a:ext>
          </a:extLst>
        </xdr:cNvPr>
        <xdr:cNvSpPr txBox="1"/>
      </xdr:nvSpPr>
      <xdr:spPr>
        <a:xfrm>
          <a:off x="11900544" y="701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127652</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6B68F9AE-BB1D-4724-98ED-AE36E52C01F1}"/>
            </a:ext>
          </a:extLst>
        </xdr:cNvPr>
        <xdr:cNvSpPr txBox="1"/>
      </xdr:nvSpPr>
      <xdr:spPr>
        <a:xfrm>
          <a:off x="11102984" y="700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981DD36E-AA5F-46EA-A3B1-5EB355EE882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ECDED0CE-DA5B-439A-ADE7-91020D19089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B6483CD-B859-4E23-A4A7-17BB2ABCDE8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C882B24E-856A-4DBB-A052-9560084CD5A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6F53EF4-2697-468E-A220-C3E53F96725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74F26BD9-B024-4F34-BBE2-9CB26CD4BC7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6D1A088-9805-45BE-AA57-4149019CE06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9E89FBE1-B18F-42CF-8681-937EAA185B7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30C69833-FA23-4BD7-A6AF-6514392D2C8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98F7683D-2D3E-4669-93B5-14241E8BDC5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4927AB14-31E3-4C10-AAE2-F671F778494F}"/>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0" name="テキスト ボックス 459">
          <a:extLst>
            <a:ext uri="{FF2B5EF4-FFF2-40B4-BE49-F238E27FC236}">
              <a16:creationId xmlns:a16="http://schemas.microsoft.com/office/drawing/2014/main" id="{7E466DB8-6AB3-4924-9946-F5F17141A579}"/>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5B3FAB28-5047-452E-A07D-940B9042C28B}"/>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2" name="テキスト ボックス 461">
          <a:extLst>
            <a:ext uri="{FF2B5EF4-FFF2-40B4-BE49-F238E27FC236}">
              <a16:creationId xmlns:a16="http://schemas.microsoft.com/office/drawing/2014/main" id="{D0453839-F94A-40B2-B19C-F9DE5F1E0C1B}"/>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BDF85974-662E-4368-8CC2-B1F251DC85F4}"/>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4" name="テキスト ボックス 463">
          <a:extLst>
            <a:ext uri="{FF2B5EF4-FFF2-40B4-BE49-F238E27FC236}">
              <a16:creationId xmlns:a16="http://schemas.microsoft.com/office/drawing/2014/main" id="{1D727708-05D5-465F-B306-C75E4FB7DC58}"/>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94B181D-CE39-4344-8088-B4A707DD45C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6" name="テキスト ボックス 465">
          <a:extLst>
            <a:ext uri="{FF2B5EF4-FFF2-40B4-BE49-F238E27FC236}">
              <a16:creationId xmlns:a16="http://schemas.microsoft.com/office/drawing/2014/main" id="{A113E1B2-5A35-4C41-9FD0-02C71CDAB3CD}"/>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5541E000-1A2C-4D31-A693-CA36B37A3B2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43D266E3-46AF-425F-82CB-A3A80A529412}"/>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87E6EFA8-FA5F-4211-8DFB-F1CA4493820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470" name="直線コネクタ 469">
          <a:extLst>
            <a:ext uri="{FF2B5EF4-FFF2-40B4-BE49-F238E27FC236}">
              <a16:creationId xmlns:a16="http://schemas.microsoft.com/office/drawing/2014/main" id="{8CABB0E8-5DE9-48A7-9090-5B0A02E69199}"/>
            </a:ext>
          </a:extLst>
        </xdr:cNvPr>
        <xdr:cNvCxnSpPr/>
      </xdr:nvCxnSpPr>
      <xdr:spPr>
        <a:xfrm flipV="1">
          <a:off x="19509104" y="5852308"/>
          <a:ext cx="0" cy="1146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471" name="【一般廃棄物処理施設】&#10;一人当たり有形固定資産（償却資産）額最小値テキスト">
          <a:extLst>
            <a:ext uri="{FF2B5EF4-FFF2-40B4-BE49-F238E27FC236}">
              <a16:creationId xmlns:a16="http://schemas.microsoft.com/office/drawing/2014/main" id="{58E2BF06-A08C-409B-8AB6-A17C0F41E1C4}"/>
            </a:ext>
          </a:extLst>
        </xdr:cNvPr>
        <xdr:cNvSpPr txBox="1"/>
      </xdr:nvSpPr>
      <xdr:spPr>
        <a:xfrm>
          <a:off x="19547840" y="700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472" name="直線コネクタ 471">
          <a:extLst>
            <a:ext uri="{FF2B5EF4-FFF2-40B4-BE49-F238E27FC236}">
              <a16:creationId xmlns:a16="http://schemas.microsoft.com/office/drawing/2014/main" id="{812D2F05-3540-4053-BF97-6FD7C1125C36}"/>
            </a:ext>
          </a:extLst>
        </xdr:cNvPr>
        <xdr:cNvCxnSpPr/>
      </xdr:nvCxnSpPr>
      <xdr:spPr>
        <a:xfrm>
          <a:off x="19443700" y="6998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B1717430-F589-4050-B4F8-347068719FE2}"/>
            </a:ext>
          </a:extLst>
        </xdr:cNvPr>
        <xdr:cNvSpPr txBox="1"/>
      </xdr:nvSpPr>
      <xdr:spPr>
        <a:xfrm>
          <a:off x="19547840" y="563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474" name="直線コネクタ 473">
          <a:extLst>
            <a:ext uri="{FF2B5EF4-FFF2-40B4-BE49-F238E27FC236}">
              <a16:creationId xmlns:a16="http://schemas.microsoft.com/office/drawing/2014/main" id="{A15685B2-52F7-41E5-972C-7204E6EE399F}"/>
            </a:ext>
          </a:extLst>
        </xdr:cNvPr>
        <xdr:cNvCxnSpPr/>
      </xdr:nvCxnSpPr>
      <xdr:spPr>
        <a:xfrm>
          <a:off x="19443700" y="58523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B4DE191B-7F8A-48D1-A9F6-4B5E8034D200}"/>
            </a:ext>
          </a:extLst>
        </xdr:cNvPr>
        <xdr:cNvSpPr txBox="1"/>
      </xdr:nvSpPr>
      <xdr:spPr>
        <a:xfrm>
          <a:off x="19547840" y="65385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476" name="フローチャート: 判断 475">
          <a:extLst>
            <a:ext uri="{FF2B5EF4-FFF2-40B4-BE49-F238E27FC236}">
              <a16:creationId xmlns:a16="http://schemas.microsoft.com/office/drawing/2014/main" id="{B415F200-4370-4AC0-AA9B-4AD3F6F3D057}"/>
            </a:ext>
          </a:extLst>
        </xdr:cNvPr>
        <xdr:cNvSpPr/>
      </xdr:nvSpPr>
      <xdr:spPr>
        <a:xfrm>
          <a:off x="19458940" y="66833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477" name="フローチャート: 判断 476">
          <a:extLst>
            <a:ext uri="{FF2B5EF4-FFF2-40B4-BE49-F238E27FC236}">
              <a16:creationId xmlns:a16="http://schemas.microsoft.com/office/drawing/2014/main" id="{7CE9AF9D-E286-49B8-86FF-DE064DCBB41E}"/>
            </a:ext>
          </a:extLst>
        </xdr:cNvPr>
        <xdr:cNvSpPr/>
      </xdr:nvSpPr>
      <xdr:spPr>
        <a:xfrm>
          <a:off x="18735040" y="6687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38</xdr:row>
      <xdr:rowOff>95850</xdr:rowOff>
    </xdr:from>
    <xdr:ext cx="599010" cy="259045"/>
    <xdr:sp macro="" textlink="">
      <xdr:nvSpPr>
        <xdr:cNvPr id="478" name="n_1aveValue【一般廃棄物処理施設】&#10;一人当たり有形固定資産（償却資産）額">
          <a:extLst>
            <a:ext uri="{FF2B5EF4-FFF2-40B4-BE49-F238E27FC236}">
              <a16:creationId xmlns:a16="http://schemas.microsoft.com/office/drawing/2014/main" id="{EA8A5E41-3161-4D02-BE66-BF9BEB57411C}"/>
            </a:ext>
          </a:extLst>
        </xdr:cNvPr>
        <xdr:cNvSpPr txBox="1"/>
      </xdr:nvSpPr>
      <xdr:spPr>
        <a:xfrm>
          <a:off x="18496495" y="6466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158109</xdr:rowOff>
    </xdr:from>
    <xdr:to>
      <xdr:col>107</xdr:col>
      <xdr:colOff>101600</xdr:colOff>
      <xdr:row>40</xdr:row>
      <xdr:rowOff>88259</xdr:rowOff>
    </xdr:to>
    <xdr:sp macro="" textlink="">
      <xdr:nvSpPr>
        <xdr:cNvPr id="479" name="フローチャート: 判断 478">
          <a:extLst>
            <a:ext uri="{FF2B5EF4-FFF2-40B4-BE49-F238E27FC236}">
              <a16:creationId xmlns:a16="http://schemas.microsoft.com/office/drawing/2014/main" id="{E2909B86-85F2-4389-854A-506F63076E30}"/>
            </a:ext>
          </a:extLst>
        </xdr:cNvPr>
        <xdr:cNvSpPr/>
      </xdr:nvSpPr>
      <xdr:spPr>
        <a:xfrm>
          <a:off x="17937480" y="6696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38</xdr:row>
      <xdr:rowOff>104786</xdr:rowOff>
    </xdr:from>
    <xdr:ext cx="599010" cy="259045"/>
    <xdr:sp macro="" textlink="">
      <xdr:nvSpPr>
        <xdr:cNvPr id="480" name="n_2aveValue【一般廃棄物処理施設】&#10;一人当たり有形固定資産（償却資産）額">
          <a:extLst>
            <a:ext uri="{FF2B5EF4-FFF2-40B4-BE49-F238E27FC236}">
              <a16:creationId xmlns:a16="http://schemas.microsoft.com/office/drawing/2014/main" id="{A3963D2B-1DAB-4B92-B2FC-A8D2A56D4CB3}"/>
            </a:ext>
          </a:extLst>
        </xdr:cNvPr>
        <xdr:cNvSpPr txBox="1"/>
      </xdr:nvSpPr>
      <xdr:spPr>
        <a:xfrm>
          <a:off x="17734495" y="647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159307</xdr:rowOff>
    </xdr:from>
    <xdr:to>
      <xdr:col>102</xdr:col>
      <xdr:colOff>165100</xdr:colOff>
      <xdr:row>40</xdr:row>
      <xdr:rowOff>89457</xdr:rowOff>
    </xdr:to>
    <xdr:sp macro="" textlink="">
      <xdr:nvSpPr>
        <xdr:cNvPr id="481" name="フローチャート: 判断 480">
          <a:extLst>
            <a:ext uri="{FF2B5EF4-FFF2-40B4-BE49-F238E27FC236}">
              <a16:creationId xmlns:a16="http://schemas.microsoft.com/office/drawing/2014/main" id="{271A1576-43B4-4D48-B7BE-295CEA4B900D}"/>
            </a:ext>
          </a:extLst>
        </xdr:cNvPr>
        <xdr:cNvSpPr/>
      </xdr:nvSpPr>
      <xdr:spPr>
        <a:xfrm>
          <a:off x="17162780" y="6697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38</xdr:row>
      <xdr:rowOff>105984</xdr:rowOff>
    </xdr:from>
    <xdr:ext cx="599010" cy="259045"/>
    <xdr:sp macro="" textlink="">
      <xdr:nvSpPr>
        <xdr:cNvPr id="482" name="n_3aveValue【一般廃棄物処理施設】&#10;一人当たり有形固定資産（償却資産）額">
          <a:extLst>
            <a:ext uri="{FF2B5EF4-FFF2-40B4-BE49-F238E27FC236}">
              <a16:creationId xmlns:a16="http://schemas.microsoft.com/office/drawing/2014/main" id="{DBCE0D4C-4869-4406-B541-A9DA8CD2ECE1}"/>
            </a:ext>
          </a:extLst>
        </xdr:cNvPr>
        <xdr:cNvSpPr txBox="1"/>
      </xdr:nvSpPr>
      <xdr:spPr>
        <a:xfrm>
          <a:off x="16936935" y="647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40</xdr:row>
      <xdr:rowOff>59450</xdr:rowOff>
    </xdr:from>
    <xdr:to>
      <xdr:col>98</xdr:col>
      <xdr:colOff>38100</xdr:colOff>
      <xdr:row>40</xdr:row>
      <xdr:rowOff>161050</xdr:rowOff>
    </xdr:to>
    <xdr:sp macro="" textlink="">
      <xdr:nvSpPr>
        <xdr:cNvPr id="483" name="フローチャート: 判断 482">
          <a:extLst>
            <a:ext uri="{FF2B5EF4-FFF2-40B4-BE49-F238E27FC236}">
              <a16:creationId xmlns:a16="http://schemas.microsoft.com/office/drawing/2014/main" id="{56AA0383-8A7F-43A0-A4DB-867FD1CFB2FA}"/>
            </a:ext>
          </a:extLst>
        </xdr:cNvPr>
        <xdr:cNvSpPr/>
      </xdr:nvSpPr>
      <xdr:spPr>
        <a:xfrm>
          <a:off x="16388080" y="67650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39</xdr:row>
      <xdr:rowOff>6127</xdr:rowOff>
    </xdr:from>
    <xdr:ext cx="534377" cy="259045"/>
    <xdr:sp macro="" textlink="">
      <xdr:nvSpPr>
        <xdr:cNvPr id="484" name="n_4aveValue【一般廃棄物処理施設】&#10;一人当たり有形固定資産（償却資産）額">
          <a:extLst>
            <a:ext uri="{FF2B5EF4-FFF2-40B4-BE49-F238E27FC236}">
              <a16:creationId xmlns:a16="http://schemas.microsoft.com/office/drawing/2014/main" id="{C13CABAF-E2F1-4BFD-8704-5946469204EA}"/>
            </a:ext>
          </a:extLst>
        </xdr:cNvPr>
        <xdr:cNvSpPr txBox="1"/>
      </xdr:nvSpPr>
      <xdr:spPr>
        <a:xfrm>
          <a:off x="16194551" y="654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55C5FD6-D456-4A87-995F-9FF9649677B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861B93A6-4226-434C-86F0-912F047AC28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64FE60C-738E-4F08-AA6D-20BBC8993D5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4DED5BD-BCEF-4419-9C77-B2579F81F3E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E7D1976-890E-4EEB-90CD-02296E9F282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93177</xdr:rowOff>
    </xdr:from>
    <xdr:to>
      <xdr:col>116</xdr:col>
      <xdr:colOff>114300</xdr:colOff>
      <xdr:row>41</xdr:row>
      <xdr:rowOff>23327</xdr:rowOff>
    </xdr:to>
    <xdr:sp macro="" textlink="">
      <xdr:nvSpPr>
        <xdr:cNvPr id="490" name="楕円 489">
          <a:extLst>
            <a:ext uri="{FF2B5EF4-FFF2-40B4-BE49-F238E27FC236}">
              <a16:creationId xmlns:a16="http://schemas.microsoft.com/office/drawing/2014/main" id="{AA0771D4-6830-4465-891F-B7A2617802C2}"/>
            </a:ext>
          </a:extLst>
        </xdr:cNvPr>
        <xdr:cNvSpPr/>
      </xdr:nvSpPr>
      <xdr:spPr>
        <a:xfrm>
          <a:off x="19458940" y="67987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71604</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12CF2F4D-2C7E-4F4F-BEAC-8A95B4F459A1}"/>
            </a:ext>
          </a:extLst>
        </xdr:cNvPr>
        <xdr:cNvSpPr txBox="1"/>
      </xdr:nvSpPr>
      <xdr:spPr>
        <a:xfrm>
          <a:off x="19547840" y="677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94627</xdr:rowOff>
    </xdr:from>
    <xdr:to>
      <xdr:col>112</xdr:col>
      <xdr:colOff>38100</xdr:colOff>
      <xdr:row>41</xdr:row>
      <xdr:rowOff>24777</xdr:rowOff>
    </xdr:to>
    <xdr:sp macro="" textlink="">
      <xdr:nvSpPr>
        <xdr:cNvPr id="492" name="楕円 491">
          <a:extLst>
            <a:ext uri="{FF2B5EF4-FFF2-40B4-BE49-F238E27FC236}">
              <a16:creationId xmlns:a16="http://schemas.microsoft.com/office/drawing/2014/main" id="{8F6F3E65-F2BF-4FD2-ABA5-208ADBD15EC4}"/>
            </a:ext>
          </a:extLst>
        </xdr:cNvPr>
        <xdr:cNvSpPr/>
      </xdr:nvSpPr>
      <xdr:spPr>
        <a:xfrm>
          <a:off x="18735040" y="68002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143977</xdr:rowOff>
    </xdr:from>
    <xdr:to>
      <xdr:col>116</xdr:col>
      <xdr:colOff>63500</xdr:colOff>
      <xdr:row>40</xdr:row>
      <xdr:rowOff>145427</xdr:rowOff>
    </xdr:to>
    <xdr:cxnSp macro="">
      <xdr:nvCxnSpPr>
        <xdr:cNvPr id="493" name="直線コネクタ 492">
          <a:extLst>
            <a:ext uri="{FF2B5EF4-FFF2-40B4-BE49-F238E27FC236}">
              <a16:creationId xmlns:a16="http://schemas.microsoft.com/office/drawing/2014/main" id="{079FBA89-23C9-4D38-84B5-A964C14E5A02}"/>
            </a:ext>
          </a:extLst>
        </xdr:cNvPr>
        <xdr:cNvCxnSpPr/>
      </xdr:nvCxnSpPr>
      <xdr:spPr>
        <a:xfrm flipV="1">
          <a:off x="18778220" y="6849577"/>
          <a:ext cx="731520" cy="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94227</xdr:rowOff>
    </xdr:from>
    <xdr:to>
      <xdr:col>107</xdr:col>
      <xdr:colOff>101600</xdr:colOff>
      <xdr:row>41</xdr:row>
      <xdr:rowOff>24377</xdr:rowOff>
    </xdr:to>
    <xdr:sp macro="" textlink="">
      <xdr:nvSpPr>
        <xdr:cNvPr id="494" name="楕円 493">
          <a:extLst>
            <a:ext uri="{FF2B5EF4-FFF2-40B4-BE49-F238E27FC236}">
              <a16:creationId xmlns:a16="http://schemas.microsoft.com/office/drawing/2014/main" id="{3DCE3244-482A-44CD-884F-6BC16B1A584F}"/>
            </a:ext>
          </a:extLst>
        </xdr:cNvPr>
        <xdr:cNvSpPr/>
      </xdr:nvSpPr>
      <xdr:spPr>
        <a:xfrm>
          <a:off x="17937480" y="67998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145027</xdr:rowOff>
    </xdr:from>
    <xdr:to>
      <xdr:col>111</xdr:col>
      <xdr:colOff>177800</xdr:colOff>
      <xdr:row>40</xdr:row>
      <xdr:rowOff>145427</xdr:rowOff>
    </xdr:to>
    <xdr:cxnSp macro="">
      <xdr:nvCxnSpPr>
        <xdr:cNvPr id="495" name="直線コネクタ 494">
          <a:extLst>
            <a:ext uri="{FF2B5EF4-FFF2-40B4-BE49-F238E27FC236}">
              <a16:creationId xmlns:a16="http://schemas.microsoft.com/office/drawing/2014/main" id="{6E125FD0-E900-4353-B2A9-8F82353B0766}"/>
            </a:ext>
          </a:extLst>
        </xdr:cNvPr>
        <xdr:cNvCxnSpPr/>
      </xdr:nvCxnSpPr>
      <xdr:spPr>
        <a:xfrm>
          <a:off x="17988280" y="6850627"/>
          <a:ext cx="78994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98440</xdr:rowOff>
    </xdr:from>
    <xdr:to>
      <xdr:col>102</xdr:col>
      <xdr:colOff>165100</xdr:colOff>
      <xdr:row>41</xdr:row>
      <xdr:rowOff>28590</xdr:rowOff>
    </xdr:to>
    <xdr:sp macro="" textlink="">
      <xdr:nvSpPr>
        <xdr:cNvPr id="496" name="楕円 495">
          <a:extLst>
            <a:ext uri="{FF2B5EF4-FFF2-40B4-BE49-F238E27FC236}">
              <a16:creationId xmlns:a16="http://schemas.microsoft.com/office/drawing/2014/main" id="{DC1E7F03-C631-4E80-87E3-41DDE03F4FEE}"/>
            </a:ext>
          </a:extLst>
        </xdr:cNvPr>
        <xdr:cNvSpPr/>
      </xdr:nvSpPr>
      <xdr:spPr>
        <a:xfrm>
          <a:off x="17162780" y="6804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145027</xdr:rowOff>
    </xdr:from>
    <xdr:to>
      <xdr:col>107</xdr:col>
      <xdr:colOff>50800</xdr:colOff>
      <xdr:row>40</xdr:row>
      <xdr:rowOff>149240</xdr:rowOff>
    </xdr:to>
    <xdr:cxnSp macro="">
      <xdr:nvCxnSpPr>
        <xdr:cNvPr id="497" name="直線コネクタ 496">
          <a:extLst>
            <a:ext uri="{FF2B5EF4-FFF2-40B4-BE49-F238E27FC236}">
              <a16:creationId xmlns:a16="http://schemas.microsoft.com/office/drawing/2014/main" id="{431B94B3-1A48-4C85-B841-CCD92092C8B5}"/>
            </a:ext>
          </a:extLst>
        </xdr:cNvPr>
        <xdr:cNvCxnSpPr/>
      </xdr:nvCxnSpPr>
      <xdr:spPr>
        <a:xfrm flipV="1">
          <a:off x="17213580" y="6850627"/>
          <a:ext cx="774700" cy="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101946</xdr:rowOff>
    </xdr:from>
    <xdr:to>
      <xdr:col>98</xdr:col>
      <xdr:colOff>38100</xdr:colOff>
      <xdr:row>41</xdr:row>
      <xdr:rowOff>32096</xdr:rowOff>
    </xdr:to>
    <xdr:sp macro="" textlink="">
      <xdr:nvSpPr>
        <xdr:cNvPr id="498" name="楕円 497">
          <a:extLst>
            <a:ext uri="{FF2B5EF4-FFF2-40B4-BE49-F238E27FC236}">
              <a16:creationId xmlns:a16="http://schemas.microsoft.com/office/drawing/2014/main" id="{8C0C5443-BDA1-491B-B931-579B839EAA40}"/>
            </a:ext>
          </a:extLst>
        </xdr:cNvPr>
        <xdr:cNvSpPr/>
      </xdr:nvSpPr>
      <xdr:spPr>
        <a:xfrm>
          <a:off x="16388080" y="68075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149240</xdr:rowOff>
    </xdr:from>
    <xdr:to>
      <xdr:col>102</xdr:col>
      <xdr:colOff>114300</xdr:colOff>
      <xdr:row>40</xdr:row>
      <xdr:rowOff>152746</xdr:rowOff>
    </xdr:to>
    <xdr:cxnSp macro="">
      <xdr:nvCxnSpPr>
        <xdr:cNvPr id="499" name="直線コネクタ 498">
          <a:extLst>
            <a:ext uri="{FF2B5EF4-FFF2-40B4-BE49-F238E27FC236}">
              <a16:creationId xmlns:a16="http://schemas.microsoft.com/office/drawing/2014/main" id="{81ACBE4C-E92C-4D22-9D58-20C207791A3B}"/>
            </a:ext>
          </a:extLst>
        </xdr:cNvPr>
        <xdr:cNvCxnSpPr/>
      </xdr:nvCxnSpPr>
      <xdr:spPr>
        <a:xfrm flipV="1">
          <a:off x="16431260" y="6854840"/>
          <a:ext cx="782320" cy="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41</xdr:row>
      <xdr:rowOff>15904</xdr:rowOff>
    </xdr:from>
    <xdr:ext cx="534377" cy="259045"/>
    <xdr:sp macro="" textlink="">
      <xdr:nvSpPr>
        <xdr:cNvPr id="500" name="n_1mainValue【一般廃棄物処理施設】&#10;一人当たり有形固定資産（償却資産）額">
          <a:extLst>
            <a:ext uri="{FF2B5EF4-FFF2-40B4-BE49-F238E27FC236}">
              <a16:creationId xmlns:a16="http://schemas.microsoft.com/office/drawing/2014/main" id="{816A05FB-896F-46AB-A672-24B5DAC79BFF}"/>
            </a:ext>
          </a:extLst>
        </xdr:cNvPr>
        <xdr:cNvSpPr txBox="1"/>
      </xdr:nvSpPr>
      <xdr:spPr>
        <a:xfrm>
          <a:off x="18528811" y="688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15504</xdr:rowOff>
    </xdr:from>
    <xdr:ext cx="534377" cy="259045"/>
    <xdr:sp macro="" textlink="">
      <xdr:nvSpPr>
        <xdr:cNvPr id="501" name="n_2mainValue【一般廃棄物処理施設】&#10;一人当たり有形固定資産（償却資産）額">
          <a:extLst>
            <a:ext uri="{FF2B5EF4-FFF2-40B4-BE49-F238E27FC236}">
              <a16:creationId xmlns:a16="http://schemas.microsoft.com/office/drawing/2014/main" id="{880A13C6-2B1C-4F82-9D64-CDEA5A59E35E}"/>
            </a:ext>
          </a:extLst>
        </xdr:cNvPr>
        <xdr:cNvSpPr txBox="1"/>
      </xdr:nvSpPr>
      <xdr:spPr>
        <a:xfrm>
          <a:off x="17766811" y="688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19717</xdr:rowOff>
    </xdr:from>
    <xdr:ext cx="534377" cy="259045"/>
    <xdr:sp macro="" textlink="">
      <xdr:nvSpPr>
        <xdr:cNvPr id="502" name="n_3mainValue【一般廃棄物処理施設】&#10;一人当たり有形固定資産（償却資産）額">
          <a:extLst>
            <a:ext uri="{FF2B5EF4-FFF2-40B4-BE49-F238E27FC236}">
              <a16:creationId xmlns:a16="http://schemas.microsoft.com/office/drawing/2014/main" id="{F541C8D8-6E64-48DC-AAA7-852E4A6A3F42}"/>
            </a:ext>
          </a:extLst>
        </xdr:cNvPr>
        <xdr:cNvSpPr txBox="1"/>
      </xdr:nvSpPr>
      <xdr:spPr>
        <a:xfrm>
          <a:off x="16969251" y="689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23223</xdr:rowOff>
    </xdr:from>
    <xdr:ext cx="534377" cy="259045"/>
    <xdr:sp macro="" textlink="">
      <xdr:nvSpPr>
        <xdr:cNvPr id="503" name="n_4mainValue【一般廃棄物処理施設】&#10;一人当たり有形固定資産（償却資産）額">
          <a:extLst>
            <a:ext uri="{FF2B5EF4-FFF2-40B4-BE49-F238E27FC236}">
              <a16:creationId xmlns:a16="http://schemas.microsoft.com/office/drawing/2014/main" id="{BD7AF52F-F1A3-4086-B82F-892BD30BB528}"/>
            </a:ext>
          </a:extLst>
        </xdr:cNvPr>
        <xdr:cNvSpPr txBox="1"/>
      </xdr:nvSpPr>
      <xdr:spPr>
        <a:xfrm>
          <a:off x="16194551" y="689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BDE42E2F-3CBB-4B53-9462-EA184023BFE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8042A9DA-7B6E-40F5-80AE-76B5A8F6A23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13428A1C-B243-416E-B80A-36E89A028D5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DB5626BE-3978-4473-896B-22DC7E3DC4B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E224F879-C04F-4385-A4A0-E9128843A64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C13F8AEA-4FD1-4405-B36D-D9417CCB304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69790E6A-44CD-4A17-A575-8011B422F9F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BE25AF0D-D9B2-4CFB-BB98-E7BB34A0E1F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10C4C450-BFEA-4E6E-9A3B-90A2401F811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FB0314CD-4B67-470D-AEC8-721F7880B27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FA959610-8BD3-4DB6-9AE7-95338F97666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EEFD6CC4-2199-4C30-A680-5E9F1306179E}"/>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1BAF38D9-20E3-4A13-98BA-559E975D808E}"/>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F7D544C4-9315-4031-BD7D-B3404F9C4A61}"/>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6210D8CB-EFB6-4736-AAF8-156BB879B3DA}"/>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47BBEB44-1D6A-4B8F-BCCB-E0F6E82020CA}"/>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158E81FB-5869-4686-8E1C-B567FA9F0B18}"/>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0698F1F1-F6A1-40AD-AFAF-48962270A715}"/>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A85EC56D-FAC9-4801-BF06-8E6B093F0B9F}"/>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1F2D4828-B925-441B-AC1D-5B05776D9D0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BFDDB043-5CE4-4A18-B94F-585A962EF95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保健センター・保健所】&#10;有形固定資産減価償却率グラフ枠">
          <a:extLst>
            <a:ext uri="{FF2B5EF4-FFF2-40B4-BE49-F238E27FC236}">
              <a16:creationId xmlns:a16="http://schemas.microsoft.com/office/drawing/2014/main" id="{37EC1D9A-DF1F-4D5F-BBF0-287104F03FD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526" name="直線コネクタ 525">
          <a:extLst>
            <a:ext uri="{FF2B5EF4-FFF2-40B4-BE49-F238E27FC236}">
              <a16:creationId xmlns:a16="http://schemas.microsoft.com/office/drawing/2014/main" id="{A4A191C5-833E-4552-8ABC-0304EF2AFA1E}"/>
            </a:ext>
          </a:extLst>
        </xdr:cNvPr>
        <xdr:cNvCxnSpPr/>
      </xdr:nvCxnSpPr>
      <xdr:spPr>
        <a:xfrm flipV="1">
          <a:off x="14375764" y="928878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527" name="【保健センター・保健所】&#10;有形固定資産減価償却率最小値テキスト">
          <a:extLst>
            <a:ext uri="{FF2B5EF4-FFF2-40B4-BE49-F238E27FC236}">
              <a16:creationId xmlns:a16="http://schemas.microsoft.com/office/drawing/2014/main" id="{6B67FF42-6740-49FA-8CFA-3E370F19072B}"/>
            </a:ext>
          </a:extLst>
        </xdr:cNvPr>
        <xdr:cNvSpPr txBox="1"/>
      </xdr:nvSpPr>
      <xdr:spPr>
        <a:xfrm>
          <a:off x="1441450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28" name="直線コネクタ 527">
          <a:extLst>
            <a:ext uri="{FF2B5EF4-FFF2-40B4-BE49-F238E27FC236}">
              <a16:creationId xmlns:a16="http://schemas.microsoft.com/office/drawing/2014/main" id="{5E8281D2-CDBA-4952-885E-419BF537FFBD}"/>
            </a:ext>
          </a:extLst>
        </xdr:cNvPr>
        <xdr:cNvCxnSpPr/>
      </xdr:nvCxnSpPr>
      <xdr:spPr>
        <a:xfrm>
          <a:off x="142875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29" name="【保健センター・保健所】&#10;有形固定資産減価償却率最大値テキスト">
          <a:extLst>
            <a:ext uri="{FF2B5EF4-FFF2-40B4-BE49-F238E27FC236}">
              <a16:creationId xmlns:a16="http://schemas.microsoft.com/office/drawing/2014/main" id="{D41759FC-75BA-4F3C-8FDC-388EFA7ACC64}"/>
            </a:ext>
          </a:extLst>
        </xdr:cNvPr>
        <xdr:cNvSpPr txBox="1"/>
      </xdr:nvSpPr>
      <xdr:spPr>
        <a:xfrm>
          <a:off x="14414500" y="906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0" name="直線コネクタ 529">
          <a:extLst>
            <a:ext uri="{FF2B5EF4-FFF2-40B4-BE49-F238E27FC236}">
              <a16:creationId xmlns:a16="http://schemas.microsoft.com/office/drawing/2014/main" id="{84B47FD2-6D2F-4953-B272-4B53FFE2E3E4}"/>
            </a:ext>
          </a:extLst>
        </xdr:cNvPr>
        <xdr:cNvCxnSpPr/>
      </xdr:nvCxnSpPr>
      <xdr:spPr>
        <a:xfrm>
          <a:off x="14287500" y="928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531" name="【保健センター・保健所】&#10;有形固定資産減価償却率平均値テキスト">
          <a:extLst>
            <a:ext uri="{FF2B5EF4-FFF2-40B4-BE49-F238E27FC236}">
              <a16:creationId xmlns:a16="http://schemas.microsoft.com/office/drawing/2014/main" id="{586CC383-D051-43A1-A623-B6E234DFA2E1}"/>
            </a:ext>
          </a:extLst>
        </xdr:cNvPr>
        <xdr:cNvSpPr txBox="1"/>
      </xdr:nvSpPr>
      <xdr:spPr>
        <a:xfrm>
          <a:off x="14414500" y="9558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532" name="フローチャート: 判断 531">
          <a:extLst>
            <a:ext uri="{FF2B5EF4-FFF2-40B4-BE49-F238E27FC236}">
              <a16:creationId xmlns:a16="http://schemas.microsoft.com/office/drawing/2014/main" id="{26C162CB-3B45-45ED-B883-04838724CA4B}"/>
            </a:ext>
          </a:extLst>
        </xdr:cNvPr>
        <xdr:cNvSpPr/>
      </xdr:nvSpPr>
      <xdr:spPr>
        <a:xfrm>
          <a:off x="14325600" y="970356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533" name="フローチャート: 判断 532">
          <a:extLst>
            <a:ext uri="{FF2B5EF4-FFF2-40B4-BE49-F238E27FC236}">
              <a16:creationId xmlns:a16="http://schemas.microsoft.com/office/drawing/2014/main" id="{E101ED6C-ADDA-4227-B7F3-137379A83357}"/>
            </a:ext>
          </a:extLst>
        </xdr:cNvPr>
        <xdr:cNvSpPr/>
      </xdr:nvSpPr>
      <xdr:spPr>
        <a:xfrm>
          <a:off x="13578840" y="9678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56</xdr:row>
      <xdr:rowOff>69613</xdr:rowOff>
    </xdr:from>
    <xdr:ext cx="405111" cy="259045"/>
    <xdr:sp macro="" textlink="">
      <xdr:nvSpPr>
        <xdr:cNvPr id="534" name="n_1aveValue【保健センター・保健所】&#10;有形固定資産減価償却率">
          <a:extLst>
            <a:ext uri="{FF2B5EF4-FFF2-40B4-BE49-F238E27FC236}">
              <a16:creationId xmlns:a16="http://schemas.microsoft.com/office/drawing/2014/main" id="{6910BF64-95B0-4E15-B338-3D6967C5AE16}"/>
            </a:ext>
          </a:extLst>
        </xdr:cNvPr>
        <xdr:cNvSpPr txBox="1"/>
      </xdr:nvSpPr>
      <xdr:spPr>
        <a:xfrm>
          <a:off x="13437244" y="945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77216</xdr:rowOff>
    </xdr:from>
    <xdr:to>
      <xdr:col>76</xdr:col>
      <xdr:colOff>165100</xdr:colOff>
      <xdr:row>58</xdr:row>
      <xdr:rowOff>7366</xdr:rowOff>
    </xdr:to>
    <xdr:sp macro="" textlink="">
      <xdr:nvSpPr>
        <xdr:cNvPr id="535" name="フローチャート: 判断 534">
          <a:extLst>
            <a:ext uri="{FF2B5EF4-FFF2-40B4-BE49-F238E27FC236}">
              <a16:creationId xmlns:a16="http://schemas.microsoft.com/office/drawing/2014/main" id="{79D028F0-CE73-4B18-B235-2CF8094D60FC}"/>
            </a:ext>
          </a:extLst>
        </xdr:cNvPr>
        <xdr:cNvSpPr/>
      </xdr:nvSpPr>
      <xdr:spPr>
        <a:xfrm>
          <a:off x="12804140" y="96326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56</xdr:row>
      <xdr:rowOff>23893</xdr:rowOff>
    </xdr:from>
    <xdr:ext cx="405111" cy="259045"/>
    <xdr:sp macro="" textlink="">
      <xdr:nvSpPr>
        <xdr:cNvPr id="536" name="n_2aveValue【保健センター・保健所】&#10;有形固定資産減価償却率">
          <a:extLst>
            <a:ext uri="{FF2B5EF4-FFF2-40B4-BE49-F238E27FC236}">
              <a16:creationId xmlns:a16="http://schemas.microsoft.com/office/drawing/2014/main" id="{F9EF4656-66E8-493F-9986-77B062DBBCBC}"/>
            </a:ext>
          </a:extLst>
        </xdr:cNvPr>
        <xdr:cNvSpPr txBox="1"/>
      </xdr:nvSpPr>
      <xdr:spPr>
        <a:xfrm>
          <a:off x="12675244" y="941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47498</xdr:rowOff>
    </xdr:from>
    <xdr:to>
      <xdr:col>72</xdr:col>
      <xdr:colOff>38100</xdr:colOff>
      <xdr:row>57</xdr:row>
      <xdr:rowOff>149098</xdr:rowOff>
    </xdr:to>
    <xdr:sp macro="" textlink="">
      <xdr:nvSpPr>
        <xdr:cNvPr id="537" name="フローチャート: 判断 536">
          <a:extLst>
            <a:ext uri="{FF2B5EF4-FFF2-40B4-BE49-F238E27FC236}">
              <a16:creationId xmlns:a16="http://schemas.microsoft.com/office/drawing/2014/main" id="{104E35BE-4C1B-4E8B-917B-0983CA70723D}"/>
            </a:ext>
          </a:extLst>
        </xdr:cNvPr>
        <xdr:cNvSpPr/>
      </xdr:nvSpPr>
      <xdr:spPr>
        <a:xfrm>
          <a:off x="12029440" y="96029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55</xdr:row>
      <xdr:rowOff>165625</xdr:rowOff>
    </xdr:from>
    <xdr:ext cx="405111" cy="259045"/>
    <xdr:sp macro="" textlink="">
      <xdr:nvSpPr>
        <xdr:cNvPr id="538" name="n_3aveValue【保健センター・保健所】&#10;有形固定資産減価償却率">
          <a:extLst>
            <a:ext uri="{FF2B5EF4-FFF2-40B4-BE49-F238E27FC236}">
              <a16:creationId xmlns:a16="http://schemas.microsoft.com/office/drawing/2014/main" id="{C0332A8A-E11C-4D8D-B05D-90FED621A332}"/>
            </a:ext>
          </a:extLst>
        </xdr:cNvPr>
        <xdr:cNvSpPr txBox="1"/>
      </xdr:nvSpPr>
      <xdr:spPr>
        <a:xfrm>
          <a:off x="11900544" y="938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68072</xdr:rowOff>
    </xdr:from>
    <xdr:to>
      <xdr:col>67</xdr:col>
      <xdr:colOff>101600</xdr:colOff>
      <xdr:row>57</xdr:row>
      <xdr:rowOff>169672</xdr:rowOff>
    </xdr:to>
    <xdr:sp macro="" textlink="">
      <xdr:nvSpPr>
        <xdr:cNvPr id="539" name="フローチャート: 判断 538">
          <a:extLst>
            <a:ext uri="{FF2B5EF4-FFF2-40B4-BE49-F238E27FC236}">
              <a16:creationId xmlns:a16="http://schemas.microsoft.com/office/drawing/2014/main" id="{9EFD0097-E652-4EDB-BA40-63F0C8E601D5}"/>
            </a:ext>
          </a:extLst>
        </xdr:cNvPr>
        <xdr:cNvSpPr/>
      </xdr:nvSpPr>
      <xdr:spPr>
        <a:xfrm>
          <a:off x="11231880" y="962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56</xdr:row>
      <xdr:rowOff>14749</xdr:rowOff>
    </xdr:from>
    <xdr:ext cx="405111" cy="259045"/>
    <xdr:sp macro="" textlink="">
      <xdr:nvSpPr>
        <xdr:cNvPr id="540" name="n_4aveValue【保健センター・保健所】&#10;有形固定資産減価償却率">
          <a:extLst>
            <a:ext uri="{FF2B5EF4-FFF2-40B4-BE49-F238E27FC236}">
              <a16:creationId xmlns:a16="http://schemas.microsoft.com/office/drawing/2014/main" id="{1BC51094-61E5-4EB8-A918-4E230635DA9A}"/>
            </a:ext>
          </a:extLst>
        </xdr:cNvPr>
        <xdr:cNvSpPr txBox="1"/>
      </xdr:nvSpPr>
      <xdr:spPr>
        <a:xfrm>
          <a:off x="11102984" y="9402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8A85DEF-4B11-4AD0-B3DE-188C3CCC8DF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2733785F-7129-44C7-A082-AD4CBAB994B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3C35E85-6D42-4CA5-A89D-554D34E3663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4CE2C39-0722-40B2-AECC-352F5E7C7C0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367551F-9236-4B11-B450-536C753679A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88646</xdr:rowOff>
    </xdr:from>
    <xdr:to>
      <xdr:col>85</xdr:col>
      <xdr:colOff>177800</xdr:colOff>
      <xdr:row>59</xdr:row>
      <xdr:rowOff>18796</xdr:rowOff>
    </xdr:to>
    <xdr:sp macro="" textlink="">
      <xdr:nvSpPr>
        <xdr:cNvPr id="546" name="楕円 545">
          <a:extLst>
            <a:ext uri="{FF2B5EF4-FFF2-40B4-BE49-F238E27FC236}">
              <a16:creationId xmlns:a16="http://schemas.microsoft.com/office/drawing/2014/main" id="{81BC5A78-515E-4ED5-850F-486A6EA9514D}"/>
            </a:ext>
          </a:extLst>
        </xdr:cNvPr>
        <xdr:cNvSpPr/>
      </xdr:nvSpPr>
      <xdr:spPr>
        <a:xfrm>
          <a:off x="14325600" y="981176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67073</xdr:rowOff>
    </xdr:from>
    <xdr:ext cx="405111" cy="259045"/>
    <xdr:sp macro="" textlink="">
      <xdr:nvSpPr>
        <xdr:cNvPr id="547" name="【保健センター・保健所】&#10;有形固定資産減価償却率該当値テキスト">
          <a:extLst>
            <a:ext uri="{FF2B5EF4-FFF2-40B4-BE49-F238E27FC236}">
              <a16:creationId xmlns:a16="http://schemas.microsoft.com/office/drawing/2014/main" id="{C1461F7B-C684-46FC-9CC1-563C627757D4}"/>
            </a:ext>
          </a:extLst>
        </xdr:cNvPr>
        <xdr:cNvSpPr txBox="1"/>
      </xdr:nvSpPr>
      <xdr:spPr>
        <a:xfrm>
          <a:off x="14414500" y="9790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132080</xdr:rowOff>
    </xdr:from>
    <xdr:to>
      <xdr:col>81</xdr:col>
      <xdr:colOff>101600</xdr:colOff>
      <xdr:row>59</xdr:row>
      <xdr:rowOff>62230</xdr:rowOff>
    </xdr:to>
    <xdr:sp macro="" textlink="">
      <xdr:nvSpPr>
        <xdr:cNvPr id="548" name="楕円 547">
          <a:extLst>
            <a:ext uri="{FF2B5EF4-FFF2-40B4-BE49-F238E27FC236}">
              <a16:creationId xmlns:a16="http://schemas.microsoft.com/office/drawing/2014/main" id="{AA42ED3B-51D9-4B42-8714-CD8996504045}"/>
            </a:ext>
          </a:extLst>
        </xdr:cNvPr>
        <xdr:cNvSpPr/>
      </xdr:nvSpPr>
      <xdr:spPr>
        <a:xfrm>
          <a:off x="13578840" y="9855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139446</xdr:rowOff>
    </xdr:from>
    <xdr:to>
      <xdr:col>85</xdr:col>
      <xdr:colOff>127000</xdr:colOff>
      <xdr:row>59</xdr:row>
      <xdr:rowOff>11430</xdr:rowOff>
    </xdr:to>
    <xdr:cxnSp macro="">
      <xdr:nvCxnSpPr>
        <xdr:cNvPr id="549" name="直線コネクタ 548">
          <a:extLst>
            <a:ext uri="{FF2B5EF4-FFF2-40B4-BE49-F238E27FC236}">
              <a16:creationId xmlns:a16="http://schemas.microsoft.com/office/drawing/2014/main" id="{89ADCB91-8064-4FC7-8C0D-01B446BEF768}"/>
            </a:ext>
          </a:extLst>
        </xdr:cNvPr>
        <xdr:cNvCxnSpPr/>
      </xdr:nvCxnSpPr>
      <xdr:spPr>
        <a:xfrm flipV="1">
          <a:off x="13629640" y="9862566"/>
          <a:ext cx="74676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74930</xdr:rowOff>
    </xdr:from>
    <xdr:to>
      <xdr:col>76</xdr:col>
      <xdr:colOff>165100</xdr:colOff>
      <xdr:row>59</xdr:row>
      <xdr:rowOff>5080</xdr:rowOff>
    </xdr:to>
    <xdr:sp macro="" textlink="">
      <xdr:nvSpPr>
        <xdr:cNvPr id="550" name="楕円 549">
          <a:extLst>
            <a:ext uri="{FF2B5EF4-FFF2-40B4-BE49-F238E27FC236}">
              <a16:creationId xmlns:a16="http://schemas.microsoft.com/office/drawing/2014/main" id="{53F8E7C8-A702-4FB2-B34E-89FF0996EEA1}"/>
            </a:ext>
          </a:extLst>
        </xdr:cNvPr>
        <xdr:cNvSpPr/>
      </xdr:nvSpPr>
      <xdr:spPr>
        <a:xfrm>
          <a:off x="12804140" y="9798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125730</xdr:rowOff>
    </xdr:from>
    <xdr:to>
      <xdr:col>81</xdr:col>
      <xdr:colOff>50800</xdr:colOff>
      <xdr:row>59</xdr:row>
      <xdr:rowOff>11430</xdr:rowOff>
    </xdr:to>
    <xdr:cxnSp macro="">
      <xdr:nvCxnSpPr>
        <xdr:cNvPr id="551" name="直線コネクタ 550">
          <a:extLst>
            <a:ext uri="{FF2B5EF4-FFF2-40B4-BE49-F238E27FC236}">
              <a16:creationId xmlns:a16="http://schemas.microsoft.com/office/drawing/2014/main" id="{ECADD21C-E458-4E91-B27E-F55DCE610E53}"/>
            </a:ext>
          </a:extLst>
        </xdr:cNvPr>
        <xdr:cNvCxnSpPr/>
      </xdr:nvCxnSpPr>
      <xdr:spPr>
        <a:xfrm>
          <a:off x="12854940" y="984885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20066</xdr:rowOff>
    </xdr:from>
    <xdr:to>
      <xdr:col>72</xdr:col>
      <xdr:colOff>38100</xdr:colOff>
      <xdr:row>58</xdr:row>
      <xdr:rowOff>121666</xdr:rowOff>
    </xdr:to>
    <xdr:sp macro="" textlink="">
      <xdr:nvSpPr>
        <xdr:cNvPr id="552" name="楕円 551">
          <a:extLst>
            <a:ext uri="{FF2B5EF4-FFF2-40B4-BE49-F238E27FC236}">
              <a16:creationId xmlns:a16="http://schemas.microsoft.com/office/drawing/2014/main" id="{3859C8BE-63A3-4BA0-9026-CBEEDBFF84AF}"/>
            </a:ext>
          </a:extLst>
        </xdr:cNvPr>
        <xdr:cNvSpPr/>
      </xdr:nvSpPr>
      <xdr:spPr>
        <a:xfrm>
          <a:off x="12029440" y="97431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70866</xdr:rowOff>
    </xdr:from>
    <xdr:to>
      <xdr:col>76</xdr:col>
      <xdr:colOff>114300</xdr:colOff>
      <xdr:row>58</xdr:row>
      <xdr:rowOff>125730</xdr:rowOff>
    </xdr:to>
    <xdr:cxnSp macro="">
      <xdr:nvCxnSpPr>
        <xdr:cNvPr id="553" name="直線コネクタ 552">
          <a:extLst>
            <a:ext uri="{FF2B5EF4-FFF2-40B4-BE49-F238E27FC236}">
              <a16:creationId xmlns:a16="http://schemas.microsoft.com/office/drawing/2014/main" id="{5D7BE766-A9C0-4955-BB5E-95D1BC8A63B4}"/>
            </a:ext>
          </a:extLst>
        </xdr:cNvPr>
        <xdr:cNvCxnSpPr/>
      </xdr:nvCxnSpPr>
      <xdr:spPr>
        <a:xfrm>
          <a:off x="12072620" y="9793986"/>
          <a:ext cx="7823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136652</xdr:rowOff>
    </xdr:from>
    <xdr:to>
      <xdr:col>67</xdr:col>
      <xdr:colOff>101600</xdr:colOff>
      <xdr:row>58</xdr:row>
      <xdr:rowOff>66802</xdr:rowOff>
    </xdr:to>
    <xdr:sp macro="" textlink="">
      <xdr:nvSpPr>
        <xdr:cNvPr id="554" name="楕円 553">
          <a:extLst>
            <a:ext uri="{FF2B5EF4-FFF2-40B4-BE49-F238E27FC236}">
              <a16:creationId xmlns:a16="http://schemas.microsoft.com/office/drawing/2014/main" id="{A2B01269-A617-4F8E-A582-F827BC227872}"/>
            </a:ext>
          </a:extLst>
        </xdr:cNvPr>
        <xdr:cNvSpPr/>
      </xdr:nvSpPr>
      <xdr:spPr>
        <a:xfrm>
          <a:off x="11231880" y="96921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16002</xdr:rowOff>
    </xdr:from>
    <xdr:to>
      <xdr:col>71</xdr:col>
      <xdr:colOff>177800</xdr:colOff>
      <xdr:row>58</xdr:row>
      <xdr:rowOff>70866</xdr:rowOff>
    </xdr:to>
    <xdr:cxnSp macro="">
      <xdr:nvCxnSpPr>
        <xdr:cNvPr id="555" name="直線コネクタ 554">
          <a:extLst>
            <a:ext uri="{FF2B5EF4-FFF2-40B4-BE49-F238E27FC236}">
              <a16:creationId xmlns:a16="http://schemas.microsoft.com/office/drawing/2014/main" id="{11DB0667-F3C5-4BB0-AA11-73B514E502CA}"/>
            </a:ext>
          </a:extLst>
        </xdr:cNvPr>
        <xdr:cNvCxnSpPr/>
      </xdr:nvCxnSpPr>
      <xdr:spPr>
        <a:xfrm>
          <a:off x="11282680" y="9739122"/>
          <a:ext cx="78994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53357</xdr:rowOff>
    </xdr:from>
    <xdr:ext cx="405111" cy="259045"/>
    <xdr:sp macro="" textlink="">
      <xdr:nvSpPr>
        <xdr:cNvPr id="556" name="n_1mainValue【保健センター・保健所】&#10;有形固定資産減価償却率">
          <a:extLst>
            <a:ext uri="{FF2B5EF4-FFF2-40B4-BE49-F238E27FC236}">
              <a16:creationId xmlns:a16="http://schemas.microsoft.com/office/drawing/2014/main" id="{F112843F-746F-4E31-AFC1-181D645D3949}"/>
            </a:ext>
          </a:extLst>
        </xdr:cNvPr>
        <xdr:cNvSpPr txBox="1"/>
      </xdr:nvSpPr>
      <xdr:spPr>
        <a:xfrm>
          <a:off x="13437244" y="994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167657</xdr:rowOff>
    </xdr:from>
    <xdr:ext cx="405111" cy="259045"/>
    <xdr:sp macro="" textlink="">
      <xdr:nvSpPr>
        <xdr:cNvPr id="557" name="n_2mainValue【保健センター・保健所】&#10;有形固定資産減価償却率">
          <a:extLst>
            <a:ext uri="{FF2B5EF4-FFF2-40B4-BE49-F238E27FC236}">
              <a16:creationId xmlns:a16="http://schemas.microsoft.com/office/drawing/2014/main" id="{EB4AA855-08F6-4ACE-A597-E549531D0B3B}"/>
            </a:ext>
          </a:extLst>
        </xdr:cNvPr>
        <xdr:cNvSpPr txBox="1"/>
      </xdr:nvSpPr>
      <xdr:spPr>
        <a:xfrm>
          <a:off x="12675244" y="989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112793</xdr:rowOff>
    </xdr:from>
    <xdr:ext cx="405111" cy="259045"/>
    <xdr:sp macro="" textlink="">
      <xdr:nvSpPr>
        <xdr:cNvPr id="558" name="n_3mainValue【保健センター・保健所】&#10;有形固定資産減価償却率">
          <a:extLst>
            <a:ext uri="{FF2B5EF4-FFF2-40B4-BE49-F238E27FC236}">
              <a16:creationId xmlns:a16="http://schemas.microsoft.com/office/drawing/2014/main" id="{FA2C1991-D195-47CD-ABF5-FC2B67A699BF}"/>
            </a:ext>
          </a:extLst>
        </xdr:cNvPr>
        <xdr:cNvSpPr txBox="1"/>
      </xdr:nvSpPr>
      <xdr:spPr>
        <a:xfrm>
          <a:off x="11900544" y="9835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57929</xdr:rowOff>
    </xdr:from>
    <xdr:ext cx="405111" cy="259045"/>
    <xdr:sp macro="" textlink="">
      <xdr:nvSpPr>
        <xdr:cNvPr id="559" name="n_4mainValue【保健センター・保健所】&#10;有形固定資産減価償却率">
          <a:extLst>
            <a:ext uri="{FF2B5EF4-FFF2-40B4-BE49-F238E27FC236}">
              <a16:creationId xmlns:a16="http://schemas.microsoft.com/office/drawing/2014/main" id="{67A0C299-135F-4C82-BC5C-92C9AD58E02E}"/>
            </a:ext>
          </a:extLst>
        </xdr:cNvPr>
        <xdr:cNvSpPr txBox="1"/>
      </xdr:nvSpPr>
      <xdr:spPr>
        <a:xfrm>
          <a:off x="11102984" y="9781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3D4FE686-43A1-46C8-87F0-B702C2ECFAE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23DCEEA8-FD89-4F9C-8979-954A6B1C225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2039548C-14AE-48F4-9B49-D41FEC2DFD1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A54FC569-8ECB-4C07-B325-3369516C7EB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1939209B-D85C-4B24-B9BB-3BAF1E0DA73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7CC58480-F683-4A3F-B5F1-489A7D6F082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B818E009-AF0E-404C-908B-6616A9EF653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BA90095F-AE81-43B6-ADA3-B7D753B3327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E58B4716-4663-46F5-BA7B-A2FA3DE2302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6B360CBA-7EAE-4BE3-9AA1-EAE7C58BEC9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0" name="直線コネクタ 569">
          <a:extLst>
            <a:ext uri="{FF2B5EF4-FFF2-40B4-BE49-F238E27FC236}">
              <a16:creationId xmlns:a16="http://schemas.microsoft.com/office/drawing/2014/main" id="{430D30C4-2515-4FAD-9A14-2E7301325552}"/>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1" name="テキスト ボックス 570">
          <a:extLst>
            <a:ext uri="{FF2B5EF4-FFF2-40B4-BE49-F238E27FC236}">
              <a16:creationId xmlns:a16="http://schemas.microsoft.com/office/drawing/2014/main" id="{3A47F2E8-869D-4290-8C4F-6581D00C7093}"/>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2" name="直線コネクタ 571">
          <a:extLst>
            <a:ext uri="{FF2B5EF4-FFF2-40B4-BE49-F238E27FC236}">
              <a16:creationId xmlns:a16="http://schemas.microsoft.com/office/drawing/2014/main" id="{ECCB4E52-476D-4292-B34C-277B2764F9DD}"/>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3" name="テキスト ボックス 572">
          <a:extLst>
            <a:ext uri="{FF2B5EF4-FFF2-40B4-BE49-F238E27FC236}">
              <a16:creationId xmlns:a16="http://schemas.microsoft.com/office/drawing/2014/main" id="{CA311972-60FD-4BEF-9A2B-EC16E9934335}"/>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4" name="直線コネクタ 573">
          <a:extLst>
            <a:ext uri="{FF2B5EF4-FFF2-40B4-BE49-F238E27FC236}">
              <a16:creationId xmlns:a16="http://schemas.microsoft.com/office/drawing/2014/main" id="{7F260511-8764-4DA5-931E-B8E908D1221E}"/>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5" name="テキスト ボックス 574">
          <a:extLst>
            <a:ext uri="{FF2B5EF4-FFF2-40B4-BE49-F238E27FC236}">
              <a16:creationId xmlns:a16="http://schemas.microsoft.com/office/drawing/2014/main" id="{17E82478-3603-49C1-B922-38D84023777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6" name="直線コネクタ 575">
          <a:extLst>
            <a:ext uri="{FF2B5EF4-FFF2-40B4-BE49-F238E27FC236}">
              <a16:creationId xmlns:a16="http://schemas.microsoft.com/office/drawing/2014/main" id="{990A4421-431F-46D9-B0F1-F9FA3F8A863B}"/>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7" name="テキスト ボックス 576">
          <a:extLst>
            <a:ext uri="{FF2B5EF4-FFF2-40B4-BE49-F238E27FC236}">
              <a16:creationId xmlns:a16="http://schemas.microsoft.com/office/drawing/2014/main" id="{172804CD-EAE4-464D-9DEC-96445AA513D1}"/>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8" name="直線コネクタ 577">
          <a:extLst>
            <a:ext uri="{FF2B5EF4-FFF2-40B4-BE49-F238E27FC236}">
              <a16:creationId xmlns:a16="http://schemas.microsoft.com/office/drawing/2014/main" id="{D3D95417-F9E2-4550-9D1F-0EC344E5EEFA}"/>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9" name="テキスト ボックス 578">
          <a:extLst>
            <a:ext uri="{FF2B5EF4-FFF2-40B4-BE49-F238E27FC236}">
              <a16:creationId xmlns:a16="http://schemas.microsoft.com/office/drawing/2014/main" id="{B104F051-B57F-4DF1-A2CD-633D00D813B9}"/>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F7E53134-4F3E-4EB3-A456-974BAA22F0E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77E1C069-F208-4369-ADCB-6C2B34F330D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保健センター・保健所】&#10;一人当たり面積グラフ枠">
          <a:extLst>
            <a:ext uri="{FF2B5EF4-FFF2-40B4-BE49-F238E27FC236}">
              <a16:creationId xmlns:a16="http://schemas.microsoft.com/office/drawing/2014/main" id="{E74D55E7-E99A-4B70-9D67-D044887C22E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583" name="直線コネクタ 582">
          <a:extLst>
            <a:ext uri="{FF2B5EF4-FFF2-40B4-BE49-F238E27FC236}">
              <a16:creationId xmlns:a16="http://schemas.microsoft.com/office/drawing/2014/main" id="{DEEE1B91-91DE-4201-B235-E538F23E4275}"/>
            </a:ext>
          </a:extLst>
        </xdr:cNvPr>
        <xdr:cNvCxnSpPr/>
      </xdr:nvCxnSpPr>
      <xdr:spPr>
        <a:xfrm flipV="1">
          <a:off x="19509104" y="950976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584" name="【保健センター・保健所】&#10;一人当たり面積最小値テキスト">
          <a:extLst>
            <a:ext uri="{FF2B5EF4-FFF2-40B4-BE49-F238E27FC236}">
              <a16:creationId xmlns:a16="http://schemas.microsoft.com/office/drawing/2014/main" id="{4DF34A67-D75A-408E-B014-134155D8F46A}"/>
            </a:ext>
          </a:extLst>
        </xdr:cNvPr>
        <xdr:cNvSpPr txBox="1"/>
      </xdr:nvSpPr>
      <xdr:spPr>
        <a:xfrm>
          <a:off x="19547840"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585" name="直線コネクタ 584">
          <a:extLst>
            <a:ext uri="{FF2B5EF4-FFF2-40B4-BE49-F238E27FC236}">
              <a16:creationId xmlns:a16="http://schemas.microsoft.com/office/drawing/2014/main" id="{4589944F-FB3C-4570-83E3-5D3C5541DE2D}"/>
            </a:ext>
          </a:extLst>
        </xdr:cNvPr>
        <xdr:cNvCxnSpPr/>
      </xdr:nvCxnSpPr>
      <xdr:spPr>
        <a:xfrm>
          <a:off x="19443700" y="1068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586" name="【保健センター・保健所】&#10;一人当たり面積最大値テキスト">
          <a:extLst>
            <a:ext uri="{FF2B5EF4-FFF2-40B4-BE49-F238E27FC236}">
              <a16:creationId xmlns:a16="http://schemas.microsoft.com/office/drawing/2014/main" id="{EE3964F5-C74F-4553-B4C9-42D3CF5A8116}"/>
            </a:ext>
          </a:extLst>
        </xdr:cNvPr>
        <xdr:cNvSpPr txBox="1"/>
      </xdr:nvSpPr>
      <xdr:spPr>
        <a:xfrm>
          <a:off x="1954784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587" name="直線コネクタ 586">
          <a:extLst>
            <a:ext uri="{FF2B5EF4-FFF2-40B4-BE49-F238E27FC236}">
              <a16:creationId xmlns:a16="http://schemas.microsoft.com/office/drawing/2014/main" id="{524B3040-480E-4B8B-B1FE-0F8EBA3A1D79}"/>
            </a:ext>
          </a:extLst>
        </xdr:cNvPr>
        <xdr:cNvCxnSpPr/>
      </xdr:nvCxnSpPr>
      <xdr:spPr>
        <a:xfrm>
          <a:off x="1944370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588" name="【保健センター・保健所】&#10;一人当たり面積平均値テキスト">
          <a:extLst>
            <a:ext uri="{FF2B5EF4-FFF2-40B4-BE49-F238E27FC236}">
              <a16:creationId xmlns:a16="http://schemas.microsoft.com/office/drawing/2014/main" id="{F8E5E98E-367C-4A2E-8923-C38A50CDC0A0}"/>
            </a:ext>
          </a:extLst>
        </xdr:cNvPr>
        <xdr:cNvSpPr txBox="1"/>
      </xdr:nvSpPr>
      <xdr:spPr>
        <a:xfrm>
          <a:off x="19547840" y="1026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589" name="フローチャート: 判断 588">
          <a:extLst>
            <a:ext uri="{FF2B5EF4-FFF2-40B4-BE49-F238E27FC236}">
              <a16:creationId xmlns:a16="http://schemas.microsoft.com/office/drawing/2014/main" id="{15B8E526-14A1-4087-850E-96F1788AA6A8}"/>
            </a:ext>
          </a:extLst>
        </xdr:cNvPr>
        <xdr:cNvSpPr/>
      </xdr:nvSpPr>
      <xdr:spPr>
        <a:xfrm>
          <a:off x="1945894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590" name="フローチャート: 判断 589">
          <a:extLst>
            <a:ext uri="{FF2B5EF4-FFF2-40B4-BE49-F238E27FC236}">
              <a16:creationId xmlns:a16="http://schemas.microsoft.com/office/drawing/2014/main" id="{C8FCFD20-42B6-48AE-8E1D-2595ECD40679}"/>
            </a:ext>
          </a:extLst>
        </xdr:cNvPr>
        <xdr:cNvSpPr/>
      </xdr:nvSpPr>
      <xdr:spPr>
        <a:xfrm>
          <a:off x="18735040" y="10415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139717</xdr:rowOff>
    </xdr:from>
    <xdr:ext cx="469744" cy="259045"/>
    <xdr:sp macro="" textlink="">
      <xdr:nvSpPr>
        <xdr:cNvPr id="591" name="n_1aveValue【保健センター・保健所】&#10;一人当たり面積">
          <a:extLst>
            <a:ext uri="{FF2B5EF4-FFF2-40B4-BE49-F238E27FC236}">
              <a16:creationId xmlns:a16="http://schemas.microsoft.com/office/drawing/2014/main" id="{D64A204B-B386-4171-9BF1-B2F3B9411ABB}"/>
            </a:ext>
          </a:extLst>
        </xdr:cNvPr>
        <xdr:cNvSpPr txBox="1"/>
      </xdr:nvSpPr>
      <xdr:spPr>
        <a:xfrm>
          <a:off x="18561127"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21590</xdr:rowOff>
    </xdr:from>
    <xdr:to>
      <xdr:col>107</xdr:col>
      <xdr:colOff>101600</xdr:colOff>
      <xdr:row>62</xdr:row>
      <xdr:rowOff>123190</xdr:rowOff>
    </xdr:to>
    <xdr:sp macro="" textlink="">
      <xdr:nvSpPr>
        <xdr:cNvPr id="592" name="フローチャート: 判断 591">
          <a:extLst>
            <a:ext uri="{FF2B5EF4-FFF2-40B4-BE49-F238E27FC236}">
              <a16:creationId xmlns:a16="http://schemas.microsoft.com/office/drawing/2014/main" id="{23ECA30B-7C14-4D07-9F1F-7B24569EBFD8}"/>
            </a:ext>
          </a:extLst>
        </xdr:cNvPr>
        <xdr:cNvSpPr/>
      </xdr:nvSpPr>
      <xdr:spPr>
        <a:xfrm>
          <a:off x="1793748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139717</xdr:rowOff>
    </xdr:from>
    <xdr:ext cx="469744" cy="259045"/>
    <xdr:sp macro="" textlink="">
      <xdr:nvSpPr>
        <xdr:cNvPr id="593" name="n_2aveValue【保健センター・保健所】&#10;一人当たり面積">
          <a:extLst>
            <a:ext uri="{FF2B5EF4-FFF2-40B4-BE49-F238E27FC236}">
              <a16:creationId xmlns:a16="http://schemas.microsoft.com/office/drawing/2014/main" id="{843401FB-E48D-4EA0-9E9F-0C217952E93D}"/>
            </a:ext>
          </a:extLst>
        </xdr:cNvPr>
        <xdr:cNvSpPr txBox="1"/>
      </xdr:nvSpPr>
      <xdr:spPr>
        <a:xfrm>
          <a:off x="17776267"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25400</xdr:rowOff>
    </xdr:from>
    <xdr:to>
      <xdr:col>102</xdr:col>
      <xdr:colOff>165100</xdr:colOff>
      <xdr:row>62</xdr:row>
      <xdr:rowOff>127000</xdr:rowOff>
    </xdr:to>
    <xdr:sp macro="" textlink="">
      <xdr:nvSpPr>
        <xdr:cNvPr id="594" name="フローチャート: 判断 593">
          <a:extLst>
            <a:ext uri="{FF2B5EF4-FFF2-40B4-BE49-F238E27FC236}">
              <a16:creationId xmlns:a16="http://schemas.microsoft.com/office/drawing/2014/main" id="{6DAC625C-3276-400C-9712-06E855CE8F40}"/>
            </a:ext>
          </a:extLst>
        </xdr:cNvPr>
        <xdr:cNvSpPr/>
      </xdr:nvSpPr>
      <xdr:spPr>
        <a:xfrm>
          <a:off x="1716278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143527</xdr:rowOff>
    </xdr:from>
    <xdr:ext cx="469744" cy="259045"/>
    <xdr:sp macro="" textlink="">
      <xdr:nvSpPr>
        <xdr:cNvPr id="595" name="n_3aveValue【保健センター・保健所】&#10;一人当たり面積">
          <a:extLst>
            <a:ext uri="{FF2B5EF4-FFF2-40B4-BE49-F238E27FC236}">
              <a16:creationId xmlns:a16="http://schemas.microsoft.com/office/drawing/2014/main" id="{76BDFD44-23E5-4807-A41C-71352FFF6487}"/>
            </a:ext>
          </a:extLst>
        </xdr:cNvPr>
        <xdr:cNvSpPr txBox="1"/>
      </xdr:nvSpPr>
      <xdr:spPr>
        <a:xfrm>
          <a:off x="1700156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147320</xdr:rowOff>
    </xdr:from>
    <xdr:to>
      <xdr:col>98</xdr:col>
      <xdr:colOff>38100</xdr:colOff>
      <xdr:row>62</xdr:row>
      <xdr:rowOff>77470</xdr:rowOff>
    </xdr:to>
    <xdr:sp macro="" textlink="">
      <xdr:nvSpPr>
        <xdr:cNvPr id="596" name="フローチャート: 判断 595">
          <a:extLst>
            <a:ext uri="{FF2B5EF4-FFF2-40B4-BE49-F238E27FC236}">
              <a16:creationId xmlns:a16="http://schemas.microsoft.com/office/drawing/2014/main" id="{5FD16AC5-745E-4BF2-9DB4-F1512C1096A0}"/>
            </a:ext>
          </a:extLst>
        </xdr:cNvPr>
        <xdr:cNvSpPr/>
      </xdr:nvSpPr>
      <xdr:spPr>
        <a:xfrm>
          <a:off x="16388080" y="1037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93997</xdr:rowOff>
    </xdr:from>
    <xdr:ext cx="469744" cy="259045"/>
    <xdr:sp macro="" textlink="">
      <xdr:nvSpPr>
        <xdr:cNvPr id="597" name="n_4aveValue【保健センター・保健所】&#10;一人当たり面積">
          <a:extLst>
            <a:ext uri="{FF2B5EF4-FFF2-40B4-BE49-F238E27FC236}">
              <a16:creationId xmlns:a16="http://schemas.microsoft.com/office/drawing/2014/main" id="{613F4A11-48C6-4591-808F-CD4143DECA8A}"/>
            </a:ext>
          </a:extLst>
        </xdr:cNvPr>
        <xdr:cNvSpPr txBox="1"/>
      </xdr:nvSpPr>
      <xdr:spPr>
        <a:xfrm>
          <a:off x="16226867"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8E80932-37DD-49FB-839B-99B514C9F3A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93BB4BFF-02E9-420F-99EF-92B8FFF01B9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12EC751-A335-4EB6-9B95-957079ADA9E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CCB8C60-28A0-4465-BE0C-25FE1CA864D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2C73895-C6AA-442E-9CC7-E291D680B02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03" name="楕円 602">
          <a:extLst>
            <a:ext uri="{FF2B5EF4-FFF2-40B4-BE49-F238E27FC236}">
              <a16:creationId xmlns:a16="http://schemas.microsoft.com/office/drawing/2014/main" id="{8D43EAC8-DB9B-4398-9826-BFF6491F2595}"/>
            </a:ext>
          </a:extLst>
        </xdr:cNvPr>
        <xdr:cNvSpPr/>
      </xdr:nvSpPr>
      <xdr:spPr>
        <a:xfrm>
          <a:off x="1945894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138447</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D95C55CB-C38E-4827-9ADA-05BDF1A19726}"/>
            </a:ext>
          </a:extLst>
        </xdr:cNvPr>
        <xdr:cNvSpPr txBox="1"/>
      </xdr:nvSpPr>
      <xdr:spPr>
        <a:xfrm>
          <a:off x="19547840" y="1053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605" name="楕円 604">
          <a:extLst>
            <a:ext uri="{FF2B5EF4-FFF2-40B4-BE49-F238E27FC236}">
              <a16:creationId xmlns:a16="http://schemas.microsoft.com/office/drawing/2014/main" id="{DDCCC409-E409-417F-A564-52D97E0C8513}"/>
            </a:ext>
          </a:extLst>
        </xdr:cNvPr>
        <xdr:cNvSpPr/>
      </xdr:nvSpPr>
      <xdr:spPr>
        <a:xfrm>
          <a:off x="18735040" y="10613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102870</xdr:rowOff>
    </xdr:from>
    <xdr:to>
      <xdr:col>116</xdr:col>
      <xdr:colOff>63500</xdr:colOff>
      <xdr:row>63</xdr:row>
      <xdr:rowOff>102870</xdr:rowOff>
    </xdr:to>
    <xdr:cxnSp macro="">
      <xdr:nvCxnSpPr>
        <xdr:cNvPr id="606" name="直線コネクタ 605">
          <a:extLst>
            <a:ext uri="{FF2B5EF4-FFF2-40B4-BE49-F238E27FC236}">
              <a16:creationId xmlns:a16="http://schemas.microsoft.com/office/drawing/2014/main" id="{66588179-D3D9-4860-9E3A-6A1E97CC1AA3}"/>
            </a:ext>
          </a:extLst>
        </xdr:cNvPr>
        <xdr:cNvCxnSpPr/>
      </xdr:nvCxnSpPr>
      <xdr:spPr>
        <a:xfrm>
          <a:off x="18778220" y="106641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55880</xdr:rowOff>
    </xdr:from>
    <xdr:to>
      <xdr:col>107</xdr:col>
      <xdr:colOff>101600</xdr:colOff>
      <xdr:row>63</xdr:row>
      <xdr:rowOff>157480</xdr:rowOff>
    </xdr:to>
    <xdr:sp macro="" textlink="">
      <xdr:nvSpPr>
        <xdr:cNvPr id="607" name="楕円 606">
          <a:extLst>
            <a:ext uri="{FF2B5EF4-FFF2-40B4-BE49-F238E27FC236}">
              <a16:creationId xmlns:a16="http://schemas.microsoft.com/office/drawing/2014/main" id="{3EBAA9AF-A0B9-4B92-841F-6FECCF9E4F3C}"/>
            </a:ext>
          </a:extLst>
        </xdr:cNvPr>
        <xdr:cNvSpPr/>
      </xdr:nvSpPr>
      <xdr:spPr>
        <a:xfrm>
          <a:off x="1793748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106680</xdr:rowOff>
    </xdr:to>
    <xdr:cxnSp macro="">
      <xdr:nvCxnSpPr>
        <xdr:cNvPr id="608" name="直線コネクタ 607">
          <a:extLst>
            <a:ext uri="{FF2B5EF4-FFF2-40B4-BE49-F238E27FC236}">
              <a16:creationId xmlns:a16="http://schemas.microsoft.com/office/drawing/2014/main" id="{1A5B7DED-A54D-48DC-AE9C-ADAD67B115E2}"/>
            </a:ext>
          </a:extLst>
        </xdr:cNvPr>
        <xdr:cNvCxnSpPr/>
      </xdr:nvCxnSpPr>
      <xdr:spPr>
        <a:xfrm flipV="1">
          <a:off x="17988280" y="1066419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55880</xdr:rowOff>
    </xdr:from>
    <xdr:to>
      <xdr:col>102</xdr:col>
      <xdr:colOff>165100</xdr:colOff>
      <xdr:row>63</xdr:row>
      <xdr:rowOff>157480</xdr:rowOff>
    </xdr:to>
    <xdr:sp macro="" textlink="">
      <xdr:nvSpPr>
        <xdr:cNvPr id="609" name="楕円 608">
          <a:extLst>
            <a:ext uri="{FF2B5EF4-FFF2-40B4-BE49-F238E27FC236}">
              <a16:creationId xmlns:a16="http://schemas.microsoft.com/office/drawing/2014/main" id="{A523B6B8-AE27-4BCD-B60D-28F1E60FC189}"/>
            </a:ext>
          </a:extLst>
        </xdr:cNvPr>
        <xdr:cNvSpPr/>
      </xdr:nvSpPr>
      <xdr:spPr>
        <a:xfrm>
          <a:off x="1716278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106680</xdr:rowOff>
    </xdr:from>
    <xdr:to>
      <xdr:col>107</xdr:col>
      <xdr:colOff>50800</xdr:colOff>
      <xdr:row>63</xdr:row>
      <xdr:rowOff>106680</xdr:rowOff>
    </xdr:to>
    <xdr:cxnSp macro="">
      <xdr:nvCxnSpPr>
        <xdr:cNvPr id="610" name="直線コネクタ 609">
          <a:extLst>
            <a:ext uri="{FF2B5EF4-FFF2-40B4-BE49-F238E27FC236}">
              <a16:creationId xmlns:a16="http://schemas.microsoft.com/office/drawing/2014/main" id="{7CBC1E68-B220-4A36-AAA8-C05AA3B07122}"/>
            </a:ext>
          </a:extLst>
        </xdr:cNvPr>
        <xdr:cNvCxnSpPr/>
      </xdr:nvCxnSpPr>
      <xdr:spPr>
        <a:xfrm>
          <a:off x="17213580" y="106680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59690</xdr:rowOff>
    </xdr:from>
    <xdr:to>
      <xdr:col>98</xdr:col>
      <xdr:colOff>38100</xdr:colOff>
      <xdr:row>63</xdr:row>
      <xdr:rowOff>161290</xdr:rowOff>
    </xdr:to>
    <xdr:sp macro="" textlink="">
      <xdr:nvSpPr>
        <xdr:cNvPr id="611" name="楕円 610">
          <a:extLst>
            <a:ext uri="{FF2B5EF4-FFF2-40B4-BE49-F238E27FC236}">
              <a16:creationId xmlns:a16="http://schemas.microsoft.com/office/drawing/2014/main" id="{47C9F50D-38B8-4071-B977-8AD44FF4C21F}"/>
            </a:ext>
          </a:extLst>
        </xdr:cNvPr>
        <xdr:cNvSpPr/>
      </xdr:nvSpPr>
      <xdr:spPr>
        <a:xfrm>
          <a:off x="16388080" y="10621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106680</xdr:rowOff>
    </xdr:from>
    <xdr:to>
      <xdr:col>102</xdr:col>
      <xdr:colOff>114300</xdr:colOff>
      <xdr:row>63</xdr:row>
      <xdr:rowOff>110490</xdr:rowOff>
    </xdr:to>
    <xdr:cxnSp macro="">
      <xdr:nvCxnSpPr>
        <xdr:cNvPr id="612" name="直線コネクタ 611">
          <a:extLst>
            <a:ext uri="{FF2B5EF4-FFF2-40B4-BE49-F238E27FC236}">
              <a16:creationId xmlns:a16="http://schemas.microsoft.com/office/drawing/2014/main" id="{E1FD6AFC-C5D2-40A4-BE29-C19BC8EC4AC4}"/>
            </a:ext>
          </a:extLst>
        </xdr:cNvPr>
        <xdr:cNvCxnSpPr/>
      </xdr:nvCxnSpPr>
      <xdr:spPr>
        <a:xfrm flipV="1">
          <a:off x="16431260" y="1066800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144797</xdr:rowOff>
    </xdr:from>
    <xdr:ext cx="469744" cy="259045"/>
    <xdr:sp macro="" textlink="">
      <xdr:nvSpPr>
        <xdr:cNvPr id="613" name="n_1mainValue【保健センター・保健所】&#10;一人当たり面積">
          <a:extLst>
            <a:ext uri="{FF2B5EF4-FFF2-40B4-BE49-F238E27FC236}">
              <a16:creationId xmlns:a16="http://schemas.microsoft.com/office/drawing/2014/main" id="{35DF7AF2-B220-48D0-A11D-FE3867036C7F}"/>
            </a:ext>
          </a:extLst>
        </xdr:cNvPr>
        <xdr:cNvSpPr txBox="1"/>
      </xdr:nvSpPr>
      <xdr:spPr>
        <a:xfrm>
          <a:off x="185611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148607</xdr:rowOff>
    </xdr:from>
    <xdr:ext cx="469744" cy="259045"/>
    <xdr:sp macro="" textlink="">
      <xdr:nvSpPr>
        <xdr:cNvPr id="614" name="n_2mainValue【保健センター・保健所】&#10;一人当たり面積">
          <a:extLst>
            <a:ext uri="{FF2B5EF4-FFF2-40B4-BE49-F238E27FC236}">
              <a16:creationId xmlns:a16="http://schemas.microsoft.com/office/drawing/2014/main" id="{C2EE0FBE-8F9E-4221-8740-3AF0F3A28360}"/>
            </a:ext>
          </a:extLst>
        </xdr:cNvPr>
        <xdr:cNvSpPr txBox="1"/>
      </xdr:nvSpPr>
      <xdr:spPr>
        <a:xfrm>
          <a:off x="1777626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148607</xdr:rowOff>
    </xdr:from>
    <xdr:ext cx="469744" cy="259045"/>
    <xdr:sp macro="" textlink="">
      <xdr:nvSpPr>
        <xdr:cNvPr id="615" name="n_3mainValue【保健センター・保健所】&#10;一人当たり面積">
          <a:extLst>
            <a:ext uri="{FF2B5EF4-FFF2-40B4-BE49-F238E27FC236}">
              <a16:creationId xmlns:a16="http://schemas.microsoft.com/office/drawing/2014/main" id="{3BDC4921-C056-4559-A420-257920843320}"/>
            </a:ext>
          </a:extLst>
        </xdr:cNvPr>
        <xdr:cNvSpPr txBox="1"/>
      </xdr:nvSpPr>
      <xdr:spPr>
        <a:xfrm>
          <a:off x="1700156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152417</xdr:rowOff>
    </xdr:from>
    <xdr:ext cx="469744" cy="259045"/>
    <xdr:sp macro="" textlink="">
      <xdr:nvSpPr>
        <xdr:cNvPr id="616" name="n_4mainValue【保健センター・保健所】&#10;一人当たり面積">
          <a:extLst>
            <a:ext uri="{FF2B5EF4-FFF2-40B4-BE49-F238E27FC236}">
              <a16:creationId xmlns:a16="http://schemas.microsoft.com/office/drawing/2014/main" id="{0633CDB4-4EBA-4A76-98F3-2742434135F8}"/>
            </a:ext>
          </a:extLst>
        </xdr:cNvPr>
        <xdr:cNvSpPr txBox="1"/>
      </xdr:nvSpPr>
      <xdr:spPr>
        <a:xfrm>
          <a:off x="16226867"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AFA513D3-1921-494D-949D-DE747A2056E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8DC8A413-2E2D-4D1F-AA3E-4C64FB9F04A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96016CFF-2510-4229-AE3B-15450805AD6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188005FC-1F28-428F-B49F-A06166CC579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A04E8721-468A-44C7-ADC4-9ECBAC61F79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51F54130-8BCA-40E5-BD7E-9938B5170F1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639713B1-E351-43DB-8E32-EFA9CFB7779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54A44905-23D7-4C4E-9097-D65A8DC5153E}"/>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3B888D05-8149-4040-8EBB-C0A0A76351E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4BB53611-AB05-4DAC-84D3-6A3D158B940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01EEBDF1-BC49-4A93-860A-3B3AE304CF46}"/>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887D84FB-5FFA-4DAA-BEB8-F75CA5093E3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C708C4BE-4EE9-4067-A090-6D2C9E2198F9}"/>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E7287433-6BC3-4857-8EF8-88D9F7E223B9}"/>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A1EF4A8D-2845-4A83-8814-6EDEC6B571E7}"/>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12FF9044-1035-4164-B1BC-B19CA27E2D71}"/>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A9DC6215-4420-40E1-95C3-92E1BA7E8D07}"/>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03E96B4D-768B-4945-8F89-C000FA508B46}"/>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07A8DF70-4370-440A-AF14-6D5BBD25A03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ED7A018E-3F63-4367-9719-E7E2617EEAC5}"/>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646D8C62-8C7D-4F79-92B1-E09718E50B0A}"/>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A24AEDBB-6211-4443-AE4F-1AA392CAF91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0728F18A-77A9-4797-8FAE-81C8EC81FEF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a:extLst>
            <a:ext uri="{FF2B5EF4-FFF2-40B4-BE49-F238E27FC236}">
              <a16:creationId xmlns:a16="http://schemas.microsoft.com/office/drawing/2014/main" id="{52C22081-3913-4B2D-8F46-56E55D12A3A2}"/>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1" name="直線コネクタ 640">
          <a:extLst>
            <a:ext uri="{FF2B5EF4-FFF2-40B4-BE49-F238E27FC236}">
              <a16:creationId xmlns:a16="http://schemas.microsoft.com/office/drawing/2014/main" id="{8F4E39F7-3C93-40C7-9A47-6C52B086F3F2}"/>
            </a:ext>
          </a:extLst>
        </xdr:cNvPr>
        <xdr:cNvCxnSpPr/>
      </xdr:nvCxnSpPr>
      <xdr:spPr>
        <a:xfrm flipV="1">
          <a:off x="14375764" y="130606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2" name="【消防施設】&#10;有形固定資産減価償却率最小値テキスト">
          <a:extLst>
            <a:ext uri="{FF2B5EF4-FFF2-40B4-BE49-F238E27FC236}">
              <a16:creationId xmlns:a16="http://schemas.microsoft.com/office/drawing/2014/main" id="{99A2177F-78E3-4310-91FA-ABA9E0FDDFE3}"/>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3" name="直線コネクタ 642">
          <a:extLst>
            <a:ext uri="{FF2B5EF4-FFF2-40B4-BE49-F238E27FC236}">
              <a16:creationId xmlns:a16="http://schemas.microsoft.com/office/drawing/2014/main" id="{CD9E3442-FA97-45BB-B145-931F91926A8B}"/>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4" name="【消防施設】&#10;有形固定資産減価償却率最大値テキスト">
          <a:extLst>
            <a:ext uri="{FF2B5EF4-FFF2-40B4-BE49-F238E27FC236}">
              <a16:creationId xmlns:a16="http://schemas.microsoft.com/office/drawing/2014/main" id="{1D8652A9-FB72-4B0A-B965-E4B247AA679D}"/>
            </a:ext>
          </a:extLst>
        </xdr:cNvPr>
        <xdr:cNvSpPr txBox="1"/>
      </xdr:nvSpPr>
      <xdr:spPr>
        <a:xfrm>
          <a:off x="14414500" y="1283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5" name="直線コネクタ 644">
          <a:extLst>
            <a:ext uri="{FF2B5EF4-FFF2-40B4-BE49-F238E27FC236}">
              <a16:creationId xmlns:a16="http://schemas.microsoft.com/office/drawing/2014/main" id="{B0CC4389-6CF2-49DA-860E-01CDEBA7D1D1}"/>
            </a:ext>
          </a:extLst>
        </xdr:cNvPr>
        <xdr:cNvCxnSpPr/>
      </xdr:nvCxnSpPr>
      <xdr:spPr>
        <a:xfrm>
          <a:off x="14287500" y="13060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646" name="【消防施設】&#10;有形固定資産減価償却率平均値テキスト">
          <a:extLst>
            <a:ext uri="{FF2B5EF4-FFF2-40B4-BE49-F238E27FC236}">
              <a16:creationId xmlns:a16="http://schemas.microsoft.com/office/drawing/2014/main" id="{02A92462-C17A-4D0D-9A7C-C191F20987B1}"/>
            </a:ext>
          </a:extLst>
        </xdr:cNvPr>
        <xdr:cNvSpPr txBox="1"/>
      </xdr:nvSpPr>
      <xdr:spPr>
        <a:xfrm>
          <a:off x="14414500" y="13746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7" name="フローチャート: 判断 646">
          <a:extLst>
            <a:ext uri="{FF2B5EF4-FFF2-40B4-BE49-F238E27FC236}">
              <a16:creationId xmlns:a16="http://schemas.microsoft.com/office/drawing/2014/main" id="{AF8F9C48-0165-411F-93AD-9BA099BB8723}"/>
            </a:ext>
          </a:extLst>
        </xdr:cNvPr>
        <xdr:cNvSpPr/>
      </xdr:nvSpPr>
      <xdr:spPr>
        <a:xfrm>
          <a:off x="14325600" y="1376806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8" name="フローチャート: 判断 647">
          <a:extLst>
            <a:ext uri="{FF2B5EF4-FFF2-40B4-BE49-F238E27FC236}">
              <a16:creationId xmlns:a16="http://schemas.microsoft.com/office/drawing/2014/main" id="{0FCCD99F-FE1F-4D03-9634-B743E16AE415}"/>
            </a:ext>
          </a:extLst>
        </xdr:cNvPr>
        <xdr:cNvSpPr/>
      </xdr:nvSpPr>
      <xdr:spPr>
        <a:xfrm>
          <a:off x="1357884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106697</xdr:rowOff>
    </xdr:from>
    <xdr:ext cx="405111" cy="259045"/>
    <xdr:sp macro="" textlink="">
      <xdr:nvSpPr>
        <xdr:cNvPr id="649" name="n_1aveValue【消防施設】&#10;有形固定資産減価償却率">
          <a:extLst>
            <a:ext uri="{FF2B5EF4-FFF2-40B4-BE49-F238E27FC236}">
              <a16:creationId xmlns:a16="http://schemas.microsoft.com/office/drawing/2014/main" id="{68A84039-D976-4186-98ED-0FD0BF7830E8}"/>
            </a:ext>
          </a:extLst>
        </xdr:cNvPr>
        <xdr:cNvSpPr txBox="1"/>
      </xdr:nvSpPr>
      <xdr:spPr>
        <a:xfrm>
          <a:off x="13437244" y="1385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164464</xdr:rowOff>
    </xdr:from>
    <xdr:to>
      <xdr:col>76</xdr:col>
      <xdr:colOff>165100</xdr:colOff>
      <xdr:row>82</xdr:row>
      <xdr:rowOff>94614</xdr:rowOff>
    </xdr:to>
    <xdr:sp macro="" textlink="">
      <xdr:nvSpPr>
        <xdr:cNvPr id="650" name="フローチャート: 判断 649">
          <a:extLst>
            <a:ext uri="{FF2B5EF4-FFF2-40B4-BE49-F238E27FC236}">
              <a16:creationId xmlns:a16="http://schemas.microsoft.com/office/drawing/2014/main" id="{CDDDD7E5-5FD2-422F-BC9A-F6C9BE3D166F}"/>
            </a:ext>
          </a:extLst>
        </xdr:cNvPr>
        <xdr:cNvSpPr/>
      </xdr:nvSpPr>
      <xdr:spPr>
        <a:xfrm>
          <a:off x="12804140" y="13743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85741</xdr:rowOff>
    </xdr:from>
    <xdr:ext cx="405111" cy="259045"/>
    <xdr:sp macro="" textlink="">
      <xdr:nvSpPr>
        <xdr:cNvPr id="651" name="n_2aveValue【消防施設】&#10;有形固定資産減価償却率">
          <a:extLst>
            <a:ext uri="{FF2B5EF4-FFF2-40B4-BE49-F238E27FC236}">
              <a16:creationId xmlns:a16="http://schemas.microsoft.com/office/drawing/2014/main" id="{ADEF4412-8D22-43DE-9707-ECC64ED087C1}"/>
            </a:ext>
          </a:extLst>
        </xdr:cNvPr>
        <xdr:cNvSpPr txBox="1"/>
      </xdr:nvSpPr>
      <xdr:spPr>
        <a:xfrm>
          <a:off x="12675244" y="1383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126364</xdr:rowOff>
    </xdr:from>
    <xdr:to>
      <xdr:col>72</xdr:col>
      <xdr:colOff>38100</xdr:colOff>
      <xdr:row>82</xdr:row>
      <xdr:rowOff>56514</xdr:rowOff>
    </xdr:to>
    <xdr:sp macro="" textlink="">
      <xdr:nvSpPr>
        <xdr:cNvPr id="652" name="フローチャート: 判断 651">
          <a:extLst>
            <a:ext uri="{FF2B5EF4-FFF2-40B4-BE49-F238E27FC236}">
              <a16:creationId xmlns:a16="http://schemas.microsoft.com/office/drawing/2014/main" id="{654FE53F-E1E9-41E6-9881-BB0049DF0224}"/>
            </a:ext>
          </a:extLst>
        </xdr:cNvPr>
        <xdr:cNvSpPr/>
      </xdr:nvSpPr>
      <xdr:spPr>
        <a:xfrm>
          <a:off x="1202944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82</xdr:row>
      <xdr:rowOff>47641</xdr:rowOff>
    </xdr:from>
    <xdr:ext cx="405111" cy="259045"/>
    <xdr:sp macro="" textlink="">
      <xdr:nvSpPr>
        <xdr:cNvPr id="653" name="n_3aveValue【消防施設】&#10;有形固定資産減価償却率">
          <a:extLst>
            <a:ext uri="{FF2B5EF4-FFF2-40B4-BE49-F238E27FC236}">
              <a16:creationId xmlns:a16="http://schemas.microsoft.com/office/drawing/2014/main" id="{B0AC2E04-CB57-41AC-B3D6-392D904D4443}"/>
            </a:ext>
          </a:extLst>
        </xdr:cNvPr>
        <xdr:cNvSpPr txBox="1"/>
      </xdr:nvSpPr>
      <xdr:spPr>
        <a:xfrm>
          <a:off x="11900544"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40639</xdr:rowOff>
    </xdr:from>
    <xdr:to>
      <xdr:col>67</xdr:col>
      <xdr:colOff>101600</xdr:colOff>
      <xdr:row>82</xdr:row>
      <xdr:rowOff>142239</xdr:rowOff>
    </xdr:to>
    <xdr:sp macro="" textlink="">
      <xdr:nvSpPr>
        <xdr:cNvPr id="654" name="フローチャート: 判断 653">
          <a:extLst>
            <a:ext uri="{FF2B5EF4-FFF2-40B4-BE49-F238E27FC236}">
              <a16:creationId xmlns:a16="http://schemas.microsoft.com/office/drawing/2014/main" id="{281395F8-BB95-4B01-822A-EDDFE83D784B}"/>
            </a:ext>
          </a:extLst>
        </xdr:cNvPr>
        <xdr:cNvSpPr/>
      </xdr:nvSpPr>
      <xdr:spPr>
        <a:xfrm>
          <a:off x="1123188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82</xdr:row>
      <xdr:rowOff>133366</xdr:rowOff>
    </xdr:from>
    <xdr:ext cx="405111" cy="259045"/>
    <xdr:sp macro="" textlink="">
      <xdr:nvSpPr>
        <xdr:cNvPr id="655" name="n_4aveValue【消防施設】&#10;有形固定資産減価償却率">
          <a:extLst>
            <a:ext uri="{FF2B5EF4-FFF2-40B4-BE49-F238E27FC236}">
              <a16:creationId xmlns:a16="http://schemas.microsoft.com/office/drawing/2014/main" id="{1AFBF212-41B3-4B07-ABBF-CD836F32EAD0}"/>
            </a:ext>
          </a:extLst>
        </xdr:cNvPr>
        <xdr:cNvSpPr txBox="1"/>
      </xdr:nvSpPr>
      <xdr:spPr>
        <a:xfrm>
          <a:off x="1110298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2E48730E-514A-4081-8464-A883410DEC7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04E43B1-0E2C-41C7-AB0B-A8A42800BC5C}"/>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97855DD-B2AC-430B-B109-AA51A75BFC3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943EA1A-21CC-4F2E-9FF0-C28B3CB42FB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07B75CC-DDEF-4B82-951F-D2E65A7277C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120650</xdr:rowOff>
    </xdr:from>
    <xdr:to>
      <xdr:col>85</xdr:col>
      <xdr:colOff>177800</xdr:colOff>
      <xdr:row>79</xdr:row>
      <xdr:rowOff>50800</xdr:rowOff>
    </xdr:to>
    <xdr:sp macro="" textlink="">
      <xdr:nvSpPr>
        <xdr:cNvPr id="661" name="楕円 660">
          <a:extLst>
            <a:ext uri="{FF2B5EF4-FFF2-40B4-BE49-F238E27FC236}">
              <a16:creationId xmlns:a16="http://schemas.microsoft.com/office/drawing/2014/main" id="{AB0D390C-E93C-4527-B9D1-46040A5A9D27}"/>
            </a:ext>
          </a:extLst>
        </xdr:cNvPr>
        <xdr:cNvSpPr/>
      </xdr:nvSpPr>
      <xdr:spPr>
        <a:xfrm>
          <a:off x="14325600" y="131965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143527</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B779001F-6628-4420-9707-4B5238A3A83C}"/>
            </a:ext>
          </a:extLst>
        </xdr:cNvPr>
        <xdr:cNvSpPr txBox="1"/>
      </xdr:nvSpPr>
      <xdr:spPr>
        <a:xfrm>
          <a:off x="14414500" y="1305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143511</xdr:rowOff>
    </xdr:from>
    <xdr:to>
      <xdr:col>81</xdr:col>
      <xdr:colOff>101600</xdr:colOff>
      <xdr:row>79</xdr:row>
      <xdr:rowOff>73661</xdr:rowOff>
    </xdr:to>
    <xdr:sp macro="" textlink="">
      <xdr:nvSpPr>
        <xdr:cNvPr id="663" name="楕円 662">
          <a:extLst>
            <a:ext uri="{FF2B5EF4-FFF2-40B4-BE49-F238E27FC236}">
              <a16:creationId xmlns:a16="http://schemas.microsoft.com/office/drawing/2014/main" id="{DAE7C4CB-AF0A-49E5-A6DA-36BC4F971290}"/>
            </a:ext>
          </a:extLst>
        </xdr:cNvPr>
        <xdr:cNvSpPr/>
      </xdr:nvSpPr>
      <xdr:spPr>
        <a:xfrm>
          <a:off x="13578840" y="13219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0</xdr:rowOff>
    </xdr:from>
    <xdr:to>
      <xdr:col>85</xdr:col>
      <xdr:colOff>127000</xdr:colOff>
      <xdr:row>79</xdr:row>
      <xdr:rowOff>22861</xdr:rowOff>
    </xdr:to>
    <xdr:cxnSp macro="">
      <xdr:nvCxnSpPr>
        <xdr:cNvPr id="664" name="直線コネクタ 663">
          <a:extLst>
            <a:ext uri="{FF2B5EF4-FFF2-40B4-BE49-F238E27FC236}">
              <a16:creationId xmlns:a16="http://schemas.microsoft.com/office/drawing/2014/main" id="{E69260C2-6E02-4223-91B1-EC5188793DF7}"/>
            </a:ext>
          </a:extLst>
        </xdr:cNvPr>
        <xdr:cNvCxnSpPr/>
      </xdr:nvCxnSpPr>
      <xdr:spPr>
        <a:xfrm flipV="1">
          <a:off x="13629640" y="13243560"/>
          <a:ext cx="74676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88264</xdr:rowOff>
    </xdr:from>
    <xdr:to>
      <xdr:col>76</xdr:col>
      <xdr:colOff>165100</xdr:colOff>
      <xdr:row>79</xdr:row>
      <xdr:rowOff>18414</xdr:rowOff>
    </xdr:to>
    <xdr:sp macro="" textlink="">
      <xdr:nvSpPr>
        <xdr:cNvPr id="665" name="楕円 664">
          <a:extLst>
            <a:ext uri="{FF2B5EF4-FFF2-40B4-BE49-F238E27FC236}">
              <a16:creationId xmlns:a16="http://schemas.microsoft.com/office/drawing/2014/main" id="{84BE9E68-5D00-4744-8DED-C3A5C7C7B672}"/>
            </a:ext>
          </a:extLst>
        </xdr:cNvPr>
        <xdr:cNvSpPr/>
      </xdr:nvSpPr>
      <xdr:spPr>
        <a:xfrm>
          <a:off x="12804140" y="131641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139064</xdr:rowOff>
    </xdr:from>
    <xdr:to>
      <xdr:col>81</xdr:col>
      <xdr:colOff>50800</xdr:colOff>
      <xdr:row>79</xdr:row>
      <xdr:rowOff>22861</xdr:rowOff>
    </xdr:to>
    <xdr:cxnSp macro="">
      <xdr:nvCxnSpPr>
        <xdr:cNvPr id="666" name="直線コネクタ 665">
          <a:extLst>
            <a:ext uri="{FF2B5EF4-FFF2-40B4-BE49-F238E27FC236}">
              <a16:creationId xmlns:a16="http://schemas.microsoft.com/office/drawing/2014/main" id="{72C1C49A-22C8-4B1F-9878-30F7C2D90BE8}"/>
            </a:ext>
          </a:extLst>
        </xdr:cNvPr>
        <xdr:cNvCxnSpPr/>
      </xdr:nvCxnSpPr>
      <xdr:spPr>
        <a:xfrm>
          <a:off x="12854940" y="13214984"/>
          <a:ext cx="774700" cy="5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2539</xdr:rowOff>
    </xdr:from>
    <xdr:to>
      <xdr:col>72</xdr:col>
      <xdr:colOff>38100</xdr:colOff>
      <xdr:row>81</xdr:row>
      <xdr:rowOff>104139</xdr:rowOff>
    </xdr:to>
    <xdr:sp macro="" textlink="">
      <xdr:nvSpPr>
        <xdr:cNvPr id="667" name="楕円 666">
          <a:extLst>
            <a:ext uri="{FF2B5EF4-FFF2-40B4-BE49-F238E27FC236}">
              <a16:creationId xmlns:a16="http://schemas.microsoft.com/office/drawing/2014/main" id="{57CA0122-E4EC-4978-AF9C-C8740F4385AA}"/>
            </a:ext>
          </a:extLst>
        </xdr:cNvPr>
        <xdr:cNvSpPr/>
      </xdr:nvSpPr>
      <xdr:spPr>
        <a:xfrm>
          <a:off x="12029440" y="13581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139064</xdr:rowOff>
    </xdr:from>
    <xdr:to>
      <xdr:col>76</xdr:col>
      <xdr:colOff>114300</xdr:colOff>
      <xdr:row>81</xdr:row>
      <xdr:rowOff>53339</xdr:rowOff>
    </xdr:to>
    <xdr:cxnSp macro="">
      <xdr:nvCxnSpPr>
        <xdr:cNvPr id="668" name="直線コネクタ 667">
          <a:extLst>
            <a:ext uri="{FF2B5EF4-FFF2-40B4-BE49-F238E27FC236}">
              <a16:creationId xmlns:a16="http://schemas.microsoft.com/office/drawing/2014/main" id="{7D0BC269-2C45-4CBA-9A21-52097BCC8123}"/>
            </a:ext>
          </a:extLst>
        </xdr:cNvPr>
        <xdr:cNvCxnSpPr/>
      </xdr:nvCxnSpPr>
      <xdr:spPr>
        <a:xfrm flipV="1">
          <a:off x="12072620" y="13214984"/>
          <a:ext cx="782320" cy="41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143511</xdr:rowOff>
    </xdr:from>
    <xdr:to>
      <xdr:col>67</xdr:col>
      <xdr:colOff>101600</xdr:colOff>
      <xdr:row>78</xdr:row>
      <xdr:rowOff>73661</xdr:rowOff>
    </xdr:to>
    <xdr:sp macro="" textlink="">
      <xdr:nvSpPr>
        <xdr:cNvPr id="669" name="楕円 668">
          <a:extLst>
            <a:ext uri="{FF2B5EF4-FFF2-40B4-BE49-F238E27FC236}">
              <a16:creationId xmlns:a16="http://schemas.microsoft.com/office/drawing/2014/main" id="{BFD15EA6-608D-4D9C-A90E-1F170DF52FA0}"/>
            </a:ext>
          </a:extLst>
        </xdr:cNvPr>
        <xdr:cNvSpPr/>
      </xdr:nvSpPr>
      <xdr:spPr>
        <a:xfrm>
          <a:off x="11231880" y="13051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22861</xdr:rowOff>
    </xdr:from>
    <xdr:to>
      <xdr:col>71</xdr:col>
      <xdr:colOff>177800</xdr:colOff>
      <xdr:row>81</xdr:row>
      <xdr:rowOff>53339</xdr:rowOff>
    </xdr:to>
    <xdr:cxnSp macro="">
      <xdr:nvCxnSpPr>
        <xdr:cNvPr id="670" name="直線コネクタ 669">
          <a:extLst>
            <a:ext uri="{FF2B5EF4-FFF2-40B4-BE49-F238E27FC236}">
              <a16:creationId xmlns:a16="http://schemas.microsoft.com/office/drawing/2014/main" id="{4ECCD2F4-4A3C-47BE-8873-F2B405CAF209}"/>
            </a:ext>
          </a:extLst>
        </xdr:cNvPr>
        <xdr:cNvCxnSpPr/>
      </xdr:nvCxnSpPr>
      <xdr:spPr>
        <a:xfrm>
          <a:off x="11282680" y="13098781"/>
          <a:ext cx="789940" cy="53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77</xdr:row>
      <xdr:rowOff>90188</xdr:rowOff>
    </xdr:from>
    <xdr:ext cx="405111" cy="259045"/>
    <xdr:sp macro="" textlink="">
      <xdr:nvSpPr>
        <xdr:cNvPr id="671" name="n_1mainValue【消防施設】&#10;有形固定資産減価償却率">
          <a:extLst>
            <a:ext uri="{FF2B5EF4-FFF2-40B4-BE49-F238E27FC236}">
              <a16:creationId xmlns:a16="http://schemas.microsoft.com/office/drawing/2014/main" id="{FC9A0A91-86E2-48B8-89AA-6D036102BF1E}"/>
            </a:ext>
          </a:extLst>
        </xdr:cNvPr>
        <xdr:cNvSpPr txBox="1"/>
      </xdr:nvSpPr>
      <xdr:spPr>
        <a:xfrm>
          <a:off x="13437244" y="1299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34941</xdr:rowOff>
    </xdr:from>
    <xdr:ext cx="405111" cy="259045"/>
    <xdr:sp macro="" textlink="">
      <xdr:nvSpPr>
        <xdr:cNvPr id="672" name="n_2mainValue【消防施設】&#10;有形固定資産減価償却率">
          <a:extLst>
            <a:ext uri="{FF2B5EF4-FFF2-40B4-BE49-F238E27FC236}">
              <a16:creationId xmlns:a16="http://schemas.microsoft.com/office/drawing/2014/main" id="{66287B51-6979-4A76-ADD9-4E1017187DFC}"/>
            </a:ext>
          </a:extLst>
        </xdr:cNvPr>
        <xdr:cNvSpPr txBox="1"/>
      </xdr:nvSpPr>
      <xdr:spPr>
        <a:xfrm>
          <a:off x="12675244" y="12943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120666</xdr:rowOff>
    </xdr:from>
    <xdr:ext cx="405111" cy="259045"/>
    <xdr:sp macro="" textlink="">
      <xdr:nvSpPr>
        <xdr:cNvPr id="673" name="n_3mainValue【消防施設】&#10;有形固定資産減価償却率">
          <a:extLst>
            <a:ext uri="{FF2B5EF4-FFF2-40B4-BE49-F238E27FC236}">
              <a16:creationId xmlns:a16="http://schemas.microsoft.com/office/drawing/2014/main" id="{9B7AE738-1BD6-4448-BD1C-FC72BF24F95F}"/>
            </a:ext>
          </a:extLst>
        </xdr:cNvPr>
        <xdr:cNvSpPr txBox="1"/>
      </xdr:nvSpPr>
      <xdr:spPr>
        <a:xfrm>
          <a:off x="11900544" y="13364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90188</xdr:rowOff>
    </xdr:from>
    <xdr:ext cx="405111" cy="259045"/>
    <xdr:sp macro="" textlink="">
      <xdr:nvSpPr>
        <xdr:cNvPr id="674" name="n_4mainValue【消防施設】&#10;有形固定資産減価償却率">
          <a:extLst>
            <a:ext uri="{FF2B5EF4-FFF2-40B4-BE49-F238E27FC236}">
              <a16:creationId xmlns:a16="http://schemas.microsoft.com/office/drawing/2014/main" id="{D9EC2003-0C9B-41B8-B706-9C43F53D62B8}"/>
            </a:ext>
          </a:extLst>
        </xdr:cNvPr>
        <xdr:cNvSpPr txBox="1"/>
      </xdr:nvSpPr>
      <xdr:spPr>
        <a:xfrm>
          <a:off x="11102984" y="1283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783D1A75-C525-4484-B54A-47C7B50A0F9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93CF8FD8-3E80-4F43-AB00-B7AB49CED23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4D2E8C74-7691-4D4D-8AFE-8E2B0E7D332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BBA49F3D-CB75-4D3B-9C4B-72DD406BA41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25B9A4D9-A331-476D-B170-E29AEC95BDF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E79A4507-3B7C-44D0-85E3-AF67130D408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88861BAD-E1DE-494B-81FE-D3E9ACA18F0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B06769E0-A1E2-4127-8822-E7F7BC41E4E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A13B6397-37B3-4992-B2CA-762265CEB8DA}"/>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F9AD68E3-0D61-4CBD-9B72-52ED0D54E821}"/>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5" name="直線コネクタ 684">
          <a:extLst>
            <a:ext uri="{FF2B5EF4-FFF2-40B4-BE49-F238E27FC236}">
              <a16:creationId xmlns:a16="http://schemas.microsoft.com/office/drawing/2014/main" id="{44EAC39D-B489-4349-951A-0A1E4B068049}"/>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6" name="テキスト ボックス 685">
          <a:extLst>
            <a:ext uri="{FF2B5EF4-FFF2-40B4-BE49-F238E27FC236}">
              <a16:creationId xmlns:a16="http://schemas.microsoft.com/office/drawing/2014/main" id="{53DE1412-16AE-443A-BF31-D9E0F0EC5AC9}"/>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7" name="直線コネクタ 686">
          <a:extLst>
            <a:ext uri="{FF2B5EF4-FFF2-40B4-BE49-F238E27FC236}">
              <a16:creationId xmlns:a16="http://schemas.microsoft.com/office/drawing/2014/main" id="{038FA2B2-A684-4C43-BAA1-C74A01672C72}"/>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8" name="テキスト ボックス 687">
          <a:extLst>
            <a:ext uri="{FF2B5EF4-FFF2-40B4-BE49-F238E27FC236}">
              <a16:creationId xmlns:a16="http://schemas.microsoft.com/office/drawing/2014/main" id="{E5D954DC-3F7A-4268-9E6C-78C522AEAD17}"/>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9" name="直線コネクタ 688">
          <a:extLst>
            <a:ext uri="{FF2B5EF4-FFF2-40B4-BE49-F238E27FC236}">
              <a16:creationId xmlns:a16="http://schemas.microsoft.com/office/drawing/2014/main" id="{83730CD7-FAA4-4C0C-84E2-3D583C61E497}"/>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0" name="テキスト ボックス 689">
          <a:extLst>
            <a:ext uri="{FF2B5EF4-FFF2-40B4-BE49-F238E27FC236}">
              <a16:creationId xmlns:a16="http://schemas.microsoft.com/office/drawing/2014/main" id="{5B37C681-3FCF-4CF5-8AEB-7341ACB64612}"/>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1" name="直線コネクタ 690">
          <a:extLst>
            <a:ext uri="{FF2B5EF4-FFF2-40B4-BE49-F238E27FC236}">
              <a16:creationId xmlns:a16="http://schemas.microsoft.com/office/drawing/2014/main" id="{2AC539E9-B41E-411C-BDAD-97CFF34EF9A4}"/>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2" name="テキスト ボックス 691">
          <a:extLst>
            <a:ext uri="{FF2B5EF4-FFF2-40B4-BE49-F238E27FC236}">
              <a16:creationId xmlns:a16="http://schemas.microsoft.com/office/drawing/2014/main" id="{6D50A96E-5084-44B3-BFC1-E70E87FEA8FC}"/>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3" name="直線コネクタ 692">
          <a:extLst>
            <a:ext uri="{FF2B5EF4-FFF2-40B4-BE49-F238E27FC236}">
              <a16:creationId xmlns:a16="http://schemas.microsoft.com/office/drawing/2014/main" id="{F40CB913-CFD1-40A3-B031-147350249769}"/>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4" name="テキスト ボックス 693">
          <a:extLst>
            <a:ext uri="{FF2B5EF4-FFF2-40B4-BE49-F238E27FC236}">
              <a16:creationId xmlns:a16="http://schemas.microsoft.com/office/drawing/2014/main" id="{0BBD63DE-7411-40D3-BC93-DAAD960ABA65}"/>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D23CE08B-A56B-430C-833E-4CBB7742A6D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8DE9C76B-433E-4E54-B27E-73C4831537A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15851C52-2080-4980-86F2-29BE70B4596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8" name="直線コネクタ 697">
          <a:extLst>
            <a:ext uri="{FF2B5EF4-FFF2-40B4-BE49-F238E27FC236}">
              <a16:creationId xmlns:a16="http://schemas.microsoft.com/office/drawing/2014/main" id="{F8D9D169-3D07-45A4-9ADC-AA7AFB41A822}"/>
            </a:ext>
          </a:extLst>
        </xdr:cNvPr>
        <xdr:cNvCxnSpPr/>
      </xdr:nvCxnSpPr>
      <xdr:spPr>
        <a:xfrm flipV="1">
          <a:off x="19509104" y="13266421"/>
          <a:ext cx="0" cy="1243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99" name="【消防施設】&#10;一人当たり面積最小値テキスト">
          <a:extLst>
            <a:ext uri="{FF2B5EF4-FFF2-40B4-BE49-F238E27FC236}">
              <a16:creationId xmlns:a16="http://schemas.microsoft.com/office/drawing/2014/main" id="{060C23C3-0F63-4F34-8E59-578FD9CE3D68}"/>
            </a:ext>
          </a:extLst>
        </xdr:cNvPr>
        <xdr:cNvSpPr txBox="1"/>
      </xdr:nvSpPr>
      <xdr:spPr>
        <a:xfrm>
          <a:off x="19547840" y="1451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0" name="直線コネクタ 699">
          <a:extLst>
            <a:ext uri="{FF2B5EF4-FFF2-40B4-BE49-F238E27FC236}">
              <a16:creationId xmlns:a16="http://schemas.microsoft.com/office/drawing/2014/main" id="{B6DC066F-15B2-46B6-84D6-75A234687000}"/>
            </a:ext>
          </a:extLst>
        </xdr:cNvPr>
        <xdr:cNvCxnSpPr/>
      </xdr:nvCxnSpPr>
      <xdr:spPr>
        <a:xfrm>
          <a:off x="19443700" y="14510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1" name="【消防施設】&#10;一人当たり面積最大値テキスト">
          <a:extLst>
            <a:ext uri="{FF2B5EF4-FFF2-40B4-BE49-F238E27FC236}">
              <a16:creationId xmlns:a16="http://schemas.microsoft.com/office/drawing/2014/main" id="{E73BBC41-58B2-461D-9943-9572380E2954}"/>
            </a:ext>
          </a:extLst>
        </xdr:cNvPr>
        <xdr:cNvSpPr txBox="1"/>
      </xdr:nvSpPr>
      <xdr:spPr>
        <a:xfrm>
          <a:off x="19547840" y="1304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2" name="直線コネクタ 701">
          <a:extLst>
            <a:ext uri="{FF2B5EF4-FFF2-40B4-BE49-F238E27FC236}">
              <a16:creationId xmlns:a16="http://schemas.microsoft.com/office/drawing/2014/main" id="{0F5F058E-DDB7-482B-AE74-757B41EC4DBD}"/>
            </a:ext>
          </a:extLst>
        </xdr:cNvPr>
        <xdr:cNvCxnSpPr/>
      </xdr:nvCxnSpPr>
      <xdr:spPr>
        <a:xfrm>
          <a:off x="19443700" y="13266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3" name="【消防施設】&#10;一人当たり面積平均値テキスト">
          <a:extLst>
            <a:ext uri="{FF2B5EF4-FFF2-40B4-BE49-F238E27FC236}">
              <a16:creationId xmlns:a16="http://schemas.microsoft.com/office/drawing/2014/main" id="{AF70030A-18FA-4D37-812C-C1426540ED37}"/>
            </a:ext>
          </a:extLst>
        </xdr:cNvPr>
        <xdr:cNvSpPr txBox="1"/>
      </xdr:nvSpPr>
      <xdr:spPr>
        <a:xfrm>
          <a:off x="19547840" y="141052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4" name="フローチャート: 判断 703">
          <a:extLst>
            <a:ext uri="{FF2B5EF4-FFF2-40B4-BE49-F238E27FC236}">
              <a16:creationId xmlns:a16="http://schemas.microsoft.com/office/drawing/2014/main" id="{2109C83D-F1F8-4148-A5DD-49B2B205CEDD}"/>
            </a:ext>
          </a:extLst>
        </xdr:cNvPr>
        <xdr:cNvSpPr/>
      </xdr:nvSpPr>
      <xdr:spPr>
        <a:xfrm>
          <a:off x="19458940" y="1425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5" name="フローチャート: 判断 704">
          <a:extLst>
            <a:ext uri="{FF2B5EF4-FFF2-40B4-BE49-F238E27FC236}">
              <a16:creationId xmlns:a16="http://schemas.microsoft.com/office/drawing/2014/main" id="{1F898008-83CB-4F22-BBA1-BBD8866D10F1}"/>
            </a:ext>
          </a:extLst>
        </xdr:cNvPr>
        <xdr:cNvSpPr/>
      </xdr:nvSpPr>
      <xdr:spPr>
        <a:xfrm>
          <a:off x="18735040" y="14255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83</xdr:row>
      <xdr:rowOff>124477</xdr:rowOff>
    </xdr:from>
    <xdr:ext cx="469744" cy="259045"/>
    <xdr:sp macro="" textlink="">
      <xdr:nvSpPr>
        <xdr:cNvPr id="706" name="n_1aveValue【消防施設】&#10;一人当たり面積">
          <a:extLst>
            <a:ext uri="{FF2B5EF4-FFF2-40B4-BE49-F238E27FC236}">
              <a16:creationId xmlns:a16="http://schemas.microsoft.com/office/drawing/2014/main" id="{513DCFA5-1EE4-46AD-860A-BB0A61A967B7}"/>
            </a:ext>
          </a:extLst>
        </xdr:cNvPr>
        <xdr:cNvSpPr txBox="1"/>
      </xdr:nvSpPr>
      <xdr:spPr>
        <a:xfrm>
          <a:off x="185611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19686</xdr:rowOff>
    </xdr:from>
    <xdr:to>
      <xdr:col>107</xdr:col>
      <xdr:colOff>101600</xdr:colOff>
      <xdr:row>85</xdr:row>
      <xdr:rowOff>121286</xdr:rowOff>
    </xdr:to>
    <xdr:sp macro="" textlink="">
      <xdr:nvSpPr>
        <xdr:cNvPr id="707" name="フローチャート: 判断 706">
          <a:extLst>
            <a:ext uri="{FF2B5EF4-FFF2-40B4-BE49-F238E27FC236}">
              <a16:creationId xmlns:a16="http://schemas.microsoft.com/office/drawing/2014/main" id="{91850056-92B4-4911-892F-6EE3D4560787}"/>
            </a:ext>
          </a:extLst>
        </xdr:cNvPr>
        <xdr:cNvSpPr/>
      </xdr:nvSpPr>
      <xdr:spPr>
        <a:xfrm>
          <a:off x="1793748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83</xdr:row>
      <xdr:rowOff>137813</xdr:rowOff>
    </xdr:from>
    <xdr:ext cx="469744" cy="259045"/>
    <xdr:sp macro="" textlink="">
      <xdr:nvSpPr>
        <xdr:cNvPr id="708" name="n_2aveValue【消防施設】&#10;一人当たり面積">
          <a:extLst>
            <a:ext uri="{FF2B5EF4-FFF2-40B4-BE49-F238E27FC236}">
              <a16:creationId xmlns:a16="http://schemas.microsoft.com/office/drawing/2014/main" id="{4E00392A-5FA0-41AC-8C41-1EBC7C40C47E}"/>
            </a:ext>
          </a:extLst>
        </xdr:cNvPr>
        <xdr:cNvSpPr txBox="1"/>
      </xdr:nvSpPr>
      <xdr:spPr>
        <a:xfrm>
          <a:off x="17776267" y="1405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15875</xdr:rowOff>
    </xdr:from>
    <xdr:to>
      <xdr:col>102</xdr:col>
      <xdr:colOff>165100</xdr:colOff>
      <xdr:row>85</xdr:row>
      <xdr:rowOff>117475</xdr:rowOff>
    </xdr:to>
    <xdr:sp macro="" textlink="">
      <xdr:nvSpPr>
        <xdr:cNvPr id="709" name="フローチャート: 判断 708">
          <a:extLst>
            <a:ext uri="{FF2B5EF4-FFF2-40B4-BE49-F238E27FC236}">
              <a16:creationId xmlns:a16="http://schemas.microsoft.com/office/drawing/2014/main" id="{6F9608EA-B5E9-4F93-A0DD-2993DC647E30}"/>
            </a:ext>
          </a:extLst>
        </xdr:cNvPr>
        <xdr:cNvSpPr/>
      </xdr:nvSpPr>
      <xdr:spPr>
        <a:xfrm>
          <a:off x="1716278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83</xdr:row>
      <xdr:rowOff>134002</xdr:rowOff>
    </xdr:from>
    <xdr:ext cx="469744" cy="259045"/>
    <xdr:sp macro="" textlink="">
      <xdr:nvSpPr>
        <xdr:cNvPr id="710" name="n_3aveValue【消防施設】&#10;一人当たり面積">
          <a:extLst>
            <a:ext uri="{FF2B5EF4-FFF2-40B4-BE49-F238E27FC236}">
              <a16:creationId xmlns:a16="http://schemas.microsoft.com/office/drawing/2014/main" id="{7022D8D7-EE49-463B-8CAC-75DB55F2B6C7}"/>
            </a:ext>
          </a:extLst>
        </xdr:cNvPr>
        <xdr:cNvSpPr txBox="1"/>
      </xdr:nvSpPr>
      <xdr:spPr>
        <a:xfrm>
          <a:off x="17001567" y="1404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84</xdr:row>
      <xdr:rowOff>53975</xdr:rowOff>
    </xdr:from>
    <xdr:to>
      <xdr:col>98</xdr:col>
      <xdr:colOff>38100</xdr:colOff>
      <xdr:row>84</xdr:row>
      <xdr:rowOff>155575</xdr:rowOff>
    </xdr:to>
    <xdr:sp macro="" textlink="">
      <xdr:nvSpPr>
        <xdr:cNvPr id="711" name="フローチャート: 判断 710">
          <a:extLst>
            <a:ext uri="{FF2B5EF4-FFF2-40B4-BE49-F238E27FC236}">
              <a16:creationId xmlns:a16="http://schemas.microsoft.com/office/drawing/2014/main" id="{36A43DB7-7EFE-4C0F-92A1-7DE5DAD7430F}"/>
            </a:ext>
          </a:extLst>
        </xdr:cNvPr>
        <xdr:cNvSpPr/>
      </xdr:nvSpPr>
      <xdr:spPr>
        <a:xfrm>
          <a:off x="16388080" y="141357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83</xdr:row>
      <xdr:rowOff>652</xdr:rowOff>
    </xdr:from>
    <xdr:ext cx="469744" cy="259045"/>
    <xdr:sp macro="" textlink="">
      <xdr:nvSpPr>
        <xdr:cNvPr id="712" name="n_4aveValue【消防施設】&#10;一人当たり面積">
          <a:extLst>
            <a:ext uri="{FF2B5EF4-FFF2-40B4-BE49-F238E27FC236}">
              <a16:creationId xmlns:a16="http://schemas.microsoft.com/office/drawing/2014/main" id="{368493BB-B91B-417F-877F-7AEA708DEF81}"/>
            </a:ext>
          </a:extLst>
        </xdr:cNvPr>
        <xdr:cNvSpPr txBox="1"/>
      </xdr:nvSpPr>
      <xdr:spPr>
        <a:xfrm>
          <a:off x="16226867" y="1391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F73C9914-8757-4FCB-BE73-4B255C6086B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8CAF2D79-A111-40D1-9D8A-0C023DF55D4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0EB5E6A-8713-4E65-B562-C1FDD6C2FDD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E504A00-A219-4507-AB7B-1DE32718C93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58F24C0-67E3-4037-954B-F9BC997588F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80645</xdr:rowOff>
    </xdr:from>
    <xdr:to>
      <xdr:col>116</xdr:col>
      <xdr:colOff>114300</xdr:colOff>
      <xdr:row>86</xdr:row>
      <xdr:rowOff>10795</xdr:rowOff>
    </xdr:to>
    <xdr:sp macro="" textlink="">
      <xdr:nvSpPr>
        <xdr:cNvPr id="718" name="楕円 717">
          <a:extLst>
            <a:ext uri="{FF2B5EF4-FFF2-40B4-BE49-F238E27FC236}">
              <a16:creationId xmlns:a16="http://schemas.microsoft.com/office/drawing/2014/main" id="{D6AE7833-C094-4A82-97BF-97014E52A782}"/>
            </a:ext>
          </a:extLst>
        </xdr:cNvPr>
        <xdr:cNvSpPr/>
      </xdr:nvSpPr>
      <xdr:spPr>
        <a:xfrm>
          <a:off x="19458940" y="14330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59072</xdr:rowOff>
    </xdr:from>
    <xdr:ext cx="469744" cy="259045"/>
    <xdr:sp macro="" textlink="">
      <xdr:nvSpPr>
        <xdr:cNvPr id="719" name="【消防施設】&#10;一人当たり面積該当値テキスト">
          <a:extLst>
            <a:ext uri="{FF2B5EF4-FFF2-40B4-BE49-F238E27FC236}">
              <a16:creationId xmlns:a16="http://schemas.microsoft.com/office/drawing/2014/main" id="{1980944C-29EF-4089-9131-E33D887C0361}"/>
            </a:ext>
          </a:extLst>
        </xdr:cNvPr>
        <xdr:cNvSpPr txBox="1"/>
      </xdr:nvSpPr>
      <xdr:spPr>
        <a:xfrm>
          <a:off x="19547840" y="143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720" name="楕円 719">
          <a:extLst>
            <a:ext uri="{FF2B5EF4-FFF2-40B4-BE49-F238E27FC236}">
              <a16:creationId xmlns:a16="http://schemas.microsoft.com/office/drawing/2014/main" id="{ECA3A61A-B18D-4E94-98FC-DCE14DCBD481}"/>
            </a:ext>
          </a:extLst>
        </xdr:cNvPr>
        <xdr:cNvSpPr/>
      </xdr:nvSpPr>
      <xdr:spPr>
        <a:xfrm>
          <a:off x="18735040" y="14339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131445</xdr:rowOff>
    </xdr:from>
    <xdr:to>
      <xdr:col>116</xdr:col>
      <xdr:colOff>63500</xdr:colOff>
      <xdr:row>85</xdr:row>
      <xdr:rowOff>140970</xdr:rowOff>
    </xdr:to>
    <xdr:cxnSp macro="">
      <xdr:nvCxnSpPr>
        <xdr:cNvPr id="721" name="直線コネクタ 720">
          <a:extLst>
            <a:ext uri="{FF2B5EF4-FFF2-40B4-BE49-F238E27FC236}">
              <a16:creationId xmlns:a16="http://schemas.microsoft.com/office/drawing/2014/main" id="{34240550-0797-42B5-BD87-D014397D7CE8}"/>
            </a:ext>
          </a:extLst>
        </xdr:cNvPr>
        <xdr:cNvCxnSpPr/>
      </xdr:nvCxnSpPr>
      <xdr:spPr>
        <a:xfrm flipV="1">
          <a:off x="18778220" y="14380845"/>
          <a:ext cx="7315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93980</xdr:rowOff>
    </xdr:from>
    <xdr:to>
      <xdr:col>107</xdr:col>
      <xdr:colOff>101600</xdr:colOff>
      <xdr:row>86</xdr:row>
      <xdr:rowOff>24130</xdr:rowOff>
    </xdr:to>
    <xdr:sp macro="" textlink="">
      <xdr:nvSpPr>
        <xdr:cNvPr id="722" name="楕円 721">
          <a:extLst>
            <a:ext uri="{FF2B5EF4-FFF2-40B4-BE49-F238E27FC236}">
              <a16:creationId xmlns:a16="http://schemas.microsoft.com/office/drawing/2014/main" id="{855BEDAF-90A6-4ED9-A25D-EA76E9537C05}"/>
            </a:ext>
          </a:extLst>
        </xdr:cNvPr>
        <xdr:cNvSpPr/>
      </xdr:nvSpPr>
      <xdr:spPr>
        <a:xfrm>
          <a:off x="17937480" y="14343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144780</xdr:rowOff>
    </xdr:to>
    <xdr:cxnSp macro="">
      <xdr:nvCxnSpPr>
        <xdr:cNvPr id="723" name="直線コネクタ 722">
          <a:extLst>
            <a:ext uri="{FF2B5EF4-FFF2-40B4-BE49-F238E27FC236}">
              <a16:creationId xmlns:a16="http://schemas.microsoft.com/office/drawing/2014/main" id="{D28A2DC6-1EC5-46AB-BB39-0DBCAD82448E}"/>
            </a:ext>
          </a:extLst>
        </xdr:cNvPr>
        <xdr:cNvCxnSpPr/>
      </xdr:nvCxnSpPr>
      <xdr:spPr>
        <a:xfrm flipV="1">
          <a:off x="17988280" y="1439037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92075</xdr:rowOff>
    </xdr:from>
    <xdr:to>
      <xdr:col>102</xdr:col>
      <xdr:colOff>165100</xdr:colOff>
      <xdr:row>86</xdr:row>
      <xdr:rowOff>22225</xdr:rowOff>
    </xdr:to>
    <xdr:sp macro="" textlink="">
      <xdr:nvSpPr>
        <xdr:cNvPr id="724" name="楕円 723">
          <a:extLst>
            <a:ext uri="{FF2B5EF4-FFF2-40B4-BE49-F238E27FC236}">
              <a16:creationId xmlns:a16="http://schemas.microsoft.com/office/drawing/2014/main" id="{6252940F-98FD-4537-B9AE-E22E86B3667B}"/>
            </a:ext>
          </a:extLst>
        </xdr:cNvPr>
        <xdr:cNvSpPr/>
      </xdr:nvSpPr>
      <xdr:spPr>
        <a:xfrm>
          <a:off x="17162780" y="14341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142875</xdr:rowOff>
    </xdr:from>
    <xdr:to>
      <xdr:col>107</xdr:col>
      <xdr:colOff>50800</xdr:colOff>
      <xdr:row>85</xdr:row>
      <xdr:rowOff>144780</xdr:rowOff>
    </xdr:to>
    <xdr:cxnSp macro="">
      <xdr:nvCxnSpPr>
        <xdr:cNvPr id="725" name="直線コネクタ 724">
          <a:extLst>
            <a:ext uri="{FF2B5EF4-FFF2-40B4-BE49-F238E27FC236}">
              <a16:creationId xmlns:a16="http://schemas.microsoft.com/office/drawing/2014/main" id="{6FA2A10A-6C10-4E2D-B8FE-7D6E376E46A6}"/>
            </a:ext>
          </a:extLst>
        </xdr:cNvPr>
        <xdr:cNvCxnSpPr/>
      </xdr:nvCxnSpPr>
      <xdr:spPr>
        <a:xfrm>
          <a:off x="17213580" y="1439227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95886</xdr:rowOff>
    </xdr:from>
    <xdr:to>
      <xdr:col>98</xdr:col>
      <xdr:colOff>38100</xdr:colOff>
      <xdr:row>86</xdr:row>
      <xdr:rowOff>26036</xdr:rowOff>
    </xdr:to>
    <xdr:sp macro="" textlink="">
      <xdr:nvSpPr>
        <xdr:cNvPr id="726" name="楕円 725">
          <a:extLst>
            <a:ext uri="{FF2B5EF4-FFF2-40B4-BE49-F238E27FC236}">
              <a16:creationId xmlns:a16="http://schemas.microsoft.com/office/drawing/2014/main" id="{354777FD-AB75-4190-AC7B-005250AD24B2}"/>
            </a:ext>
          </a:extLst>
        </xdr:cNvPr>
        <xdr:cNvSpPr/>
      </xdr:nvSpPr>
      <xdr:spPr>
        <a:xfrm>
          <a:off x="16388080" y="143452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142875</xdr:rowOff>
    </xdr:from>
    <xdr:to>
      <xdr:col>102</xdr:col>
      <xdr:colOff>114300</xdr:colOff>
      <xdr:row>85</xdr:row>
      <xdr:rowOff>146686</xdr:rowOff>
    </xdr:to>
    <xdr:cxnSp macro="">
      <xdr:nvCxnSpPr>
        <xdr:cNvPr id="727" name="直線コネクタ 726">
          <a:extLst>
            <a:ext uri="{FF2B5EF4-FFF2-40B4-BE49-F238E27FC236}">
              <a16:creationId xmlns:a16="http://schemas.microsoft.com/office/drawing/2014/main" id="{DD5D5228-A4D7-4102-8C03-41F505268052}"/>
            </a:ext>
          </a:extLst>
        </xdr:cNvPr>
        <xdr:cNvCxnSpPr/>
      </xdr:nvCxnSpPr>
      <xdr:spPr>
        <a:xfrm flipV="1">
          <a:off x="16431260" y="14392275"/>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11447</xdr:rowOff>
    </xdr:from>
    <xdr:ext cx="469744" cy="259045"/>
    <xdr:sp macro="" textlink="">
      <xdr:nvSpPr>
        <xdr:cNvPr id="728" name="n_1mainValue【消防施設】&#10;一人当たり面積">
          <a:extLst>
            <a:ext uri="{FF2B5EF4-FFF2-40B4-BE49-F238E27FC236}">
              <a16:creationId xmlns:a16="http://schemas.microsoft.com/office/drawing/2014/main" id="{8840B055-7EAF-4169-81C0-82569D162C6C}"/>
            </a:ext>
          </a:extLst>
        </xdr:cNvPr>
        <xdr:cNvSpPr txBox="1"/>
      </xdr:nvSpPr>
      <xdr:spPr>
        <a:xfrm>
          <a:off x="1856112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15257</xdr:rowOff>
    </xdr:from>
    <xdr:ext cx="469744" cy="259045"/>
    <xdr:sp macro="" textlink="">
      <xdr:nvSpPr>
        <xdr:cNvPr id="729" name="n_2mainValue【消防施設】&#10;一人当たり面積">
          <a:extLst>
            <a:ext uri="{FF2B5EF4-FFF2-40B4-BE49-F238E27FC236}">
              <a16:creationId xmlns:a16="http://schemas.microsoft.com/office/drawing/2014/main" id="{27C96CDB-4786-43B9-A868-5E35016F21C7}"/>
            </a:ext>
          </a:extLst>
        </xdr:cNvPr>
        <xdr:cNvSpPr txBox="1"/>
      </xdr:nvSpPr>
      <xdr:spPr>
        <a:xfrm>
          <a:off x="17776267" y="1443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13352</xdr:rowOff>
    </xdr:from>
    <xdr:ext cx="469744" cy="259045"/>
    <xdr:sp macro="" textlink="">
      <xdr:nvSpPr>
        <xdr:cNvPr id="730" name="n_3mainValue【消防施設】&#10;一人当たり面積">
          <a:extLst>
            <a:ext uri="{FF2B5EF4-FFF2-40B4-BE49-F238E27FC236}">
              <a16:creationId xmlns:a16="http://schemas.microsoft.com/office/drawing/2014/main" id="{89DA52B6-B86C-4196-9EE2-5223154E1A3C}"/>
            </a:ext>
          </a:extLst>
        </xdr:cNvPr>
        <xdr:cNvSpPr txBox="1"/>
      </xdr:nvSpPr>
      <xdr:spPr>
        <a:xfrm>
          <a:off x="17001567" y="1443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17163</xdr:rowOff>
    </xdr:from>
    <xdr:ext cx="469744" cy="259045"/>
    <xdr:sp macro="" textlink="">
      <xdr:nvSpPr>
        <xdr:cNvPr id="731" name="n_4mainValue【消防施設】&#10;一人当たり面積">
          <a:extLst>
            <a:ext uri="{FF2B5EF4-FFF2-40B4-BE49-F238E27FC236}">
              <a16:creationId xmlns:a16="http://schemas.microsoft.com/office/drawing/2014/main" id="{B7A1E7D0-2349-4EB6-A0A3-49709C6A8C02}"/>
            </a:ext>
          </a:extLst>
        </xdr:cNvPr>
        <xdr:cNvSpPr txBox="1"/>
      </xdr:nvSpPr>
      <xdr:spPr>
        <a:xfrm>
          <a:off x="16226867" y="1443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CBEDE175-4CD0-4381-AC28-DC79A9A724B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CD761EDC-7B0C-47C0-93EF-EA487E3012E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CF27ED6E-FE80-420E-A621-6A874A37772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D7C25028-529B-4629-98F0-4507F1B60E7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A861B83C-3DB1-4631-BF0B-4CCE98999CD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4BFDE889-FA30-42B9-9549-59C47751B82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B507B5DA-48F7-4672-8F30-5466CD832AF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C4E0DEC8-5946-436A-BB6E-DD62B8FCBEF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70E52543-EA75-4EC2-A7DC-EBD70642C56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C2A6195C-F443-44E6-8947-CE7E8DE3559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304EACCF-D645-4980-B854-E391EAD6594A}"/>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1967B38B-B605-49C4-B0FE-06F360C89529}"/>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215D7CAD-A8EB-4399-8476-F0F69184F140}"/>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D21ADD81-518C-4745-9B47-7EB3304840BD}"/>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B256CD65-172B-4ADC-AC74-CCA473E72A37}"/>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AEC3CD0D-AF6E-40DF-AA6B-780BDCBC82D4}"/>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A77B8583-DF4E-4379-9816-45C4ED46994E}"/>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A7E221A8-B3D1-4DDB-848E-203049D4F83D}"/>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26B98068-3E91-42A7-BE16-0C5FC86633BC}"/>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36F74039-4018-4E47-89EF-7ADA2564F9F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2" name="テキスト ボックス 751">
          <a:extLst>
            <a:ext uri="{FF2B5EF4-FFF2-40B4-BE49-F238E27FC236}">
              <a16:creationId xmlns:a16="http://schemas.microsoft.com/office/drawing/2014/main" id="{A26BCB3E-E3C6-45B0-9261-74E166E22D48}"/>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5D696341-E17B-4166-80E8-E0B0A8A27AC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7C2C0BEA-BFBA-45E1-8552-55F2A2D6CD3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5" name="直線コネクタ 754">
          <a:extLst>
            <a:ext uri="{FF2B5EF4-FFF2-40B4-BE49-F238E27FC236}">
              <a16:creationId xmlns:a16="http://schemas.microsoft.com/office/drawing/2014/main" id="{5B5F28D5-7F37-43C6-A067-6E87D14222E3}"/>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6" name="【庁舎】&#10;有形固定資産減価償却率最小値テキスト">
          <a:extLst>
            <a:ext uri="{FF2B5EF4-FFF2-40B4-BE49-F238E27FC236}">
              <a16:creationId xmlns:a16="http://schemas.microsoft.com/office/drawing/2014/main" id="{1B66F5A2-DE3B-4D1E-9E96-5DD60211F3D9}"/>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7" name="直線コネクタ 756">
          <a:extLst>
            <a:ext uri="{FF2B5EF4-FFF2-40B4-BE49-F238E27FC236}">
              <a16:creationId xmlns:a16="http://schemas.microsoft.com/office/drawing/2014/main" id="{8E0A81E5-F81E-4048-90F7-BA494F251259}"/>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8" name="【庁舎】&#10;有形固定資産減価償却率最大値テキスト">
          <a:extLst>
            <a:ext uri="{FF2B5EF4-FFF2-40B4-BE49-F238E27FC236}">
              <a16:creationId xmlns:a16="http://schemas.microsoft.com/office/drawing/2014/main" id="{413575CA-4FCD-45C3-B01F-DA998AEDD715}"/>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59" name="直線コネクタ 758">
          <a:extLst>
            <a:ext uri="{FF2B5EF4-FFF2-40B4-BE49-F238E27FC236}">
              <a16:creationId xmlns:a16="http://schemas.microsoft.com/office/drawing/2014/main" id="{D5A0905A-7A95-4ECE-82B4-63882789F4D8}"/>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760" name="【庁舎】&#10;有形固定資産減価償却率平均値テキスト">
          <a:extLst>
            <a:ext uri="{FF2B5EF4-FFF2-40B4-BE49-F238E27FC236}">
              <a16:creationId xmlns:a16="http://schemas.microsoft.com/office/drawing/2014/main" id="{8EDF6A37-03F3-4F49-BA5B-D5CB352982BC}"/>
            </a:ext>
          </a:extLst>
        </xdr:cNvPr>
        <xdr:cNvSpPr txBox="1"/>
      </xdr:nvSpPr>
      <xdr:spPr>
        <a:xfrm>
          <a:off x="14414500" y="17176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1" name="フローチャート: 判断 760">
          <a:extLst>
            <a:ext uri="{FF2B5EF4-FFF2-40B4-BE49-F238E27FC236}">
              <a16:creationId xmlns:a16="http://schemas.microsoft.com/office/drawing/2014/main" id="{2B611F67-E130-41D5-9AC4-57D6F58D2F60}"/>
            </a:ext>
          </a:extLst>
        </xdr:cNvPr>
        <xdr:cNvSpPr/>
      </xdr:nvSpPr>
      <xdr:spPr>
        <a:xfrm>
          <a:off x="14325600" y="173215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2" name="フローチャート: 判断 761">
          <a:extLst>
            <a:ext uri="{FF2B5EF4-FFF2-40B4-BE49-F238E27FC236}">
              <a16:creationId xmlns:a16="http://schemas.microsoft.com/office/drawing/2014/main" id="{0A6D6E79-A1DB-46F2-88F6-C2A546557F2F}"/>
            </a:ext>
          </a:extLst>
        </xdr:cNvPr>
        <xdr:cNvSpPr/>
      </xdr:nvSpPr>
      <xdr:spPr>
        <a:xfrm>
          <a:off x="13578840" y="1732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6366</xdr:rowOff>
    </xdr:from>
    <xdr:ext cx="405111" cy="259045"/>
    <xdr:sp macro="" textlink="">
      <xdr:nvSpPr>
        <xdr:cNvPr id="763" name="n_1aveValue【庁舎】&#10;有形固定資産減価償却率">
          <a:extLst>
            <a:ext uri="{FF2B5EF4-FFF2-40B4-BE49-F238E27FC236}">
              <a16:creationId xmlns:a16="http://schemas.microsoft.com/office/drawing/2014/main" id="{8E537E71-ABEA-4106-8A10-3E1295ABD30C}"/>
            </a:ext>
          </a:extLst>
        </xdr:cNvPr>
        <xdr:cNvSpPr txBox="1"/>
      </xdr:nvSpPr>
      <xdr:spPr>
        <a:xfrm>
          <a:off x="13437244" y="17105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52070</xdr:rowOff>
    </xdr:from>
    <xdr:to>
      <xdr:col>76</xdr:col>
      <xdr:colOff>165100</xdr:colOff>
      <xdr:row>103</xdr:row>
      <xdr:rowOff>153670</xdr:rowOff>
    </xdr:to>
    <xdr:sp macro="" textlink="">
      <xdr:nvSpPr>
        <xdr:cNvPr id="764" name="フローチャート: 判断 763">
          <a:extLst>
            <a:ext uri="{FF2B5EF4-FFF2-40B4-BE49-F238E27FC236}">
              <a16:creationId xmlns:a16="http://schemas.microsoft.com/office/drawing/2014/main" id="{C2F72500-C660-4FB9-9C45-3ED4B5694BF6}"/>
            </a:ext>
          </a:extLst>
        </xdr:cNvPr>
        <xdr:cNvSpPr/>
      </xdr:nvSpPr>
      <xdr:spPr>
        <a:xfrm>
          <a:off x="1280414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101</xdr:row>
      <xdr:rowOff>170197</xdr:rowOff>
    </xdr:from>
    <xdr:ext cx="405111" cy="259045"/>
    <xdr:sp macro="" textlink="">
      <xdr:nvSpPr>
        <xdr:cNvPr id="765" name="n_2aveValue【庁舎】&#10;有形固定資産減価償却率">
          <a:extLst>
            <a:ext uri="{FF2B5EF4-FFF2-40B4-BE49-F238E27FC236}">
              <a16:creationId xmlns:a16="http://schemas.microsoft.com/office/drawing/2014/main" id="{FE5293A6-98D7-42B3-B3C3-59DA473EE587}"/>
            </a:ext>
          </a:extLst>
        </xdr:cNvPr>
        <xdr:cNvSpPr txBox="1"/>
      </xdr:nvSpPr>
      <xdr:spPr>
        <a:xfrm>
          <a:off x="12675244"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53339</xdr:rowOff>
    </xdr:from>
    <xdr:to>
      <xdr:col>72</xdr:col>
      <xdr:colOff>38100</xdr:colOff>
      <xdr:row>103</xdr:row>
      <xdr:rowOff>154939</xdr:rowOff>
    </xdr:to>
    <xdr:sp macro="" textlink="">
      <xdr:nvSpPr>
        <xdr:cNvPr id="766" name="フローチャート: 判断 765">
          <a:extLst>
            <a:ext uri="{FF2B5EF4-FFF2-40B4-BE49-F238E27FC236}">
              <a16:creationId xmlns:a16="http://schemas.microsoft.com/office/drawing/2014/main" id="{DDD3BA86-7F70-42C8-9843-EF9F3B17EF0A}"/>
            </a:ext>
          </a:extLst>
        </xdr:cNvPr>
        <xdr:cNvSpPr/>
      </xdr:nvSpPr>
      <xdr:spPr>
        <a:xfrm>
          <a:off x="12029440" y="17320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16</xdr:rowOff>
    </xdr:from>
    <xdr:ext cx="405111" cy="259045"/>
    <xdr:sp macro="" textlink="">
      <xdr:nvSpPr>
        <xdr:cNvPr id="767" name="n_3aveValue【庁舎】&#10;有形固定資産減価償却率">
          <a:extLst>
            <a:ext uri="{FF2B5EF4-FFF2-40B4-BE49-F238E27FC236}">
              <a16:creationId xmlns:a16="http://schemas.microsoft.com/office/drawing/2014/main" id="{7FC77FF0-0A7F-46DE-AB08-68D84041D35E}"/>
            </a:ext>
          </a:extLst>
        </xdr:cNvPr>
        <xdr:cNvSpPr txBox="1"/>
      </xdr:nvSpPr>
      <xdr:spPr>
        <a:xfrm>
          <a:off x="11900544" y="17099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103</xdr:row>
      <xdr:rowOff>82550</xdr:rowOff>
    </xdr:from>
    <xdr:to>
      <xdr:col>67</xdr:col>
      <xdr:colOff>101600</xdr:colOff>
      <xdr:row>104</xdr:row>
      <xdr:rowOff>12700</xdr:rowOff>
    </xdr:to>
    <xdr:sp macro="" textlink="">
      <xdr:nvSpPr>
        <xdr:cNvPr id="768" name="フローチャート: 判断 767">
          <a:extLst>
            <a:ext uri="{FF2B5EF4-FFF2-40B4-BE49-F238E27FC236}">
              <a16:creationId xmlns:a16="http://schemas.microsoft.com/office/drawing/2014/main" id="{46BFE75F-23F2-400A-BDA6-19BB4CF5A25E}"/>
            </a:ext>
          </a:extLst>
        </xdr:cNvPr>
        <xdr:cNvSpPr/>
      </xdr:nvSpPr>
      <xdr:spPr>
        <a:xfrm>
          <a:off x="11231880" y="17349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29227</xdr:rowOff>
    </xdr:from>
    <xdr:ext cx="405111" cy="259045"/>
    <xdr:sp macro="" textlink="">
      <xdr:nvSpPr>
        <xdr:cNvPr id="769" name="n_4aveValue【庁舎】&#10;有形固定資産減価償却率">
          <a:extLst>
            <a:ext uri="{FF2B5EF4-FFF2-40B4-BE49-F238E27FC236}">
              <a16:creationId xmlns:a16="http://schemas.microsoft.com/office/drawing/2014/main" id="{7ACE7A20-7107-42EC-AE69-3952D671B272}"/>
            </a:ext>
          </a:extLst>
        </xdr:cNvPr>
        <xdr:cNvSpPr txBox="1"/>
      </xdr:nvSpPr>
      <xdr:spPr>
        <a:xfrm>
          <a:off x="1110298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48382F0B-5159-47F3-A546-2AACA22C7B2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F6DE373F-A711-4DD0-9702-BFE02A5884F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720969F4-F15B-474F-AA89-4CA7AA8165E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71E42B1B-78A8-475C-B699-B993C43E3FE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1C4576A-BB2D-4F2F-ADEB-9D4BE20308B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133350</xdr:rowOff>
    </xdr:from>
    <xdr:to>
      <xdr:col>85</xdr:col>
      <xdr:colOff>177800</xdr:colOff>
      <xdr:row>104</xdr:row>
      <xdr:rowOff>63500</xdr:rowOff>
    </xdr:to>
    <xdr:sp macro="" textlink="">
      <xdr:nvSpPr>
        <xdr:cNvPr id="775" name="楕円 774">
          <a:extLst>
            <a:ext uri="{FF2B5EF4-FFF2-40B4-BE49-F238E27FC236}">
              <a16:creationId xmlns:a16="http://schemas.microsoft.com/office/drawing/2014/main" id="{B9E1326F-1014-44B8-B707-DDD64AD4A90D}"/>
            </a:ext>
          </a:extLst>
        </xdr:cNvPr>
        <xdr:cNvSpPr/>
      </xdr:nvSpPr>
      <xdr:spPr>
        <a:xfrm>
          <a:off x="14325600" y="174002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111777</xdr:rowOff>
    </xdr:from>
    <xdr:ext cx="405111" cy="259045"/>
    <xdr:sp macro="" textlink="">
      <xdr:nvSpPr>
        <xdr:cNvPr id="776" name="【庁舎】&#10;有形固定資産減価償却率該当値テキスト">
          <a:extLst>
            <a:ext uri="{FF2B5EF4-FFF2-40B4-BE49-F238E27FC236}">
              <a16:creationId xmlns:a16="http://schemas.microsoft.com/office/drawing/2014/main" id="{B249EC03-D55A-4128-884E-2D53B5F2911F}"/>
            </a:ext>
          </a:extLst>
        </xdr:cNvPr>
        <xdr:cNvSpPr txBox="1"/>
      </xdr:nvSpPr>
      <xdr:spPr>
        <a:xfrm>
          <a:off x="14414500" y="1737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13970</xdr:rowOff>
    </xdr:from>
    <xdr:to>
      <xdr:col>81</xdr:col>
      <xdr:colOff>101600</xdr:colOff>
      <xdr:row>104</xdr:row>
      <xdr:rowOff>115570</xdr:rowOff>
    </xdr:to>
    <xdr:sp macro="" textlink="">
      <xdr:nvSpPr>
        <xdr:cNvPr id="777" name="楕円 776">
          <a:extLst>
            <a:ext uri="{FF2B5EF4-FFF2-40B4-BE49-F238E27FC236}">
              <a16:creationId xmlns:a16="http://schemas.microsoft.com/office/drawing/2014/main" id="{84AC1A9F-8B59-4FF2-8716-8DB8AA23810F}"/>
            </a:ext>
          </a:extLst>
        </xdr:cNvPr>
        <xdr:cNvSpPr/>
      </xdr:nvSpPr>
      <xdr:spPr>
        <a:xfrm>
          <a:off x="13578840" y="1744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12700</xdr:rowOff>
    </xdr:from>
    <xdr:to>
      <xdr:col>85</xdr:col>
      <xdr:colOff>127000</xdr:colOff>
      <xdr:row>104</xdr:row>
      <xdr:rowOff>64770</xdr:rowOff>
    </xdr:to>
    <xdr:cxnSp macro="">
      <xdr:nvCxnSpPr>
        <xdr:cNvPr id="778" name="直線コネクタ 777">
          <a:extLst>
            <a:ext uri="{FF2B5EF4-FFF2-40B4-BE49-F238E27FC236}">
              <a16:creationId xmlns:a16="http://schemas.microsoft.com/office/drawing/2014/main" id="{094A1204-C864-45BA-8FC7-42BB7D83544E}"/>
            </a:ext>
          </a:extLst>
        </xdr:cNvPr>
        <xdr:cNvCxnSpPr/>
      </xdr:nvCxnSpPr>
      <xdr:spPr>
        <a:xfrm flipV="1">
          <a:off x="13629640" y="17447260"/>
          <a:ext cx="74676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153670</xdr:rowOff>
    </xdr:from>
    <xdr:to>
      <xdr:col>76</xdr:col>
      <xdr:colOff>165100</xdr:colOff>
      <xdr:row>104</xdr:row>
      <xdr:rowOff>83820</xdr:rowOff>
    </xdr:to>
    <xdr:sp macro="" textlink="">
      <xdr:nvSpPr>
        <xdr:cNvPr id="779" name="楕円 778">
          <a:extLst>
            <a:ext uri="{FF2B5EF4-FFF2-40B4-BE49-F238E27FC236}">
              <a16:creationId xmlns:a16="http://schemas.microsoft.com/office/drawing/2014/main" id="{997BF4A9-9F69-4C67-8213-61954FE572C0}"/>
            </a:ext>
          </a:extLst>
        </xdr:cNvPr>
        <xdr:cNvSpPr/>
      </xdr:nvSpPr>
      <xdr:spPr>
        <a:xfrm>
          <a:off x="12804140" y="17420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33020</xdr:rowOff>
    </xdr:from>
    <xdr:to>
      <xdr:col>81</xdr:col>
      <xdr:colOff>50800</xdr:colOff>
      <xdr:row>104</xdr:row>
      <xdr:rowOff>64770</xdr:rowOff>
    </xdr:to>
    <xdr:cxnSp macro="">
      <xdr:nvCxnSpPr>
        <xdr:cNvPr id="780" name="直線コネクタ 779">
          <a:extLst>
            <a:ext uri="{FF2B5EF4-FFF2-40B4-BE49-F238E27FC236}">
              <a16:creationId xmlns:a16="http://schemas.microsoft.com/office/drawing/2014/main" id="{DE27CEBD-D52B-4D20-AA03-28E12193CC8D}"/>
            </a:ext>
          </a:extLst>
        </xdr:cNvPr>
        <xdr:cNvCxnSpPr/>
      </xdr:nvCxnSpPr>
      <xdr:spPr>
        <a:xfrm>
          <a:off x="12854940" y="17467580"/>
          <a:ext cx="7747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132080</xdr:rowOff>
    </xdr:from>
    <xdr:to>
      <xdr:col>72</xdr:col>
      <xdr:colOff>38100</xdr:colOff>
      <xdr:row>104</xdr:row>
      <xdr:rowOff>62230</xdr:rowOff>
    </xdr:to>
    <xdr:sp macro="" textlink="">
      <xdr:nvSpPr>
        <xdr:cNvPr id="781" name="楕円 780">
          <a:extLst>
            <a:ext uri="{FF2B5EF4-FFF2-40B4-BE49-F238E27FC236}">
              <a16:creationId xmlns:a16="http://schemas.microsoft.com/office/drawing/2014/main" id="{B1A2E509-B73F-405E-B04B-B0BDAE44C60C}"/>
            </a:ext>
          </a:extLst>
        </xdr:cNvPr>
        <xdr:cNvSpPr/>
      </xdr:nvSpPr>
      <xdr:spPr>
        <a:xfrm>
          <a:off x="12029440" y="17399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11430</xdr:rowOff>
    </xdr:from>
    <xdr:to>
      <xdr:col>76</xdr:col>
      <xdr:colOff>114300</xdr:colOff>
      <xdr:row>104</xdr:row>
      <xdr:rowOff>33020</xdr:rowOff>
    </xdr:to>
    <xdr:cxnSp macro="">
      <xdr:nvCxnSpPr>
        <xdr:cNvPr id="782" name="直線コネクタ 781">
          <a:extLst>
            <a:ext uri="{FF2B5EF4-FFF2-40B4-BE49-F238E27FC236}">
              <a16:creationId xmlns:a16="http://schemas.microsoft.com/office/drawing/2014/main" id="{88777128-DD68-415C-8623-3C769224A5A8}"/>
            </a:ext>
          </a:extLst>
        </xdr:cNvPr>
        <xdr:cNvCxnSpPr/>
      </xdr:nvCxnSpPr>
      <xdr:spPr>
        <a:xfrm>
          <a:off x="12072620" y="17445990"/>
          <a:ext cx="78232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110489</xdr:rowOff>
    </xdr:from>
    <xdr:to>
      <xdr:col>67</xdr:col>
      <xdr:colOff>101600</xdr:colOff>
      <xdr:row>105</xdr:row>
      <xdr:rowOff>40639</xdr:rowOff>
    </xdr:to>
    <xdr:sp macro="" textlink="">
      <xdr:nvSpPr>
        <xdr:cNvPr id="783" name="楕円 782">
          <a:extLst>
            <a:ext uri="{FF2B5EF4-FFF2-40B4-BE49-F238E27FC236}">
              <a16:creationId xmlns:a16="http://schemas.microsoft.com/office/drawing/2014/main" id="{CB75E900-5497-4D25-975E-205919EFBFBE}"/>
            </a:ext>
          </a:extLst>
        </xdr:cNvPr>
        <xdr:cNvSpPr/>
      </xdr:nvSpPr>
      <xdr:spPr>
        <a:xfrm>
          <a:off x="11231880" y="175450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11430</xdr:rowOff>
    </xdr:from>
    <xdr:to>
      <xdr:col>71</xdr:col>
      <xdr:colOff>177800</xdr:colOff>
      <xdr:row>104</xdr:row>
      <xdr:rowOff>161289</xdr:rowOff>
    </xdr:to>
    <xdr:cxnSp macro="">
      <xdr:nvCxnSpPr>
        <xdr:cNvPr id="784" name="直線コネクタ 783">
          <a:extLst>
            <a:ext uri="{FF2B5EF4-FFF2-40B4-BE49-F238E27FC236}">
              <a16:creationId xmlns:a16="http://schemas.microsoft.com/office/drawing/2014/main" id="{E10B2248-1F12-4F0C-BC24-BFD8C4E1CBC9}"/>
            </a:ext>
          </a:extLst>
        </xdr:cNvPr>
        <xdr:cNvCxnSpPr/>
      </xdr:nvCxnSpPr>
      <xdr:spPr>
        <a:xfrm flipV="1">
          <a:off x="11282680" y="17445990"/>
          <a:ext cx="789940" cy="14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106697</xdr:rowOff>
    </xdr:from>
    <xdr:ext cx="405111" cy="259045"/>
    <xdr:sp macro="" textlink="">
      <xdr:nvSpPr>
        <xdr:cNvPr id="785" name="n_1mainValue【庁舎】&#10;有形固定資産減価償却率">
          <a:extLst>
            <a:ext uri="{FF2B5EF4-FFF2-40B4-BE49-F238E27FC236}">
              <a16:creationId xmlns:a16="http://schemas.microsoft.com/office/drawing/2014/main" id="{D4F05648-77CE-4C42-A241-BE1CAA8F2193}"/>
            </a:ext>
          </a:extLst>
        </xdr:cNvPr>
        <xdr:cNvSpPr txBox="1"/>
      </xdr:nvSpPr>
      <xdr:spPr>
        <a:xfrm>
          <a:off x="13437244" y="1754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74947</xdr:rowOff>
    </xdr:from>
    <xdr:ext cx="405111" cy="259045"/>
    <xdr:sp macro="" textlink="">
      <xdr:nvSpPr>
        <xdr:cNvPr id="786" name="n_2mainValue【庁舎】&#10;有形固定資産減価償却率">
          <a:extLst>
            <a:ext uri="{FF2B5EF4-FFF2-40B4-BE49-F238E27FC236}">
              <a16:creationId xmlns:a16="http://schemas.microsoft.com/office/drawing/2014/main" id="{31980EAD-B4B9-4A6D-96C7-115B1CCA2881}"/>
            </a:ext>
          </a:extLst>
        </xdr:cNvPr>
        <xdr:cNvSpPr txBox="1"/>
      </xdr:nvSpPr>
      <xdr:spPr>
        <a:xfrm>
          <a:off x="126752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53357</xdr:rowOff>
    </xdr:from>
    <xdr:ext cx="405111" cy="259045"/>
    <xdr:sp macro="" textlink="">
      <xdr:nvSpPr>
        <xdr:cNvPr id="787" name="n_3mainValue【庁舎】&#10;有形固定資産減価償却率">
          <a:extLst>
            <a:ext uri="{FF2B5EF4-FFF2-40B4-BE49-F238E27FC236}">
              <a16:creationId xmlns:a16="http://schemas.microsoft.com/office/drawing/2014/main" id="{96FC5B33-6948-4186-98E9-43835654D80E}"/>
            </a:ext>
          </a:extLst>
        </xdr:cNvPr>
        <xdr:cNvSpPr txBox="1"/>
      </xdr:nvSpPr>
      <xdr:spPr>
        <a:xfrm>
          <a:off x="11900544" y="17487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31766</xdr:rowOff>
    </xdr:from>
    <xdr:ext cx="405111" cy="259045"/>
    <xdr:sp macro="" textlink="">
      <xdr:nvSpPr>
        <xdr:cNvPr id="788" name="n_4mainValue【庁舎】&#10;有形固定資産減価償却率">
          <a:extLst>
            <a:ext uri="{FF2B5EF4-FFF2-40B4-BE49-F238E27FC236}">
              <a16:creationId xmlns:a16="http://schemas.microsoft.com/office/drawing/2014/main" id="{BA8682C8-5062-47C5-BEE3-7D781A2BA26E}"/>
            </a:ext>
          </a:extLst>
        </xdr:cNvPr>
        <xdr:cNvSpPr txBox="1"/>
      </xdr:nvSpPr>
      <xdr:spPr>
        <a:xfrm>
          <a:off x="11102984" y="17633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F7B6F0AE-C103-4611-9B87-45D1F0C5973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390487D2-2CA0-4DB0-86E6-70CC6063276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E81F162D-C9BA-4866-8813-71FAFB86E57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E194817-34E8-44FF-B920-441333FAF0A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F97DF09A-E3F9-4D10-B3EB-6C1F41030D8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72CF5874-04EC-4702-B055-7E3CC87A44D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9C991E09-A5F1-4449-AD0C-CBF585DD18E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8A85A381-1019-4941-AF57-A2FB4D386F4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25A7B464-13CB-4053-B01F-6831B31C6D1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ADFFBBCA-1F63-4C4E-B348-537C38B95F7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9" name="テキスト ボックス 798">
          <a:extLst>
            <a:ext uri="{FF2B5EF4-FFF2-40B4-BE49-F238E27FC236}">
              <a16:creationId xmlns:a16="http://schemas.microsoft.com/office/drawing/2014/main" id="{68CE61D8-55BE-4E8B-A9F6-D02C439A8710}"/>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90AA8F66-8310-4DA3-8E51-1FB3C04ADA74}"/>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6A894C13-C512-4FBE-B487-B8CC692911C4}"/>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31A26E69-60EE-4DB8-963F-4CC18E3AB2A2}"/>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4B3D5387-D9C2-4DC3-B512-DD9B15E6B41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64FA98FC-370A-4D03-BCCF-489E169422B1}"/>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59EA7AF0-F976-4686-9B90-29302458A35E}"/>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68722F7D-EBAE-407A-8B7D-65708D9336E6}"/>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34341B9E-DEE1-435F-B248-1ECA0C5EF8B9}"/>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7C50A96C-E1C0-49B9-9F77-6F78F844C255}"/>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9" name="テキスト ボックス 808">
          <a:extLst>
            <a:ext uri="{FF2B5EF4-FFF2-40B4-BE49-F238E27FC236}">
              <a16:creationId xmlns:a16="http://schemas.microsoft.com/office/drawing/2014/main" id="{D6614CC5-C37D-439E-A89B-894D6579C605}"/>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EBE803F7-7388-48FA-91F8-E484C0D7228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C6DBCAC9-4434-49FD-9869-E7D28ACC30B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94A20C57-6F58-4231-8D17-15135CF4051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3" name="直線コネクタ 812">
          <a:extLst>
            <a:ext uri="{FF2B5EF4-FFF2-40B4-BE49-F238E27FC236}">
              <a16:creationId xmlns:a16="http://schemas.microsoft.com/office/drawing/2014/main" id="{983CCC39-E9C7-4C8C-AE92-3A9182FBADE4}"/>
            </a:ext>
          </a:extLst>
        </xdr:cNvPr>
        <xdr:cNvCxnSpPr/>
      </xdr:nvCxnSpPr>
      <xdr:spPr>
        <a:xfrm flipV="1">
          <a:off x="19509104" y="1670304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4" name="【庁舎】&#10;一人当たり面積最小値テキスト">
          <a:extLst>
            <a:ext uri="{FF2B5EF4-FFF2-40B4-BE49-F238E27FC236}">
              <a16:creationId xmlns:a16="http://schemas.microsoft.com/office/drawing/2014/main" id="{8598843D-1935-4DFA-A580-6A6C9410B64B}"/>
            </a:ext>
          </a:extLst>
        </xdr:cNvPr>
        <xdr:cNvSpPr txBox="1"/>
      </xdr:nvSpPr>
      <xdr:spPr>
        <a:xfrm>
          <a:off x="19547840" y="1830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5" name="直線コネクタ 814">
          <a:extLst>
            <a:ext uri="{FF2B5EF4-FFF2-40B4-BE49-F238E27FC236}">
              <a16:creationId xmlns:a16="http://schemas.microsoft.com/office/drawing/2014/main" id="{64F8D9B1-6E31-407A-ADD8-AEB86DB1635F}"/>
            </a:ext>
          </a:extLst>
        </xdr:cNvPr>
        <xdr:cNvCxnSpPr/>
      </xdr:nvCxnSpPr>
      <xdr:spPr>
        <a:xfrm>
          <a:off x="194437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6" name="【庁舎】&#10;一人当たり面積最大値テキスト">
          <a:extLst>
            <a:ext uri="{FF2B5EF4-FFF2-40B4-BE49-F238E27FC236}">
              <a16:creationId xmlns:a16="http://schemas.microsoft.com/office/drawing/2014/main" id="{1E9D7E04-30F4-41AF-AE36-7703D13E1969}"/>
            </a:ext>
          </a:extLst>
        </xdr:cNvPr>
        <xdr:cNvSpPr txBox="1"/>
      </xdr:nvSpPr>
      <xdr:spPr>
        <a:xfrm>
          <a:off x="19547840" y="1648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7" name="直線コネクタ 816">
          <a:extLst>
            <a:ext uri="{FF2B5EF4-FFF2-40B4-BE49-F238E27FC236}">
              <a16:creationId xmlns:a16="http://schemas.microsoft.com/office/drawing/2014/main" id="{4407BE56-FEF9-4CF4-9C61-B0ED613A0302}"/>
            </a:ext>
          </a:extLst>
        </xdr:cNvPr>
        <xdr:cNvCxnSpPr/>
      </xdr:nvCxnSpPr>
      <xdr:spPr>
        <a:xfrm>
          <a:off x="19443700" y="16703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818" name="【庁舎】&#10;一人当たり面積平均値テキスト">
          <a:extLst>
            <a:ext uri="{FF2B5EF4-FFF2-40B4-BE49-F238E27FC236}">
              <a16:creationId xmlns:a16="http://schemas.microsoft.com/office/drawing/2014/main" id="{A6725D00-8ED4-4B42-BE23-ABA1B2A619D4}"/>
            </a:ext>
          </a:extLst>
        </xdr:cNvPr>
        <xdr:cNvSpPr txBox="1"/>
      </xdr:nvSpPr>
      <xdr:spPr>
        <a:xfrm>
          <a:off x="19547840" y="17789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19" name="フローチャート: 判断 818">
          <a:extLst>
            <a:ext uri="{FF2B5EF4-FFF2-40B4-BE49-F238E27FC236}">
              <a16:creationId xmlns:a16="http://schemas.microsoft.com/office/drawing/2014/main" id="{BE9AB426-0666-4C50-9A2A-2BB45A14AB8F}"/>
            </a:ext>
          </a:extLst>
        </xdr:cNvPr>
        <xdr:cNvSpPr/>
      </xdr:nvSpPr>
      <xdr:spPr>
        <a:xfrm>
          <a:off x="19458940" y="179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0" name="フローチャート: 判断 819">
          <a:extLst>
            <a:ext uri="{FF2B5EF4-FFF2-40B4-BE49-F238E27FC236}">
              <a16:creationId xmlns:a16="http://schemas.microsoft.com/office/drawing/2014/main" id="{B2519508-D628-44AD-9028-0F5D5A9A3C45}"/>
            </a:ext>
          </a:extLst>
        </xdr:cNvPr>
        <xdr:cNvSpPr/>
      </xdr:nvSpPr>
      <xdr:spPr>
        <a:xfrm>
          <a:off x="18735040" y="179571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137813</xdr:rowOff>
    </xdr:from>
    <xdr:ext cx="469744" cy="259045"/>
    <xdr:sp macro="" textlink="">
      <xdr:nvSpPr>
        <xdr:cNvPr id="821" name="n_1aveValue【庁舎】&#10;一人当たり面積">
          <a:extLst>
            <a:ext uri="{FF2B5EF4-FFF2-40B4-BE49-F238E27FC236}">
              <a16:creationId xmlns:a16="http://schemas.microsoft.com/office/drawing/2014/main" id="{EFF9C1EA-3199-4893-B41A-A256B5D2473A}"/>
            </a:ext>
          </a:extLst>
        </xdr:cNvPr>
        <xdr:cNvSpPr txBox="1"/>
      </xdr:nvSpPr>
      <xdr:spPr>
        <a:xfrm>
          <a:off x="18561127" y="1774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107</xdr:row>
      <xdr:rowOff>10161</xdr:rowOff>
    </xdr:from>
    <xdr:to>
      <xdr:col>107</xdr:col>
      <xdr:colOff>101600</xdr:colOff>
      <xdr:row>107</xdr:row>
      <xdr:rowOff>111761</xdr:rowOff>
    </xdr:to>
    <xdr:sp macro="" textlink="">
      <xdr:nvSpPr>
        <xdr:cNvPr id="822" name="フローチャート: 判断 821">
          <a:extLst>
            <a:ext uri="{FF2B5EF4-FFF2-40B4-BE49-F238E27FC236}">
              <a16:creationId xmlns:a16="http://schemas.microsoft.com/office/drawing/2014/main" id="{D21E2B50-6F3B-43B2-B813-65CA8A31BDC0}"/>
            </a:ext>
          </a:extLst>
        </xdr:cNvPr>
        <xdr:cNvSpPr/>
      </xdr:nvSpPr>
      <xdr:spPr>
        <a:xfrm>
          <a:off x="17937480" y="1794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128288</xdr:rowOff>
    </xdr:from>
    <xdr:ext cx="469744" cy="259045"/>
    <xdr:sp macro="" textlink="">
      <xdr:nvSpPr>
        <xdr:cNvPr id="823" name="n_2aveValue【庁舎】&#10;一人当たり面積">
          <a:extLst>
            <a:ext uri="{FF2B5EF4-FFF2-40B4-BE49-F238E27FC236}">
              <a16:creationId xmlns:a16="http://schemas.microsoft.com/office/drawing/2014/main" id="{D24A36AA-1B66-4B61-952B-AAB42E0BB698}"/>
            </a:ext>
          </a:extLst>
        </xdr:cNvPr>
        <xdr:cNvSpPr txBox="1"/>
      </xdr:nvSpPr>
      <xdr:spPr>
        <a:xfrm>
          <a:off x="1777626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107</xdr:row>
      <xdr:rowOff>12064</xdr:rowOff>
    </xdr:from>
    <xdr:to>
      <xdr:col>102</xdr:col>
      <xdr:colOff>165100</xdr:colOff>
      <xdr:row>107</xdr:row>
      <xdr:rowOff>113664</xdr:rowOff>
    </xdr:to>
    <xdr:sp macro="" textlink="">
      <xdr:nvSpPr>
        <xdr:cNvPr id="824" name="フローチャート: 判断 823">
          <a:extLst>
            <a:ext uri="{FF2B5EF4-FFF2-40B4-BE49-F238E27FC236}">
              <a16:creationId xmlns:a16="http://schemas.microsoft.com/office/drawing/2014/main" id="{9E7CAE6E-425B-4F8C-8624-DAC6D7D59A2F}"/>
            </a:ext>
          </a:extLst>
        </xdr:cNvPr>
        <xdr:cNvSpPr/>
      </xdr:nvSpPr>
      <xdr:spPr>
        <a:xfrm>
          <a:off x="17162780" y="1794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130191</xdr:rowOff>
    </xdr:from>
    <xdr:ext cx="469744" cy="259045"/>
    <xdr:sp macro="" textlink="">
      <xdr:nvSpPr>
        <xdr:cNvPr id="825" name="n_3aveValue【庁舎】&#10;一人当たり面積">
          <a:extLst>
            <a:ext uri="{FF2B5EF4-FFF2-40B4-BE49-F238E27FC236}">
              <a16:creationId xmlns:a16="http://schemas.microsoft.com/office/drawing/2014/main" id="{AE6E4077-F67E-46C9-8A68-FD91258214B9}"/>
            </a:ext>
          </a:extLst>
        </xdr:cNvPr>
        <xdr:cNvSpPr txBox="1"/>
      </xdr:nvSpPr>
      <xdr:spPr>
        <a:xfrm>
          <a:off x="17001567" y="1773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128270</xdr:rowOff>
    </xdr:from>
    <xdr:to>
      <xdr:col>98</xdr:col>
      <xdr:colOff>38100</xdr:colOff>
      <xdr:row>107</xdr:row>
      <xdr:rowOff>58420</xdr:rowOff>
    </xdr:to>
    <xdr:sp macro="" textlink="">
      <xdr:nvSpPr>
        <xdr:cNvPr id="826" name="フローチャート: 判断 825">
          <a:extLst>
            <a:ext uri="{FF2B5EF4-FFF2-40B4-BE49-F238E27FC236}">
              <a16:creationId xmlns:a16="http://schemas.microsoft.com/office/drawing/2014/main" id="{D52F7BE3-7178-498D-9239-DEE1DA81F9C4}"/>
            </a:ext>
          </a:extLst>
        </xdr:cNvPr>
        <xdr:cNvSpPr/>
      </xdr:nvSpPr>
      <xdr:spPr>
        <a:xfrm>
          <a:off x="16388080" y="17898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105</xdr:row>
      <xdr:rowOff>74947</xdr:rowOff>
    </xdr:from>
    <xdr:ext cx="469744" cy="259045"/>
    <xdr:sp macro="" textlink="">
      <xdr:nvSpPr>
        <xdr:cNvPr id="827" name="n_4aveValue【庁舎】&#10;一人当たり面積">
          <a:extLst>
            <a:ext uri="{FF2B5EF4-FFF2-40B4-BE49-F238E27FC236}">
              <a16:creationId xmlns:a16="http://schemas.microsoft.com/office/drawing/2014/main" id="{C29E20FD-8545-42C3-93E5-BDD4DF738C63}"/>
            </a:ext>
          </a:extLst>
        </xdr:cNvPr>
        <xdr:cNvSpPr txBox="1"/>
      </xdr:nvSpPr>
      <xdr:spPr>
        <a:xfrm>
          <a:off x="1622686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EF30C028-1546-4351-9968-88796B0ACAC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73354D16-11D6-4EF2-A2D4-178CBFF42DC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1BCF1F7D-D530-45D2-A10E-7C7832D50CC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78BF66D-FB68-44A6-A40A-209D994A2CA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1C03AA8-6BC1-4261-A233-76055044A5A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95886</xdr:rowOff>
    </xdr:from>
    <xdr:to>
      <xdr:col>116</xdr:col>
      <xdr:colOff>114300</xdr:colOff>
      <xdr:row>109</xdr:row>
      <xdr:rowOff>26036</xdr:rowOff>
    </xdr:to>
    <xdr:sp macro="" textlink="">
      <xdr:nvSpPr>
        <xdr:cNvPr id="833" name="楕円 832">
          <a:extLst>
            <a:ext uri="{FF2B5EF4-FFF2-40B4-BE49-F238E27FC236}">
              <a16:creationId xmlns:a16="http://schemas.microsoft.com/office/drawing/2014/main" id="{BB70D430-CB65-4628-AECE-1D400CCBE210}"/>
            </a:ext>
          </a:extLst>
        </xdr:cNvPr>
        <xdr:cNvSpPr/>
      </xdr:nvSpPr>
      <xdr:spPr>
        <a:xfrm>
          <a:off x="19458940" y="18201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10813</xdr:rowOff>
    </xdr:from>
    <xdr:ext cx="469744" cy="259045"/>
    <xdr:sp macro="" textlink="">
      <xdr:nvSpPr>
        <xdr:cNvPr id="834" name="【庁舎】&#10;一人当たり面積該当値テキスト">
          <a:extLst>
            <a:ext uri="{FF2B5EF4-FFF2-40B4-BE49-F238E27FC236}">
              <a16:creationId xmlns:a16="http://schemas.microsoft.com/office/drawing/2014/main" id="{93D0BACF-333F-4868-B20D-1776E8515649}"/>
            </a:ext>
          </a:extLst>
        </xdr:cNvPr>
        <xdr:cNvSpPr txBox="1"/>
      </xdr:nvSpPr>
      <xdr:spPr>
        <a:xfrm>
          <a:off x="19547840" y="1811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111125</xdr:rowOff>
    </xdr:from>
    <xdr:to>
      <xdr:col>112</xdr:col>
      <xdr:colOff>38100</xdr:colOff>
      <xdr:row>109</xdr:row>
      <xdr:rowOff>41275</xdr:rowOff>
    </xdr:to>
    <xdr:sp macro="" textlink="">
      <xdr:nvSpPr>
        <xdr:cNvPr id="835" name="楕円 834">
          <a:extLst>
            <a:ext uri="{FF2B5EF4-FFF2-40B4-BE49-F238E27FC236}">
              <a16:creationId xmlns:a16="http://schemas.microsoft.com/office/drawing/2014/main" id="{87336D8E-9AB8-47AA-9583-6712D6AF2A9A}"/>
            </a:ext>
          </a:extLst>
        </xdr:cNvPr>
        <xdr:cNvSpPr/>
      </xdr:nvSpPr>
      <xdr:spPr>
        <a:xfrm>
          <a:off x="18735040" y="182162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146686</xdr:rowOff>
    </xdr:from>
    <xdr:to>
      <xdr:col>116</xdr:col>
      <xdr:colOff>63500</xdr:colOff>
      <xdr:row>108</xdr:row>
      <xdr:rowOff>161925</xdr:rowOff>
    </xdr:to>
    <xdr:cxnSp macro="">
      <xdr:nvCxnSpPr>
        <xdr:cNvPr id="836" name="直線コネクタ 835">
          <a:extLst>
            <a:ext uri="{FF2B5EF4-FFF2-40B4-BE49-F238E27FC236}">
              <a16:creationId xmlns:a16="http://schemas.microsoft.com/office/drawing/2014/main" id="{713D3E74-D47D-4AC6-992F-DC311BC19A7D}"/>
            </a:ext>
          </a:extLst>
        </xdr:cNvPr>
        <xdr:cNvCxnSpPr/>
      </xdr:nvCxnSpPr>
      <xdr:spPr>
        <a:xfrm flipV="1">
          <a:off x="18778220" y="18251806"/>
          <a:ext cx="7315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114936</xdr:rowOff>
    </xdr:from>
    <xdr:to>
      <xdr:col>107</xdr:col>
      <xdr:colOff>101600</xdr:colOff>
      <xdr:row>109</xdr:row>
      <xdr:rowOff>45086</xdr:rowOff>
    </xdr:to>
    <xdr:sp macro="" textlink="">
      <xdr:nvSpPr>
        <xdr:cNvPr id="837" name="楕円 836">
          <a:extLst>
            <a:ext uri="{FF2B5EF4-FFF2-40B4-BE49-F238E27FC236}">
              <a16:creationId xmlns:a16="http://schemas.microsoft.com/office/drawing/2014/main" id="{2732D489-D55B-4415-98EB-88080D8B88DB}"/>
            </a:ext>
          </a:extLst>
        </xdr:cNvPr>
        <xdr:cNvSpPr/>
      </xdr:nvSpPr>
      <xdr:spPr>
        <a:xfrm>
          <a:off x="17937480" y="182200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161925</xdr:rowOff>
    </xdr:from>
    <xdr:to>
      <xdr:col>111</xdr:col>
      <xdr:colOff>177800</xdr:colOff>
      <xdr:row>108</xdr:row>
      <xdr:rowOff>165736</xdr:rowOff>
    </xdr:to>
    <xdr:cxnSp macro="">
      <xdr:nvCxnSpPr>
        <xdr:cNvPr id="838" name="直線コネクタ 837">
          <a:extLst>
            <a:ext uri="{FF2B5EF4-FFF2-40B4-BE49-F238E27FC236}">
              <a16:creationId xmlns:a16="http://schemas.microsoft.com/office/drawing/2014/main" id="{6B1B4605-5E17-4905-8385-0114847B6ACE}"/>
            </a:ext>
          </a:extLst>
        </xdr:cNvPr>
        <xdr:cNvCxnSpPr/>
      </xdr:nvCxnSpPr>
      <xdr:spPr>
        <a:xfrm flipV="1">
          <a:off x="17988280" y="18267045"/>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120650</xdr:rowOff>
    </xdr:from>
    <xdr:to>
      <xdr:col>102</xdr:col>
      <xdr:colOff>165100</xdr:colOff>
      <xdr:row>109</xdr:row>
      <xdr:rowOff>50800</xdr:rowOff>
    </xdr:to>
    <xdr:sp macro="" textlink="">
      <xdr:nvSpPr>
        <xdr:cNvPr id="839" name="楕円 838">
          <a:extLst>
            <a:ext uri="{FF2B5EF4-FFF2-40B4-BE49-F238E27FC236}">
              <a16:creationId xmlns:a16="http://schemas.microsoft.com/office/drawing/2014/main" id="{25771BC9-5922-4130-9CEA-44C20BC6D895}"/>
            </a:ext>
          </a:extLst>
        </xdr:cNvPr>
        <xdr:cNvSpPr/>
      </xdr:nvSpPr>
      <xdr:spPr>
        <a:xfrm>
          <a:off x="17162780" y="18225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165736</xdr:rowOff>
    </xdr:from>
    <xdr:to>
      <xdr:col>107</xdr:col>
      <xdr:colOff>50800</xdr:colOff>
      <xdr:row>109</xdr:row>
      <xdr:rowOff>0</xdr:rowOff>
    </xdr:to>
    <xdr:cxnSp macro="">
      <xdr:nvCxnSpPr>
        <xdr:cNvPr id="840" name="直線コネクタ 839">
          <a:extLst>
            <a:ext uri="{FF2B5EF4-FFF2-40B4-BE49-F238E27FC236}">
              <a16:creationId xmlns:a16="http://schemas.microsoft.com/office/drawing/2014/main" id="{04A18EEE-3FB2-43FE-9DDC-F0BA390F1074}"/>
            </a:ext>
          </a:extLst>
        </xdr:cNvPr>
        <xdr:cNvCxnSpPr/>
      </xdr:nvCxnSpPr>
      <xdr:spPr>
        <a:xfrm flipV="1">
          <a:off x="17213580" y="18270856"/>
          <a:ext cx="7747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126364</xdr:rowOff>
    </xdr:from>
    <xdr:to>
      <xdr:col>98</xdr:col>
      <xdr:colOff>38100</xdr:colOff>
      <xdr:row>109</xdr:row>
      <xdr:rowOff>56514</xdr:rowOff>
    </xdr:to>
    <xdr:sp macro="" textlink="">
      <xdr:nvSpPr>
        <xdr:cNvPr id="841" name="楕円 840">
          <a:extLst>
            <a:ext uri="{FF2B5EF4-FFF2-40B4-BE49-F238E27FC236}">
              <a16:creationId xmlns:a16="http://schemas.microsoft.com/office/drawing/2014/main" id="{D3724B93-884E-4287-BBA2-2A79AF1265A0}"/>
            </a:ext>
          </a:extLst>
        </xdr:cNvPr>
        <xdr:cNvSpPr/>
      </xdr:nvSpPr>
      <xdr:spPr>
        <a:xfrm>
          <a:off x="16388080" y="182314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0</xdr:rowOff>
    </xdr:from>
    <xdr:to>
      <xdr:col>102</xdr:col>
      <xdr:colOff>114300</xdr:colOff>
      <xdr:row>109</xdr:row>
      <xdr:rowOff>5714</xdr:rowOff>
    </xdr:to>
    <xdr:cxnSp macro="">
      <xdr:nvCxnSpPr>
        <xdr:cNvPr id="842" name="直線コネクタ 841">
          <a:extLst>
            <a:ext uri="{FF2B5EF4-FFF2-40B4-BE49-F238E27FC236}">
              <a16:creationId xmlns:a16="http://schemas.microsoft.com/office/drawing/2014/main" id="{361B7206-DB25-4686-A7C5-1DF59E87050C}"/>
            </a:ext>
          </a:extLst>
        </xdr:cNvPr>
        <xdr:cNvCxnSpPr/>
      </xdr:nvCxnSpPr>
      <xdr:spPr>
        <a:xfrm flipV="1">
          <a:off x="16431260" y="18272760"/>
          <a:ext cx="7823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109</xdr:row>
      <xdr:rowOff>32402</xdr:rowOff>
    </xdr:from>
    <xdr:ext cx="469744" cy="259045"/>
    <xdr:sp macro="" textlink="">
      <xdr:nvSpPr>
        <xdr:cNvPr id="843" name="n_1mainValue【庁舎】&#10;一人当たり面積">
          <a:extLst>
            <a:ext uri="{FF2B5EF4-FFF2-40B4-BE49-F238E27FC236}">
              <a16:creationId xmlns:a16="http://schemas.microsoft.com/office/drawing/2014/main" id="{617DD84F-8289-45EF-AFA2-BE8AF1301D1F}"/>
            </a:ext>
          </a:extLst>
        </xdr:cNvPr>
        <xdr:cNvSpPr txBox="1"/>
      </xdr:nvSpPr>
      <xdr:spPr>
        <a:xfrm>
          <a:off x="18561127" y="1830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36213</xdr:rowOff>
    </xdr:from>
    <xdr:ext cx="469744" cy="259045"/>
    <xdr:sp macro="" textlink="">
      <xdr:nvSpPr>
        <xdr:cNvPr id="844" name="n_2mainValue【庁舎】&#10;一人当たり面積">
          <a:extLst>
            <a:ext uri="{FF2B5EF4-FFF2-40B4-BE49-F238E27FC236}">
              <a16:creationId xmlns:a16="http://schemas.microsoft.com/office/drawing/2014/main" id="{262AAC6E-2014-4CC0-8183-CDD74D3B1216}"/>
            </a:ext>
          </a:extLst>
        </xdr:cNvPr>
        <xdr:cNvSpPr txBox="1"/>
      </xdr:nvSpPr>
      <xdr:spPr>
        <a:xfrm>
          <a:off x="17776267" y="1830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41927</xdr:rowOff>
    </xdr:from>
    <xdr:ext cx="469744" cy="259045"/>
    <xdr:sp macro="" textlink="">
      <xdr:nvSpPr>
        <xdr:cNvPr id="845" name="n_3mainValue【庁舎】&#10;一人当たり面積">
          <a:extLst>
            <a:ext uri="{FF2B5EF4-FFF2-40B4-BE49-F238E27FC236}">
              <a16:creationId xmlns:a16="http://schemas.microsoft.com/office/drawing/2014/main" id="{C1D093CB-4083-44C1-9F55-959420CED09A}"/>
            </a:ext>
          </a:extLst>
        </xdr:cNvPr>
        <xdr:cNvSpPr txBox="1"/>
      </xdr:nvSpPr>
      <xdr:spPr>
        <a:xfrm>
          <a:off x="17001567" y="1831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47641</xdr:rowOff>
    </xdr:from>
    <xdr:ext cx="469744" cy="259045"/>
    <xdr:sp macro="" textlink="">
      <xdr:nvSpPr>
        <xdr:cNvPr id="846" name="n_4mainValue【庁舎】&#10;一人当たり面積">
          <a:extLst>
            <a:ext uri="{FF2B5EF4-FFF2-40B4-BE49-F238E27FC236}">
              <a16:creationId xmlns:a16="http://schemas.microsoft.com/office/drawing/2014/main" id="{F2A7DBA1-BAEF-4C22-A354-39896E419432}"/>
            </a:ext>
          </a:extLst>
        </xdr:cNvPr>
        <xdr:cNvSpPr txBox="1"/>
      </xdr:nvSpPr>
      <xdr:spPr>
        <a:xfrm>
          <a:off x="16226867" y="18320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7BB9B67E-FE42-44B8-955B-7BF51A87A17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73D3AECB-55CB-48F1-A9DC-1314E9FB426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4BD91DED-07F1-419B-9928-67714B165803}"/>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類似団体と比較して特に有形固定資産減価償却率が高くなっている施設は、体育館・プール、一般廃棄物処理施設、保健センター・保健所、庁舎であり、低くなっている施設は、図書館、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消防施設である。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一般廃棄物処理施設については、昭和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年に竣工してから約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年が経過し、有形固定資産減価償却率が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93.8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％と高くなっている。また、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図書館については、令和３年度に図書交流館を新設したため、</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％と低くなっている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今後も個別施設計画に基づき、計画的な維持管理に努めていく。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&#65279;<?xml version="1.0" encoding="utf-8" standalone="yes"?>
<Relationships xmlns="http://schemas.openxmlformats.org/package/2006/relationships">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8.3000000000000007</v>
          </cell>
          <cell r="BX51">
            <v>6.4</v>
          </cell>
          <cell r="CV51">
            <v>0.1</v>
          </cell>
        </row>
        <row r="53">
          <cell r="BP53">
            <v>76.3</v>
          </cell>
          <cell r="BX53">
            <v>76.400000000000006</v>
          </cell>
          <cell r="CF53">
            <v>77.400000000000006</v>
          </cell>
          <cell r="CN53">
            <v>78.5</v>
          </cell>
          <cell r="CV53">
            <v>79.2</v>
          </cell>
        </row>
        <row r="55">
          <cell r="AN55" t="str">
            <v>類似団体内平均値</v>
          </cell>
          <cell r="BP55">
            <v>13.5</v>
          </cell>
          <cell r="BX55">
            <v>0</v>
          </cell>
          <cell r="CF55">
            <v>0</v>
          </cell>
          <cell r="CN55">
            <v>0</v>
          </cell>
          <cell r="CV55">
            <v>0</v>
          </cell>
        </row>
        <row r="57">
          <cell r="BP57">
            <v>65.099999999999994</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cell r="BP73">
            <v>8.3000000000000007</v>
          </cell>
          <cell r="BX73">
            <v>6.4</v>
          </cell>
          <cell r="CV73">
            <v>0.1</v>
          </cell>
        </row>
        <row r="75">
          <cell r="BP75">
            <v>5.9</v>
          </cell>
          <cell r="BX75">
            <v>5.6</v>
          </cell>
          <cell r="CF75">
            <v>5.5</v>
          </cell>
          <cell r="CN75">
            <v>5.6</v>
          </cell>
          <cell r="CV75">
            <v>5.6</v>
          </cell>
        </row>
        <row r="77">
          <cell r="AN77" t="str">
            <v>類似団体内平均値</v>
          </cell>
          <cell r="BP77">
            <v>13.5</v>
          </cell>
          <cell r="BX77">
            <v>0</v>
          </cell>
          <cell r="CF77">
            <v>0</v>
          </cell>
          <cell r="CN77">
            <v>0</v>
          </cell>
          <cell r="CV77">
            <v>0</v>
          </cell>
        </row>
        <row r="79">
          <cell r="BP79">
            <v>8.3000000000000007</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_rels/sheet17.xml.rels>&#65279;<?xml version="1.0" encoding="utf-8" standalone="yes"?>
<Relationships xmlns="http://schemas.openxmlformats.org/package/2006/relationships">
  <Relationship Id="rId1" Type="http://schemas.openxmlformats.org/officeDocument/2006/relationships/printerSettings" Target="../printerSettings/printerSettings17.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election activeCell="AP2" sqref="AP2"/>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8647587</v>
      </c>
      <c r="BO4" s="371"/>
      <c r="BP4" s="371"/>
      <c r="BQ4" s="371"/>
      <c r="BR4" s="371"/>
      <c r="BS4" s="371"/>
      <c r="BT4" s="371"/>
      <c r="BU4" s="372"/>
      <c r="BV4" s="370">
        <v>8022108</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12.3</v>
      </c>
      <c r="CU4" s="377"/>
      <c r="CV4" s="377"/>
      <c r="CW4" s="377"/>
      <c r="CX4" s="377"/>
      <c r="CY4" s="377"/>
      <c r="CZ4" s="377"/>
      <c r="DA4" s="378"/>
      <c r="DB4" s="376">
        <v>10.6</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7983468</v>
      </c>
      <c r="BO5" s="408"/>
      <c r="BP5" s="408"/>
      <c r="BQ5" s="408"/>
      <c r="BR5" s="408"/>
      <c r="BS5" s="408"/>
      <c r="BT5" s="408"/>
      <c r="BU5" s="409"/>
      <c r="BV5" s="407">
        <v>7405574</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84.6</v>
      </c>
      <c r="CU5" s="405"/>
      <c r="CV5" s="405"/>
      <c r="CW5" s="405"/>
      <c r="CX5" s="405"/>
      <c r="CY5" s="405"/>
      <c r="CZ5" s="405"/>
      <c r="DA5" s="406"/>
      <c r="DB5" s="404">
        <v>86.5</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664119</v>
      </c>
      <c r="BO6" s="408"/>
      <c r="BP6" s="408"/>
      <c r="BQ6" s="408"/>
      <c r="BR6" s="408"/>
      <c r="BS6" s="408"/>
      <c r="BT6" s="408"/>
      <c r="BU6" s="409"/>
      <c r="BV6" s="407">
        <v>616534</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84.9</v>
      </c>
      <c r="CU6" s="445"/>
      <c r="CV6" s="445"/>
      <c r="CW6" s="445"/>
      <c r="CX6" s="445"/>
      <c r="CY6" s="445"/>
      <c r="CZ6" s="445"/>
      <c r="DA6" s="446"/>
      <c r="DB6" s="444">
        <v>87.4</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101</v>
      </c>
      <c r="AV7" s="440"/>
      <c r="AW7" s="440"/>
      <c r="AX7" s="440"/>
      <c r="AY7" s="441" t="s">
        <v>102</v>
      </c>
      <c r="AZ7" s="442"/>
      <c r="BA7" s="442"/>
      <c r="BB7" s="442"/>
      <c r="BC7" s="442"/>
      <c r="BD7" s="442"/>
      <c r="BE7" s="442"/>
      <c r="BF7" s="442"/>
      <c r="BG7" s="442"/>
      <c r="BH7" s="442"/>
      <c r="BI7" s="442"/>
      <c r="BJ7" s="442"/>
      <c r="BK7" s="442"/>
      <c r="BL7" s="442"/>
      <c r="BM7" s="443"/>
      <c r="BN7" s="407">
        <v>14902</v>
      </c>
      <c r="BO7" s="408"/>
      <c r="BP7" s="408"/>
      <c r="BQ7" s="408"/>
      <c r="BR7" s="408"/>
      <c r="BS7" s="408"/>
      <c r="BT7" s="408"/>
      <c r="BU7" s="409"/>
      <c r="BV7" s="407">
        <v>74249</v>
      </c>
      <c r="BW7" s="408"/>
      <c r="BX7" s="408"/>
      <c r="BY7" s="408"/>
      <c r="BZ7" s="408"/>
      <c r="CA7" s="408"/>
      <c r="CB7" s="408"/>
      <c r="CC7" s="409"/>
      <c r="CD7" s="410" t="s">
        <v>103</v>
      </c>
      <c r="CE7" s="411"/>
      <c r="CF7" s="411"/>
      <c r="CG7" s="411"/>
      <c r="CH7" s="411"/>
      <c r="CI7" s="411"/>
      <c r="CJ7" s="411"/>
      <c r="CK7" s="411"/>
      <c r="CL7" s="411"/>
      <c r="CM7" s="411"/>
      <c r="CN7" s="411"/>
      <c r="CO7" s="411"/>
      <c r="CP7" s="411"/>
      <c r="CQ7" s="411"/>
      <c r="CR7" s="411"/>
      <c r="CS7" s="412"/>
      <c r="CT7" s="407">
        <v>5262751</v>
      </c>
      <c r="CU7" s="408"/>
      <c r="CV7" s="408"/>
      <c r="CW7" s="408"/>
      <c r="CX7" s="408"/>
      <c r="CY7" s="408"/>
      <c r="CZ7" s="408"/>
      <c r="DA7" s="409"/>
      <c r="DB7" s="407">
        <v>5118409</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104</v>
      </c>
      <c r="AN8" s="437"/>
      <c r="AO8" s="437"/>
      <c r="AP8" s="437"/>
      <c r="AQ8" s="437"/>
      <c r="AR8" s="437"/>
      <c r="AS8" s="437"/>
      <c r="AT8" s="438"/>
      <c r="AU8" s="439" t="s">
        <v>90</v>
      </c>
      <c r="AV8" s="440"/>
      <c r="AW8" s="440"/>
      <c r="AX8" s="440"/>
      <c r="AY8" s="441" t="s">
        <v>105</v>
      </c>
      <c r="AZ8" s="442"/>
      <c r="BA8" s="442"/>
      <c r="BB8" s="442"/>
      <c r="BC8" s="442"/>
      <c r="BD8" s="442"/>
      <c r="BE8" s="442"/>
      <c r="BF8" s="442"/>
      <c r="BG8" s="442"/>
      <c r="BH8" s="442"/>
      <c r="BI8" s="442"/>
      <c r="BJ8" s="442"/>
      <c r="BK8" s="442"/>
      <c r="BL8" s="442"/>
      <c r="BM8" s="443"/>
      <c r="BN8" s="407">
        <v>649217</v>
      </c>
      <c r="BO8" s="408"/>
      <c r="BP8" s="408"/>
      <c r="BQ8" s="408"/>
      <c r="BR8" s="408"/>
      <c r="BS8" s="408"/>
      <c r="BT8" s="408"/>
      <c r="BU8" s="409"/>
      <c r="BV8" s="407">
        <v>542285</v>
      </c>
      <c r="BW8" s="408"/>
      <c r="BX8" s="408"/>
      <c r="BY8" s="408"/>
      <c r="BZ8" s="408"/>
      <c r="CA8" s="408"/>
      <c r="CB8" s="408"/>
      <c r="CC8" s="409"/>
      <c r="CD8" s="410" t="s">
        <v>106</v>
      </c>
      <c r="CE8" s="411"/>
      <c r="CF8" s="411"/>
      <c r="CG8" s="411"/>
      <c r="CH8" s="411"/>
      <c r="CI8" s="411"/>
      <c r="CJ8" s="411"/>
      <c r="CK8" s="411"/>
      <c r="CL8" s="411"/>
      <c r="CM8" s="411"/>
      <c r="CN8" s="411"/>
      <c r="CO8" s="411"/>
      <c r="CP8" s="411"/>
      <c r="CQ8" s="411"/>
      <c r="CR8" s="411"/>
      <c r="CS8" s="412"/>
      <c r="CT8" s="447">
        <v>0.63</v>
      </c>
      <c r="CU8" s="448"/>
      <c r="CV8" s="448"/>
      <c r="CW8" s="448"/>
      <c r="CX8" s="448"/>
      <c r="CY8" s="448"/>
      <c r="CZ8" s="448"/>
      <c r="DA8" s="449"/>
      <c r="DB8" s="447">
        <v>0.63</v>
      </c>
      <c r="DC8" s="448"/>
      <c r="DD8" s="448"/>
      <c r="DE8" s="448"/>
      <c r="DF8" s="448"/>
      <c r="DG8" s="448"/>
      <c r="DH8" s="448"/>
      <c r="DI8" s="449"/>
    </row>
    <row r="9" spans="1:119" ht="18.75" customHeight="1" thickBot="1" x14ac:dyDescent="0.25">
      <c r="A9" s="169"/>
      <c r="B9" s="401" t="s">
        <v>107</v>
      </c>
      <c r="C9" s="402"/>
      <c r="D9" s="402"/>
      <c r="E9" s="402"/>
      <c r="F9" s="402"/>
      <c r="G9" s="402"/>
      <c r="H9" s="402"/>
      <c r="I9" s="402"/>
      <c r="J9" s="402"/>
      <c r="K9" s="450"/>
      <c r="L9" s="451" t="s">
        <v>108</v>
      </c>
      <c r="M9" s="452"/>
      <c r="N9" s="452"/>
      <c r="O9" s="452"/>
      <c r="P9" s="452"/>
      <c r="Q9" s="453"/>
      <c r="R9" s="454">
        <v>18192</v>
      </c>
      <c r="S9" s="455"/>
      <c r="T9" s="455"/>
      <c r="U9" s="455"/>
      <c r="V9" s="456"/>
      <c r="W9" s="364" t="s">
        <v>109</v>
      </c>
      <c r="X9" s="365"/>
      <c r="Y9" s="365"/>
      <c r="Z9" s="365"/>
      <c r="AA9" s="365"/>
      <c r="AB9" s="365"/>
      <c r="AC9" s="365"/>
      <c r="AD9" s="365"/>
      <c r="AE9" s="365"/>
      <c r="AF9" s="365"/>
      <c r="AG9" s="365"/>
      <c r="AH9" s="365"/>
      <c r="AI9" s="365"/>
      <c r="AJ9" s="365"/>
      <c r="AK9" s="365"/>
      <c r="AL9" s="366"/>
      <c r="AM9" s="436" t="s">
        <v>110</v>
      </c>
      <c r="AN9" s="437"/>
      <c r="AO9" s="437"/>
      <c r="AP9" s="437"/>
      <c r="AQ9" s="437"/>
      <c r="AR9" s="437"/>
      <c r="AS9" s="437"/>
      <c r="AT9" s="438"/>
      <c r="AU9" s="439" t="s">
        <v>90</v>
      </c>
      <c r="AV9" s="440"/>
      <c r="AW9" s="440"/>
      <c r="AX9" s="440"/>
      <c r="AY9" s="441" t="s">
        <v>111</v>
      </c>
      <c r="AZ9" s="442"/>
      <c r="BA9" s="442"/>
      <c r="BB9" s="442"/>
      <c r="BC9" s="442"/>
      <c r="BD9" s="442"/>
      <c r="BE9" s="442"/>
      <c r="BF9" s="442"/>
      <c r="BG9" s="442"/>
      <c r="BH9" s="442"/>
      <c r="BI9" s="442"/>
      <c r="BJ9" s="442"/>
      <c r="BK9" s="442"/>
      <c r="BL9" s="442"/>
      <c r="BM9" s="443"/>
      <c r="BN9" s="407">
        <v>106932</v>
      </c>
      <c r="BO9" s="408"/>
      <c r="BP9" s="408"/>
      <c r="BQ9" s="408"/>
      <c r="BR9" s="408"/>
      <c r="BS9" s="408"/>
      <c r="BT9" s="408"/>
      <c r="BU9" s="409"/>
      <c r="BV9" s="407">
        <v>-192802</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7.6</v>
      </c>
      <c r="CU9" s="405"/>
      <c r="CV9" s="405"/>
      <c r="CW9" s="405"/>
      <c r="CX9" s="405"/>
      <c r="CY9" s="405"/>
      <c r="CZ9" s="405"/>
      <c r="DA9" s="406"/>
      <c r="DB9" s="404">
        <v>8.6</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113</v>
      </c>
      <c r="M10" s="437"/>
      <c r="N10" s="437"/>
      <c r="O10" s="437"/>
      <c r="P10" s="437"/>
      <c r="Q10" s="438"/>
      <c r="R10" s="458">
        <v>19631</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64</v>
      </c>
      <c r="BO10" s="408"/>
      <c r="BP10" s="408"/>
      <c r="BQ10" s="408"/>
      <c r="BR10" s="408"/>
      <c r="BS10" s="408"/>
      <c r="BT10" s="408"/>
      <c r="BU10" s="409"/>
      <c r="BV10" s="407">
        <v>57431</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17620</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286455</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17364</v>
      </c>
      <c r="S13" s="492"/>
      <c r="T13" s="492"/>
      <c r="U13" s="492"/>
      <c r="V13" s="493"/>
      <c r="W13" s="423" t="s">
        <v>131</v>
      </c>
      <c r="X13" s="424"/>
      <c r="Y13" s="424"/>
      <c r="Z13" s="424"/>
      <c r="AA13" s="424"/>
      <c r="AB13" s="414"/>
      <c r="AC13" s="458">
        <v>557</v>
      </c>
      <c r="AD13" s="459"/>
      <c r="AE13" s="459"/>
      <c r="AF13" s="459"/>
      <c r="AG13" s="501"/>
      <c r="AH13" s="458">
        <v>666</v>
      </c>
      <c r="AI13" s="459"/>
      <c r="AJ13" s="459"/>
      <c r="AK13" s="459"/>
      <c r="AL13" s="460"/>
      <c r="AM13" s="436" t="s">
        <v>132</v>
      </c>
      <c r="AN13" s="437"/>
      <c r="AO13" s="437"/>
      <c r="AP13" s="437"/>
      <c r="AQ13" s="437"/>
      <c r="AR13" s="437"/>
      <c r="AS13" s="437"/>
      <c r="AT13" s="438"/>
      <c r="AU13" s="439" t="s">
        <v>101</v>
      </c>
      <c r="AV13" s="440"/>
      <c r="AW13" s="440"/>
      <c r="AX13" s="440"/>
      <c r="AY13" s="441" t="s">
        <v>133</v>
      </c>
      <c r="AZ13" s="442"/>
      <c r="BA13" s="442"/>
      <c r="BB13" s="442"/>
      <c r="BC13" s="442"/>
      <c r="BD13" s="442"/>
      <c r="BE13" s="442"/>
      <c r="BF13" s="442"/>
      <c r="BG13" s="442"/>
      <c r="BH13" s="442"/>
      <c r="BI13" s="442"/>
      <c r="BJ13" s="442"/>
      <c r="BK13" s="442"/>
      <c r="BL13" s="442"/>
      <c r="BM13" s="443"/>
      <c r="BN13" s="407">
        <v>-179459</v>
      </c>
      <c r="BO13" s="408"/>
      <c r="BP13" s="408"/>
      <c r="BQ13" s="408"/>
      <c r="BR13" s="408"/>
      <c r="BS13" s="408"/>
      <c r="BT13" s="408"/>
      <c r="BU13" s="409"/>
      <c r="BV13" s="407">
        <v>-135371</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5.6</v>
      </c>
      <c r="CU13" s="405"/>
      <c r="CV13" s="405"/>
      <c r="CW13" s="405"/>
      <c r="CX13" s="405"/>
      <c r="CY13" s="405"/>
      <c r="CZ13" s="405"/>
      <c r="DA13" s="406"/>
      <c r="DB13" s="404">
        <v>5.6</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17859</v>
      </c>
      <c r="S14" s="492"/>
      <c r="T14" s="492"/>
      <c r="U14" s="492"/>
      <c r="V14" s="493"/>
      <c r="W14" s="397"/>
      <c r="X14" s="398"/>
      <c r="Y14" s="398"/>
      <c r="Z14" s="398"/>
      <c r="AA14" s="398"/>
      <c r="AB14" s="387"/>
      <c r="AC14" s="494">
        <v>6</v>
      </c>
      <c r="AD14" s="495"/>
      <c r="AE14" s="495"/>
      <c r="AF14" s="495"/>
      <c r="AG14" s="496"/>
      <c r="AH14" s="494">
        <v>6.6</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0.1</v>
      </c>
      <c r="CU14" s="506"/>
      <c r="CV14" s="506"/>
      <c r="CW14" s="506"/>
      <c r="CX14" s="506"/>
      <c r="CY14" s="506"/>
      <c r="CZ14" s="506"/>
      <c r="DA14" s="507"/>
      <c r="DB14" s="505" t="s">
        <v>122</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17631</v>
      </c>
      <c r="S15" s="492"/>
      <c r="T15" s="492"/>
      <c r="U15" s="492"/>
      <c r="V15" s="493"/>
      <c r="W15" s="423" t="s">
        <v>137</v>
      </c>
      <c r="X15" s="424"/>
      <c r="Y15" s="424"/>
      <c r="Z15" s="424"/>
      <c r="AA15" s="424"/>
      <c r="AB15" s="414"/>
      <c r="AC15" s="458">
        <v>2690</v>
      </c>
      <c r="AD15" s="459"/>
      <c r="AE15" s="459"/>
      <c r="AF15" s="459"/>
      <c r="AG15" s="501"/>
      <c r="AH15" s="458">
        <v>3122</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2830121</v>
      </c>
      <c r="BO15" s="371"/>
      <c r="BP15" s="371"/>
      <c r="BQ15" s="371"/>
      <c r="BR15" s="371"/>
      <c r="BS15" s="371"/>
      <c r="BT15" s="371"/>
      <c r="BU15" s="372"/>
      <c r="BV15" s="370">
        <v>2710785</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28.9</v>
      </c>
      <c r="AD16" s="495"/>
      <c r="AE16" s="495"/>
      <c r="AF16" s="495"/>
      <c r="AG16" s="496"/>
      <c r="AH16" s="494">
        <v>31.1</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4479272</v>
      </c>
      <c r="BO16" s="408"/>
      <c r="BP16" s="408"/>
      <c r="BQ16" s="408"/>
      <c r="BR16" s="408"/>
      <c r="BS16" s="408"/>
      <c r="BT16" s="408"/>
      <c r="BU16" s="409"/>
      <c r="BV16" s="407">
        <v>4350656</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6048</v>
      </c>
      <c r="AD17" s="459"/>
      <c r="AE17" s="459"/>
      <c r="AF17" s="459"/>
      <c r="AG17" s="501"/>
      <c r="AH17" s="458">
        <v>6257</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3591382</v>
      </c>
      <c r="BO17" s="408"/>
      <c r="BP17" s="408"/>
      <c r="BQ17" s="408"/>
      <c r="BR17" s="408"/>
      <c r="BS17" s="408"/>
      <c r="BT17" s="408"/>
      <c r="BU17" s="409"/>
      <c r="BV17" s="407">
        <v>3432192</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38.64</v>
      </c>
      <c r="M18" s="531"/>
      <c r="N18" s="531"/>
      <c r="O18" s="531"/>
      <c r="P18" s="531"/>
      <c r="Q18" s="531"/>
      <c r="R18" s="532"/>
      <c r="S18" s="532"/>
      <c r="T18" s="532"/>
      <c r="U18" s="532"/>
      <c r="V18" s="533"/>
      <c r="W18" s="425"/>
      <c r="X18" s="426"/>
      <c r="Y18" s="426"/>
      <c r="Z18" s="426"/>
      <c r="AA18" s="426"/>
      <c r="AB18" s="417"/>
      <c r="AC18" s="534">
        <v>65.099999999999994</v>
      </c>
      <c r="AD18" s="535"/>
      <c r="AE18" s="535"/>
      <c r="AF18" s="535"/>
      <c r="AG18" s="536"/>
      <c r="AH18" s="534">
        <v>62.3</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4483879</v>
      </c>
      <c r="BO18" s="408"/>
      <c r="BP18" s="408"/>
      <c r="BQ18" s="408"/>
      <c r="BR18" s="408"/>
      <c r="BS18" s="408"/>
      <c r="BT18" s="408"/>
      <c r="BU18" s="409"/>
      <c r="BV18" s="407">
        <v>4466541</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471</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6737149</v>
      </c>
      <c r="BO19" s="408"/>
      <c r="BP19" s="408"/>
      <c r="BQ19" s="408"/>
      <c r="BR19" s="408"/>
      <c r="BS19" s="408"/>
      <c r="BT19" s="408"/>
      <c r="BU19" s="409"/>
      <c r="BV19" s="407">
        <v>6632425</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6864</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5276646</v>
      </c>
      <c r="BO22" s="371"/>
      <c r="BP22" s="371"/>
      <c r="BQ22" s="371"/>
      <c r="BR22" s="371"/>
      <c r="BS22" s="371"/>
      <c r="BT22" s="371"/>
      <c r="BU22" s="372"/>
      <c r="BV22" s="370">
        <v>5373134</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5049188</v>
      </c>
      <c r="BO23" s="408"/>
      <c r="BP23" s="408"/>
      <c r="BQ23" s="408"/>
      <c r="BR23" s="408"/>
      <c r="BS23" s="408"/>
      <c r="BT23" s="408"/>
      <c r="BU23" s="409"/>
      <c r="BV23" s="407">
        <v>5047232</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6920</v>
      </c>
      <c r="R24" s="459"/>
      <c r="S24" s="459"/>
      <c r="T24" s="459"/>
      <c r="U24" s="459"/>
      <c r="V24" s="501"/>
      <c r="W24" s="553"/>
      <c r="X24" s="554"/>
      <c r="Y24" s="555"/>
      <c r="Z24" s="457" t="s">
        <v>162</v>
      </c>
      <c r="AA24" s="437"/>
      <c r="AB24" s="437"/>
      <c r="AC24" s="437"/>
      <c r="AD24" s="437"/>
      <c r="AE24" s="437"/>
      <c r="AF24" s="437"/>
      <c r="AG24" s="438"/>
      <c r="AH24" s="458">
        <v>153</v>
      </c>
      <c r="AI24" s="459"/>
      <c r="AJ24" s="459"/>
      <c r="AK24" s="459"/>
      <c r="AL24" s="501"/>
      <c r="AM24" s="458">
        <v>486540</v>
      </c>
      <c r="AN24" s="459"/>
      <c r="AO24" s="459"/>
      <c r="AP24" s="459"/>
      <c r="AQ24" s="459"/>
      <c r="AR24" s="501"/>
      <c r="AS24" s="458">
        <v>3180</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2010083</v>
      </c>
      <c r="BO24" s="408"/>
      <c r="BP24" s="408"/>
      <c r="BQ24" s="408"/>
      <c r="BR24" s="408"/>
      <c r="BS24" s="408"/>
      <c r="BT24" s="408"/>
      <c r="BU24" s="409"/>
      <c r="BV24" s="407">
        <v>1805259</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1</v>
      </c>
      <c r="M25" s="459"/>
      <c r="N25" s="459"/>
      <c r="O25" s="459"/>
      <c r="P25" s="501"/>
      <c r="Q25" s="458">
        <v>5970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300199</v>
      </c>
      <c r="BO25" s="371"/>
      <c r="BP25" s="371"/>
      <c r="BQ25" s="371"/>
      <c r="BR25" s="371"/>
      <c r="BS25" s="371"/>
      <c r="BT25" s="371"/>
      <c r="BU25" s="372"/>
      <c r="BV25" s="370">
        <v>200100</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5650</v>
      </c>
      <c r="R26" s="459"/>
      <c r="S26" s="459"/>
      <c r="T26" s="459"/>
      <c r="U26" s="459"/>
      <c r="V26" s="501"/>
      <c r="W26" s="553"/>
      <c r="X26" s="554"/>
      <c r="Y26" s="555"/>
      <c r="Z26" s="457" t="s">
        <v>168</v>
      </c>
      <c r="AA26" s="559"/>
      <c r="AB26" s="559"/>
      <c r="AC26" s="559"/>
      <c r="AD26" s="559"/>
      <c r="AE26" s="559"/>
      <c r="AF26" s="559"/>
      <c r="AG26" s="560"/>
      <c r="AH26" s="458">
        <v>5</v>
      </c>
      <c r="AI26" s="459"/>
      <c r="AJ26" s="459"/>
      <c r="AK26" s="459"/>
      <c r="AL26" s="501"/>
      <c r="AM26" s="458">
        <v>15620</v>
      </c>
      <c r="AN26" s="459"/>
      <c r="AO26" s="459"/>
      <c r="AP26" s="459"/>
      <c r="AQ26" s="459"/>
      <c r="AR26" s="501"/>
      <c r="AS26" s="458">
        <v>3124</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170</v>
      </c>
      <c r="F27" s="437"/>
      <c r="G27" s="437"/>
      <c r="H27" s="437"/>
      <c r="I27" s="437"/>
      <c r="J27" s="437"/>
      <c r="K27" s="438"/>
      <c r="L27" s="458">
        <v>1</v>
      </c>
      <c r="M27" s="459"/>
      <c r="N27" s="459"/>
      <c r="O27" s="459"/>
      <c r="P27" s="501"/>
      <c r="Q27" s="458">
        <v>3070</v>
      </c>
      <c r="R27" s="459"/>
      <c r="S27" s="459"/>
      <c r="T27" s="459"/>
      <c r="U27" s="459"/>
      <c r="V27" s="501"/>
      <c r="W27" s="553"/>
      <c r="X27" s="554"/>
      <c r="Y27" s="555"/>
      <c r="Z27" s="457" t="s">
        <v>171</v>
      </c>
      <c r="AA27" s="437"/>
      <c r="AB27" s="437"/>
      <c r="AC27" s="437"/>
      <c r="AD27" s="437"/>
      <c r="AE27" s="437"/>
      <c r="AF27" s="437"/>
      <c r="AG27" s="438"/>
      <c r="AH27" s="458">
        <v>2</v>
      </c>
      <c r="AI27" s="459"/>
      <c r="AJ27" s="459"/>
      <c r="AK27" s="459"/>
      <c r="AL27" s="501"/>
      <c r="AM27" s="458" t="s">
        <v>172</v>
      </c>
      <c r="AN27" s="459"/>
      <c r="AO27" s="459"/>
      <c r="AP27" s="459"/>
      <c r="AQ27" s="459"/>
      <c r="AR27" s="501"/>
      <c r="AS27" s="458" t="s">
        <v>172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v>230487</v>
      </c>
      <c r="BO27" s="527"/>
      <c r="BP27" s="527"/>
      <c r="BQ27" s="527"/>
      <c r="BR27" s="527"/>
      <c r="BS27" s="527"/>
      <c r="BT27" s="527"/>
      <c r="BU27" s="528"/>
      <c r="BV27" s="526">
        <v>230483</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174</v>
      </c>
      <c r="F28" s="437"/>
      <c r="G28" s="437"/>
      <c r="H28" s="437"/>
      <c r="I28" s="437"/>
      <c r="J28" s="437"/>
      <c r="K28" s="438"/>
      <c r="L28" s="458">
        <v>1</v>
      </c>
      <c r="M28" s="459"/>
      <c r="N28" s="459"/>
      <c r="O28" s="459"/>
      <c r="P28" s="501"/>
      <c r="Q28" s="458">
        <v>2470</v>
      </c>
      <c r="R28" s="459"/>
      <c r="S28" s="459"/>
      <c r="T28" s="459"/>
      <c r="U28" s="459"/>
      <c r="V28" s="501"/>
      <c r="W28" s="553"/>
      <c r="X28" s="554"/>
      <c r="Y28" s="555"/>
      <c r="Z28" s="457" t="s">
        <v>175</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1101040</v>
      </c>
      <c r="BO28" s="371"/>
      <c r="BP28" s="371"/>
      <c r="BQ28" s="371"/>
      <c r="BR28" s="371"/>
      <c r="BS28" s="371"/>
      <c r="BT28" s="371"/>
      <c r="BU28" s="372"/>
      <c r="BV28" s="370">
        <v>1387431</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177</v>
      </c>
      <c r="F29" s="437"/>
      <c r="G29" s="437"/>
      <c r="H29" s="437"/>
      <c r="I29" s="437"/>
      <c r="J29" s="437"/>
      <c r="K29" s="438"/>
      <c r="L29" s="458">
        <v>12</v>
      </c>
      <c r="M29" s="459"/>
      <c r="N29" s="459"/>
      <c r="O29" s="459"/>
      <c r="P29" s="501"/>
      <c r="Q29" s="458">
        <v>2300</v>
      </c>
      <c r="R29" s="459"/>
      <c r="S29" s="459"/>
      <c r="T29" s="459"/>
      <c r="U29" s="459"/>
      <c r="V29" s="501"/>
      <c r="W29" s="556"/>
      <c r="X29" s="557"/>
      <c r="Y29" s="558"/>
      <c r="Z29" s="457" t="s">
        <v>178</v>
      </c>
      <c r="AA29" s="437"/>
      <c r="AB29" s="437"/>
      <c r="AC29" s="437"/>
      <c r="AD29" s="437"/>
      <c r="AE29" s="437"/>
      <c r="AF29" s="437"/>
      <c r="AG29" s="438"/>
      <c r="AH29" s="458">
        <v>155</v>
      </c>
      <c r="AI29" s="459"/>
      <c r="AJ29" s="459"/>
      <c r="AK29" s="459"/>
      <c r="AL29" s="501"/>
      <c r="AM29" s="458">
        <v>494320</v>
      </c>
      <c r="AN29" s="459"/>
      <c r="AO29" s="459"/>
      <c r="AP29" s="459"/>
      <c r="AQ29" s="459"/>
      <c r="AR29" s="501"/>
      <c r="AS29" s="458">
        <v>3189</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452236</v>
      </c>
      <c r="BO29" s="408"/>
      <c r="BP29" s="408"/>
      <c r="BQ29" s="408"/>
      <c r="BR29" s="408"/>
      <c r="BS29" s="408"/>
      <c r="BT29" s="408"/>
      <c r="BU29" s="409"/>
      <c r="BV29" s="407">
        <v>431384</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96.5</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1097895</v>
      </c>
      <c r="BO30" s="527"/>
      <c r="BP30" s="527"/>
      <c r="BQ30" s="527"/>
      <c r="BR30" s="527"/>
      <c r="BS30" s="527"/>
      <c r="BT30" s="527"/>
      <c r="BU30" s="528"/>
      <c r="BV30" s="526">
        <v>1056300</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7</v>
      </c>
      <c r="BX34" s="597"/>
      <c r="BY34" s="598" t="str">
        <f>IF('各会計、関係団体の財政状況及び健全化判断比率'!B68="","",'各会計、関係団体の財政状況及び健全化判断比率'!B68)</f>
        <v>比企広域市町村圏組合</v>
      </c>
      <c r="BZ34" s="598"/>
      <c r="CA34" s="598"/>
      <c r="CB34" s="598"/>
      <c r="CC34" s="598"/>
      <c r="CD34" s="598"/>
      <c r="CE34" s="598"/>
      <c r="CF34" s="598"/>
      <c r="CG34" s="598"/>
      <c r="CH34" s="598"/>
      <c r="CI34" s="598"/>
      <c r="CJ34" s="598"/>
      <c r="CK34" s="598"/>
      <c r="CL34" s="598"/>
      <c r="CM34" s="598"/>
      <c r="CN34" s="169"/>
      <c r="CO34" s="597">
        <f>IF(CQ34="","",MAX(C34:D43,U34:V43,AM34:AN43,BE34:BF43,BW34:BX43)+1)</f>
        <v>17</v>
      </c>
      <c r="CP34" s="597"/>
      <c r="CQ34" s="598" t="str">
        <f>IF('各会計、関係団体の財政状況及び健全化判断比率'!BS7="","",'各会計、関係団体の財政状況及び健全化判断比率'!BS7)</f>
        <v>有限会社いちごの里よしみ</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8</v>
      </c>
      <c r="BX35" s="597"/>
      <c r="BY35" s="598" t="str">
        <f>IF('各会計、関係団体の財政状況及び健全化判断比率'!B69="","",'各会計、関係団体の財政状況及び健全化判断比率'!B69)</f>
        <v>比企広域市町村圏組合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9</v>
      </c>
      <c r="BX36" s="597"/>
      <c r="BY36" s="598" t="str">
        <f>IF('各会計、関係団体の財政状況及び健全化判断比率'!B70="","",'各会計、関係団体の財政状況及び健全化判断比率'!B70)</f>
        <v>比企広域市町村圏組合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2">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10</v>
      </c>
      <c r="BX37" s="597"/>
      <c r="BY37" s="598" t="str">
        <f>IF('各会計、関係団体の財政状況及び健全化判断比率'!B71="","",'各会計、関係団体の財政状況及び健全化判断比率'!B71)</f>
        <v>比企広域市町村圏組合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11</v>
      </c>
      <c r="BX38" s="597"/>
      <c r="BY38" s="598" t="str">
        <f>IF('各会計、関係団体の財政状況及び健全化判断比率'!B72="","",'各会計、関係団体の財政状況及び健全化判断比率'!B72)</f>
        <v>比企広域市町村圏組合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12</v>
      </c>
      <c r="BX39" s="597"/>
      <c r="BY39" s="598" t="str">
        <f>IF('各会計、関係団体の財政状況及び健全化判断比率'!B73="","",'各会計、関係団体の財政状況及び健全化判断比率'!B73)</f>
        <v>北本地区衛生組合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13</v>
      </c>
      <c r="BX40" s="597"/>
      <c r="BY40" s="598" t="str">
        <f>IF('各会計、関係団体の財政状況及び健全化判断比率'!B74="","",'各会計、関係団体の財政状況及び健全化判断比率'!B74)</f>
        <v>埼玉中部環境保全組合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14</v>
      </c>
      <c r="BX41" s="597"/>
      <c r="BY41" s="598" t="str">
        <f>IF('各会計、関係団体の財政状況及び健全化判断比率'!B75="","",'各会計、関係団体の財政状況及び健全化判断比率'!B75)</f>
        <v>彩の国さいたま人づくり広域連合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15</v>
      </c>
      <c r="BX42" s="597"/>
      <c r="BY42" s="598" t="str">
        <f>IF('各会計、関係団体の財政状況及び健全化判断比率'!B76="","",'各会計、関係団体の財政状況及び健全化判断比率'!B76)</f>
        <v>埼玉県市町村総合事務組合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16</v>
      </c>
      <c r="BX43" s="597"/>
      <c r="BY43" s="598" t="str">
        <f>IF('各会計、関係団体の財政状況及び健全化判断比率'!B77="","",'各会計、関係団体の財政状況及び健全化判断比率'!B77)</f>
        <v>埼玉県市町村総合事務組合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P/K/pVGpYw5uUpJvb9J0DCddrjiFBTCTlcTNuxcYcZljhZ99YX3XlhTr0dJkN7F2TSBlOAkNPm/YlyqqN9qZOQ==" saltValue="oMe3IbTG2+0Vea37NPY3L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216</v>
      </c>
      <c r="C5" s="610"/>
      <c r="D5" s="610"/>
      <c r="E5" s="610"/>
      <c r="F5" s="610"/>
      <c r="G5" s="610"/>
      <c r="H5" s="610"/>
      <c r="I5" s="610"/>
      <c r="J5" s="610"/>
      <c r="K5" s="610"/>
      <c r="L5" s="610"/>
      <c r="M5" s="610"/>
      <c r="N5" s="610"/>
      <c r="O5" s="610"/>
      <c r="P5" s="610"/>
      <c r="Q5" s="611"/>
      <c r="R5" s="612">
        <v>2825287</v>
      </c>
      <c r="S5" s="613"/>
      <c r="T5" s="613"/>
      <c r="U5" s="613"/>
      <c r="V5" s="613"/>
      <c r="W5" s="613"/>
      <c r="X5" s="613"/>
      <c r="Y5" s="614"/>
      <c r="Z5" s="615">
        <v>32.700000000000003</v>
      </c>
      <c r="AA5" s="615"/>
      <c r="AB5" s="615"/>
      <c r="AC5" s="615"/>
      <c r="AD5" s="616">
        <v>2825287</v>
      </c>
      <c r="AE5" s="616"/>
      <c r="AF5" s="616"/>
      <c r="AG5" s="616"/>
      <c r="AH5" s="616"/>
      <c r="AI5" s="616"/>
      <c r="AJ5" s="616"/>
      <c r="AK5" s="616"/>
      <c r="AL5" s="617">
        <v>53.5</v>
      </c>
      <c r="AM5" s="618"/>
      <c r="AN5" s="618"/>
      <c r="AO5" s="619"/>
      <c r="AP5" s="609" t="s">
        <v>217</v>
      </c>
      <c r="AQ5" s="610"/>
      <c r="AR5" s="610"/>
      <c r="AS5" s="610"/>
      <c r="AT5" s="610"/>
      <c r="AU5" s="610"/>
      <c r="AV5" s="610"/>
      <c r="AW5" s="610"/>
      <c r="AX5" s="610"/>
      <c r="AY5" s="610"/>
      <c r="AZ5" s="610"/>
      <c r="BA5" s="610"/>
      <c r="BB5" s="610"/>
      <c r="BC5" s="610"/>
      <c r="BD5" s="610"/>
      <c r="BE5" s="610"/>
      <c r="BF5" s="611"/>
      <c r="BG5" s="623">
        <v>2825287</v>
      </c>
      <c r="BH5" s="624"/>
      <c r="BI5" s="624"/>
      <c r="BJ5" s="624"/>
      <c r="BK5" s="624"/>
      <c r="BL5" s="624"/>
      <c r="BM5" s="624"/>
      <c r="BN5" s="625"/>
      <c r="BO5" s="626">
        <v>100</v>
      </c>
      <c r="BP5" s="626"/>
      <c r="BQ5" s="626"/>
      <c r="BR5" s="626"/>
      <c r="BS5" s="627" t="s">
        <v>122</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2">
      <c r="B6" s="620" t="s">
        <v>221</v>
      </c>
      <c r="C6" s="621"/>
      <c r="D6" s="621"/>
      <c r="E6" s="621"/>
      <c r="F6" s="621"/>
      <c r="G6" s="621"/>
      <c r="H6" s="621"/>
      <c r="I6" s="621"/>
      <c r="J6" s="621"/>
      <c r="K6" s="621"/>
      <c r="L6" s="621"/>
      <c r="M6" s="621"/>
      <c r="N6" s="621"/>
      <c r="O6" s="621"/>
      <c r="P6" s="621"/>
      <c r="Q6" s="622"/>
      <c r="R6" s="623">
        <v>105398</v>
      </c>
      <c r="S6" s="624"/>
      <c r="T6" s="624"/>
      <c r="U6" s="624"/>
      <c r="V6" s="624"/>
      <c r="W6" s="624"/>
      <c r="X6" s="624"/>
      <c r="Y6" s="625"/>
      <c r="Z6" s="626">
        <v>1.2</v>
      </c>
      <c r="AA6" s="626"/>
      <c r="AB6" s="626"/>
      <c r="AC6" s="626"/>
      <c r="AD6" s="627">
        <v>105398</v>
      </c>
      <c r="AE6" s="627"/>
      <c r="AF6" s="627"/>
      <c r="AG6" s="627"/>
      <c r="AH6" s="627"/>
      <c r="AI6" s="627"/>
      <c r="AJ6" s="627"/>
      <c r="AK6" s="627"/>
      <c r="AL6" s="628">
        <v>2</v>
      </c>
      <c r="AM6" s="629"/>
      <c r="AN6" s="629"/>
      <c r="AO6" s="630"/>
      <c r="AP6" s="620" t="s">
        <v>222</v>
      </c>
      <c r="AQ6" s="621"/>
      <c r="AR6" s="621"/>
      <c r="AS6" s="621"/>
      <c r="AT6" s="621"/>
      <c r="AU6" s="621"/>
      <c r="AV6" s="621"/>
      <c r="AW6" s="621"/>
      <c r="AX6" s="621"/>
      <c r="AY6" s="621"/>
      <c r="AZ6" s="621"/>
      <c r="BA6" s="621"/>
      <c r="BB6" s="621"/>
      <c r="BC6" s="621"/>
      <c r="BD6" s="621"/>
      <c r="BE6" s="621"/>
      <c r="BF6" s="622"/>
      <c r="BG6" s="623">
        <v>2825287</v>
      </c>
      <c r="BH6" s="624"/>
      <c r="BI6" s="624"/>
      <c r="BJ6" s="624"/>
      <c r="BK6" s="624"/>
      <c r="BL6" s="624"/>
      <c r="BM6" s="624"/>
      <c r="BN6" s="625"/>
      <c r="BO6" s="626">
        <v>100</v>
      </c>
      <c r="BP6" s="626"/>
      <c r="BQ6" s="626"/>
      <c r="BR6" s="626"/>
      <c r="BS6" s="627" t="s">
        <v>122</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96031</v>
      </c>
      <c r="CS6" s="624"/>
      <c r="CT6" s="624"/>
      <c r="CU6" s="624"/>
      <c r="CV6" s="624"/>
      <c r="CW6" s="624"/>
      <c r="CX6" s="624"/>
      <c r="CY6" s="625"/>
      <c r="CZ6" s="617">
        <v>1.2</v>
      </c>
      <c r="DA6" s="618"/>
      <c r="DB6" s="618"/>
      <c r="DC6" s="634"/>
      <c r="DD6" s="632" t="s">
        <v>122</v>
      </c>
      <c r="DE6" s="624"/>
      <c r="DF6" s="624"/>
      <c r="DG6" s="624"/>
      <c r="DH6" s="624"/>
      <c r="DI6" s="624"/>
      <c r="DJ6" s="624"/>
      <c r="DK6" s="624"/>
      <c r="DL6" s="624"/>
      <c r="DM6" s="624"/>
      <c r="DN6" s="624"/>
      <c r="DO6" s="624"/>
      <c r="DP6" s="625"/>
      <c r="DQ6" s="632">
        <v>96031</v>
      </c>
      <c r="DR6" s="624"/>
      <c r="DS6" s="624"/>
      <c r="DT6" s="624"/>
      <c r="DU6" s="624"/>
      <c r="DV6" s="624"/>
      <c r="DW6" s="624"/>
      <c r="DX6" s="624"/>
      <c r="DY6" s="624"/>
      <c r="DZ6" s="624"/>
      <c r="EA6" s="624"/>
      <c r="EB6" s="624"/>
      <c r="EC6" s="633"/>
    </row>
    <row r="7" spans="2:143" ht="11.25" customHeight="1" x14ac:dyDescent="0.2">
      <c r="B7" s="620" t="s">
        <v>224</v>
      </c>
      <c r="C7" s="621"/>
      <c r="D7" s="621"/>
      <c r="E7" s="621"/>
      <c r="F7" s="621"/>
      <c r="G7" s="621"/>
      <c r="H7" s="621"/>
      <c r="I7" s="621"/>
      <c r="J7" s="621"/>
      <c r="K7" s="621"/>
      <c r="L7" s="621"/>
      <c r="M7" s="621"/>
      <c r="N7" s="621"/>
      <c r="O7" s="621"/>
      <c r="P7" s="621"/>
      <c r="Q7" s="622"/>
      <c r="R7" s="623">
        <v>1039</v>
      </c>
      <c r="S7" s="624"/>
      <c r="T7" s="624"/>
      <c r="U7" s="624"/>
      <c r="V7" s="624"/>
      <c r="W7" s="624"/>
      <c r="X7" s="624"/>
      <c r="Y7" s="625"/>
      <c r="Z7" s="626">
        <v>0</v>
      </c>
      <c r="AA7" s="626"/>
      <c r="AB7" s="626"/>
      <c r="AC7" s="626"/>
      <c r="AD7" s="627">
        <v>1039</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983572</v>
      </c>
      <c r="BH7" s="624"/>
      <c r="BI7" s="624"/>
      <c r="BJ7" s="624"/>
      <c r="BK7" s="624"/>
      <c r="BL7" s="624"/>
      <c r="BM7" s="624"/>
      <c r="BN7" s="625"/>
      <c r="BO7" s="626">
        <v>34.799999999999997</v>
      </c>
      <c r="BP7" s="626"/>
      <c r="BQ7" s="626"/>
      <c r="BR7" s="626"/>
      <c r="BS7" s="627" t="s">
        <v>122</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1062320</v>
      </c>
      <c r="CS7" s="624"/>
      <c r="CT7" s="624"/>
      <c r="CU7" s="624"/>
      <c r="CV7" s="624"/>
      <c r="CW7" s="624"/>
      <c r="CX7" s="624"/>
      <c r="CY7" s="625"/>
      <c r="CZ7" s="626">
        <v>13.3</v>
      </c>
      <c r="DA7" s="626"/>
      <c r="DB7" s="626"/>
      <c r="DC7" s="626"/>
      <c r="DD7" s="632">
        <v>28253</v>
      </c>
      <c r="DE7" s="624"/>
      <c r="DF7" s="624"/>
      <c r="DG7" s="624"/>
      <c r="DH7" s="624"/>
      <c r="DI7" s="624"/>
      <c r="DJ7" s="624"/>
      <c r="DK7" s="624"/>
      <c r="DL7" s="624"/>
      <c r="DM7" s="624"/>
      <c r="DN7" s="624"/>
      <c r="DO7" s="624"/>
      <c r="DP7" s="625"/>
      <c r="DQ7" s="632">
        <v>950760</v>
      </c>
      <c r="DR7" s="624"/>
      <c r="DS7" s="624"/>
      <c r="DT7" s="624"/>
      <c r="DU7" s="624"/>
      <c r="DV7" s="624"/>
      <c r="DW7" s="624"/>
      <c r="DX7" s="624"/>
      <c r="DY7" s="624"/>
      <c r="DZ7" s="624"/>
      <c r="EA7" s="624"/>
      <c r="EB7" s="624"/>
      <c r="EC7" s="633"/>
    </row>
    <row r="8" spans="2:143" ht="11.25" customHeight="1" x14ac:dyDescent="0.2">
      <c r="B8" s="620" t="s">
        <v>227</v>
      </c>
      <c r="C8" s="621"/>
      <c r="D8" s="621"/>
      <c r="E8" s="621"/>
      <c r="F8" s="621"/>
      <c r="G8" s="621"/>
      <c r="H8" s="621"/>
      <c r="I8" s="621"/>
      <c r="J8" s="621"/>
      <c r="K8" s="621"/>
      <c r="L8" s="621"/>
      <c r="M8" s="621"/>
      <c r="N8" s="621"/>
      <c r="O8" s="621"/>
      <c r="P8" s="621"/>
      <c r="Q8" s="622"/>
      <c r="R8" s="623">
        <v>19685</v>
      </c>
      <c r="S8" s="624"/>
      <c r="T8" s="624"/>
      <c r="U8" s="624"/>
      <c r="V8" s="624"/>
      <c r="W8" s="624"/>
      <c r="X8" s="624"/>
      <c r="Y8" s="625"/>
      <c r="Z8" s="626">
        <v>0.2</v>
      </c>
      <c r="AA8" s="626"/>
      <c r="AB8" s="626"/>
      <c r="AC8" s="626"/>
      <c r="AD8" s="627">
        <v>19685</v>
      </c>
      <c r="AE8" s="627"/>
      <c r="AF8" s="627"/>
      <c r="AG8" s="627"/>
      <c r="AH8" s="627"/>
      <c r="AI8" s="627"/>
      <c r="AJ8" s="627"/>
      <c r="AK8" s="627"/>
      <c r="AL8" s="628">
        <v>0.4</v>
      </c>
      <c r="AM8" s="629"/>
      <c r="AN8" s="629"/>
      <c r="AO8" s="630"/>
      <c r="AP8" s="620" t="s">
        <v>228</v>
      </c>
      <c r="AQ8" s="621"/>
      <c r="AR8" s="621"/>
      <c r="AS8" s="621"/>
      <c r="AT8" s="621"/>
      <c r="AU8" s="621"/>
      <c r="AV8" s="621"/>
      <c r="AW8" s="621"/>
      <c r="AX8" s="621"/>
      <c r="AY8" s="621"/>
      <c r="AZ8" s="621"/>
      <c r="BA8" s="621"/>
      <c r="BB8" s="621"/>
      <c r="BC8" s="621"/>
      <c r="BD8" s="621"/>
      <c r="BE8" s="621"/>
      <c r="BF8" s="622"/>
      <c r="BG8" s="623">
        <v>29703</v>
      </c>
      <c r="BH8" s="624"/>
      <c r="BI8" s="624"/>
      <c r="BJ8" s="624"/>
      <c r="BK8" s="624"/>
      <c r="BL8" s="624"/>
      <c r="BM8" s="624"/>
      <c r="BN8" s="625"/>
      <c r="BO8" s="626">
        <v>1.1000000000000001</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2693785</v>
      </c>
      <c r="CS8" s="624"/>
      <c r="CT8" s="624"/>
      <c r="CU8" s="624"/>
      <c r="CV8" s="624"/>
      <c r="CW8" s="624"/>
      <c r="CX8" s="624"/>
      <c r="CY8" s="625"/>
      <c r="CZ8" s="626">
        <v>33.700000000000003</v>
      </c>
      <c r="DA8" s="626"/>
      <c r="DB8" s="626"/>
      <c r="DC8" s="626"/>
      <c r="DD8" s="632">
        <v>20483</v>
      </c>
      <c r="DE8" s="624"/>
      <c r="DF8" s="624"/>
      <c r="DG8" s="624"/>
      <c r="DH8" s="624"/>
      <c r="DI8" s="624"/>
      <c r="DJ8" s="624"/>
      <c r="DK8" s="624"/>
      <c r="DL8" s="624"/>
      <c r="DM8" s="624"/>
      <c r="DN8" s="624"/>
      <c r="DO8" s="624"/>
      <c r="DP8" s="625"/>
      <c r="DQ8" s="632">
        <v>1789248</v>
      </c>
      <c r="DR8" s="624"/>
      <c r="DS8" s="624"/>
      <c r="DT8" s="624"/>
      <c r="DU8" s="624"/>
      <c r="DV8" s="624"/>
      <c r="DW8" s="624"/>
      <c r="DX8" s="624"/>
      <c r="DY8" s="624"/>
      <c r="DZ8" s="624"/>
      <c r="EA8" s="624"/>
      <c r="EB8" s="624"/>
      <c r="EC8" s="633"/>
    </row>
    <row r="9" spans="2:143" ht="11.25" customHeight="1" x14ac:dyDescent="0.2">
      <c r="B9" s="620" t="s">
        <v>230</v>
      </c>
      <c r="C9" s="621"/>
      <c r="D9" s="621"/>
      <c r="E9" s="621"/>
      <c r="F9" s="621"/>
      <c r="G9" s="621"/>
      <c r="H9" s="621"/>
      <c r="I9" s="621"/>
      <c r="J9" s="621"/>
      <c r="K9" s="621"/>
      <c r="L9" s="621"/>
      <c r="M9" s="621"/>
      <c r="N9" s="621"/>
      <c r="O9" s="621"/>
      <c r="P9" s="621"/>
      <c r="Q9" s="622"/>
      <c r="R9" s="623">
        <v>28191</v>
      </c>
      <c r="S9" s="624"/>
      <c r="T9" s="624"/>
      <c r="U9" s="624"/>
      <c r="V9" s="624"/>
      <c r="W9" s="624"/>
      <c r="X9" s="624"/>
      <c r="Y9" s="625"/>
      <c r="Z9" s="626">
        <v>0.3</v>
      </c>
      <c r="AA9" s="626"/>
      <c r="AB9" s="626"/>
      <c r="AC9" s="626"/>
      <c r="AD9" s="627">
        <v>28191</v>
      </c>
      <c r="AE9" s="627"/>
      <c r="AF9" s="627"/>
      <c r="AG9" s="627"/>
      <c r="AH9" s="627"/>
      <c r="AI9" s="627"/>
      <c r="AJ9" s="627"/>
      <c r="AK9" s="627"/>
      <c r="AL9" s="628">
        <v>0.5</v>
      </c>
      <c r="AM9" s="629"/>
      <c r="AN9" s="629"/>
      <c r="AO9" s="630"/>
      <c r="AP9" s="620" t="s">
        <v>231</v>
      </c>
      <c r="AQ9" s="621"/>
      <c r="AR9" s="621"/>
      <c r="AS9" s="621"/>
      <c r="AT9" s="621"/>
      <c r="AU9" s="621"/>
      <c r="AV9" s="621"/>
      <c r="AW9" s="621"/>
      <c r="AX9" s="621"/>
      <c r="AY9" s="621"/>
      <c r="AZ9" s="621"/>
      <c r="BA9" s="621"/>
      <c r="BB9" s="621"/>
      <c r="BC9" s="621"/>
      <c r="BD9" s="621"/>
      <c r="BE9" s="621"/>
      <c r="BF9" s="622"/>
      <c r="BG9" s="623">
        <v>809286</v>
      </c>
      <c r="BH9" s="624"/>
      <c r="BI9" s="624"/>
      <c r="BJ9" s="624"/>
      <c r="BK9" s="624"/>
      <c r="BL9" s="624"/>
      <c r="BM9" s="624"/>
      <c r="BN9" s="625"/>
      <c r="BO9" s="626">
        <v>28.6</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530624</v>
      </c>
      <c r="CS9" s="624"/>
      <c r="CT9" s="624"/>
      <c r="CU9" s="624"/>
      <c r="CV9" s="624"/>
      <c r="CW9" s="624"/>
      <c r="CX9" s="624"/>
      <c r="CY9" s="625"/>
      <c r="CZ9" s="626">
        <v>6.6</v>
      </c>
      <c r="DA9" s="626"/>
      <c r="DB9" s="626"/>
      <c r="DC9" s="626"/>
      <c r="DD9" s="632">
        <v>23581</v>
      </c>
      <c r="DE9" s="624"/>
      <c r="DF9" s="624"/>
      <c r="DG9" s="624"/>
      <c r="DH9" s="624"/>
      <c r="DI9" s="624"/>
      <c r="DJ9" s="624"/>
      <c r="DK9" s="624"/>
      <c r="DL9" s="624"/>
      <c r="DM9" s="624"/>
      <c r="DN9" s="624"/>
      <c r="DO9" s="624"/>
      <c r="DP9" s="625"/>
      <c r="DQ9" s="632">
        <v>458425</v>
      </c>
      <c r="DR9" s="624"/>
      <c r="DS9" s="624"/>
      <c r="DT9" s="624"/>
      <c r="DU9" s="624"/>
      <c r="DV9" s="624"/>
      <c r="DW9" s="624"/>
      <c r="DX9" s="624"/>
      <c r="DY9" s="624"/>
      <c r="DZ9" s="624"/>
      <c r="EA9" s="624"/>
      <c r="EB9" s="624"/>
      <c r="EC9" s="633"/>
    </row>
    <row r="10" spans="2:143" ht="11.25" customHeight="1" x14ac:dyDescent="0.2">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65271</v>
      </c>
      <c r="BH10" s="624"/>
      <c r="BI10" s="624"/>
      <c r="BJ10" s="624"/>
      <c r="BK10" s="624"/>
      <c r="BL10" s="624"/>
      <c r="BM10" s="624"/>
      <c r="BN10" s="625"/>
      <c r="BO10" s="626">
        <v>2.2999999999999998</v>
      </c>
      <c r="BP10" s="626"/>
      <c r="BQ10" s="626"/>
      <c r="BR10" s="626"/>
      <c r="BS10" s="627" t="s">
        <v>122</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v>6465</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6340</v>
      </c>
      <c r="DR10" s="624"/>
      <c r="DS10" s="624"/>
      <c r="DT10" s="624"/>
      <c r="DU10" s="624"/>
      <c r="DV10" s="624"/>
      <c r="DW10" s="624"/>
      <c r="DX10" s="624"/>
      <c r="DY10" s="624"/>
      <c r="DZ10" s="624"/>
      <c r="EA10" s="624"/>
      <c r="EB10" s="624"/>
      <c r="EC10" s="633"/>
    </row>
    <row r="11" spans="2:143" ht="11.25" customHeight="1" x14ac:dyDescent="0.2">
      <c r="B11" s="620" t="s">
        <v>236</v>
      </c>
      <c r="C11" s="621"/>
      <c r="D11" s="621"/>
      <c r="E11" s="621"/>
      <c r="F11" s="621"/>
      <c r="G11" s="621"/>
      <c r="H11" s="621"/>
      <c r="I11" s="621"/>
      <c r="J11" s="621"/>
      <c r="K11" s="621"/>
      <c r="L11" s="621"/>
      <c r="M11" s="621"/>
      <c r="N11" s="621"/>
      <c r="O11" s="621"/>
      <c r="P11" s="621"/>
      <c r="Q11" s="622"/>
      <c r="R11" s="623">
        <v>458509</v>
      </c>
      <c r="S11" s="624"/>
      <c r="T11" s="624"/>
      <c r="U11" s="624"/>
      <c r="V11" s="624"/>
      <c r="W11" s="624"/>
      <c r="X11" s="624"/>
      <c r="Y11" s="625"/>
      <c r="Z11" s="628">
        <v>5.3</v>
      </c>
      <c r="AA11" s="629"/>
      <c r="AB11" s="629"/>
      <c r="AC11" s="635"/>
      <c r="AD11" s="632">
        <v>458509</v>
      </c>
      <c r="AE11" s="624"/>
      <c r="AF11" s="624"/>
      <c r="AG11" s="624"/>
      <c r="AH11" s="624"/>
      <c r="AI11" s="624"/>
      <c r="AJ11" s="624"/>
      <c r="AK11" s="625"/>
      <c r="AL11" s="628">
        <v>8.6999999999999993</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79312</v>
      </c>
      <c r="BH11" s="624"/>
      <c r="BI11" s="624"/>
      <c r="BJ11" s="624"/>
      <c r="BK11" s="624"/>
      <c r="BL11" s="624"/>
      <c r="BM11" s="624"/>
      <c r="BN11" s="625"/>
      <c r="BO11" s="626">
        <v>2.8</v>
      </c>
      <c r="BP11" s="626"/>
      <c r="BQ11" s="626"/>
      <c r="BR11" s="626"/>
      <c r="BS11" s="627" t="s">
        <v>122</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506779</v>
      </c>
      <c r="CS11" s="624"/>
      <c r="CT11" s="624"/>
      <c r="CU11" s="624"/>
      <c r="CV11" s="624"/>
      <c r="CW11" s="624"/>
      <c r="CX11" s="624"/>
      <c r="CY11" s="625"/>
      <c r="CZ11" s="626">
        <v>6.3</v>
      </c>
      <c r="DA11" s="626"/>
      <c r="DB11" s="626"/>
      <c r="DC11" s="626"/>
      <c r="DD11" s="632">
        <v>58934</v>
      </c>
      <c r="DE11" s="624"/>
      <c r="DF11" s="624"/>
      <c r="DG11" s="624"/>
      <c r="DH11" s="624"/>
      <c r="DI11" s="624"/>
      <c r="DJ11" s="624"/>
      <c r="DK11" s="624"/>
      <c r="DL11" s="624"/>
      <c r="DM11" s="624"/>
      <c r="DN11" s="624"/>
      <c r="DO11" s="624"/>
      <c r="DP11" s="625"/>
      <c r="DQ11" s="632">
        <v>434724</v>
      </c>
      <c r="DR11" s="624"/>
      <c r="DS11" s="624"/>
      <c r="DT11" s="624"/>
      <c r="DU11" s="624"/>
      <c r="DV11" s="624"/>
      <c r="DW11" s="624"/>
      <c r="DX11" s="624"/>
      <c r="DY11" s="624"/>
      <c r="DZ11" s="624"/>
      <c r="EA11" s="624"/>
      <c r="EB11" s="624"/>
      <c r="EC11" s="633"/>
    </row>
    <row r="12" spans="2:143" ht="11.25" customHeight="1" x14ac:dyDescent="0.2">
      <c r="B12" s="620" t="s">
        <v>239</v>
      </c>
      <c r="C12" s="621"/>
      <c r="D12" s="621"/>
      <c r="E12" s="621"/>
      <c r="F12" s="621"/>
      <c r="G12" s="621"/>
      <c r="H12" s="621"/>
      <c r="I12" s="621"/>
      <c r="J12" s="621"/>
      <c r="K12" s="621"/>
      <c r="L12" s="621"/>
      <c r="M12" s="621"/>
      <c r="N12" s="621"/>
      <c r="O12" s="621"/>
      <c r="P12" s="621"/>
      <c r="Q12" s="622"/>
      <c r="R12" s="623">
        <v>28008</v>
      </c>
      <c r="S12" s="624"/>
      <c r="T12" s="624"/>
      <c r="U12" s="624"/>
      <c r="V12" s="624"/>
      <c r="W12" s="624"/>
      <c r="X12" s="624"/>
      <c r="Y12" s="625"/>
      <c r="Z12" s="626">
        <v>0.3</v>
      </c>
      <c r="AA12" s="626"/>
      <c r="AB12" s="626"/>
      <c r="AC12" s="626"/>
      <c r="AD12" s="627">
        <v>28008</v>
      </c>
      <c r="AE12" s="627"/>
      <c r="AF12" s="627"/>
      <c r="AG12" s="627"/>
      <c r="AH12" s="627"/>
      <c r="AI12" s="627"/>
      <c r="AJ12" s="627"/>
      <c r="AK12" s="627"/>
      <c r="AL12" s="628">
        <v>0.5</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1652562</v>
      </c>
      <c r="BH12" s="624"/>
      <c r="BI12" s="624"/>
      <c r="BJ12" s="624"/>
      <c r="BK12" s="624"/>
      <c r="BL12" s="624"/>
      <c r="BM12" s="624"/>
      <c r="BN12" s="625"/>
      <c r="BO12" s="626">
        <v>58.5</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601677</v>
      </c>
      <c r="CS12" s="624"/>
      <c r="CT12" s="624"/>
      <c r="CU12" s="624"/>
      <c r="CV12" s="624"/>
      <c r="CW12" s="624"/>
      <c r="CX12" s="624"/>
      <c r="CY12" s="625"/>
      <c r="CZ12" s="626">
        <v>7.5</v>
      </c>
      <c r="DA12" s="626"/>
      <c r="DB12" s="626"/>
      <c r="DC12" s="626"/>
      <c r="DD12" s="632">
        <v>441509</v>
      </c>
      <c r="DE12" s="624"/>
      <c r="DF12" s="624"/>
      <c r="DG12" s="624"/>
      <c r="DH12" s="624"/>
      <c r="DI12" s="624"/>
      <c r="DJ12" s="624"/>
      <c r="DK12" s="624"/>
      <c r="DL12" s="624"/>
      <c r="DM12" s="624"/>
      <c r="DN12" s="624"/>
      <c r="DO12" s="624"/>
      <c r="DP12" s="625"/>
      <c r="DQ12" s="632">
        <v>155503</v>
      </c>
      <c r="DR12" s="624"/>
      <c r="DS12" s="624"/>
      <c r="DT12" s="624"/>
      <c r="DU12" s="624"/>
      <c r="DV12" s="624"/>
      <c r="DW12" s="624"/>
      <c r="DX12" s="624"/>
      <c r="DY12" s="624"/>
      <c r="DZ12" s="624"/>
      <c r="EA12" s="624"/>
      <c r="EB12" s="624"/>
      <c r="EC12" s="633"/>
    </row>
    <row r="13" spans="2:143" ht="11.25" customHeight="1" x14ac:dyDescent="0.2">
      <c r="B13" s="620" t="s">
        <v>242</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1628846</v>
      </c>
      <c r="BH13" s="624"/>
      <c r="BI13" s="624"/>
      <c r="BJ13" s="624"/>
      <c r="BK13" s="624"/>
      <c r="BL13" s="624"/>
      <c r="BM13" s="624"/>
      <c r="BN13" s="625"/>
      <c r="BO13" s="626">
        <v>57.7</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674582</v>
      </c>
      <c r="CS13" s="624"/>
      <c r="CT13" s="624"/>
      <c r="CU13" s="624"/>
      <c r="CV13" s="624"/>
      <c r="CW13" s="624"/>
      <c r="CX13" s="624"/>
      <c r="CY13" s="625"/>
      <c r="CZ13" s="626">
        <v>8.4</v>
      </c>
      <c r="DA13" s="626"/>
      <c r="DB13" s="626"/>
      <c r="DC13" s="626"/>
      <c r="DD13" s="632">
        <v>310600</v>
      </c>
      <c r="DE13" s="624"/>
      <c r="DF13" s="624"/>
      <c r="DG13" s="624"/>
      <c r="DH13" s="624"/>
      <c r="DI13" s="624"/>
      <c r="DJ13" s="624"/>
      <c r="DK13" s="624"/>
      <c r="DL13" s="624"/>
      <c r="DM13" s="624"/>
      <c r="DN13" s="624"/>
      <c r="DO13" s="624"/>
      <c r="DP13" s="625"/>
      <c r="DQ13" s="632">
        <v>516874</v>
      </c>
      <c r="DR13" s="624"/>
      <c r="DS13" s="624"/>
      <c r="DT13" s="624"/>
      <c r="DU13" s="624"/>
      <c r="DV13" s="624"/>
      <c r="DW13" s="624"/>
      <c r="DX13" s="624"/>
      <c r="DY13" s="624"/>
      <c r="DZ13" s="624"/>
      <c r="EA13" s="624"/>
      <c r="EB13" s="624"/>
      <c r="EC13" s="633"/>
    </row>
    <row r="14" spans="2:143" ht="11.25" customHeight="1" x14ac:dyDescent="0.2">
      <c r="B14" s="620" t="s">
        <v>245</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83099</v>
      </c>
      <c r="BH14" s="624"/>
      <c r="BI14" s="624"/>
      <c r="BJ14" s="624"/>
      <c r="BK14" s="624"/>
      <c r="BL14" s="624"/>
      <c r="BM14" s="624"/>
      <c r="BN14" s="625"/>
      <c r="BO14" s="626">
        <v>2.9</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368032</v>
      </c>
      <c r="CS14" s="624"/>
      <c r="CT14" s="624"/>
      <c r="CU14" s="624"/>
      <c r="CV14" s="624"/>
      <c r="CW14" s="624"/>
      <c r="CX14" s="624"/>
      <c r="CY14" s="625"/>
      <c r="CZ14" s="626">
        <v>4.5999999999999996</v>
      </c>
      <c r="DA14" s="626"/>
      <c r="DB14" s="626"/>
      <c r="DC14" s="626"/>
      <c r="DD14" s="632">
        <v>4453</v>
      </c>
      <c r="DE14" s="624"/>
      <c r="DF14" s="624"/>
      <c r="DG14" s="624"/>
      <c r="DH14" s="624"/>
      <c r="DI14" s="624"/>
      <c r="DJ14" s="624"/>
      <c r="DK14" s="624"/>
      <c r="DL14" s="624"/>
      <c r="DM14" s="624"/>
      <c r="DN14" s="624"/>
      <c r="DO14" s="624"/>
      <c r="DP14" s="625"/>
      <c r="DQ14" s="632">
        <v>366838</v>
      </c>
      <c r="DR14" s="624"/>
      <c r="DS14" s="624"/>
      <c r="DT14" s="624"/>
      <c r="DU14" s="624"/>
      <c r="DV14" s="624"/>
      <c r="DW14" s="624"/>
      <c r="DX14" s="624"/>
      <c r="DY14" s="624"/>
      <c r="DZ14" s="624"/>
      <c r="EA14" s="624"/>
      <c r="EB14" s="624"/>
      <c r="EC14" s="633"/>
    </row>
    <row r="15" spans="2:143" ht="11.25" customHeight="1" x14ac:dyDescent="0.2">
      <c r="B15" s="620" t="s">
        <v>248</v>
      </c>
      <c r="C15" s="621"/>
      <c r="D15" s="621"/>
      <c r="E15" s="621"/>
      <c r="F15" s="621"/>
      <c r="G15" s="621"/>
      <c r="H15" s="621"/>
      <c r="I15" s="621"/>
      <c r="J15" s="621"/>
      <c r="K15" s="621"/>
      <c r="L15" s="621"/>
      <c r="M15" s="621"/>
      <c r="N15" s="621"/>
      <c r="O15" s="621"/>
      <c r="P15" s="621"/>
      <c r="Q15" s="622"/>
      <c r="R15" s="623">
        <v>23295</v>
      </c>
      <c r="S15" s="624"/>
      <c r="T15" s="624"/>
      <c r="U15" s="624"/>
      <c r="V15" s="624"/>
      <c r="W15" s="624"/>
      <c r="X15" s="624"/>
      <c r="Y15" s="625"/>
      <c r="Z15" s="626">
        <v>0.3</v>
      </c>
      <c r="AA15" s="626"/>
      <c r="AB15" s="626"/>
      <c r="AC15" s="626"/>
      <c r="AD15" s="627">
        <v>23295</v>
      </c>
      <c r="AE15" s="627"/>
      <c r="AF15" s="627"/>
      <c r="AG15" s="627"/>
      <c r="AH15" s="627"/>
      <c r="AI15" s="627"/>
      <c r="AJ15" s="627"/>
      <c r="AK15" s="627"/>
      <c r="AL15" s="628">
        <v>0.4</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106054</v>
      </c>
      <c r="BH15" s="624"/>
      <c r="BI15" s="624"/>
      <c r="BJ15" s="624"/>
      <c r="BK15" s="624"/>
      <c r="BL15" s="624"/>
      <c r="BM15" s="624"/>
      <c r="BN15" s="625"/>
      <c r="BO15" s="626">
        <v>3.8</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932611</v>
      </c>
      <c r="CS15" s="624"/>
      <c r="CT15" s="624"/>
      <c r="CU15" s="624"/>
      <c r="CV15" s="624"/>
      <c r="CW15" s="624"/>
      <c r="CX15" s="624"/>
      <c r="CY15" s="625"/>
      <c r="CZ15" s="626">
        <v>11.7</v>
      </c>
      <c r="DA15" s="626"/>
      <c r="DB15" s="626"/>
      <c r="DC15" s="626"/>
      <c r="DD15" s="632">
        <v>41703</v>
      </c>
      <c r="DE15" s="624"/>
      <c r="DF15" s="624"/>
      <c r="DG15" s="624"/>
      <c r="DH15" s="624"/>
      <c r="DI15" s="624"/>
      <c r="DJ15" s="624"/>
      <c r="DK15" s="624"/>
      <c r="DL15" s="624"/>
      <c r="DM15" s="624"/>
      <c r="DN15" s="624"/>
      <c r="DO15" s="624"/>
      <c r="DP15" s="625"/>
      <c r="DQ15" s="632">
        <v>787839</v>
      </c>
      <c r="DR15" s="624"/>
      <c r="DS15" s="624"/>
      <c r="DT15" s="624"/>
      <c r="DU15" s="624"/>
      <c r="DV15" s="624"/>
      <c r="DW15" s="624"/>
      <c r="DX15" s="624"/>
      <c r="DY15" s="624"/>
      <c r="DZ15" s="624"/>
      <c r="EA15" s="624"/>
      <c r="EB15" s="624"/>
      <c r="EC15" s="633"/>
    </row>
    <row r="16" spans="2:143" ht="11.25" customHeight="1" x14ac:dyDescent="0.2">
      <c r="B16" s="620" t="s">
        <v>251</v>
      </c>
      <c r="C16" s="621"/>
      <c r="D16" s="621"/>
      <c r="E16" s="621"/>
      <c r="F16" s="621"/>
      <c r="G16" s="621"/>
      <c r="H16" s="621"/>
      <c r="I16" s="621"/>
      <c r="J16" s="621"/>
      <c r="K16" s="621"/>
      <c r="L16" s="621"/>
      <c r="M16" s="621"/>
      <c r="N16" s="621"/>
      <c r="O16" s="621"/>
      <c r="P16" s="621"/>
      <c r="Q16" s="622"/>
      <c r="R16" s="623">
        <v>42288</v>
      </c>
      <c r="S16" s="624"/>
      <c r="T16" s="624"/>
      <c r="U16" s="624"/>
      <c r="V16" s="624"/>
      <c r="W16" s="624"/>
      <c r="X16" s="624"/>
      <c r="Y16" s="625"/>
      <c r="Z16" s="626">
        <v>0.5</v>
      </c>
      <c r="AA16" s="626"/>
      <c r="AB16" s="626"/>
      <c r="AC16" s="626"/>
      <c r="AD16" s="627">
        <v>42288</v>
      </c>
      <c r="AE16" s="627"/>
      <c r="AF16" s="627"/>
      <c r="AG16" s="627"/>
      <c r="AH16" s="627"/>
      <c r="AI16" s="627"/>
      <c r="AJ16" s="627"/>
      <c r="AK16" s="627"/>
      <c r="AL16" s="628">
        <v>0.8</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2">
      <c r="B17" s="620" t="s">
        <v>254</v>
      </c>
      <c r="C17" s="621"/>
      <c r="D17" s="621"/>
      <c r="E17" s="621"/>
      <c r="F17" s="621"/>
      <c r="G17" s="621"/>
      <c r="H17" s="621"/>
      <c r="I17" s="621"/>
      <c r="J17" s="621"/>
      <c r="K17" s="621"/>
      <c r="L17" s="621"/>
      <c r="M17" s="621"/>
      <c r="N17" s="621"/>
      <c r="O17" s="621"/>
      <c r="P17" s="621"/>
      <c r="Q17" s="622"/>
      <c r="R17" s="623">
        <v>94058</v>
      </c>
      <c r="S17" s="624"/>
      <c r="T17" s="624"/>
      <c r="U17" s="624"/>
      <c r="V17" s="624"/>
      <c r="W17" s="624"/>
      <c r="X17" s="624"/>
      <c r="Y17" s="625"/>
      <c r="Z17" s="626">
        <v>1.1000000000000001</v>
      </c>
      <c r="AA17" s="626"/>
      <c r="AB17" s="626"/>
      <c r="AC17" s="626"/>
      <c r="AD17" s="627">
        <v>94058</v>
      </c>
      <c r="AE17" s="627"/>
      <c r="AF17" s="627"/>
      <c r="AG17" s="627"/>
      <c r="AH17" s="627"/>
      <c r="AI17" s="627"/>
      <c r="AJ17" s="627"/>
      <c r="AK17" s="627"/>
      <c r="AL17" s="628">
        <v>1.8</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510562</v>
      </c>
      <c r="CS17" s="624"/>
      <c r="CT17" s="624"/>
      <c r="CU17" s="624"/>
      <c r="CV17" s="624"/>
      <c r="CW17" s="624"/>
      <c r="CX17" s="624"/>
      <c r="CY17" s="625"/>
      <c r="CZ17" s="626">
        <v>6.4</v>
      </c>
      <c r="DA17" s="626"/>
      <c r="DB17" s="626"/>
      <c r="DC17" s="626"/>
      <c r="DD17" s="632" t="s">
        <v>122</v>
      </c>
      <c r="DE17" s="624"/>
      <c r="DF17" s="624"/>
      <c r="DG17" s="624"/>
      <c r="DH17" s="624"/>
      <c r="DI17" s="624"/>
      <c r="DJ17" s="624"/>
      <c r="DK17" s="624"/>
      <c r="DL17" s="624"/>
      <c r="DM17" s="624"/>
      <c r="DN17" s="624"/>
      <c r="DO17" s="624"/>
      <c r="DP17" s="625"/>
      <c r="DQ17" s="632">
        <v>510448</v>
      </c>
      <c r="DR17" s="624"/>
      <c r="DS17" s="624"/>
      <c r="DT17" s="624"/>
      <c r="DU17" s="624"/>
      <c r="DV17" s="624"/>
      <c r="DW17" s="624"/>
      <c r="DX17" s="624"/>
      <c r="DY17" s="624"/>
      <c r="DZ17" s="624"/>
      <c r="EA17" s="624"/>
      <c r="EB17" s="624"/>
      <c r="EC17" s="633"/>
    </row>
    <row r="18" spans="2:133" ht="11.25" customHeight="1" x14ac:dyDescent="0.2">
      <c r="B18" s="620" t="s">
        <v>257</v>
      </c>
      <c r="C18" s="621"/>
      <c r="D18" s="621"/>
      <c r="E18" s="621"/>
      <c r="F18" s="621"/>
      <c r="G18" s="621"/>
      <c r="H18" s="621"/>
      <c r="I18" s="621"/>
      <c r="J18" s="621"/>
      <c r="K18" s="621"/>
      <c r="L18" s="621"/>
      <c r="M18" s="621"/>
      <c r="N18" s="621"/>
      <c r="O18" s="621"/>
      <c r="P18" s="621"/>
      <c r="Q18" s="622"/>
      <c r="R18" s="623">
        <v>12469</v>
      </c>
      <c r="S18" s="624"/>
      <c r="T18" s="624"/>
      <c r="U18" s="624"/>
      <c r="V18" s="624"/>
      <c r="W18" s="624"/>
      <c r="X18" s="624"/>
      <c r="Y18" s="625"/>
      <c r="Z18" s="626">
        <v>0.1</v>
      </c>
      <c r="AA18" s="626"/>
      <c r="AB18" s="626"/>
      <c r="AC18" s="626"/>
      <c r="AD18" s="627">
        <v>12469</v>
      </c>
      <c r="AE18" s="627"/>
      <c r="AF18" s="627"/>
      <c r="AG18" s="627"/>
      <c r="AH18" s="627"/>
      <c r="AI18" s="627"/>
      <c r="AJ18" s="627"/>
      <c r="AK18" s="627"/>
      <c r="AL18" s="628">
        <v>0.2</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260</v>
      </c>
      <c r="C19" s="621"/>
      <c r="D19" s="621"/>
      <c r="E19" s="621"/>
      <c r="F19" s="621"/>
      <c r="G19" s="621"/>
      <c r="H19" s="621"/>
      <c r="I19" s="621"/>
      <c r="J19" s="621"/>
      <c r="K19" s="621"/>
      <c r="L19" s="621"/>
      <c r="M19" s="621"/>
      <c r="N19" s="621"/>
      <c r="O19" s="621"/>
      <c r="P19" s="621"/>
      <c r="Q19" s="622"/>
      <c r="R19" s="623">
        <v>76970</v>
      </c>
      <c r="S19" s="624"/>
      <c r="T19" s="624"/>
      <c r="U19" s="624"/>
      <c r="V19" s="624"/>
      <c r="W19" s="624"/>
      <c r="X19" s="624"/>
      <c r="Y19" s="625"/>
      <c r="Z19" s="626">
        <v>0.9</v>
      </c>
      <c r="AA19" s="626"/>
      <c r="AB19" s="626"/>
      <c r="AC19" s="626"/>
      <c r="AD19" s="627">
        <v>76970</v>
      </c>
      <c r="AE19" s="627"/>
      <c r="AF19" s="627"/>
      <c r="AG19" s="627"/>
      <c r="AH19" s="627"/>
      <c r="AI19" s="627"/>
      <c r="AJ19" s="627"/>
      <c r="AK19" s="627"/>
      <c r="AL19" s="628">
        <v>1.5</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263</v>
      </c>
      <c r="C20" s="637"/>
      <c r="D20" s="637"/>
      <c r="E20" s="637"/>
      <c r="F20" s="637"/>
      <c r="G20" s="637"/>
      <c r="H20" s="637"/>
      <c r="I20" s="637"/>
      <c r="J20" s="637"/>
      <c r="K20" s="637"/>
      <c r="L20" s="637"/>
      <c r="M20" s="637"/>
      <c r="N20" s="637"/>
      <c r="O20" s="637"/>
      <c r="P20" s="637"/>
      <c r="Q20" s="638"/>
      <c r="R20" s="623">
        <v>4619</v>
      </c>
      <c r="S20" s="624"/>
      <c r="T20" s="624"/>
      <c r="U20" s="624"/>
      <c r="V20" s="624"/>
      <c r="W20" s="624"/>
      <c r="X20" s="624"/>
      <c r="Y20" s="625"/>
      <c r="Z20" s="626">
        <v>0.1</v>
      </c>
      <c r="AA20" s="626"/>
      <c r="AB20" s="626"/>
      <c r="AC20" s="626"/>
      <c r="AD20" s="627">
        <v>4619</v>
      </c>
      <c r="AE20" s="627"/>
      <c r="AF20" s="627"/>
      <c r="AG20" s="627"/>
      <c r="AH20" s="627"/>
      <c r="AI20" s="627"/>
      <c r="AJ20" s="627"/>
      <c r="AK20" s="627"/>
      <c r="AL20" s="628">
        <v>0.1</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7983468</v>
      </c>
      <c r="CS20" s="624"/>
      <c r="CT20" s="624"/>
      <c r="CU20" s="624"/>
      <c r="CV20" s="624"/>
      <c r="CW20" s="624"/>
      <c r="CX20" s="624"/>
      <c r="CY20" s="625"/>
      <c r="CZ20" s="626">
        <v>100</v>
      </c>
      <c r="DA20" s="626"/>
      <c r="DB20" s="626"/>
      <c r="DC20" s="626"/>
      <c r="DD20" s="632">
        <v>929516</v>
      </c>
      <c r="DE20" s="624"/>
      <c r="DF20" s="624"/>
      <c r="DG20" s="624"/>
      <c r="DH20" s="624"/>
      <c r="DI20" s="624"/>
      <c r="DJ20" s="624"/>
      <c r="DK20" s="624"/>
      <c r="DL20" s="624"/>
      <c r="DM20" s="624"/>
      <c r="DN20" s="624"/>
      <c r="DO20" s="624"/>
      <c r="DP20" s="625"/>
      <c r="DQ20" s="632">
        <v>6073030</v>
      </c>
      <c r="DR20" s="624"/>
      <c r="DS20" s="624"/>
      <c r="DT20" s="624"/>
      <c r="DU20" s="624"/>
      <c r="DV20" s="624"/>
      <c r="DW20" s="624"/>
      <c r="DX20" s="624"/>
      <c r="DY20" s="624"/>
      <c r="DZ20" s="624"/>
      <c r="EA20" s="624"/>
      <c r="EB20" s="624"/>
      <c r="EC20" s="633"/>
    </row>
    <row r="21" spans="2:133" ht="11.25" customHeight="1" x14ac:dyDescent="0.2">
      <c r="B21" s="620" t="s">
        <v>266</v>
      </c>
      <c r="C21" s="621"/>
      <c r="D21" s="621"/>
      <c r="E21" s="621"/>
      <c r="F21" s="621"/>
      <c r="G21" s="621"/>
      <c r="H21" s="621"/>
      <c r="I21" s="621"/>
      <c r="J21" s="621"/>
      <c r="K21" s="621"/>
      <c r="L21" s="621"/>
      <c r="M21" s="621"/>
      <c r="N21" s="621"/>
      <c r="O21" s="621"/>
      <c r="P21" s="621"/>
      <c r="Q21" s="622"/>
      <c r="R21" s="623">
        <v>1775956</v>
      </c>
      <c r="S21" s="624"/>
      <c r="T21" s="624"/>
      <c r="U21" s="624"/>
      <c r="V21" s="624"/>
      <c r="W21" s="624"/>
      <c r="X21" s="624"/>
      <c r="Y21" s="625"/>
      <c r="Z21" s="626">
        <v>20.5</v>
      </c>
      <c r="AA21" s="626"/>
      <c r="AB21" s="626"/>
      <c r="AC21" s="626"/>
      <c r="AD21" s="627">
        <v>1649151</v>
      </c>
      <c r="AE21" s="627"/>
      <c r="AF21" s="627"/>
      <c r="AG21" s="627"/>
      <c r="AH21" s="627"/>
      <c r="AI21" s="627"/>
      <c r="AJ21" s="627"/>
      <c r="AK21" s="627"/>
      <c r="AL21" s="628">
        <v>31.2</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268</v>
      </c>
      <c r="C22" s="621"/>
      <c r="D22" s="621"/>
      <c r="E22" s="621"/>
      <c r="F22" s="621"/>
      <c r="G22" s="621"/>
      <c r="H22" s="621"/>
      <c r="I22" s="621"/>
      <c r="J22" s="621"/>
      <c r="K22" s="621"/>
      <c r="L22" s="621"/>
      <c r="M22" s="621"/>
      <c r="N22" s="621"/>
      <c r="O22" s="621"/>
      <c r="P22" s="621"/>
      <c r="Q22" s="622"/>
      <c r="R22" s="623">
        <v>1649151</v>
      </c>
      <c r="S22" s="624"/>
      <c r="T22" s="624"/>
      <c r="U22" s="624"/>
      <c r="V22" s="624"/>
      <c r="W22" s="624"/>
      <c r="X22" s="624"/>
      <c r="Y22" s="625"/>
      <c r="Z22" s="626">
        <v>19.100000000000001</v>
      </c>
      <c r="AA22" s="626"/>
      <c r="AB22" s="626"/>
      <c r="AC22" s="626"/>
      <c r="AD22" s="627">
        <v>1649151</v>
      </c>
      <c r="AE22" s="627"/>
      <c r="AF22" s="627"/>
      <c r="AG22" s="627"/>
      <c r="AH22" s="627"/>
      <c r="AI22" s="627"/>
      <c r="AJ22" s="627"/>
      <c r="AK22" s="627"/>
      <c r="AL22" s="628">
        <v>31.2</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271</v>
      </c>
      <c r="C23" s="621"/>
      <c r="D23" s="621"/>
      <c r="E23" s="621"/>
      <c r="F23" s="621"/>
      <c r="G23" s="621"/>
      <c r="H23" s="621"/>
      <c r="I23" s="621"/>
      <c r="J23" s="621"/>
      <c r="K23" s="621"/>
      <c r="L23" s="621"/>
      <c r="M23" s="621"/>
      <c r="N23" s="621"/>
      <c r="O23" s="621"/>
      <c r="P23" s="621"/>
      <c r="Q23" s="622"/>
      <c r="R23" s="623">
        <v>126805</v>
      </c>
      <c r="S23" s="624"/>
      <c r="T23" s="624"/>
      <c r="U23" s="624"/>
      <c r="V23" s="624"/>
      <c r="W23" s="624"/>
      <c r="X23" s="624"/>
      <c r="Y23" s="625"/>
      <c r="Z23" s="626">
        <v>1.5</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x14ac:dyDescent="0.2">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3343394</v>
      </c>
      <c r="CS24" s="613"/>
      <c r="CT24" s="613"/>
      <c r="CU24" s="613"/>
      <c r="CV24" s="613"/>
      <c r="CW24" s="613"/>
      <c r="CX24" s="613"/>
      <c r="CY24" s="614"/>
      <c r="CZ24" s="617">
        <v>41.9</v>
      </c>
      <c r="DA24" s="618"/>
      <c r="DB24" s="618"/>
      <c r="DC24" s="634"/>
      <c r="DD24" s="658">
        <v>2550971</v>
      </c>
      <c r="DE24" s="613"/>
      <c r="DF24" s="613"/>
      <c r="DG24" s="613"/>
      <c r="DH24" s="613"/>
      <c r="DI24" s="613"/>
      <c r="DJ24" s="613"/>
      <c r="DK24" s="614"/>
      <c r="DL24" s="658">
        <v>2086156</v>
      </c>
      <c r="DM24" s="613"/>
      <c r="DN24" s="613"/>
      <c r="DO24" s="613"/>
      <c r="DP24" s="613"/>
      <c r="DQ24" s="613"/>
      <c r="DR24" s="613"/>
      <c r="DS24" s="613"/>
      <c r="DT24" s="613"/>
      <c r="DU24" s="613"/>
      <c r="DV24" s="614"/>
      <c r="DW24" s="617">
        <v>39.4</v>
      </c>
      <c r="DX24" s="618"/>
      <c r="DY24" s="618"/>
      <c r="DZ24" s="618"/>
      <c r="EA24" s="618"/>
      <c r="EB24" s="618"/>
      <c r="EC24" s="619"/>
    </row>
    <row r="25" spans="2:133" ht="11.25" customHeight="1" x14ac:dyDescent="0.2">
      <c r="B25" s="620" t="s">
        <v>281</v>
      </c>
      <c r="C25" s="621"/>
      <c r="D25" s="621"/>
      <c r="E25" s="621"/>
      <c r="F25" s="621"/>
      <c r="G25" s="621"/>
      <c r="H25" s="621"/>
      <c r="I25" s="621"/>
      <c r="J25" s="621"/>
      <c r="K25" s="621"/>
      <c r="L25" s="621"/>
      <c r="M25" s="621"/>
      <c r="N25" s="621"/>
      <c r="O25" s="621"/>
      <c r="P25" s="621"/>
      <c r="Q25" s="622"/>
      <c r="R25" s="623">
        <v>5401714</v>
      </c>
      <c r="S25" s="624"/>
      <c r="T25" s="624"/>
      <c r="U25" s="624"/>
      <c r="V25" s="624"/>
      <c r="W25" s="624"/>
      <c r="X25" s="624"/>
      <c r="Y25" s="625"/>
      <c r="Z25" s="626">
        <v>62.5</v>
      </c>
      <c r="AA25" s="626"/>
      <c r="AB25" s="626"/>
      <c r="AC25" s="626"/>
      <c r="AD25" s="627">
        <v>5274909</v>
      </c>
      <c r="AE25" s="627"/>
      <c r="AF25" s="627"/>
      <c r="AG25" s="627"/>
      <c r="AH25" s="627"/>
      <c r="AI25" s="627"/>
      <c r="AJ25" s="627"/>
      <c r="AK25" s="627"/>
      <c r="AL25" s="628">
        <v>99.9</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1569348</v>
      </c>
      <c r="CS25" s="655"/>
      <c r="CT25" s="655"/>
      <c r="CU25" s="655"/>
      <c r="CV25" s="655"/>
      <c r="CW25" s="655"/>
      <c r="CX25" s="655"/>
      <c r="CY25" s="656"/>
      <c r="CZ25" s="628">
        <v>19.7</v>
      </c>
      <c r="DA25" s="653"/>
      <c r="DB25" s="653"/>
      <c r="DC25" s="657"/>
      <c r="DD25" s="632">
        <v>1450046</v>
      </c>
      <c r="DE25" s="655"/>
      <c r="DF25" s="655"/>
      <c r="DG25" s="655"/>
      <c r="DH25" s="655"/>
      <c r="DI25" s="655"/>
      <c r="DJ25" s="655"/>
      <c r="DK25" s="656"/>
      <c r="DL25" s="632">
        <v>1200789</v>
      </c>
      <c r="DM25" s="655"/>
      <c r="DN25" s="655"/>
      <c r="DO25" s="655"/>
      <c r="DP25" s="655"/>
      <c r="DQ25" s="655"/>
      <c r="DR25" s="655"/>
      <c r="DS25" s="655"/>
      <c r="DT25" s="655"/>
      <c r="DU25" s="655"/>
      <c r="DV25" s="656"/>
      <c r="DW25" s="628">
        <v>22.7</v>
      </c>
      <c r="DX25" s="653"/>
      <c r="DY25" s="653"/>
      <c r="DZ25" s="653"/>
      <c r="EA25" s="653"/>
      <c r="EB25" s="653"/>
      <c r="EC25" s="654"/>
    </row>
    <row r="26" spans="2:133" ht="11.25" customHeight="1" x14ac:dyDescent="0.2">
      <c r="B26" s="620" t="s">
        <v>284</v>
      </c>
      <c r="C26" s="621"/>
      <c r="D26" s="621"/>
      <c r="E26" s="621"/>
      <c r="F26" s="621"/>
      <c r="G26" s="621"/>
      <c r="H26" s="621"/>
      <c r="I26" s="621"/>
      <c r="J26" s="621"/>
      <c r="K26" s="621"/>
      <c r="L26" s="621"/>
      <c r="M26" s="621"/>
      <c r="N26" s="621"/>
      <c r="O26" s="621"/>
      <c r="P26" s="621"/>
      <c r="Q26" s="622"/>
      <c r="R26" s="623">
        <v>2709</v>
      </c>
      <c r="S26" s="624"/>
      <c r="T26" s="624"/>
      <c r="U26" s="624"/>
      <c r="V26" s="624"/>
      <c r="W26" s="624"/>
      <c r="X26" s="624"/>
      <c r="Y26" s="625"/>
      <c r="Z26" s="626">
        <v>0</v>
      </c>
      <c r="AA26" s="626"/>
      <c r="AB26" s="626"/>
      <c r="AC26" s="626"/>
      <c r="AD26" s="627">
        <v>2709</v>
      </c>
      <c r="AE26" s="627"/>
      <c r="AF26" s="627"/>
      <c r="AG26" s="627"/>
      <c r="AH26" s="627"/>
      <c r="AI26" s="627"/>
      <c r="AJ26" s="627"/>
      <c r="AK26" s="627"/>
      <c r="AL26" s="628">
        <v>0.1</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956861</v>
      </c>
      <c r="CS26" s="624"/>
      <c r="CT26" s="624"/>
      <c r="CU26" s="624"/>
      <c r="CV26" s="624"/>
      <c r="CW26" s="624"/>
      <c r="CX26" s="624"/>
      <c r="CY26" s="625"/>
      <c r="CZ26" s="628">
        <v>12</v>
      </c>
      <c r="DA26" s="653"/>
      <c r="DB26" s="653"/>
      <c r="DC26" s="657"/>
      <c r="DD26" s="632">
        <v>878750</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2">
      <c r="B27" s="620" t="s">
        <v>287</v>
      </c>
      <c r="C27" s="621"/>
      <c r="D27" s="621"/>
      <c r="E27" s="621"/>
      <c r="F27" s="621"/>
      <c r="G27" s="621"/>
      <c r="H27" s="621"/>
      <c r="I27" s="621"/>
      <c r="J27" s="621"/>
      <c r="K27" s="621"/>
      <c r="L27" s="621"/>
      <c r="M27" s="621"/>
      <c r="N27" s="621"/>
      <c r="O27" s="621"/>
      <c r="P27" s="621"/>
      <c r="Q27" s="622"/>
      <c r="R27" s="623">
        <v>26339</v>
      </c>
      <c r="S27" s="624"/>
      <c r="T27" s="624"/>
      <c r="U27" s="624"/>
      <c r="V27" s="624"/>
      <c r="W27" s="624"/>
      <c r="X27" s="624"/>
      <c r="Y27" s="625"/>
      <c r="Z27" s="626">
        <v>0.3</v>
      </c>
      <c r="AA27" s="626"/>
      <c r="AB27" s="626"/>
      <c r="AC27" s="626"/>
      <c r="AD27" s="627" t="s">
        <v>122</v>
      </c>
      <c r="AE27" s="627"/>
      <c r="AF27" s="627"/>
      <c r="AG27" s="627"/>
      <c r="AH27" s="627"/>
      <c r="AI27" s="627"/>
      <c r="AJ27" s="627"/>
      <c r="AK27" s="627"/>
      <c r="AL27" s="628" t="s">
        <v>122</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2825287</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1263484</v>
      </c>
      <c r="CS27" s="655"/>
      <c r="CT27" s="655"/>
      <c r="CU27" s="655"/>
      <c r="CV27" s="655"/>
      <c r="CW27" s="655"/>
      <c r="CX27" s="655"/>
      <c r="CY27" s="656"/>
      <c r="CZ27" s="628">
        <v>15.8</v>
      </c>
      <c r="DA27" s="653"/>
      <c r="DB27" s="653"/>
      <c r="DC27" s="657"/>
      <c r="DD27" s="632">
        <v>590477</v>
      </c>
      <c r="DE27" s="655"/>
      <c r="DF27" s="655"/>
      <c r="DG27" s="655"/>
      <c r="DH27" s="655"/>
      <c r="DI27" s="655"/>
      <c r="DJ27" s="655"/>
      <c r="DK27" s="656"/>
      <c r="DL27" s="632">
        <v>374919</v>
      </c>
      <c r="DM27" s="655"/>
      <c r="DN27" s="655"/>
      <c r="DO27" s="655"/>
      <c r="DP27" s="655"/>
      <c r="DQ27" s="655"/>
      <c r="DR27" s="655"/>
      <c r="DS27" s="655"/>
      <c r="DT27" s="655"/>
      <c r="DU27" s="655"/>
      <c r="DV27" s="656"/>
      <c r="DW27" s="628">
        <v>7.1</v>
      </c>
      <c r="DX27" s="653"/>
      <c r="DY27" s="653"/>
      <c r="DZ27" s="653"/>
      <c r="EA27" s="653"/>
      <c r="EB27" s="653"/>
      <c r="EC27" s="654"/>
    </row>
    <row r="28" spans="2:133" ht="11.25" customHeight="1" x14ac:dyDescent="0.2">
      <c r="B28" s="620" t="s">
        <v>290</v>
      </c>
      <c r="C28" s="621"/>
      <c r="D28" s="621"/>
      <c r="E28" s="621"/>
      <c r="F28" s="621"/>
      <c r="G28" s="621"/>
      <c r="H28" s="621"/>
      <c r="I28" s="621"/>
      <c r="J28" s="621"/>
      <c r="K28" s="621"/>
      <c r="L28" s="621"/>
      <c r="M28" s="621"/>
      <c r="N28" s="621"/>
      <c r="O28" s="621"/>
      <c r="P28" s="621"/>
      <c r="Q28" s="622"/>
      <c r="R28" s="623">
        <v>40872</v>
      </c>
      <c r="S28" s="624"/>
      <c r="T28" s="624"/>
      <c r="U28" s="624"/>
      <c r="V28" s="624"/>
      <c r="W28" s="624"/>
      <c r="X28" s="624"/>
      <c r="Y28" s="625"/>
      <c r="Z28" s="626">
        <v>0.5</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510562</v>
      </c>
      <c r="CS28" s="624"/>
      <c r="CT28" s="624"/>
      <c r="CU28" s="624"/>
      <c r="CV28" s="624"/>
      <c r="CW28" s="624"/>
      <c r="CX28" s="624"/>
      <c r="CY28" s="625"/>
      <c r="CZ28" s="628">
        <v>6.4</v>
      </c>
      <c r="DA28" s="653"/>
      <c r="DB28" s="653"/>
      <c r="DC28" s="657"/>
      <c r="DD28" s="632">
        <v>510448</v>
      </c>
      <c r="DE28" s="624"/>
      <c r="DF28" s="624"/>
      <c r="DG28" s="624"/>
      <c r="DH28" s="624"/>
      <c r="DI28" s="624"/>
      <c r="DJ28" s="624"/>
      <c r="DK28" s="625"/>
      <c r="DL28" s="632">
        <v>510448</v>
      </c>
      <c r="DM28" s="624"/>
      <c r="DN28" s="624"/>
      <c r="DO28" s="624"/>
      <c r="DP28" s="624"/>
      <c r="DQ28" s="624"/>
      <c r="DR28" s="624"/>
      <c r="DS28" s="624"/>
      <c r="DT28" s="624"/>
      <c r="DU28" s="624"/>
      <c r="DV28" s="625"/>
      <c r="DW28" s="628">
        <v>9.6</v>
      </c>
      <c r="DX28" s="653"/>
      <c r="DY28" s="653"/>
      <c r="DZ28" s="653"/>
      <c r="EA28" s="653"/>
      <c r="EB28" s="653"/>
      <c r="EC28" s="654"/>
    </row>
    <row r="29" spans="2:133" ht="11.25" customHeight="1" x14ac:dyDescent="0.2">
      <c r="B29" s="620" t="s">
        <v>292</v>
      </c>
      <c r="C29" s="621"/>
      <c r="D29" s="621"/>
      <c r="E29" s="621"/>
      <c r="F29" s="621"/>
      <c r="G29" s="621"/>
      <c r="H29" s="621"/>
      <c r="I29" s="621"/>
      <c r="J29" s="621"/>
      <c r="K29" s="621"/>
      <c r="L29" s="621"/>
      <c r="M29" s="621"/>
      <c r="N29" s="621"/>
      <c r="O29" s="621"/>
      <c r="P29" s="621"/>
      <c r="Q29" s="622"/>
      <c r="R29" s="623">
        <v>10696</v>
      </c>
      <c r="S29" s="624"/>
      <c r="T29" s="624"/>
      <c r="U29" s="624"/>
      <c r="V29" s="624"/>
      <c r="W29" s="624"/>
      <c r="X29" s="624"/>
      <c r="Y29" s="625"/>
      <c r="Z29" s="626">
        <v>0.1</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293</v>
      </c>
      <c r="CE29" s="660"/>
      <c r="CF29" s="620" t="s">
        <v>66</v>
      </c>
      <c r="CG29" s="621"/>
      <c r="CH29" s="621"/>
      <c r="CI29" s="621"/>
      <c r="CJ29" s="621"/>
      <c r="CK29" s="621"/>
      <c r="CL29" s="621"/>
      <c r="CM29" s="621"/>
      <c r="CN29" s="621"/>
      <c r="CO29" s="621"/>
      <c r="CP29" s="621"/>
      <c r="CQ29" s="622"/>
      <c r="CR29" s="623">
        <v>510562</v>
      </c>
      <c r="CS29" s="655"/>
      <c r="CT29" s="655"/>
      <c r="CU29" s="655"/>
      <c r="CV29" s="655"/>
      <c r="CW29" s="655"/>
      <c r="CX29" s="655"/>
      <c r="CY29" s="656"/>
      <c r="CZ29" s="628">
        <v>6.4</v>
      </c>
      <c r="DA29" s="653"/>
      <c r="DB29" s="653"/>
      <c r="DC29" s="657"/>
      <c r="DD29" s="632">
        <v>510448</v>
      </c>
      <c r="DE29" s="655"/>
      <c r="DF29" s="655"/>
      <c r="DG29" s="655"/>
      <c r="DH29" s="655"/>
      <c r="DI29" s="655"/>
      <c r="DJ29" s="655"/>
      <c r="DK29" s="656"/>
      <c r="DL29" s="632">
        <v>510448</v>
      </c>
      <c r="DM29" s="655"/>
      <c r="DN29" s="655"/>
      <c r="DO29" s="655"/>
      <c r="DP29" s="655"/>
      <c r="DQ29" s="655"/>
      <c r="DR29" s="655"/>
      <c r="DS29" s="655"/>
      <c r="DT29" s="655"/>
      <c r="DU29" s="655"/>
      <c r="DV29" s="656"/>
      <c r="DW29" s="628">
        <v>9.6</v>
      </c>
      <c r="DX29" s="653"/>
      <c r="DY29" s="653"/>
      <c r="DZ29" s="653"/>
      <c r="EA29" s="653"/>
      <c r="EB29" s="653"/>
      <c r="EC29" s="654"/>
    </row>
    <row r="30" spans="2:133" ht="11.25" customHeight="1" x14ac:dyDescent="0.2">
      <c r="B30" s="620" t="s">
        <v>294</v>
      </c>
      <c r="C30" s="621"/>
      <c r="D30" s="621"/>
      <c r="E30" s="621"/>
      <c r="F30" s="621"/>
      <c r="G30" s="621"/>
      <c r="H30" s="621"/>
      <c r="I30" s="621"/>
      <c r="J30" s="621"/>
      <c r="K30" s="621"/>
      <c r="L30" s="621"/>
      <c r="M30" s="621"/>
      <c r="N30" s="621"/>
      <c r="O30" s="621"/>
      <c r="P30" s="621"/>
      <c r="Q30" s="622"/>
      <c r="R30" s="623">
        <v>1028795</v>
      </c>
      <c r="S30" s="624"/>
      <c r="T30" s="624"/>
      <c r="U30" s="624"/>
      <c r="V30" s="624"/>
      <c r="W30" s="624"/>
      <c r="X30" s="624"/>
      <c r="Y30" s="625"/>
      <c r="Z30" s="626">
        <v>11.9</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65"/>
      <c r="BI30" s="665"/>
      <c r="BJ30" s="665"/>
      <c r="BK30" s="665"/>
      <c r="BL30" s="665"/>
      <c r="BM30" s="665"/>
      <c r="BN30" s="665"/>
      <c r="BO30" s="665"/>
      <c r="BP30" s="665"/>
      <c r="BQ30" s="666"/>
      <c r="BR30" s="605" t="s">
        <v>296</v>
      </c>
      <c r="BS30" s="665"/>
      <c r="BT30" s="665"/>
      <c r="BU30" s="665"/>
      <c r="BV30" s="665"/>
      <c r="BW30" s="665"/>
      <c r="BX30" s="665"/>
      <c r="BY30" s="665"/>
      <c r="BZ30" s="665"/>
      <c r="CA30" s="665"/>
      <c r="CB30" s="666"/>
      <c r="CD30" s="661"/>
      <c r="CE30" s="662"/>
      <c r="CF30" s="620" t="s">
        <v>297</v>
      </c>
      <c r="CG30" s="621"/>
      <c r="CH30" s="621"/>
      <c r="CI30" s="621"/>
      <c r="CJ30" s="621"/>
      <c r="CK30" s="621"/>
      <c r="CL30" s="621"/>
      <c r="CM30" s="621"/>
      <c r="CN30" s="621"/>
      <c r="CO30" s="621"/>
      <c r="CP30" s="621"/>
      <c r="CQ30" s="622"/>
      <c r="CR30" s="623">
        <v>493606</v>
      </c>
      <c r="CS30" s="624"/>
      <c r="CT30" s="624"/>
      <c r="CU30" s="624"/>
      <c r="CV30" s="624"/>
      <c r="CW30" s="624"/>
      <c r="CX30" s="624"/>
      <c r="CY30" s="625"/>
      <c r="CZ30" s="628">
        <v>6.2</v>
      </c>
      <c r="DA30" s="653"/>
      <c r="DB30" s="653"/>
      <c r="DC30" s="657"/>
      <c r="DD30" s="632">
        <v>493492</v>
      </c>
      <c r="DE30" s="624"/>
      <c r="DF30" s="624"/>
      <c r="DG30" s="624"/>
      <c r="DH30" s="624"/>
      <c r="DI30" s="624"/>
      <c r="DJ30" s="624"/>
      <c r="DK30" s="625"/>
      <c r="DL30" s="632">
        <v>493492</v>
      </c>
      <c r="DM30" s="624"/>
      <c r="DN30" s="624"/>
      <c r="DO30" s="624"/>
      <c r="DP30" s="624"/>
      <c r="DQ30" s="624"/>
      <c r="DR30" s="624"/>
      <c r="DS30" s="624"/>
      <c r="DT30" s="624"/>
      <c r="DU30" s="624"/>
      <c r="DV30" s="625"/>
      <c r="DW30" s="628">
        <v>9.3000000000000007</v>
      </c>
      <c r="DX30" s="653"/>
      <c r="DY30" s="653"/>
      <c r="DZ30" s="653"/>
      <c r="EA30" s="653"/>
      <c r="EB30" s="653"/>
      <c r="EC30" s="654"/>
    </row>
    <row r="31" spans="2:133" ht="11.25" customHeight="1" x14ac:dyDescent="0.2">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299</v>
      </c>
      <c r="AQ31" s="670"/>
      <c r="AR31" s="670"/>
      <c r="AS31" s="670"/>
      <c r="AT31" s="675" t="s">
        <v>300</v>
      </c>
      <c r="AU31" s="206"/>
      <c r="AV31" s="206"/>
      <c r="AW31" s="206"/>
      <c r="AX31" s="609" t="s">
        <v>178</v>
      </c>
      <c r="AY31" s="610"/>
      <c r="AZ31" s="610"/>
      <c r="BA31" s="610"/>
      <c r="BB31" s="610"/>
      <c r="BC31" s="610"/>
      <c r="BD31" s="610"/>
      <c r="BE31" s="610"/>
      <c r="BF31" s="611"/>
      <c r="BG31" s="679">
        <v>99.5</v>
      </c>
      <c r="BH31" s="667"/>
      <c r="BI31" s="667"/>
      <c r="BJ31" s="667"/>
      <c r="BK31" s="667"/>
      <c r="BL31" s="667"/>
      <c r="BM31" s="618">
        <v>98.6</v>
      </c>
      <c r="BN31" s="667"/>
      <c r="BO31" s="667"/>
      <c r="BP31" s="667"/>
      <c r="BQ31" s="668"/>
      <c r="BR31" s="679">
        <v>99.4</v>
      </c>
      <c r="BS31" s="667"/>
      <c r="BT31" s="667"/>
      <c r="BU31" s="667"/>
      <c r="BV31" s="667"/>
      <c r="BW31" s="667"/>
      <c r="BX31" s="618">
        <v>98.5</v>
      </c>
      <c r="BY31" s="667"/>
      <c r="BZ31" s="667"/>
      <c r="CA31" s="667"/>
      <c r="CB31" s="668"/>
      <c r="CD31" s="661"/>
      <c r="CE31" s="662"/>
      <c r="CF31" s="620" t="s">
        <v>301</v>
      </c>
      <c r="CG31" s="621"/>
      <c r="CH31" s="621"/>
      <c r="CI31" s="621"/>
      <c r="CJ31" s="621"/>
      <c r="CK31" s="621"/>
      <c r="CL31" s="621"/>
      <c r="CM31" s="621"/>
      <c r="CN31" s="621"/>
      <c r="CO31" s="621"/>
      <c r="CP31" s="621"/>
      <c r="CQ31" s="622"/>
      <c r="CR31" s="623">
        <v>16956</v>
      </c>
      <c r="CS31" s="655"/>
      <c r="CT31" s="655"/>
      <c r="CU31" s="655"/>
      <c r="CV31" s="655"/>
      <c r="CW31" s="655"/>
      <c r="CX31" s="655"/>
      <c r="CY31" s="656"/>
      <c r="CZ31" s="628">
        <v>0.2</v>
      </c>
      <c r="DA31" s="653"/>
      <c r="DB31" s="653"/>
      <c r="DC31" s="657"/>
      <c r="DD31" s="632">
        <v>16956</v>
      </c>
      <c r="DE31" s="655"/>
      <c r="DF31" s="655"/>
      <c r="DG31" s="655"/>
      <c r="DH31" s="655"/>
      <c r="DI31" s="655"/>
      <c r="DJ31" s="655"/>
      <c r="DK31" s="656"/>
      <c r="DL31" s="632">
        <v>16956</v>
      </c>
      <c r="DM31" s="655"/>
      <c r="DN31" s="655"/>
      <c r="DO31" s="655"/>
      <c r="DP31" s="655"/>
      <c r="DQ31" s="655"/>
      <c r="DR31" s="655"/>
      <c r="DS31" s="655"/>
      <c r="DT31" s="655"/>
      <c r="DU31" s="655"/>
      <c r="DV31" s="656"/>
      <c r="DW31" s="628">
        <v>0.3</v>
      </c>
      <c r="DX31" s="653"/>
      <c r="DY31" s="653"/>
      <c r="DZ31" s="653"/>
      <c r="EA31" s="653"/>
      <c r="EB31" s="653"/>
      <c r="EC31" s="654"/>
    </row>
    <row r="32" spans="2:133" ht="11.25" customHeight="1" x14ac:dyDescent="0.2">
      <c r="B32" s="620" t="s">
        <v>302</v>
      </c>
      <c r="C32" s="621"/>
      <c r="D32" s="621"/>
      <c r="E32" s="621"/>
      <c r="F32" s="621"/>
      <c r="G32" s="621"/>
      <c r="H32" s="621"/>
      <c r="I32" s="621"/>
      <c r="J32" s="621"/>
      <c r="K32" s="621"/>
      <c r="L32" s="621"/>
      <c r="M32" s="621"/>
      <c r="N32" s="621"/>
      <c r="O32" s="621"/>
      <c r="P32" s="621"/>
      <c r="Q32" s="622"/>
      <c r="R32" s="623">
        <v>416787</v>
      </c>
      <c r="S32" s="624"/>
      <c r="T32" s="624"/>
      <c r="U32" s="624"/>
      <c r="V32" s="624"/>
      <c r="W32" s="624"/>
      <c r="X32" s="624"/>
      <c r="Y32" s="625"/>
      <c r="Z32" s="626">
        <v>4.8</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303</v>
      </c>
      <c r="AX32" s="620" t="s">
        <v>304</v>
      </c>
      <c r="AY32" s="621"/>
      <c r="AZ32" s="621"/>
      <c r="BA32" s="621"/>
      <c r="BB32" s="621"/>
      <c r="BC32" s="621"/>
      <c r="BD32" s="621"/>
      <c r="BE32" s="621"/>
      <c r="BF32" s="622"/>
      <c r="BG32" s="680">
        <v>99.3</v>
      </c>
      <c r="BH32" s="655"/>
      <c r="BI32" s="655"/>
      <c r="BJ32" s="655"/>
      <c r="BK32" s="655"/>
      <c r="BL32" s="655"/>
      <c r="BM32" s="629">
        <v>98.1</v>
      </c>
      <c r="BN32" s="655"/>
      <c r="BO32" s="655"/>
      <c r="BP32" s="655"/>
      <c r="BQ32" s="678"/>
      <c r="BR32" s="680">
        <v>99.1</v>
      </c>
      <c r="BS32" s="655"/>
      <c r="BT32" s="655"/>
      <c r="BU32" s="655"/>
      <c r="BV32" s="655"/>
      <c r="BW32" s="655"/>
      <c r="BX32" s="629">
        <v>97.9</v>
      </c>
      <c r="BY32" s="655"/>
      <c r="BZ32" s="655"/>
      <c r="CA32" s="655"/>
      <c r="CB32" s="678"/>
      <c r="CD32" s="663"/>
      <c r="CE32" s="664"/>
      <c r="CF32" s="620" t="s">
        <v>305</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2">
      <c r="B33" s="620" t="s">
        <v>306</v>
      </c>
      <c r="C33" s="621"/>
      <c r="D33" s="621"/>
      <c r="E33" s="621"/>
      <c r="F33" s="621"/>
      <c r="G33" s="621"/>
      <c r="H33" s="621"/>
      <c r="I33" s="621"/>
      <c r="J33" s="621"/>
      <c r="K33" s="621"/>
      <c r="L33" s="621"/>
      <c r="M33" s="621"/>
      <c r="N33" s="621"/>
      <c r="O33" s="621"/>
      <c r="P33" s="621"/>
      <c r="Q33" s="622"/>
      <c r="R33" s="623">
        <v>9506</v>
      </c>
      <c r="S33" s="624"/>
      <c r="T33" s="624"/>
      <c r="U33" s="624"/>
      <c r="V33" s="624"/>
      <c r="W33" s="624"/>
      <c r="X33" s="624"/>
      <c r="Y33" s="625"/>
      <c r="Z33" s="626">
        <v>0.1</v>
      </c>
      <c r="AA33" s="626"/>
      <c r="AB33" s="626"/>
      <c r="AC33" s="626"/>
      <c r="AD33" s="627">
        <v>56</v>
      </c>
      <c r="AE33" s="627"/>
      <c r="AF33" s="627"/>
      <c r="AG33" s="627"/>
      <c r="AH33" s="627"/>
      <c r="AI33" s="627"/>
      <c r="AJ33" s="627"/>
      <c r="AK33" s="627"/>
      <c r="AL33" s="628">
        <v>0</v>
      </c>
      <c r="AM33" s="629"/>
      <c r="AN33" s="629"/>
      <c r="AO33" s="630"/>
      <c r="AP33" s="673"/>
      <c r="AQ33" s="674"/>
      <c r="AR33" s="674"/>
      <c r="AS33" s="674"/>
      <c r="AT33" s="677"/>
      <c r="AU33" s="207"/>
      <c r="AV33" s="207"/>
      <c r="AW33" s="207"/>
      <c r="AX33" s="644" t="s">
        <v>307</v>
      </c>
      <c r="AY33" s="645"/>
      <c r="AZ33" s="645"/>
      <c r="BA33" s="645"/>
      <c r="BB33" s="645"/>
      <c r="BC33" s="645"/>
      <c r="BD33" s="645"/>
      <c r="BE33" s="645"/>
      <c r="BF33" s="646"/>
      <c r="BG33" s="681">
        <v>99.7</v>
      </c>
      <c r="BH33" s="682"/>
      <c r="BI33" s="682"/>
      <c r="BJ33" s="682"/>
      <c r="BK33" s="682"/>
      <c r="BL33" s="682"/>
      <c r="BM33" s="683">
        <v>98.9</v>
      </c>
      <c r="BN33" s="682"/>
      <c r="BO33" s="682"/>
      <c r="BP33" s="682"/>
      <c r="BQ33" s="684"/>
      <c r="BR33" s="681">
        <v>99.6</v>
      </c>
      <c r="BS33" s="682"/>
      <c r="BT33" s="682"/>
      <c r="BU33" s="682"/>
      <c r="BV33" s="682"/>
      <c r="BW33" s="682"/>
      <c r="BX33" s="683">
        <v>98.8</v>
      </c>
      <c r="BY33" s="682"/>
      <c r="BZ33" s="682"/>
      <c r="CA33" s="682"/>
      <c r="CB33" s="684"/>
      <c r="CD33" s="620" t="s">
        <v>308</v>
      </c>
      <c r="CE33" s="621"/>
      <c r="CF33" s="621"/>
      <c r="CG33" s="621"/>
      <c r="CH33" s="621"/>
      <c r="CI33" s="621"/>
      <c r="CJ33" s="621"/>
      <c r="CK33" s="621"/>
      <c r="CL33" s="621"/>
      <c r="CM33" s="621"/>
      <c r="CN33" s="621"/>
      <c r="CO33" s="621"/>
      <c r="CP33" s="621"/>
      <c r="CQ33" s="622"/>
      <c r="CR33" s="623">
        <v>3710558</v>
      </c>
      <c r="CS33" s="655"/>
      <c r="CT33" s="655"/>
      <c r="CU33" s="655"/>
      <c r="CV33" s="655"/>
      <c r="CW33" s="655"/>
      <c r="CX33" s="655"/>
      <c r="CY33" s="656"/>
      <c r="CZ33" s="628">
        <v>46.5</v>
      </c>
      <c r="DA33" s="653"/>
      <c r="DB33" s="653"/>
      <c r="DC33" s="657"/>
      <c r="DD33" s="632">
        <v>3273763</v>
      </c>
      <c r="DE33" s="655"/>
      <c r="DF33" s="655"/>
      <c r="DG33" s="655"/>
      <c r="DH33" s="655"/>
      <c r="DI33" s="655"/>
      <c r="DJ33" s="655"/>
      <c r="DK33" s="656"/>
      <c r="DL33" s="632">
        <v>2397723</v>
      </c>
      <c r="DM33" s="655"/>
      <c r="DN33" s="655"/>
      <c r="DO33" s="655"/>
      <c r="DP33" s="655"/>
      <c r="DQ33" s="655"/>
      <c r="DR33" s="655"/>
      <c r="DS33" s="655"/>
      <c r="DT33" s="655"/>
      <c r="DU33" s="655"/>
      <c r="DV33" s="656"/>
      <c r="DW33" s="628">
        <v>45.2</v>
      </c>
      <c r="DX33" s="653"/>
      <c r="DY33" s="653"/>
      <c r="DZ33" s="653"/>
      <c r="EA33" s="653"/>
      <c r="EB33" s="653"/>
      <c r="EC33" s="654"/>
    </row>
    <row r="34" spans="2:133" ht="11.25" customHeight="1" x14ac:dyDescent="0.2">
      <c r="B34" s="620" t="s">
        <v>309</v>
      </c>
      <c r="C34" s="621"/>
      <c r="D34" s="621"/>
      <c r="E34" s="621"/>
      <c r="F34" s="621"/>
      <c r="G34" s="621"/>
      <c r="H34" s="621"/>
      <c r="I34" s="621"/>
      <c r="J34" s="621"/>
      <c r="K34" s="621"/>
      <c r="L34" s="621"/>
      <c r="M34" s="621"/>
      <c r="N34" s="621"/>
      <c r="O34" s="621"/>
      <c r="P34" s="621"/>
      <c r="Q34" s="622"/>
      <c r="R34" s="623">
        <v>139195</v>
      </c>
      <c r="S34" s="624"/>
      <c r="T34" s="624"/>
      <c r="U34" s="624"/>
      <c r="V34" s="624"/>
      <c r="W34" s="624"/>
      <c r="X34" s="624"/>
      <c r="Y34" s="625"/>
      <c r="Z34" s="626">
        <v>1.6</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1319208</v>
      </c>
      <c r="CS34" s="624"/>
      <c r="CT34" s="624"/>
      <c r="CU34" s="624"/>
      <c r="CV34" s="624"/>
      <c r="CW34" s="624"/>
      <c r="CX34" s="624"/>
      <c r="CY34" s="625"/>
      <c r="CZ34" s="628">
        <v>16.5</v>
      </c>
      <c r="DA34" s="653"/>
      <c r="DB34" s="653"/>
      <c r="DC34" s="657"/>
      <c r="DD34" s="632">
        <v>1110560</v>
      </c>
      <c r="DE34" s="624"/>
      <c r="DF34" s="624"/>
      <c r="DG34" s="624"/>
      <c r="DH34" s="624"/>
      <c r="DI34" s="624"/>
      <c r="DJ34" s="624"/>
      <c r="DK34" s="625"/>
      <c r="DL34" s="632">
        <v>863383</v>
      </c>
      <c r="DM34" s="624"/>
      <c r="DN34" s="624"/>
      <c r="DO34" s="624"/>
      <c r="DP34" s="624"/>
      <c r="DQ34" s="624"/>
      <c r="DR34" s="624"/>
      <c r="DS34" s="624"/>
      <c r="DT34" s="624"/>
      <c r="DU34" s="624"/>
      <c r="DV34" s="625"/>
      <c r="DW34" s="628">
        <v>16.3</v>
      </c>
      <c r="DX34" s="653"/>
      <c r="DY34" s="653"/>
      <c r="DZ34" s="653"/>
      <c r="EA34" s="653"/>
      <c r="EB34" s="653"/>
      <c r="EC34" s="654"/>
    </row>
    <row r="35" spans="2:133" ht="11.25" customHeight="1" x14ac:dyDescent="0.2">
      <c r="B35" s="620" t="s">
        <v>311</v>
      </c>
      <c r="C35" s="621"/>
      <c r="D35" s="621"/>
      <c r="E35" s="621"/>
      <c r="F35" s="621"/>
      <c r="G35" s="621"/>
      <c r="H35" s="621"/>
      <c r="I35" s="621"/>
      <c r="J35" s="621"/>
      <c r="K35" s="621"/>
      <c r="L35" s="621"/>
      <c r="M35" s="621"/>
      <c r="N35" s="621"/>
      <c r="O35" s="621"/>
      <c r="P35" s="621"/>
      <c r="Q35" s="622"/>
      <c r="R35" s="623">
        <v>334178</v>
      </c>
      <c r="S35" s="624"/>
      <c r="T35" s="624"/>
      <c r="U35" s="624"/>
      <c r="V35" s="624"/>
      <c r="W35" s="624"/>
      <c r="X35" s="624"/>
      <c r="Y35" s="625"/>
      <c r="Z35" s="626">
        <v>3.9</v>
      </c>
      <c r="AA35" s="626"/>
      <c r="AB35" s="626"/>
      <c r="AC35" s="626"/>
      <c r="AD35" s="627" t="s">
        <v>122</v>
      </c>
      <c r="AE35" s="627"/>
      <c r="AF35" s="627"/>
      <c r="AG35" s="627"/>
      <c r="AH35" s="627"/>
      <c r="AI35" s="627"/>
      <c r="AJ35" s="627"/>
      <c r="AK35" s="627"/>
      <c r="AL35" s="628" t="s">
        <v>122</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63301</v>
      </c>
      <c r="CS35" s="655"/>
      <c r="CT35" s="655"/>
      <c r="CU35" s="655"/>
      <c r="CV35" s="655"/>
      <c r="CW35" s="655"/>
      <c r="CX35" s="655"/>
      <c r="CY35" s="656"/>
      <c r="CZ35" s="628">
        <v>0.8</v>
      </c>
      <c r="DA35" s="653"/>
      <c r="DB35" s="653"/>
      <c r="DC35" s="657"/>
      <c r="DD35" s="632">
        <v>54038</v>
      </c>
      <c r="DE35" s="655"/>
      <c r="DF35" s="655"/>
      <c r="DG35" s="655"/>
      <c r="DH35" s="655"/>
      <c r="DI35" s="655"/>
      <c r="DJ35" s="655"/>
      <c r="DK35" s="656"/>
      <c r="DL35" s="632">
        <v>52048</v>
      </c>
      <c r="DM35" s="655"/>
      <c r="DN35" s="655"/>
      <c r="DO35" s="655"/>
      <c r="DP35" s="655"/>
      <c r="DQ35" s="655"/>
      <c r="DR35" s="655"/>
      <c r="DS35" s="655"/>
      <c r="DT35" s="655"/>
      <c r="DU35" s="655"/>
      <c r="DV35" s="656"/>
      <c r="DW35" s="628">
        <v>1</v>
      </c>
      <c r="DX35" s="653"/>
      <c r="DY35" s="653"/>
      <c r="DZ35" s="653"/>
      <c r="EA35" s="653"/>
      <c r="EB35" s="653"/>
      <c r="EC35" s="654"/>
    </row>
    <row r="36" spans="2:133" ht="11.25" customHeight="1" x14ac:dyDescent="0.2">
      <c r="B36" s="620" t="s">
        <v>315</v>
      </c>
      <c r="C36" s="621"/>
      <c r="D36" s="621"/>
      <c r="E36" s="621"/>
      <c r="F36" s="621"/>
      <c r="G36" s="621"/>
      <c r="H36" s="621"/>
      <c r="I36" s="621"/>
      <c r="J36" s="621"/>
      <c r="K36" s="621"/>
      <c r="L36" s="621"/>
      <c r="M36" s="621"/>
      <c r="N36" s="621"/>
      <c r="O36" s="621"/>
      <c r="P36" s="621"/>
      <c r="Q36" s="622"/>
      <c r="R36" s="623">
        <v>616534</v>
      </c>
      <c r="S36" s="624"/>
      <c r="T36" s="624"/>
      <c r="U36" s="624"/>
      <c r="V36" s="624"/>
      <c r="W36" s="624"/>
      <c r="X36" s="624"/>
      <c r="Y36" s="625"/>
      <c r="Z36" s="626">
        <v>7.1</v>
      </c>
      <c r="AA36" s="626"/>
      <c r="AB36" s="626"/>
      <c r="AC36" s="626"/>
      <c r="AD36" s="627" t="s">
        <v>122</v>
      </c>
      <c r="AE36" s="627"/>
      <c r="AF36" s="627"/>
      <c r="AG36" s="627"/>
      <c r="AH36" s="627"/>
      <c r="AI36" s="627"/>
      <c r="AJ36" s="627"/>
      <c r="AK36" s="627"/>
      <c r="AL36" s="628" t="s">
        <v>122</v>
      </c>
      <c r="AM36" s="629"/>
      <c r="AN36" s="629"/>
      <c r="AO36" s="630"/>
      <c r="AP36" s="210"/>
      <c r="AQ36" s="689" t="s">
        <v>316</v>
      </c>
      <c r="AR36" s="690"/>
      <c r="AS36" s="690"/>
      <c r="AT36" s="690"/>
      <c r="AU36" s="690"/>
      <c r="AV36" s="690"/>
      <c r="AW36" s="690"/>
      <c r="AX36" s="690"/>
      <c r="AY36" s="691"/>
      <c r="AZ36" s="612">
        <v>1243644</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54506</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1481427</v>
      </c>
      <c r="CS36" s="624"/>
      <c r="CT36" s="624"/>
      <c r="CU36" s="624"/>
      <c r="CV36" s="624"/>
      <c r="CW36" s="624"/>
      <c r="CX36" s="624"/>
      <c r="CY36" s="625"/>
      <c r="CZ36" s="628">
        <v>18.600000000000001</v>
      </c>
      <c r="DA36" s="653"/>
      <c r="DB36" s="653"/>
      <c r="DC36" s="657"/>
      <c r="DD36" s="632">
        <v>1399604</v>
      </c>
      <c r="DE36" s="624"/>
      <c r="DF36" s="624"/>
      <c r="DG36" s="624"/>
      <c r="DH36" s="624"/>
      <c r="DI36" s="624"/>
      <c r="DJ36" s="624"/>
      <c r="DK36" s="625"/>
      <c r="DL36" s="632">
        <v>868299</v>
      </c>
      <c r="DM36" s="624"/>
      <c r="DN36" s="624"/>
      <c r="DO36" s="624"/>
      <c r="DP36" s="624"/>
      <c r="DQ36" s="624"/>
      <c r="DR36" s="624"/>
      <c r="DS36" s="624"/>
      <c r="DT36" s="624"/>
      <c r="DU36" s="624"/>
      <c r="DV36" s="625"/>
      <c r="DW36" s="628">
        <v>16.399999999999999</v>
      </c>
      <c r="DX36" s="653"/>
      <c r="DY36" s="653"/>
      <c r="DZ36" s="653"/>
      <c r="EA36" s="653"/>
      <c r="EB36" s="653"/>
      <c r="EC36" s="654"/>
    </row>
    <row r="37" spans="2:133" ht="11.25" customHeight="1" x14ac:dyDescent="0.2">
      <c r="B37" s="620" t="s">
        <v>319</v>
      </c>
      <c r="C37" s="621"/>
      <c r="D37" s="621"/>
      <c r="E37" s="621"/>
      <c r="F37" s="621"/>
      <c r="G37" s="621"/>
      <c r="H37" s="621"/>
      <c r="I37" s="621"/>
      <c r="J37" s="621"/>
      <c r="K37" s="621"/>
      <c r="L37" s="621"/>
      <c r="M37" s="621"/>
      <c r="N37" s="621"/>
      <c r="O37" s="621"/>
      <c r="P37" s="621"/>
      <c r="Q37" s="622"/>
      <c r="R37" s="623">
        <v>223144</v>
      </c>
      <c r="S37" s="624"/>
      <c r="T37" s="624"/>
      <c r="U37" s="624"/>
      <c r="V37" s="624"/>
      <c r="W37" s="624"/>
      <c r="X37" s="624"/>
      <c r="Y37" s="625"/>
      <c r="Z37" s="626">
        <v>2.6</v>
      </c>
      <c r="AA37" s="626"/>
      <c r="AB37" s="626"/>
      <c r="AC37" s="626"/>
      <c r="AD37" s="627">
        <v>600</v>
      </c>
      <c r="AE37" s="627"/>
      <c r="AF37" s="627"/>
      <c r="AG37" s="627"/>
      <c r="AH37" s="627"/>
      <c r="AI37" s="627"/>
      <c r="AJ37" s="627"/>
      <c r="AK37" s="627"/>
      <c r="AL37" s="628">
        <v>0</v>
      </c>
      <c r="AM37" s="629"/>
      <c r="AN37" s="629"/>
      <c r="AO37" s="630"/>
      <c r="AQ37" s="686" t="s">
        <v>320</v>
      </c>
      <c r="AR37" s="687"/>
      <c r="AS37" s="687"/>
      <c r="AT37" s="687"/>
      <c r="AU37" s="687"/>
      <c r="AV37" s="687"/>
      <c r="AW37" s="687"/>
      <c r="AX37" s="687"/>
      <c r="AY37" s="688"/>
      <c r="AZ37" s="623">
        <v>504998</v>
      </c>
      <c r="BA37" s="624"/>
      <c r="BB37" s="624"/>
      <c r="BC37" s="624"/>
      <c r="BD37" s="655"/>
      <c r="BE37" s="655"/>
      <c r="BF37" s="678"/>
      <c r="BG37" s="620" t="s">
        <v>321</v>
      </c>
      <c r="BH37" s="621"/>
      <c r="BI37" s="621"/>
      <c r="BJ37" s="621"/>
      <c r="BK37" s="621"/>
      <c r="BL37" s="621"/>
      <c r="BM37" s="621"/>
      <c r="BN37" s="621"/>
      <c r="BO37" s="621"/>
      <c r="BP37" s="621"/>
      <c r="BQ37" s="621"/>
      <c r="BR37" s="621"/>
      <c r="BS37" s="621"/>
      <c r="BT37" s="621"/>
      <c r="BU37" s="622"/>
      <c r="BV37" s="623">
        <v>45107</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475974</v>
      </c>
      <c r="CS37" s="655"/>
      <c r="CT37" s="655"/>
      <c r="CU37" s="655"/>
      <c r="CV37" s="655"/>
      <c r="CW37" s="655"/>
      <c r="CX37" s="655"/>
      <c r="CY37" s="656"/>
      <c r="CZ37" s="628">
        <v>6</v>
      </c>
      <c r="DA37" s="653"/>
      <c r="DB37" s="653"/>
      <c r="DC37" s="657"/>
      <c r="DD37" s="632">
        <v>475930</v>
      </c>
      <c r="DE37" s="655"/>
      <c r="DF37" s="655"/>
      <c r="DG37" s="655"/>
      <c r="DH37" s="655"/>
      <c r="DI37" s="655"/>
      <c r="DJ37" s="655"/>
      <c r="DK37" s="656"/>
      <c r="DL37" s="632">
        <v>475930</v>
      </c>
      <c r="DM37" s="655"/>
      <c r="DN37" s="655"/>
      <c r="DO37" s="655"/>
      <c r="DP37" s="655"/>
      <c r="DQ37" s="655"/>
      <c r="DR37" s="655"/>
      <c r="DS37" s="655"/>
      <c r="DT37" s="655"/>
      <c r="DU37" s="655"/>
      <c r="DV37" s="656"/>
      <c r="DW37" s="628">
        <v>9</v>
      </c>
      <c r="DX37" s="653"/>
      <c r="DY37" s="653"/>
      <c r="DZ37" s="653"/>
      <c r="EA37" s="653"/>
      <c r="EB37" s="653"/>
      <c r="EC37" s="654"/>
    </row>
    <row r="38" spans="2:133" ht="11.25" customHeight="1" x14ac:dyDescent="0.2">
      <c r="B38" s="620" t="s">
        <v>323</v>
      </c>
      <c r="C38" s="621"/>
      <c r="D38" s="621"/>
      <c r="E38" s="621"/>
      <c r="F38" s="621"/>
      <c r="G38" s="621"/>
      <c r="H38" s="621"/>
      <c r="I38" s="621"/>
      <c r="J38" s="621"/>
      <c r="K38" s="621"/>
      <c r="L38" s="621"/>
      <c r="M38" s="621"/>
      <c r="N38" s="621"/>
      <c r="O38" s="621"/>
      <c r="P38" s="621"/>
      <c r="Q38" s="622"/>
      <c r="R38" s="623">
        <v>397118</v>
      </c>
      <c r="S38" s="624"/>
      <c r="T38" s="624"/>
      <c r="U38" s="624"/>
      <c r="V38" s="624"/>
      <c r="W38" s="624"/>
      <c r="X38" s="624"/>
      <c r="Y38" s="625"/>
      <c r="Z38" s="626">
        <v>4.5999999999999996</v>
      </c>
      <c r="AA38" s="626"/>
      <c r="AB38" s="626"/>
      <c r="AC38" s="626"/>
      <c r="AD38" s="627" t="s">
        <v>122</v>
      </c>
      <c r="AE38" s="627"/>
      <c r="AF38" s="627"/>
      <c r="AG38" s="627"/>
      <c r="AH38" s="627"/>
      <c r="AI38" s="627"/>
      <c r="AJ38" s="627"/>
      <c r="AK38" s="627"/>
      <c r="AL38" s="628" t="s">
        <v>122</v>
      </c>
      <c r="AM38" s="629"/>
      <c r="AN38" s="629"/>
      <c r="AO38" s="630"/>
      <c r="AQ38" s="686" t="s">
        <v>324</v>
      </c>
      <c r="AR38" s="687"/>
      <c r="AS38" s="687"/>
      <c r="AT38" s="687"/>
      <c r="AU38" s="687"/>
      <c r="AV38" s="687"/>
      <c r="AW38" s="687"/>
      <c r="AX38" s="687"/>
      <c r="AY38" s="688"/>
      <c r="AZ38" s="623">
        <v>2259</v>
      </c>
      <c r="BA38" s="624"/>
      <c r="BB38" s="624"/>
      <c r="BC38" s="624"/>
      <c r="BD38" s="655"/>
      <c r="BE38" s="655"/>
      <c r="BF38" s="678"/>
      <c r="BG38" s="620" t="s">
        <v>325</v>
      </c>
      <c r="BH38" s="621"/>
      <c r="BI38" s="621"/>
      <c r="BJ38" s="621"/>
      <c r="BK38" s="621"/>
      <c r="BL38" s="621"/>
      <c r="BM38" s="621"/>
      <c r="BN38" s="621"/>
      <c r="BO38" s="621"/>
      <c r="BP38" s="621"/>
      <c r="BQ38" s="621"/>
      <c r="BR38" s="621"/>
      <c r="BS38" s="621"/>
      <c r="BT38" s="621"/>
      <c r="BU38" s="622"/>
      <c r="BV38" s="623">
        <v>2716</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736387</v>
      </c>
      <c r="CS38" s="624"/>
      <c r="CT38" s="624"/>
      <c r="CU38" s="624"/>
      <c r="CV38" s="624"/>
      <c r="CW38" s="624"/>
      <c r="CX38" s="624"/>
      <c r="CY38" s="625"/>
      <c r="CZ38" s="628">
        <v>9.1999999999999993</v>
      </c>
      <c r="DA38" s="653"/>
      <c r="DB38" s="653"/>
      <c r="DC38" s="657"/>
      <c r="DD38" s="632">
        <v>624392</v>
      </c>
      <c r="DE38" s="624"/>
      <c r="DF38" s="624"/>
      <c r="DG38" s="624"/>
      <c r="DH38" s="624"/>
      <c r="DI38" s="624"/>
      <c r="DJ38" s="624"/>
      <c r="DK38" s="625"/>
      <c r="DL38" s="632">
        <v>613993</v>
      </c>
      <c r="DM38" s="624"/>
      <c r="DN38" s="624"/>
      <c r="DO38" s="624"/>
      <c r="DP38" s="624"/>
      <c r="DQ38" s="624"/>
      <c r="DR38" s="624"/>
      <c r="DS38" s="624"/>
      <c r="DT38" s="624"/>
      <c r="DU38" s="624"/>
      <c r="DV38" s="625"/>
      <c r="DW38" s="628">
        <v>11.6</v>
      </c>
      <c r="DX38" s="653"/>
      <c r="DY38" s="653"/>
      <c r="DZ38" s="653"/>
      <c r="EA38" s="653"/>
      <c r="EB38" s="653"/>
      <c r="EC38" s="654"/>
    </row>
    <row r="39" spans="2:133" ht="11.25" customHeight="1" x14ac:dyDescent="0.2">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328</v>
      </c>
      <c r="AR39" s="687"/>
      <c r="AS39" s="687"/>
      <c r="AT39" s="687"/>
      <c r="AU39" s="687"/>
      <c r="AV39" s="687"/>
      <c r="AW39" s="687"/>
      <c r="AX39" s="687"/>
      <c r="AY39" s="688"/>
      <c r="AZ39" s="623" t="s">
        <v>122</v>
      </c>
      <c r="BA39" s="624"/>
      <c r="BB39" s="624"/>
      <c r="BC39" s="624"/>
      <c r="BD39" s="655"/>
      <c r="BE39" s="655"/>
      <c r="BF39" s="678"/>
      <c r="BG39" s="620" t="s">
        <v>329</v>
      </c>
      <c r="BH39" s="621"/>
      <c r="BI39" s="621"/>
      <c r="BJ39" s="621"/>
      <c r="BK39" s="621"/>
      <c r="BL39" s="621"/>
      <c r="BM39" s="621"/>
      <c r="BN39" s="621"/>
      <c r="BO39" s="621"/>
      <c r="BP39" s="621"/>
      <c r="BQ39" s="621"/>
      <c r="BR39" s="621"/>
      <c r="BS39" s="621"/>
      <c r="BT39" s="621"/>
      <c r="BU39" s="622"/>
      <c r="BV39" s="623">
        <v>4093</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110235</v>
      </c>
      <c r="CS39" s="655"/>
      <c r="CT39" s="655"/>
      <c r="CU39" s="655"/>
      <c r="CV39" s="655"/>
      <c r="CW39" s="655"/>
      <c r="CX39" s="655"/>
      <c r="CY39" s="656"/>
      <c r="CZ39" s="628">
        <v>1.4</v>
      </c>
      <c r="DA39" s="653"/>
      <c r="DB39" s="653"/>
      <c r="DC39" s="657"/>
      <c r="DD39" s="632">
        <v>85169</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2">
      <c r="B40" s="620" t="s">
        <v>331</v>
      </c>
      <c r="C40" s="621"/>
      <c r="D40" s="621"/>
      <c r="E40" s="621"/>
      <c r="F40" s="621"/>
      <c r="G40" s="621"/>
      <c r="H40" s="621"/>
      <c r="I40" s="621"/>
      <c r="J40" s="621"/>
      <c r="K40" s="621"/>
      <c r="L40" s="621"/>
      <c r="M40" s="621"/>
      <c r="N40" s="621"/>
      <c r="O40" s="621"/>
      <c r="P40" s="621"/>
      <c r="Q40" s="622"/>
      <c r="R40" s="623">
        <v>22218</v>
      </c>
      <c r="S40" s="624"/>
      <c r="T40" s="624"/>
      <c r="U40" s="624"/>
      <c r="V40" s="624"/>
      <c r="W40" s="624"/>
      <c r="X40" s="624"/>
      <c r="Y40" s="625"/>
      <c r="Z40" s="626">
        <v>0.3</v>
      </c>
      <c r="AA40" s="626"/>
      <c r="AB40" s="626"/>
      <c r="AC40" s="626"/>
      <c r="AD40" s="627" t="s">
        <v>122</v>
      </c>
      <c r="AE40" s="627"/>
      <c r="AF40" s="627"/>
      <c r="AG40" s="627"/>
      <c r="AH40" s="627"/>
      <c r="AI40" s="627"/>
      <c r="AJ40" s="627"/>
      <c r="AK40" s="627"/>
      <c r="AL40" s="628" t="s">
        <v>122</v>
      </c>
      <c r="AM40" s="629"/>
      <c r="AN40" s="629"/>
      <c r="AO40" s="630"/>
      <c r="AQ40" s="686" t="s">
        <v>332</v>
      </c>
      <c r="AR40" s="687"/>
      <c r="AS40" s="687"/>
      <c r="AT40" s="687"/>
      <c r="AU40" s="687"/>
      <c r="AV40" s="687"/>
      <c r="AW40" s="687"/>
      <c r="AX40" s="687"/>
      <c r="AY40" s="688"/>
      <c r="AZ40" s="623" t="s">
        <v>122</v>
      </c>
      <c r="BA40" s="624"/>
      <c r="BB40" s="624"/>
      <c r="BC40" s="624"/>
      <c r="BD40" s="655"/>
      <c r="BE40" s="655"/>
      <c r="BF40" s="678"/>
      <c r="BG40" s="671" t="s">
        <v>333</v>
      </c>
      <c r="BH40" s="672"/>
      <c r="BI40" s="672"/>
      <c r="BJ40" s="672"/>
      <c r="BK40" s="672"/>
      <c r="BL40" s="211"/>
      <c r="BM40" s="621" t="s">
        <v>334</v>
      </c>
      <c r="BN40" s="621"/>
      <c r="BO40" s="621"/>
      <c r="BP40" s="621"/>
      <c r="BQ40" s="621"/>
      <c r="BR40" s="621"/>
      <c r="BS40" s="621"/>
      <c r="BT40" s="621"/>
      <c r="BU40" s="622"/>
      <c r="BV40" s="623">
        <v>90</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t="s">
        <v>122</v>
      </c>
      <c r="CS40" s="624"/>
      <c r="CT40" s="624"/>
      <c r="CU40" s="624"/>
      <c r="CV40" s="624"/>
      <c r="CW40" s="624"/>
      <c r="CX40" s="624"/>
      <c r="CY40" s="625"/>
      <c r="CZ40" s="628" t="s">
        <v>122</v>
      </c>
      <c r="DA40" s="653"/>
      <c r="DB40" s="653"/>
      <c r="DC40" s="657"/>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2">
      <c r="B41" s="644" t="s">
        <v>336</v>
      </c>
      <c r="C41" s="645"/>
      <c r="D41" s="645"/>
      <c r="E41" s="645"/>
      <c r="F41" s="645"/>
      <c r="G41" s="645"/>
      <c r="H41" s="645"/>
      <c r="I41" s="645"/>
      <c r="J41" s="645"/>
      <c r="K41" s="645"/>
      <c r="L41" s="645"/>
      <c r="M41" s="645"/>
      <c r="N41" s="645"/>
      <c r="O41" s="645"/>
      <c r="P41" s="645"/>
      <c r="Q41" s="646"/>
      <c r="R41" s="695">
        <v>8647587</v>
      </c>
      <c r="S41" s="696"/>
      <c r="T41" s="696"/>
      <c r="U41" s="696"/>
      <c r="V41" s="696"/>
      <c r="W41" s="696"/>
      <c r="X41" s="696"/>
      <c r="Y41" s="700"/>
      <c r="Z41" s="701">
        <v>100</v>
      </c>
      <c r="AA41" s="701"/>
      <c r="AB41" s="701"/>
      <c r="AC41" s="701"/>
      <c r="AD41" s="702">
        <v>5278274</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126030</v>
      </c>
      <c r="BA41" s="624"/>
      <c r="BB41" s="624"/>
      <c r="BC41" s="624"/>
      <c r="BD41" s="655"/>
      <c r="BE41" s="655"/>
      <c r="BF41" s="678"/>
      <c r="BG41" s="671"/>
      <c r="BH41" s="672"/>
      <c r="BI41" s="672"/>
      <c r="BJ41" s="672"/>
      <c r="BK41" s="672"/>
      <c r="BL41" s="211"/>
      <c r="BM41" s="621" t="s">
        <v>338</v>
      </c>
      <c r="BN41" s="621"/>
      <c r="BO41" s="621"/>
      <c r="BP41" s="621"/>
      <c r="BQ41" s="621"/>
      <c r="BR41" s="621"/>
      <c r="BS41" s="621"/>
      <c r="BT41" s="621"/>
      <c r="BU41" s="622"/>
      <c r="BV41" s="623">
        <v>1</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340</v>
      </c>
      <c r="AR42" s="693"/>
      <c r="AS42" s="693"/>
      <c r="AT42" s="693"/>
      <c r="AU42" s="693"/>
      <c r="AV42" s="693"/>
      <c r="AW42" s="693"/>
      <c r="AX42" s="693"/>
      <c r="AY42" s="694"/>
      <c r="AZ42" s="695">
        <v>610357</v>
      </c>
      <c r="BA42" s="696"/>
      <c r="BB42" s="696"/>
      <c r="BC42" s="696"/>
      <c r="BD42" s="682"/>
      <c r="BE42" s="682"/>
      <c r="BF42" s="684"/>
      <c r="BG42" s="673"/>
      <c r="BH42" s="674"/>
      <c r="BI42" s="674"/>
      <c r="BJ42" s="674"/>
      <c r="BK42" s="674"/>
      <c r="BL42" s="212"/>
      <c r="BM42" s="645" t="s">
        <v>341</v>
      </c>
      <c r="BN42" s="645"/>
      <c r="BO42" s="645"/>
      <c r="BP42" s="645"/>
      <c r="BQ42" s="645"/>
      <c r="BR42" s="645"/>
      <c r="BS42" s="645"/>
      <c r="BT42" s="645"/>
      <c r="BU42" s="646"/>
      <c r="BV42" s="695">
        <v>387</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929516</v>
      </c>
      <c r="CS42" s="655"/>
      <c r="CT42" s="655"/>
      <c r="CU42" s="655"/>
      <c r="CV42" s="655"/>
      <c r="CW42" s="655"/>
      <c r="CX42" s="655"/>
      <c r="CY42" s="656"/>
      <c r="CZ42" s="628">
        <v>11.6</v>
      </c>
      <c r="DA42" s="653"/>
      <c r="DB42" s="653"/>
      <c r="DC42" s="657"/>
      <c r="DD42" s="632">
        <v>248296</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343</v>
      </c>
      <c r="CD43" s="620" t="s">
        <v>344</v>
      </c>
      <c r="CE43" s="621"/>
      <c r="CF43" s="621"/>
      <c r="CG43" s="621"/>
      <c r="CH43" s="621"/>
      <c r="CI43" s="621"/>
      <c r="CJ43" s="621"/>
      <c r="CK43" s="621"/>
      <c r="CL43" s="621"/>
      <c r="CM43" s="621"/>
      <c r="CN43" s="621"/>
      <c r="CO43" s="621"/>
      <c r="CP43" s="621"/>
      <c r="CQ43" s="622"/>
      <c r="CR43" s="623">
        <v>22289</v>
      </c>
      <c r="CS43" s="655"/>
      <c r="CT43" s="655"/>
      <c r="CU43" s="655"/>
      <c r="CV43" s="655"/>
      <c r="CW43" s="655"/>
      <c r="CX43" s="655"/>
      <c r="CY43" s="656"/>
      <c r="CZ43" s="628">
        <v>0.3</v>
      </c>
      <c r="DA43" s="653"/>
      <c r="DB43" s="653"/>
      <c r="DC43" s="657"/>
      <c r="DD43" s="632">
        <v>22289</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293</v>
      </c>
      <c r="CE44" s="660"/>
      <c r="CF44" s="620" t="s">
        <v>346</v>
      </c>
      <c r="CG44" s="621"/>
      <c r="CH44" s="621"/>
      <c r="CI44" s="621"/>
      <c r="CJ44" s="621"/>
      <c r="CK44" s="621"/>
      <c r="CL44" s="621"/>
      <c r="CM44" s="621"/>
      <c r="CN44" s="621"/>
      <c r="CO44" s="621"/>
      <c r="CP44" s="621"/>
      <c r="CQ44" s="622"/>
      <c r="CR44" s="623">
        <v>929516</v>
      </c>
      <c r="CS44" s="624"/>
      <c r="CT44" s="624"/>
      <c r="CU44" s="624"/>
      <c r="CV44" s="624"/>
      <c r="CW44" s="624"/>
      <c r="CX44" s="624"/>
      <c r="CY44" s="625"/>
      <c r="CZ44" s="628">
        <v>11.6</v>
      </c>
      <c r="DA44" s="629"/>
      <c r="DB44" s="629"/>
      <c r="DC44" s="635"/>
      <c r="DD44" s="632">
        <v>248296</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348</v>
      </c>
      <c r="CG45" s="621"/>
      <c r="CH45" s="621"/>
      <c r="CI45" s="621"/>
      <c r="CJ45" s="621"/>
      <c r="CK45" s="621"/>
      <c r="CL45" s="621"/>
      <c r="CM45" s="621"/>
      <c r="CN45" s="621"/>
      <c r="CO45" s="621"/>
      <c r="CP45" s="621"/>
      <c r="CQ45" s="622"/>
      <c r="CR45" s="623">
        <v>524977</v>
      </c>
      <c r="CS45" s="655"/>
      <c r="CT45" s="655"/>
      <c r="CU45" s="655"/>
      <c r="CV45" s="655"/>
      <c r="CW45" s="655"/>
      <c r="CX45" s="655"/>
      <c r="CY45" s="656"/>
      <c r="CZ45" s="628">
        <v>6.6</v>
      </c>
      <c r="DA45" s="653"/>
      <c r="DB45" s="653"/>
      <c r="DC45" s="657"/>
      <c r="DD45" s="632">
        <v>43466</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1"/>
      <c r="CE46" s="662"/>
      <c r="CF46" s="620" t="s">
        <v>349</v>
      </c>
      <c r="CG46" s="621"/>
      <c r="CH46" s="621"/>
      <c r="CI46" s="621"/>
      <c r="CJ46" s="621"/>
      <c r="CK46" s="621"/>
      <c r="CL46" s="621"/>
      <c r="CM46" s="621"/>
      <c r="CN46" s="621"/>
      <c r="CO46" s="621"/>
      <c r="CP46" s="621"/>
      <c r="CQ46" s="622"/>
      <c r="CR46" s="623">
        <v>392162</v>
      </c>
      <c r="CS46" s="624"/>
      <c r="CT46" s="624"/>
      <c r="CU46" s="624"/>
      <c r="CV46" s="624"/>
      <c r="CW46" s="624"/>
      <c r="CX46" s="624"/>
      <c r="CY46" s="625"/>
      <c r="CZ46" s="628">
        <v>4.9000000000000004</v>
      </c>
      <c r="DA46" s="629"/>
      <c r="DB46" s="629"/>
      <c r="DC46" s="635"/>
      <c r="DD46" s="632">
        <v>202953</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1"/>
      <c r="CE47" s="662"/>
      <c r="CF47" s="620" t="s">
        <v>350</v>
      </c>
      <c r="CG47" s="621"/>
      <c r="CH47" s="621"/>
      <c r="CI47" s="621"/>
      <c r="CJ47" s="621"/>
      <c r="CK47" s="621"/>
      <c r="CL47" s="621"/>
      <c r="CM47" s="621"/>
      <c r="CN47" s="621"/>
      <c r="CO47" s="621"/>
      <c r="CP47" s="621"/>
      <c r="CQ47" s="622"/>
      <c r="CR47" s="623" t="s">
        <v>122</v>
      </c>
      <c r="CS47" s="655"/>
      <c r="CT47" s="655"/>
      <c r="CU47" s="655"/>
      <c r="CV47" s="655"/>
      <c r="CW47" s="655"/>
      <c r="CX47" s="655"/>
      <c r="CY47" s="656"/>
      <c r="CZ47" s="628" t="s">
        <v>122</v>
      </c>
      <c r="DA47" s="653"/>
      <c r="DB47" s="653"/>
      <c r="DC47" s="657"/>
      <c r="DD47" s="632" t="s">
        <v>122</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ht="10.8" x14ac:dyDescent="0.2">
      <c r="B48" s="213"/>
      <c r="CD48" s="663"/>
      <c r="CE48" s="664"/>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4" t="s">
        <v>352</v>
      </c>
      <c r="CE49" s="645"/>
      <c r="CF49" s="645"/>
      <c r="CG49" s="645"/>
      <c r="CH49" s="645"/>
      <c r="CI49" s="645"/>
      <c r="CJ49" s="645"/>
      <c r="CK49" s="645"/>
      <c r="CL49" s="645"/>
      <c r="CM49" s="645"/>
      <c r="CN49" s="645"/>
      <c r="CO49" s="645"/>
      <c r="CP49" s="645"/>
      <c r="CQ49" s="646"/>
      <c r="CR49" s="695">
        <v>7983468</v>
      </c>
      <c r="CS49" s="682"/>
      <c r="CT49" s="682"/>
      <c r="CU49" s="682"/>
      <c r="CV49" s="682"/>
      <c r="CW49" s="682"/>
      <c r="CX49" s="682"/>
      <c r="CY49" s="711"/>
      <c r="CZ49" s="703">
        <v>100</v>
      </c>
      <c r="DA49" s="712"/>
      <c r="DB49" s="712"/>
      <c r="DC49" s="713"/>
      <c r="DD49" s="714">
        <v>6073030</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oFB9505BUuRO86BUvpfAPR70GuYHVRvwcBCkIVCThZjZtdlZEeuvexfMiJyOZKsxVkIVGaqwCJpVihmPRCQRQw==" saltValue="sduxPhOS9G6lnbRyezhNP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57" zoomScale="70" zoomScaleNormal="25" zoomScaleSheetLayoutView="70" workbookViewId="0">
      <selection activeCell="AP109" sqref="AP109:AT109"/>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375</v>
      </c>
      <c r="C7" s="750"/>
      <c r="D7" s="750"/>
      <c r="E7" s="750"/>
      <c r="F7" s="750"/>
      <c r="G7" s="750"/>
      <c r="H7" s="750"/>
      <c r="I7" s="750"/>
      <c r="J7" s="750"/>
      <c r="K7" s="750"/>
      <c r="L7" s="750"/>
      <c r="M7" s="750"/>
      <c r="N7" s="750"/>
      <c r="O7" s="750"/>
      <c r="P7" s="751"/>
      <c r="Q7" s="752">
        <v>8659</v>
      </c>
      <c r="R7" s="753"/>
      <c r="S7" s="753"/>
      <c r="T7" s="753"/>
      <c r="U7" s="753"/>
      <c r="V7" s="753">
        <v>7995</v>
      </c>
      <c r="W7" s="753"/>
      <c r="X7" s="753"/>
      <c r="Y7" s="753"/>
      <c r="Z7" s="753"/>
      <c r="AA7" s="753">
        <v>649</v>
      </c>
      <c r="AB7" s="753"/>
      <c r="AC7" s="753"/>
      <c r="AD7" s="753"/>
      <c r="AE7" s="754"/>
      <c r="AF7" s="755">
        <v>649</v>
      </c>
      <c r="AG7" s="756"/>
      <c r="AH7" s="756"/>
      <c r="AI7" s="756"/>
      <c r="AJ7" s="757"/>
      <c r="AK7" s="758">
        <v>334</v>
      </c>
      <c r="AL7" s="759"/>
      <c r="AM7" s="759"/>
      <c r="AN7" s="759"/>
      <c r="AO7" s="759"/>
      <c r="AP7" s="759">
        <v>5277</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560</v>
      </c>
      <c r="BT7" s="747"/>
      <c r="BU7" s="747"/>
      <c r="BV7" s="747"/>
      <c r="BW7" s="747"/>
      <c r="BX7" s="747"/>
      <c r="BY7" s="747"/>
      <c r="BZ7" s="747"/>
      <c r="CA7" s="747"/>
      <c r="CB7" s="747"/>
      <c r="CC7" s="747"/>
      <c r="CD7" s="747"/>
      <c r="CE7" s="747"/>
      <c r="CF7" s="747"/>
      <c r="CG7" s="762"/>
      <c r="CH7" s="743">
        <v>68</v>
      </c>
      <c r="CI7" s="744"/>
      <c r="CJ7" s="744"/>
      <c r="CK7" s="744"/>
      <c r="CL7" s="745"/>
      <c r="CM7" s="743">
        <v>24</v>
      </c>
      <c r="CN7" s="744"/>
      <c r="CO7" s="744"/>
      <c r="CP7" s="744"/>
      <c r="CQ7" s="745"/>
      <c r="CR7" s="743">
        <v>5</v>
      </c>
      <c r="CS7" s="744"/>
      <c r="CT7" s="744"/>
      <c r="CU7" s="744"/>
      <c r="CV7" s="745"/>
      <c r="CW7" s="743" t="s">
        <v>545</v>
      </c>
      <c r="CX7" s="744"/>
      <c r="CY7" s="744"/>
      <c r="CZ7" s="744"/>
      <c r="DA7" s="745"/>
      <c r="DB7" s="743" t="s">
        <v>545</v>
      </c>
      <c r="DC7" s="744"/>
      <c r="DD7" s="744"/>
      <c r="DE7" s="744"/>
      <c r="DF7" s="745"/>
      <c r="DG7" s="743" t="s">
        <v>545</v>
      </c>
      <c r="DH7" s="744"/>
      <c r="DI7" s="744"/>
      <c r="DJ7" s="744"/>
      <c r="DK7" s="745"/>
      <c r="DL7" s="743" t="s">
        <v>545</v>
      </c>
      <c r="DM7" s="744"/>
      <c r="DN7" s="744"/>
      <c r="DO7" s="744"/>
      <c r="DP7" s="745"/>
      <c r="DQ7" s="743" t="s">
        <v>545</v>
      </c>
      <c r="DR7" s="744"/>
      <c r="DS7" s="744"/>
      <c r="DT7" s="744"/>
      <c r="DU7" s="745"/>
      <c r="DV7" s="746"/>
      <c r="DW7" s="747"/>
      <c r="DX7" s="747"/>
      <c r="DY7" s="747"/>
      <c r="DZ7" s="748"/>
      <c r="EA7" s="222"/>
    </row>
    <row r="8" spans="1:131" s="223" customFormat="1" ht="26.25" customHeight="1" x14ac:dyDescent="0.2">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2">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2">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377</v>
      </c>
      <c r="B23" s="789" t="s">
        <v>378</v>
      </c>
      <c r="C23" s="790"/>
      <c r="D23" s="790"/>
      <c r="E23" s="790"/>
      <c r="F23" s="790"/>
      <c r="G23" s="790"/>
      <c r="H23" s="790"/>
      <c r="I23" s="790"/>
      <c r="J23" s="790"/>
      <c r="K23" s="790"/>
      <c r="L23" s="790"/>
      <c r="M23" s="790"/>
      <c r="N23" s="790"/>
      <c r="O23" s="790"/>
      <c r="P23" s="791"/>
      <c r="Q23" s="792">
        <f>+Q7</f>
        <v>8659</v>
      </c>
      <c r="R23" s="793"/>
      <c r="S23" s="793"/>
      <c r="T23" s="793"/>
      <c r="U23" s="793"/>
      <c r="V23" s="793">
        <f>+V7</f>
        <v>7995</v>
      </c>
      <c r="W23" s="793"/>
      <c r="X23" s="793"/>
      <c r="Y23" s="793"/>
      <c r="Z23" s="793"/>
      <c r="AA23" s="793">
        <f>+AA7</f>
        <v>649</v>
      </c>
      <c r="AB23" s="793"/>
      <c r="AC23" s="793"/>
      <c r="AD23" s="793"/>
      <c r="AE23" s="794"/>
      <c r="AF23" s="795">
        <v>649</v>
      </c>
      <c r="AG23" s="793"/>
      <c r="AH23" s="793"/>
      <c r="AI23" s="793"/>
      <c r="AJ23" s="796"/>
      <c r="AK23" s="797"/>
      <c r="AL23" s="798"/>
      <c r="AM23" s="798"/>
      <c r="AN23" s="798"/>
      <c r="AO23" s="798"/>
      <c r="AP23" s="793">
        <f>+AP7</f>
        <v>5277</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358</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389</v>
      </c>
      <c r="C28" s="750"/>
      <c r="D28" s="750"/>
      <c r="E28" s="750"/>
      <c r="F28" s="750"/>
      <c r="G28" s="750"/>
      <c r="H28" s="750"/>
      <c r="I28" s="750"/>
      <c r="J28" s="750"/>
      <c r="K28" s="750"/>
      <c r="L28" s="750"/>
      <c r="M28" s="750"/>
      <c r="N28" s="750"/>
      <c r="O28" s="750"/>
      <c r="P28" s="751"/>
      <c r="Q28" s="822">
        <v>2232</v>
      </c>
      <c r="R28" s="823"/>
      <c r="S28" s="823"/>
      <c r="T28" s="823"/>
      <c r="U28" s="823"/>
      <c r="V28" s="823">
        <v>2178</v>
      </c>
      <c r="W28" s="823"/>
      <c r="X28" s="823"/>
      <c r="Y28" s="823"/>
      <c r="Z28" s="823"/>
      <c r="AA28" s="823">
        <v>55</v>
      </c>
      <c r="AB28" s="823"/>
      <c r="AC28" s="823"/>
      <c r="AD28" s="823"/>
      <c r="AE28" s="824"/>
      <c r="AF28" s="825">
        <v>55</v>
      </c>
      <c r="AG28" s="823"/>
      <c r="AH28" s="823"/>
      <c r="AI28" s="823"/>
      <c r="AJ28" s="826"/>
      <c r="AK28" s="827">
        <v>146</v>
      </c>
      <c r="AL28" s="828"/>
      <c r="AM28" s="828"/>
      <c r="AN28" s="828"/>
      <c r="AO28" s="828"/>
      <c r="AP28" s="828" t="s">
        <v>545</v>
      </c>
      <c r="AQ28" s="828"/>
      <c r="AR28" s="828"/>
      <c r="AS28" s="828"/>
      <c r="AT28" s="828"/>
      <c r="AU28" s="828" t="s">
        <v>545</v>
      </c>
      <c r="AV28" s="828"/>
      <c r="AW28" s="828"/>
      <c r="AX28" s="828"/>
      <c r="AY28" s="828"/>
      <c r="AZ28" s="829" t="s">
        <v>545</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390</v>
      </c>
      <c r="C29" s="781"/>
      <c r="D29" s="781"/>
      <c r="E29" s="781"/>
      <c r="F29" s="781"/>
      <c r="G29" s="781"/>
      <c r="H29" s="781"/>
      <c r="I29" s="781"/>
      <c r="J29" s="781"/>
      <c r="K29" s="781"/>
      <c r="L29" s="781"/>
      <c r="M29" s="781"/>
      <c r="N29" s="781"/>
      <c r="O29" s="781"/>
      <c r="P29" s="782"/>
      <c r="Q29" s="783">
        <v>1935</v>
      </c>
      <c r="R29" s="784"/>
      <c r="S29" s="784"/>
      <c r="T29" s="784"/>
      <c r="U29" s="784"/>
      <c r="V29" s="784">
        <v>1860</v>
      </c>
      <c r="W29" s="784"/>
      <c r="X29" s="784"/>
      <c r="Y29" s="784"/>
      <c r="Z29" s="784"/>
      <c r="AA29" s="784">
        <v>75</v>
      </c>
      <c r="AB29" s="784"/>
      <c r="AC29" s="784"/>
      <c r="AD29" s="784"/>
      <c r="AE29" s="785"/>
      <c r="AF29" s="786">
        <v>75</v>
      </c>
      <c r="AG29" s="787"/>
      <c r="AH29" s="787"/>
      <c r="AI29" s="787"/>
      <c r="AJ29" s="788"/>
      <c r="AK29" s="834">
        <v>269</v>
      </c>
      <c r="AL29" s="830"/>
      <c r="AM29" s="830"/>
      <c r="AN29" s="830"/>
      <c r="AO29" s="830"/>
      <c r="AP29" s="830" t="s">
        <v>545</v>
      </c>
      <c r="AQ29" s="830"/>
      <c r="AR29" s="830"/>
      <c r="AS29" s="830"/>
      <c r="AT29" s="830"/>
      <c r="AU29" s="830" t="s">
        <v>545</v>
      </c>
      <c r="AV29" s="830"/>
      <c r="AW29" s="830"/>
      <c r="AX29" s="830"/>
      <c r="AY29" s="830"/>
      <c r="AZ29" s="831" t="s">
        <v>545</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2">
      <c r="A30" s="230">
        <v>3</v>
      </c>
      <c r="B30" s="780" t="s">
        <v>391</v>
      </c>
      <c r="C30" s="781"/>
      <c r="D30" s="781"/>
      <c r="E30" s="781"/>
      <c r="F30" s="781"/>
      <c r="G30" s="781"/>
      <c r="H30" s="781"/>
      <c r="I30" s="781"/>
      <c r="J30" s="781"/>
      <c r="K30" s="781"/>
      <c r="L30" s="781"/>
      <c r="M30" s="781"/>
      <c r="N30" s="781"/>
      <c r="O30" s="781"/>
      <c r="P30" s="782"/>
      <c r="Q30" s="783">
        <v>292</v>
      </c>
      <c r="R30" s="784"/>
      <c r="S30" s="784"/>
      <c r="T30" s="784"/>
      <c r="U30" s="784"/>
      <c r="V30" s="784">
        <v>287</v>
      </c>
      <c r="W30" s="784"/>
      <c r="X30" s="784"/>
      <c r="Y30" s="784"/>
      <c r="Z30" s="784"/>
      <c r="AA30" s="784">
        <v>5</v>
      </c>
      <c r="AB30" s="784"/>
      <c r="AC30" s="784"/>
      <c r="AD30" s="784"/>
      <c r="AE30" s="785"/>
      <c r="AF30" s="786">
        <v>5</v>
      </c>
      <c r="AG30" s="787"/>
      <c r="AH30" s="787"/>
      <c r="AI30" s="787"/>
      <c r="AJ30" s="788"/>
      <c r="AK30" s="834">
        <v>58</v>
      </c>
      <c r="AL30" s="830"/>
      <c r="AM30" s="830"/>
      <c r="AN30" s="830"/>
      <c r="AO30" s="830"/>
      <c r="AP30" s="830" t="s">
        <v>545</v>
      </c>
      <c r="AQ30" s="830"/>
      <c r="AR30" s="830"/>
      <c r="AS30" s="830"/>
      <c r="AT30" s="830"/>
      <c r="AU30" s="830" t="s">
        <v>545</v>
      </c>
      <c r="AV30" s="830"/>
      <c r="AW30" s="830"/>
      <c r="AX30" s="830"/>
      <c r="AY30" s="830"/>
      <c r="AZ30" s="831" t="s">
        <v>545</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392</v>
      </c>
      <c r="C31" s="781"/>
      <c r="D31" s="781"/>
      <c r="E31" s="781"/>
      <c r="F31" s="781"/>
      <c r="G31" s="781"/>
      <c r="H31" s="781"/>
      <c r="I31" s="781"/>
      <c r="J31" s="781"/>
      <c r="K31" s="781"/>
      <c r="L31" s="781"/>
      <c r="M31" s="781"/>
      <c r="N31" s="781"/>
      <c r="O31" s="781"/>
      <c r="P31" s="782"/>
      <c r="Q31" s="783">
        <v>673</v>
      </c>
      <c r="R31" s="784"/>
      <c r="S31" s="784"/>
      <c r="T31" s="784"/>
      <c r="U31" s="784"/>
      <c r="V31" s="784">
        <v>611</v>
      </c>
      <c r="W31" s="784"/>
      <c r="X31" s="784"/>
      <c r="Y31" s="784"/>
      <c r="Z31" s="784"/>
      <c r="AA31" s="784">
        <v>62</v>
      </c>
      <c r="AB31" s="784"/>
      <c r="AC31" s="784"/>
      <c r="AD31" s="784"/>
      <c r="AE31" s="785"/>
      <c r="AF31" s="786">
        <v>738</v>
      </c>
      <c r="AG31" s="787"/>
      <c r="AH31" s="787"/>
      <c r="AI31" s="787"/>
      <c r="AJ31" s="788"/>
      <c r="AK31" s="834">
        <v>2</v>
      </c>
      <c r="AL31" s="830"/>
      <c r="AM31" s="830"/>
      <c r="AN31" s="830"/>
      <c r="AO31" s="830"/>
      <c r="AP31" s="830">
        <v>1050</v>
      </c>
      <c r="AQ31" s="830"/>
      <c r="AR31" s="830"/>
      <c r="AS31" s="830"/>
      <c r="AT31" s="830"/>
      <c r="AU31" s="830">
        <v>4</v>
      </c>
      <c r="AV31" s="830"/>
      <c r="AW31" s="830"/>
      <c r="AX31" s="830"/>
      <c r="AY31" s="830"/>
      <c r="AZ31" s="831" t="s">
        <v>545</v>
      </c>
      <c r="BA31" s="831"/>
      <c r="BB31" s="831"/>
      <c r="BC31" s="831"/>
      <c r="BD31" s="831"/>
      <c r="BE31" s="832" t="s">
        <v>393</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t="s">
        <v>445</v>
      </c>
      <c r="C32" s="781"/>
      <c r="D32" s="781"/>
      <c r="E32" s="781"/>
      <c r="F32" s="781"/>
      <c r="G32" s="781"/>
      <c r="H32" s="781"/>
      <c r="I32" s="781"/>
      <c r="J32" s="781"/>
      <c r="K32" s="781"/>
      <c r="L32" s="781"/>
      <c r="M32" s="781"/>
      <c r="N32" s="781"/>
      <c r="O32" s="781"/>
      <c r="P32" s="782"/>
      <c r="Q32" s="783">
        <v>877</v>
      </c>
      <c r="R32" s="784"/>
      <c r="S32" s="784"/>
      <c r="T32" s="784"/>
      <c r="U32" s="784"/>
      <c r="V32" s="784">
        <v>665</v>
      </c>
      <c r="W32" s="784"/>
      <c r="X32" s="784"/>
      <c r="Y32" s="784"/>
      <c r="Z32" s="784"/>
      <c r="AA32" s="784">
        <v>224</v>
      </c>
      <c r="AB32" s="784"/>
      <c r="AC32" s="784"/>
      <c r="AD32" s="784"/>
      <c r="AE32" s="785"/>
      <c r="AF32" s="786">
        <v>673</v>
      </c>
      <c r="AG32" s="787"/>
      <c r="AH32" s="787"/>
      <c r="AI32" s="787"/>
      <c r="AJ32" s="788"/>
      <c r="AK32" s="834">
        <v>505</v>
      </c>
      <c r="AL32" s="830"/>
      <c r="AM32" s="830"/>
      <c r="AN32" s="830"/>
      <c r="AO32" s="830"/>
      <c r="AP32" s="830">
        <v>2765</v>
      </c>
      <c r="AQ32" s="830"/>
      <c r="AR32" s="830"/>
      <c r="AS32" s="830"/>
      <c r="AT32" s="830"/>
      <c r="AU32" s="830">
        <v>2250</v>
      </c>
      <c r="AV32" s="830"/>
      <c r="AW32" s="830"/>
      <c r="AX32" s="830"/>
      <c r="AY32" s="830"/>
      <c r="AZ32" s="831" t="s">
        <v>545</v>
      </c>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394</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377</v>
      </c>
      <c r="B63" s="789" t="s">
        <v>395</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1545</v>
      </c>
      <c r="AG63" s="844"/>
      <c r="AH63" s="844"/>
      <c r="AI63" s="844"/>
      <c r="AJ63" s="845"/>
      <c r="AK63" s="846"/>
      <c r="AL63" s="841"/>
      <c r="AM63" s="841"/>
      <c r="AN63" s="841"/>
      <c r="AO63" s="841"/>
      <c r="AP63" s="844">
        <f>SUM(AP28:AT32)</f>
        <v>3815</v>
      </c>
      <c r="AQ63" s="844"/>
      <c r="AR63" s="844"/>
      <c r="AS63" s="844"/>
      <c r="AT63" s="844"/>
      <c r="AU63" s="844">
        <f>SUM(AU31:AY32)</f>
        <v>2254</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397</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398</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2">
      <c r="A68" s="224">
        <v>1</v>
      </c>
      <c r="B68" s="869" t="s">
        <v>546</v>
      </c>
      <c r="C68" s="870"/>
      <c r="D68" s="870"/>
      <c r="E68" s="870"/>
      <c r="F68" s="870"/>
      <c r="G68" s="870"/>
      <c r="H68" s="870"/>
      <c r="I68" s="870"/>
      <c r="J68" s="870"/>
      <c r="K68" s="870"/>
      <c r="L68" s="870"/>
      <c r="M68" s="870"/>
      <c r="N68" s="870"/>
      <c r="O68" s="870"/>
      <c r="P68" s="871"/>
      <c r="Q68" s="872">
        <v>77</v>
      </c>
      <c r="R68" s="866"/>
      <c r="S68" s="866"/>
      <c r="T68" s="866"/>
      <c r="U68" s="866"/>
      <c r="V68" s="866">
        <v>69</v>
      </c>
      <c r="W68" s="866"/>
      <c r="X68" s="866"/>
      <c r="Y68" s="866"/>
      <c r="Z68" s="866"/>
      <c r="AA68" s="866">
        <v>8</v>
      </c>
      <c r="AB68" s="866"/>
      <c r="AC68" s="866"/>
      <c r="AD68" s="866"/>
      <c r="AE68" s="866"/>
      <c r="AF68" s="866">
        <v>8</v>
      </c>
      <c r="AG68" s="866"/>
      <c r="AH68" s="866"/>
      <c r="AI68" s="866"/>
      <c r="AJ68" s="866"/>
      <c r="AK68" s="866">
        <v>0</v>
      </c>
      <c r="AL68" s="866"/>
      <c r="AM68" s="866"/>
      <c r="AN68" s="866"/>
      <c r="AO68" s="866"/>
      <c r="AP68" s="866">
        <v>0</v>
      </c>
      <c r="AQ68" s="866"/>
      <c r="AR68" s="866"/>
      <c r="AS68" s="866"/>
      <c r="AT68" s="866"/>
      <c r="AU68" s="866">
        <v>0</v>
      </c>
      <c r="AV68" s="866"/>
      <c r="AW68" s="866"/>
      <c r="AX68" s="866"/>
      <c r="AY68" s="866"/>
      <c r="AZ68" s="867" t="s">
        <v>547</v>
      </c>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2">
      <c r="A69" s="226">
        <v>2</v>
      </c>
      <c r="B69" s="873" t="s">
        <v>548</v>
      </c>
      <c r="C69" s="874"/>
      <c r="D69" s="874"/>
      <c r="E69" s="874"/>
      <c r="F69" s="874"/>
      <c r="G69" s="874"/>
      <c r="H69" s="874"/>
      <c r="I69" s="874"/>
      <c r="J69" s="874"/>
      <c r="K69" s="874"/>
      <c r="L69" s="874"/>
      <c r="M69" s="874"/>
      <c r="N69" s="874"/>
      <c r="O69" s="874"/>
      <c r="P69" s="875"/>
      <c r="Q69" s="876">
        <v>3689</v>
      </c>
      <c r="R69" s="830"/>
      <c r="S69" s="830"/>
      <c r="T69" s="830"/>
      <c r="U69" s="830"/>
      <c r="V69" s="830">
        <v>3489</v>
      </c>
      <c r="W69" s="830"/>
      <c r="X69" s="830"/>
      <c r="Y69" s="830"/>
      <c r="Z69" s="830"/>
      <c r="AA69" s="830">
        <v>200</v>
      </c>
      <c r="AB69" s="830"/>
      <c r="AC69" s="830"/>
      <c r="AD69" s="830"/>
      <c r="AE69" s="830"/>
      <c r="AF69" s="830">
        <v>200</v>
      </c>
      <c r="AG69" s="830"/>
      <c r="AH69" s="830"/>
      <c r="AI69" s="830"/>
      <c r="AJ69" s="830"/>
      <c r="AK69" s="830">
        <v>100</v>
      </c>
      <c r="AL69" s="830"/>
      <c r="AM69" s="830"/>
      <c r="AN69" s="830"/>
      <c r="AO69" s="830"/>
      <c r="AP69" s="830">
        <v>1183</v>
      </c>
      <c r="AQ69" s="830"/>
      <c r="AR69" s="830"/>
      <c r="AS69" s="830"/>
      <c r="AT69" s="830"/>
      <c r="AU69" s="830">
        <v>0</v>
      </c>
      <c r="AV69" s="830"/>
      <c r="AW69" s="830"/>
      <c r="AX69" s="830"/>
      <c r="AY69" s="830"/>
      <c r="AZ69" s="832" t="s">
        <v>549</v>
      </c>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2">
      <c r="A70" s="226">
        <v>3</v>
      </c>
      <c r="B70" s="873" t="s">
        <v>548</v>
      </c>
      <c r="C70" s="874"/>
      <c r="D70" s="874"/>
      <c r="E70" s="874"/>
      <c r="F70" s="874"/>
      <c r="G70" s="874"/>
      <c r="H70" s="874"/>
      <c r="I70" s="874"/>
      <c r="J70" s="874"/>
      <c r="K70" s="874"/>
      <c r="L70" s="874"/>
      <c r="M70" s="874"/>
      <c r="N70" s="874"/>
      <c r="O70" s="874"/>
      <c r="P70" s="875"/>
      <c r="Q70" s="876">
        <v>247</v>
      </c>
      <c r="R70" s="830"/>
      <c r="S70" s="830"/>
      <c r="T70" s="830"/>
      <c r="U70" s="830"/>
      <c r="V70" s="830">
        <v>228</v>
      </c>
      <c r="W70" s="830"/>
      <c r="X70" s="830"/>
      <c r="Y70" s="830"/>
      <c r="Z70" s="830"/>
      <c r="AA70" s="830">
        <v>19</v>
      </c>
      <c r="AB70" s="830"/>
      <c r="AC70" s="830"/>
      <c r="AD70" s="830"/>
      <c r="AE70" s="830"/>
      <c r="AF70" s="830">
        <v>19</v>
      </c>
      <c r="AG70" s="830"/>
      <c r="AH70" s="830"/>
      <c r="AI70" s="830"/>
      <c r="AJ70" s="830"/>
      <c r="AK70" s="830">
        <v>0</v>
      </c>
      <c r="AL70" s="830"/>
      <c r="AM70" s="830"/>
      <c r="AN70" s="830"/>
      <c r="AO70" s="830"/>
      <c r="AP70" s="830">
        <v>1422</v>
      </c>
      <c r="AQ70" s="830"/>
      <c r="AR70" s="830"/>
      <c r="AS70" s="830"/>
      <c r="AT70" s="830"/>
      <c r="AU70" s="830">
        <v>0</v>
      </c>
      <c r="AV70" s="830"/>
      <c r="AW70" s="830"/>
      <c r="AX70" s="830"/>
      <c r="AY70" s="830"/>
      <c r="AZ70" s="832" t="s">
        <v>550</v>
      </c>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2">
      <c r="A71" s="226">
        <v>4</v>
      </c>
      <c r="B71" s="873" t="s">
        <v>548</v>
      </c>
      <c r="C71" s="874"/>
      <c r="D71" s="874"/>
      <c r="E71" s="874"/>
      <c r="F71" s="874"/>
      <c r="G71" s="874"/>
      <c r="H71" s="874"/>
      <c r="I71" s="874"/>
      <c r="J71" s="874"/>
      <c r="K71" s="874"/>
      <c r="L71" s="874"/>
      <c r="M71" s="874"/>
      <c r="N71" s="874"/>
      <c r="O71" s="874"/>
      <c r="P71" s="875"/>
      <c r="Q71" s="876">
        <v>76</v>
      </c>
      <c r="R71" s="830"/>
      <c r="S71" s="830"/>
      <c r="T71" s="830"/>
      <c r="U71" s="830"/>
      <c r="V71" s="830">
        <v>66</v>
      </c>
      <c r="W71" s="830"/>
      <c r="X71" s="830"/>
      <c r="Y71" s="830"/>
      <c r="Z71" s="830"/>
      <c r="AA71" s="830">
        <v>10</v>
      </c>
      <c r="AB71" s="830"/>
      <c r="AC71" s="830"/>
      <c r="AD71" s="830"/>
      <c r="AE71" s="830"/>
      <c r="AF71" s="830">
        <v>10</v>
      </c>
      <c r="AG71" s="830"/>
      <c r="AH71" s="830"/>
      <c r="AI71" s="830"/>
      <c r="AJ71" s="830"/>
      <c r="AK71" s="830">
        <v>0</v>
      </c>
      <c r="AL71" s="830"/>
      <c r="AM71" s="830"/>
      <c r="AN71" s="830"/>
      <c r="AO71" s="830"/>
      <c r="AP71" s="830">
        <v>0</v>
      </c>
      <c r="AQ71" s="830"/>
      <c r="AR71" s="830"/>
      <c r="AS71" s="830"/>
      <c r="AT71" s="830"/>
      <c r="AU71" s="830">
        <v>0</v>
      </c>
      <c r="AV71" s="830"/>
      <c r="AW71" s="830"/>
      <c r="AX71" s="830"/>
      <c r="AY71" s="830"/>
      <c r="AZ71" s="832" t="s">
        <v>551</v>
      </c>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2">
      <c r="A72" s="226">
        <v>5</v>
      </c>
      <c r="B72" s="873" t="s">
        <v>548</v>
      </c>
      <c r="C72" s="874"/>
      <c r="D72" s="874"/>
      <c r="E72" s="874"/>
      <c r="F72" s="874"/>
      <c r="G72" s="874"/>
      <c r="H72" s="874"/>
      <c r="I72" s="874"/>
      <c r="J72" s="874"/>
      <c r="K72" s="874"/>
      <c r="L72" s="874"/>
      <c r="M72" s="874"/>
      <c r="N72" s="874"/>
      <c r="O72" s="874"/>
      <c r="P72" s="875"/>
      <c r="Q72" s="876">
        <v>2</v>
      </c>
      <c r="R72" s="830"/>
      <c r="S72" s="830"/>
      <c r="T72" s="830"/>
      <c r="U72" s="830"/>
      <c r="V72" s="830">
        <v>2</v>
      </c>
      <c r="W72" s="830"/>
      <c r="X72" s="830"/>
      <c r="Y72" s="830"/>
      <c r="Z72" s="830"/>
      <c r="AA72" s="830">
        <v>0</v>
      </c>
      <c r="AB72" s="830"/>
      <c r="AC72" s="830"/>
      <c r="AD72" s="830"/>
      <c r="AE72" s="830"/>
      <c r="AF72" s="830">
        <v>0</v>
      </c>
      <c r="AG72" s="830"/>
      <c r="AH72" s="830"/>
      <c r="AI72" s="830"/>
      <c r="AJ72" s="830"/>
      <c r="AK72" s="830">
        <v>0</v>
      </c>
      <c r="AL72" s="830"/>
      <c r="AM72" s="830"/>
      <c r="AN72" s="830"/>
      <c r="AO72" s="830"/>
      <c r="AP72" s="830">
        <v>0</v>
      </c>
      <c r="AQ72" s="830"/>
      <c r="AR72" s="830"/>
      <c r="AS72" s="830"/>
      <c r="AT72" s="830"/>
      <c r="AU72" s="830">
        <v>0</v>
      </c>
      <c r="AV72" s="830"/>
      <c r="AW72" s="830"/>
      <c r="AX72" s="830"/>
      <c r="AY72" s="830"/>
      <c r="AZ72" s="832" t="s">
        <v>552</v>
      </c>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2">
      <c r="A73" s="226">
        <v>6</v>
      </c>
      <c r="B73" s="873" t="s">
        <v>553</v>
      </c>
      <c r="C73" s="874"/>
      <c r="D73" s="874"/>
      <c r="E73" s="874"/>
      <c r="F73" s="874"/>
      <c r="G73" s="874"/>
      <c r="H73" s="874"/>
      <c r="I73" s="874"/>
      <c r="J73" s="874"/>
      <c r="K73" s="874"/>
      <c r="L73" s="874"/>
      <c r="M73" s="874"/>
      <c r="N73" s="874"/>
      <c r="O73" s="874"/>
      <c r="P73" s="875"/>
      <c r="Q73" s="876">
        <v>337</v>
      </c>
      <c r="R73" s="830"/>
      <c r="S73" s="830"/>
      <c r="T73" s="830"/>
      <c r="U73" s="830"/>
      <c r="V73" s="830">
        <v>308</v>
      </c>
      <c r="W73" s="830"/>
      <c r="X73" s="830"/>
      <c r="Y73" s="830"/>
      <c r="Z73" s="830"/>
      <c r="AA73" s="830">
        <v>28</v>
      </c>
      <c r="AB73" s="830"/>
      <c r="AC73" s="830"/>
      <c r="AD73" s="830"/>
      <c r="AE73" s="830"/>
      <c r="AF73" s="830">
        <v>28</v>
      </c>
      <c r="AG73" s="830"/>
      <c r="AH73" s="830"/>
      <c r="AI73" s="830"/>
      <c r="AJ73" s="830"/>
      <c r="AK73" s="830">
        <v>5</v>
      </c>
      <c r="AL73" s="830"/>
      <c r="AM73" s="830"/>
      <c r="AN73" s="830"/>
      <c r="AO73" s="830"/>
      <c r="AP73" s="830">
        <v>0</v>
      </c>
      <c r="AQ73" s="830"/>
      <c r="AR73" s="830"/>
      <c r="AS73" s="830"/>
      <c r="AT73" s="830"/>
      <c r="AU73" s="830">
        <v>0</v>
      </c>
      <c r="AV73" s="830"/>
      <c r="AW73" s="830"/>
      <c r="AX73" s="830"/>
      <c r="AY73" s="830"/>
      <c r="AZ73" s="832" t="s">
        <v>547</v>
      </c>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2">
      <c r="A74" s="226">
        <v>7</v>
      </c>
      <c r="B74" s="873" t="s">
        <v>555</v>
      </c>
      <c r="C74" s="874"/>
      <c r="D74" s="874"/>
      <c r="E74" s="874"/>
      <c r="F74" s="874"/>
      <c r="G74" s="874"/>
      <c r="H74" s="874"/>
      <c r="I74" s="874"/>
      <c r="J74" s="874"/>
      <c r="K74" s="874"/>
      <c r="L74" s="874"/>
      <c r="M74" s="874"/>
      <c r="N74" s="874"/>
      <c r="O74" s="874"/>
      <c r="P74" s="875"/>
      <c r="Q74" s="876">
        <v>1017</v>
      </c>
      <c r="R74" s="830"/>
      <c r="S74" s="830"/>
      <c r="T74" s="830"/>
      <c r="U74" s="830"/>
      <c r="V74" s="830">
        <v>976</v>
      </c>
      <c r="W74" s="830"/>
      <c r="X74" s="830"/>
      <c r="Y74" s="830"/>
      <c r="Z74" s="830"/>
      <c r="AA74" s="830">
        <v>41</v>
      </c>
      <c r="AB74" s="830"/>
      <c r="AC74" s="830"/>
      <c r="AD74" s="830"/>
      <c r="AE74" s="830"/>
      <c r="AF74" s="830">
        <v>41</v>
      </c>
      <c r="AG74" s="830"/>
      <c r="AH74" s="830"/>
      <c r="AI74" s="830"/>
      <c r="AJ74" s="830"/>
      <c r="AK74" s="830">
        <v>114</v>
      </c>
      <c r="AL74" s="830"/>
      <c r="AM74" s="830"/>
      <c r="AN74" s="830"/>
      <c r="AO74" s="830"/>
      <c r="AP74" s="830">
        <v>0</v>
      </c>
      <c r="AQ74" s="830"/>
      <c r="AR74" s="830"/>
      <c r="AS74" s="830"/>
      <c r="AT74" s="830"/>
      <c r="AU74" s="830">
        <v>0</v>
      </c>
      <c r="AV74" s="830"/>
      <c r="AW74" s="830"/>
      <c r="AX74" s="830"/>
      <c r="AY74" s="830"/>
      <c r="AZ74" s="832" t="s">
        <v>547</v>
      </c>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2">
      <c r="A75" s="226">
        <v>8</v>
      </c>
      <c r="B75" s="873" t="s">
        <v>556</v>
      </c>
      <c r="C75" s="874"/>
      <c r="D75" s="874"/>
      <c r="E75" s="874"/>
      <c r="F75" s="874"/>
      <c r="G75" s="874"/>
      <c r="H75" s="874"/>
      <c r="I75" s="874"/>
      <c r="J75" s="874"/>
      <c r="K75" s="874"/>
      <c r="L75" s="874"/>
      <c r="M75" s="874"/>
      <c r="N75" s="874"/>
      <c r="O75" s="874"/>
      <c r="P75" s="875"/>
      <c r="Q75" s="877">
        <v>308</v>
      </c>
      <c r="R75" s="878"/>
      <c r="S75" s="878"/>
      <c r="T75" s="878"/>
      <c r="U75" s="834"/>
      <c r="V75" s="879">
        <v>290</v>
      </c>
      <c r="W75" s="878"/>
      <c r="X75" s="878"/>
      <c r="Y75" s="878"/>
      <c r="Z75" s="834"/>
      <c r="AA75" s="879">
        <v>18</v>
      </c>
      <c r="AB75" s="878"/>
      <c r="AC75" s="878"/>
      <c r="AD75" s="878"/>
      <c r="AE75" s="834"/>
      <c r="AF75" s="879">
        <v>18</v>
      </c>
      <c r="AG75" s="878"/>
      <c r="AH75" s="878"/>
      <c r="AI75" s="878"/>
      <c r="AJ75" s="834"/>
      <c r="AK75" s="879">
        <v>7</v>
      </c>
      <c r="AL75" s="878"/>
      <c r="AM75" s="878"/>
      <c r="AN75" s="878"/>
      <c r="AO75" s="834"/>
      <c r="AP75" s="879">
        <v>0</v>
      </c>
      <c r="AQ75" s="878"/>
      <c r="AR75" s="878"/>
      <c r="AS75" s="878"/>
      <c r="AT75" s="834"/>
      <c r="AU75" s="879">
        <v>0</v>
      </c>
      <c r="AV75" s="878"/>
      <c r="AW75" s="878"/>
      <c r="AX75" s="878"/>
      <c r="AY75" s="834"/>
      <c r="AZ75" s="832" t="s">
        <v>547</v>
      </c>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2">
      <c r="A76" s="226">
        <v>9</v>
      </c>
      <c r="B76" s="873" t="s">
        <v>554</v>
      </c>
      <c r="C76" s="874"/>
      <c r="D76" s="874"/>
      <c r="E76" s="874"/>
      <c r="F76" s="874"/>
      <c r="G76" s="874"/>
      <c r="H76" s="874"/>
      <c r="I76" s="874"/>
      <c r="J76" s="874"/>
      <c r="K76" s="874"/>
      <c r="L76" s="874"/>
      <c r="M76" s="874"/>
      <c r="N76" s="874"/>
      <c r="O76" s="874"/>
      <c r="P76" s="875"/>
      <c r="Q76" s="877">
        <v>22583.002</v>
      </c>
      <c r="R76" s="878"/>
      <c r="S76" s="878"/>
      <c r="T76" s="878"/>
      <c r="U76" s="834"/>
      <c r="V76" s="879">
        <v>21732.096000000001</v>
      </c>
      <c r="W76" s="878"/>
      <c r="X76" s="878"/>
      <c r="Y76" s="878"/>
      <c r="Z76" s="834"/>
      <c r="AA76" s="879">
        <v>850.90599999999995</v>
      </c>
      <c r="AB76" s="878"/>
      <c r="AC76" s="878"/>
      <c r="AD76" s="878"/>
      <c r="AE76" s="834"/>
      <c r="AF76" s="879">
        <v>850.90599999999995</v>
      </c>
      <c r="AG76" s="878"/>
      <c r="AH76" s="878"/>
      <c r="AI76" s="878"/>
      <c r="AJ76" s="834"/>
      <c r="AK76" s="879">
        <v>20.7</v>
      </c>
      <c r="AL76" s="878"/>
      <c r="AM76" s="878"/>
      <c r="AN76" s="878"/>
      <c r="AO76" s="834"/>
      <c r="AP76" s="879">
        <v>0</v>
      </c>
      <c r="AQ76" s="878"/>
      <c r="AR76" s="878"/>
      <c r="AS76" s="878"/>
      <c r="AT76" s="834"/>
      <c r="AU76" s="879">
        <v>0</v>
      </c>
      <c r="AV76" s="878"/>
      <c r="AW76" s="878"/>
      <c r="AX76" s="878"/>
      <c r="AY76" s="834"/>
      <c r="AZ76" s="832" t="s">
        <v>547</v>
      </c>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2">
      <c r="A77" s="226">
        <v>10</v>
      </c>
      <c r="B77" s="873" t="s">
        <v>554</v>
      </c>
      <c r="C77" s="874"/>
      <c r="D77" s="874"/>
      <c r="E77" s="874"/>
      <c r="F77" s="874"/>
      <c r="G77" s="874"/>
      <c r="H77" s="874"/>
      <c r="I77" s="874"/>
      <c r="J77" s="874"/>
      <c r="K77" s="874"/>
      <c r="L77" s="874"/>
      <c r="M77" s="874"/>
      <c r="N77" s="874"/>
      <c r="O77" s="874"/>
      <c r="P77" s="875"/>
      <c r="Q77" s="877">
        <v>137.75700000000001</v>
      </c>
      <c r="R77" s="878"/>
      <c r="S77" s="878"/>
      <c r="T77" s="878"/>
      <c r="U77" s="834"/>
      <c r="V77" s="879">
        <v>94.186000000000007</v>
      </c>
      <c r="W77" s="878"/>
      <c r="X77" s="878"/>
      <c r="Y77" s="878"/>
      <c r="Z77" s="834"/>
      <c r="AA77" s="879">
        <v>43.57</v>
      </c>
      <c r="AB77" s="878"/>
      <c r="AC77" s="878"/>
      <c r="AD77" s="878"/>
      <c r="AE77" s="834"/>
      <c r="AF77" s="879">
        <v>43.57</v>
      </c>
      <c r="AG77" s="878"/>
      <c r="AH77" s="878"/>
      <c r="AI77" s="878"/>
      <c r="AJ77" s="834"/>
      <c r="AK77" s="879">
        <v>0</v>
      </c>
      <c r="AL77" s="878"/>
      <c r="AM77" s="878"/>
      <c r="AN77" s="878"/>
      <c r="AO77" s="834"/>
      <c r="AP77" s="879">
        <v>0</v>
      </c>
      <c r="AQ77" s="878"/>
      <c r="AR77" s="878"/>
      <c r="AS77" s="878"/>
      <c r="AT77" s="834"/>
      <c r="AU77" s="879">
        <v>0</v>
      </c>
      <c r="AV77" s="878"/>
      <c r="AW77" s="878"/>
      <c r="AX77" s="878"/>
      <c r="AY77" s="834"/>
      <c r="AZ77" s="832" t="s">
        <v>558</v>
      </c>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2">
      <c r="A78" s="226">
        <v>11</v>
      </c>
      <c r="B78" s="873" t="s">
        <v>557</v>
      </c>
      <c r="C78" s="874"/>
      <c r="D78" s="874"/>
      <c r="E78" s="874"/>
      <c r="F78" s="874"/>
      <c r="G78" s="874"/>
      <c r="H78" s="874"/>
      <c r="I78" s="874"/>
      <c r="J78" s="874"/>
      <c r="K78" s="874"/>
      <c r="L78" s="874"/>
      <c r="M78" s="874"/>
      <c r="N78" s="874"/>
      <c r="O78" s="874"/>
      <c r="P78" s="875"/>
      <c r="Q78" s="876">
        <v>2262.6179999999999</v>
      </c>
      <c r="R78" s="830"/>
      <c r="S78" s="830"/>
      <c r="T78" s="830"/>
      <c r="U78" s="830"/>
      <c r="V78" s="830">
        <v>2224.6640000000002</v>
      </c>
      <c r="W78" s="830"/>
      <c r="X78" s="830"/>
      <c r="Y78" s="830"/>
      <c r="Z78" s="830"/>
      <c r="AA78" s="830">
        <v>37.954000000000001</v>
      </c>
      <c r="AB78" s="830"/>
      <c r="AC78" s="830"/>
      <c r="AD78" s="830"/>
      <c r="AE78" s="830"/>
      <c r="AF78" s="830">
        <v>37.954000000000001</v>
      </c>
      <c r="AG78" s="830"/>
      <c r="AH78" s="830"/>
      <c r="AI78" s="830"/>
      <c r="AJ78" s="830"/>
      <c r="AK78" s="830">
        <v>0</v>
      </c>
      <c r="AL78" s="830"/>
      <c r="AM78" s="830"/>
      <c r="AN78" s="830"/>
      <c r="AO78" s="830"/>
      <c r="AP78" s="830">
        <v>0</v>
      </c>
      <c r="AQ78" s="830"/>
      <c r="AR78" s="830"/>
      <c r="AS78" s="830"/>
      <c r="AT78" s="830"/>
      <c r="AU78" s="830">
        <v>0</v>
      </c>
      <c r="AV78" s="830"/>
      <c r="AW78" s="830"/>
      <c r="AX78" s="830"/>
      <c r="AY78" s="830"/>
      <c r="AZ78" s="832" t="s">
        <v>547</v>
      </c>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2">
      <c r="A79" s="226">
        <v>12</v>
      </c>
      <c r="B79" s="873" t="s">
        <v>557</v>
      </c>
      <c r="C79" s="874"/>
      <c r="D79" s="874"/>
      <c r="E79" s="874"/>
      <c r="F79" s="874"/>
      <c r="G79" s="874"/>
      <c r="H79" s="874"/>
      <c r="I79" s="874"/>
      <c r="J79" s="874"/>
      <c r="K79" s="874"/>
      <c r="L79" s="874"/>
      <c r="M79" s="874"/>
      <c r="N79" s="874"/>
      <c r="O79" s="874"/>
      <c r="P79" s="875"/>
      <c r="Q79" s="876">
        <v>924950.43299999996</v>
      </c>
      <c r="R79" s="830"/>
      <c r="S79" s="830"/>
      <c r="T79" s="830"/>
      <c r="U79" s="830"/>
      <c r="V79" s="830">
        <v>909344.67599999998</v>
      </c>
      <c r="W79" s="830"/>
      <c r="X79" s="830"/>
      <c r="Y79" s="830"/>
      <c r="Z79" s="830"/>
      <c r="AA79" s="830">
        <v>15605.757</v>
      </c>
      <c r="AB79" s="830"/>
      <c r="AC79" s="830"/>
      <c r="AD79" s="830"/>
      <c r="AE79" s="830"/>
      <c r="AF79" s="830">
        <v>15605.757</v>
      </c>
      <c r="AG79" s="830"/>
      <c r="AH79" s="830"/>
      <c r="AI79" s="830"/>
      <c r="AJ79" s="830"/>
      <c r="AK79" s="830">
        <v>9689.6970000000001</v>
      </c>
      <c r="AL79" s="830"/>
      <c r="AM79" s="830"/>
      <c r="AN79" s="830"/>
      <c r="AO79" s="830"/>
      <c r="AP79" s="830">
        <v>0</v>
      </c>
      <c r="AQ79" s="830"/>
      <c r="AR79" s="830"/>
      <c r="AS79" s="830"/>
      <c r="AT79" s="830"/>
      <c r="AU79" s="830">
        <v>0</v>
      </c>
      <c r="AV79" s="830"/>
      <c r="AW79" s="830"/>
      <c r="AX79" s="830"/>
      <c r="AY79" s="830"/>
      <c r="AZ79" s="832" t="s">
        <v>559</v>
      </c>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2">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2">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2">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2">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2">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2">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2">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2">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5">
      <c r="A88" s="228" t="s">
        <v>377</v>
      </c>
      <c r="B88" s="789" t="s">
        <v>399</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f>SUM(AF68:AJ87)</f>
        <v>16862.186999999998</v>
      </c>
      <c r="AG88" s="844"/>
      <c r="AH88" s="844"/>
      <c r="AI88" s="844"/>
      <c r="AJ88" s="844"/>
      <c r="AK88" s="841"/>
      <c r="AL88" s="841"/>
      <c r="AM88" s="841"/>
      <c r="AN88" s="841"/>
      <c r="AO88" s="841"/>
      <c r="AP88" s="844">
        <f>SUM(AP68:AT87)</f>
        <v>2605</v>
      </c>
      <c r="AQ88" s="844"/>
      <c r="AR88" s="844"/>
      <c r="AS88" s="844"/>
      <c r="AT88" s="844"/>
      <c r="AU88" s="844">
        <v>0</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400</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5</v>
      </c>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401</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402</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7" t="s">
        <v>405</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406</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2">
      <c r="A109" s="912" t="s">
        <v>407</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408</v>
      </c>
      <c r="AB109" s="893"/>
      <c r="AC109" s="893"/>
      <c r="AD109" s="893"/>
      <c r="AE109" s="894"/>
      <c r="AF109" s="892" t="s">
        <v>409</v>
      </c>
      <c r="AG109" s="893"/>
      <c r="AH109" s="893"/>
      <c r="AI109" s="893"/>
      <c r="AJ109" s="894"/>
      <c r="AK109" s="892" t="s">
        <v>295</v>
      </c>
      <c r="AL109" s="893"/>
      <c r="AM109" s="893"/>
      <c r="AN109" s="893"/>
      <c r="AO109" s="894"/>
      <c r="AP109" s="892" t="s">
        <v>410</v>
      </c>
      <c r="AQ109" s="893"/>
      <c r="AR109" s="893"/>
      <c r="AS109" s="893"/>
      <c r="AT109" s="895"/>
      <c r="AU109" s="912" t="s">
        <v>407</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408</v>
      </c>
      <c r="BR109" s="893"/>
      <c r="BS109" s="893"/>
      <c r="BT109" s="893"/>
      <c r="BU109" s="894"/>
      <c r="BV109" s="892" t="s">
        <v>409</v>
      </c>
      <c r="BW109" s="893"/>
      <c r="BX109" s="893"/>
      <c r="BY109" s="893"/>
      <c r="BZ109" s="894"/>
      <c r="CA109" s="892" t="s">
        <v>295</v>
      </c>
      <c r="CB109" s="893"/>
      <c r="CC109" s="893"/>
      <c r="CD109" s="893"/>
      <c r="CE109" s="894"/>
      <c r="CF109" s="913" t="s">
        <v>410</v>
      </c>
      <c r="CG109" s="913"/>
      <c r="CH109" s="913"/>
      <c r="CI109" s="913"/>
      <c r="CJ109" s="913"/>
      <c r="CK109" s="892" t="s">
        <v>411</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408</v>
      </c>
      <c r="DH109" s="893"/>
      <c r="DI109" s="893"/>
      <c r="DJ109" s="893"/>
      <c r="DK109" s="894"/>
      <c r="DL109" s="892" t="s">
        <v>409</v>
      </c>
      <c r="DM109" s="893"/>
      <c r="DN109" s="893"/>
      <c r="DO109" s="893"/>
      <c r="DP109" s="894"/>
      <c r="DQ109" s="892" t="s">
        <v>295</v>
      </c>
      <c r="DR109" s="893"/>
      <c r="DS109" s="893"/>
      <c r="DT109" s="893"/>
      <c r="DU109" s="894"/>
      <c r="DV109" s="892" t="s">
        <v>410</v>
      </c>
      <c r="DW109" s="893"/>
      <c r="DX109" s="893"/>
      <c r="DY109" s="893"/>
      <c r="DZ109" s="895"/>
    </row>
    <row r="110" spans="1:131" s="218" customFormat="1" ht="26.25" customHeight="1" x14ac:dyDescent="0.2">
      <c r="A110" s="896" t="s">
        <v>412</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572317</v>
      </c>
      <c r="AB110" s="900"/>
      <c r="AC110" s="900"/>
      <c r="AD110" s="900"/>
      <c r="AE110" s="901"/>
      <c r="AF110" s="902">
        <v>570942</v>
      </c>
      <c r="AG110" s="900"/>
      <c r="AH110" s="900"/>
      <c r="AI110" s="900"/>
      <c r="AJ110" s="901"/>
      <c r="AK110" s="902">
        <v>510562</v>
      </c>
      <c r="AL110" s="900"/>
      <c r="AM110" s="900"/>
      <c r="AN110" s="900"/>
      <c r="AO110" s="901"/>
      <c r="AP110" s="903">
        <v>10.9</v>
      </c>
      <c r="AQ110" s="904"/>
      <c r="AR110" s="904"/>
      <c r="AS110" s="904"/>
      <c r="AT110" s="905"/>
      <c r="AU110" s="906" t="s">
        <v>69</v>
      </c>
      <c r="AV110" s="907"/>
      <c r="AW110" s="907"/>
      <c r="AX110" s="907"/>
      <c r="AY110" s="907"/>
      <c r="AZ110" s="929" t="s">
        <v>413</v>
      </c>
      <c r="BA110" s="897"/>
      <c r="BB110" s="897"/>
      <c r="BC110" s="897"/>
      <c r="BD110" s="897"/>
      <c r="BE110" s="897"/>
      <c r="BF110" s="897"/>
      <c r="BG110" s="897"/>
      <c r="BH110" s="897"/>
      <c r="BI110" s="897"/>
      <c r="BJ110" s="897"/>
      <c r="BK110" s="897"/>
      <c r="BL110" s="897"/>
      <c r="BM110" s="897"/>
      <c r="BN110" s="897"/>
      <c r="BO110" s="897"/>
      <c r="BP110" s="898"/>
      <c r="BQ110" s="930">
        <v>5798140</v>
      </c>
      <c r="BR110" s="931"/>
      <c r="BS110" s="931"/>
      <c r="BT110" s="931"/>
      <c r="BU110" s="931"/>
      <c r="BV110" s="931">
        <v>5373134</v>
      </c>
      <c r="BW110" s="931"/>
      <c r="BX110" s="931"/>
      <c r="BY110" s="931"/>
      <c r="BZ110" s="931"/>
      <c r="CA110" s="931">
        <v>5276646</v>
      </c>
      <c r="CB110" s="931"/>
      <c r="CC110" s="931"/>
      <c r="CD110" s="931"/>
      <c r="CE110" s="931"/>
      <c r="CF110" s="944">
        <v>112.2</v>
      </c>
      <c r="CG110" s="945"/>
      <c r="CH110" s="945"/>
      <c r="CI110" s="945"/>
      <c r="CJ110" s="945"/>
      <c r="CK110" s="946" t="s">
        <v>414</v>
      </c>
      <c r="CL110" s="947"/>
      <c r="CM110" s="929" t="s">
        <v>415</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2">
      <c r="A111" s="934" t="s">
        <v>416</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417</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418</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2">
      <c r="A112" s="952" t="s">
        <v>419</v>
      </c>
      <c r="B112" s="953"/>
      <c r="C112" s="923" t="s">
        <v>420</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421</v>
      </c>
      <c r="BA112" s="923"/>
      <c r="BB112" s="923"/>
      <c r="BC112" s="923"/>
      <c r="BD112" s="923"/>
      <c r="BE112" s="923"/>
      <c r="BF112" s="923"/>
      <c r="BG112" s="923"/>
      <c r="BH112" s="923"/>
      <c r="BI112" s="923"/>
      <c r="BJ112" s="923"/>
      <c r="BK112" s="923"/>
      <c r="BL112" s="923"/>
      <c r="BM112" s="923"/>
      <c r="BN112" s="923"/>
      <c r="BO112" s="923"/>
      <c r="BP112" s="924"/>
      <c r="BQ112" s="925">
        <v>2240933</v>
      </c>
      <c r="BR112" s="926"/>
      <c r="BS112" s="926"/>
      <c r="BT112" s="926"/>
      <c r="BU112" s="926"/>
      <c r="BV112" s="926">
        <v>2081437</v>
      </c>
      <c r="BW112" s="926"/>
      <c r="BX112" s="926"/>
      <c r="BY112" s="926"/>
      <c r="BZ112" s="926"/>
      <c r="CA112" s="926">
        <v>2254614</v>
      </c>
      <c r="CB112" s="926"/>
      <c r="CC112" s="926"/>
      <c r="CD112" s="926"/>
      <c r="CE112" s="926"/>
      <c r="CF112" s="920">
        <v>48</v>
      </c>
      <c r="CG112" s="921"/>
      <c r="CH112" s="921"/>
      <c r="CI112" s="921"/>
      <c r="CJ112" s="921"/>
      <c r="CK112" s="948"/>
      <c r="CL112" s="949"/>
      <c r="CM112" s="922" t="s">
        <v>422</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2">
      <c r="A113" s="954"/>
      <c r="B113" s="955"/>
      <c r="C113" s="923" t="s">
        <v>423</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248290</v>
      </c>
      <c r="AB113" s="938"/>
      <c r="AC113" s="938"/>
      <c r="AD113" s="938"/>
      <c r="AE113" s="939"/>
      <c r="AF113" s="940">
        <v>238904</v>
      </c>
      <c r="AG113" s="938"/>
      <c r="AH113" s="938"/>
      <c r="AI113" s="938"/>
      <c r="AJ113" s="939"/>
      <c r="AK113" s="940">
        <v>289420</v>
      </c>
      <c r="AL113" s="938"/>
      <c r="AM113" s="938"/>
      <c r="AN113" s="938"/>
      <c r="AO113" s="939"/>
      <c r="AP113" s="941">
        <v>6.2</v>
      </c>
      <c r="AQ113" s="942"/>
      <c r="AR113" s="942"/>
      <c r="AS113" s="942"/>
      <c r="AT113" s="943"/>
      <c r="AU113" s="908"/>
      <c r="AV113" s="909"/>
      <c r="AW113" s="909"/>
      <c r="AX113" s="909"/>
      <c r="AY113" s="909"/>
      <c r="AZ113" s="922" t="s">
        <v>424</v>
      </c>
      <c r="BA113" s="923"/>
      <c r="BB113" s="923"/>
      <c r="BC113" s="923"/>
      <c r="BD113" s="923"/>
      <c r="BE113" s="923"/>
      <c r="BF113" s="923"/>
      <c r="BG113" s="923"/>
      <c r="BH113" s="923"/>
      <c r="BI113" s="923"/>
      <c r="BJ113" s="923"/>
      <c r="BK113" s="923"/>
      <c r="BL113" s="923"/>
      <c r="BM113" s="923"/>
      <c r="BN113" s="923"/>
      <c r="BO113" s="923"/>
      <c r="BP113" s="924"/>
      <c r="BQ113" s="925">
        <v>253043</v>
      </c>
      <c r="BR113" s="926"/>
      <c r="BS113" s="926"/>
      <c r="BT113" s="926"/>
      <c r="BU113" s="926"/>
      <c r="BV113" s="926">
        <v>262968</v>
      </c>
      <c r="BW113" s="926"/>
      <c r="BX113" s="926"/>
      <c r="BY113" s="926"/>
      <c r="BZ113" s="926"/>
      <c r="CA113" s="926">
        <v>265481</v>
      </c>
      <c r="CB113" s="926"/>
      <c r="CC113" s="926"/>
      <c r="CD113" s="926"/>
      <c r="CE113" s="926"/>
      <c r="CF113" s="920">
        <v>5.6</v>
      </c>
      <c r="CG113" s="921"/>
      <c r="CH113" s="921"/>
      <c r="CI113" s="921"/>
      <c r="CJ113" s="921"/>
      <c r="CK113" s="948"/>
      <c r="CL113" s="949"/>
      <c r="CM113" s="922" t="s">
        <v>425</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2">
      <c r="A114" s="954"/>
      <c r="B114" s="955"/>
      <c r="C114" s="923" t="s">
        <v>426</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25281</v>
      </c>
      <c r="AB114" s="959"/>
      <c r="AC114" s="959"/>
      <c r="AD114" s="959"/>
      <c r="AE114" s="960"/>
      <c r="AF114" s="961">
        <v>26570</v>
      </c>
      <c r="AG114" s="959"/>
      <c r="AH114" s="959"/>
      <c r="AI114" s="959"/>
      <c r="AJ114" s="960"/>
      <c r="AK114" s="961">
        <v>26270</v>
      </c>
      <c r="AL114" s="959"/>
      <c r="AM114" s="959"/>
      <c r="AN114" s="959"/>
      <c r="AO114" s="960"/>
      <c r="AP114" s="962">
        <v>0.6</v>
      </c>
      <c r="AQ114" s="963"/>
      <c r="AR114" s="963"/>
      <c r="AS114" s="963"/>
      <c r="AT114" s="964"/>
      <c r="AU114" s="908"/>
      <c r="AV114" s="909"/>
      <c r="AW114" s="909"/>
      <c r="AX114" s="909"/>
      <c r="AY114" s="909"/>
      <c r="AZ114" s="922" t="s">
        <v>427</v>
      </c>
      <c r="BA114" s="923"/>
      <c r="BB114" s="923"/>
      <c r="BC114" s="923"/>
      <c r="BD114" s="923"/>
      <c r="BE114" s="923"/>
      <c r="BF114" s="923"/>
      <c r="BG114" s="923"/>
      <c r="BH114" s="923"/>
      <c r="BI114" s="923"/>
      <c r="BJ114" s="923"/>
      <c r="BK114" s="923"/>
      <c r="BL114" s="923"/>
      <c r="BM114" s="923"/>
      <c r="BN114" s="923"/>
      <c r="BO114" s="923"/>
      <c r="BP114" s="924"/>
      <c r="BQ114" s="925">
        <v>1170110</v>
      </c>
      <c r="BR114" s="926"/>
      <c r="BS114" s="926"/>
      <c r="BT114" s="926"/>
      <c r="BU114" s="926"/>
      <c r="BV114" s="926">
        <v>1168238</v>
      </c>
      <c r="BW114" s="926"/>
      <c r="BX114" s="926"/>
      <c r="BY114" s="926"/>
      <c r="BZ114" s="926"/>
      <c r="CA114" s="926">
        <v>1180307</v>
      </c>
      <c r="CB114" s="926"/>
      <c r="CC114" s="926"/>
      <c r="CD114" s="926"/>
      <c r="CE114" s="926"/>
      <c r="CF114" s="920">
        <v>25.1</v>
      </c>
      <c r="CG114" s="921"/>
      <c r="CH114" s="921"/>
      <c r="CI114" s="921"/>
      <c r="CJ114" s="921"/>
      <c r="CK114" s="948"/>
      <c r="CL114" s="949"/>
      <c r="CM114" s="922" t="s">
        <v>428</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2">
      <c r="A115" s="954"/>
      <c r="B115" s="955"/>
      <c r="C115" s="923" t="s">
        <v>429</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430</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431</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2">
      <c r="A116" s="956"/>
      <c r="B116" s="957"/>
      <c r="C116" s="965" t="s">
        <v>432</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433</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434</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2">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435</v>
      </c>
      <c r="Z117" s="894"/>
      <c r="AA117" s="978">
        <v>845888</v>
      </c>
      <c r="AB117" s="979"/>
      <c r="AC117" s="979"/>
      <c r="AD117" s="979"/>
      <c r="AE117" s="980"/>
      <c r="AF117" s="981">
        <v>836416</v>
      </c>
      <c r="AG117" s="979"/>
      <c r="AH117" s="979"/>
      <c r="AI117" s="979"/>
      <c r="AJ117" s="980"/>
      <c r="AK117" s="981">
        <v>826252</v>
      </c>
      <c r="AL117" s="979"/>
      <c r="AM117" s="979"/>
      <c r="AN117" s="979"/>
      <c r="AO117" s="980"/>
      <c r="AP117" s="982"/>
      <c r="AQ117" s="983"/>
      <c r="AR117" s="983"/>
      <c r="AS117" s="983"/>
      <c r="AT117" s="984"/>
      <c r="AU117" s="908"/>
      <c r="AV117" s="909"/>
      <c r="AW117" s="909"/>
      <c r="AX117" s="909"/>
      <c r="AY117" s="909"/>
      <c r="AZ117" s="974" t="s">
        <v>436</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437</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2">
      <c r="A118" s="912" t="s">
        <v>411</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408</v>
      </c>
      <c r="AB118" s="893"/>
      <c r="AC118" s="893"/>
      <c r="AD118" s="893"/>
      <c r="AE118" s="894"/>
      <c r="AF118" s="892" t="s">
        <v>409</v>
      </c>
      <c r="AG118" s="893"/>
      <c r="AH118" s="893"/>
      <c r="AI118" s="893"/>
      <c r="AJ118" s="894"/>
      <c r="AK118" s="892" t="s">
        <v>295</v>
      </c>
      <c r="AL118" s="893"/>
      <c r="AM118" s="893"/>
      <c r="AN118" s="893"/>
      <c r="AO118" s="894"/>
      <c r="AP118" s="970" t="s">
        <v>410</v>
      </c>
      <c r="AQ118" s="971"/>
      <c r="AR118" s="971"/>
      <c r="AS118" s="971"/>
      <c r="AT118" s="972"/>
      <c r="AU118" s="908"/>
      <c r="AV118" s="909"/>
      <c r="AW118" s="909"/>
      <c r="AX118" s="909"/>
      <c r="AY118" s="909"/>
      <c r="AZ118" s="973" t="s">
        <v>438</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439</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2">
      <c r="A119" s="1056" t="s">
        <v>414</v>
      </c>
      <c r="B119" s="947"/>
      <c r="C119" s="929" t="s">
        <v>415</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440</v>
      </c>
      <c r="BP119" s="1005"/>
      <c r="BQ119" s="999">
        <v>9462226</v>
      </c>
      <c r="BR119" s="1000"/>
      <c r="BS119" s="1000"/>
      <c r="BT119" s="1000"/>
      <c r="BU119" s="1000"/>
      <c r="BV119" s="1000">
        <v>8885777</v>
      </c>
      <c r="BW119" s="1000"/>
      <c r="BX119" s="1000"/>
      <c r="BY119" s="1000"/>
      <c r="BZ119" s="1000"/>
      <c r="CA119" s="1000">
        <v>8977048</v>
      </c>
      <c r="CB119" s="1000"/>
      <c r="CC119" s="1000"/>
      <c r="CD119" s="1000"/>
      <c r="CE119" s="1000"/>
      <c r="CF119" s="1001"/>
      <c r="CG119" s="1002"/>
      <c r="CH119" s="1002"/>
      <c r="CI119" s="1002"/>
      <c r="CJ119" s="1003"/>
      <c r="CK119" s="950"/>
      <c r="CL119" s="951"/>
      <c r="CM119" s="973" t="s">
        <v>441</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2">
      <c r="A120" s="1057"/>
      <c r="B120" s="949"/>
      <c r="C120" s="922" t="s">
        <v>418</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442</v>
      </c>
      <c r="AV120" s="992"/>
      <c r="AW120" s="992"/>
      <c r="AX120" s="992"/>
      <c r="AY120" s="993"/>
      <c r="AZ120" s="929" t="s">
        <v>443</v>
      </c>
      <c r="BA120" s="897"/>
      <c r="BB120" s="897"/>
      <c r="BC120" s="897"/>
      <c r="BD120" s="897"/>
      <c r="BE120" s="897"/>
      <c r="BF120" s="897"/>
      <c r="BG120" s="897"/>
      <c r="BH120" s="897"/>
      <c r="BI120" s="897"/>
      <c r="BJ120" s="897"/>
      <c r="BK120" s="897"/>
      <c r="BL120" s="897"/>
      <c r="BM120" s="897"/>
      <c r="BN120" s="897"/>
      <c r="BO120" s="897"/>
      <c r="BP120" s="898"/>
      <c r="BQ120" s="930">
        <v>3208599</v>
      </c>
      <c r="BR120" s="931"/>
      <c r="BS120" s="931"/>
      <c r="BT120" s="931"/>
      <c r="BU120" s="931"/>
      <c r="BV120" s="931">
        <v>3447979</v>
      </c>
      <c r="BW120" s="931"/>
      <c r="BX120" s="931"/>
      <c r="BY120" s="931"/>
      <c r="BZ120" s="931"/>
      <c r="CA120" s="931">
        <v>3165488</v>
      </c>
      <c r="CB120" s="931"/>
      <c r="CC120" s="931"/>
      <c r="CD120" s="931"/>
      <c r="CE120" s="931"/>
      <c r="CF120" s="944">
        <v>67.3</v>
      </c>
      <c r="CG120" s="945"/>
      <c r="CH120" s="945"/>
      <c r="CI120" s="945"/>
      <c r="CJ120" s="945"/>
      <c r="CK120" s="1006" t="s">
        <v>444</v>
      </c>
      <c r="CL120" s="1007"/>
      <c r="CM120" s="1007"/>
      <c r="CN120" s="1007"/>
      <c r="CO120" s="1008"/>
      <c r="CP120" s="1014" t="s">
        <v>445</v>
      </c>
      <c r="CQ120" s="1015"/>
      <c r="CR120" s="1015"/>
      <c r="CS120" s="1015"/>
      <c r="CT120" s="1015"/>
      <c r="CU120" s="1015"/>
      <c r="CV120" s="1015"/>
      <c r="CW120" s="1015"/>
      <c r="CX120" s="1015"/>
      <c r="CY120" s="1015"/>
      <c r="CZ120" s="1015"/>
      <c r="DA120" s="1015"/>
      <c r="DB120" s="1015"/>
      <c r="DC120" s="1015"/>
      <c r="DD120" s="1015"/>
      <c r="DE120" s="1015"/>
      <c r="DF120" s="1016"/>
      <c r="DG120" s="930" t="s">
        <v>122</v>
      </c>
      <c r="DH120" s="931"/>
      <c r="DI120" s="931"/>
      <c r="DJ120" s="931"/>
      <c r="DK120" s="931"/>
      <c r="DL120" s="931" t="s">
        <v>122</v>
      </c>
      <c r="DM120" s="931"/>
      <c r="DN120" s="931"/>
      <c r="DO120" s="931"/>
      <c r="DP120" s="931"/>
      <c r="DQ120" s="931">
        <v>2250415</v>
      </c>
      <c r="DR120" s="931"/>
      <c r="DS120" s="931"/>
      <c r="DT120" s="931"/>
      <c r="DU120" s="931"/>
      <c r="DV120" s="932">
        <v>47.9</v>
      </c>
      <c r="DW120" s="932"/>
      <c r="DX120" s="932"/>
      <c r="DY120" s="932"/>
      <c r="DZ120" s="933"/>
    </row>
    <row r="121" spans="1:130" s="218" customFormat="1" ht="26.25" customHeight="1" x14ac:dyDescent="0.2">
      <c r="A121" s="1057"/>
      <c r="B121" s="949"/>
      <c r="C121" s="974" t="s">
        <v>446</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447</v>
      </c>
      <c r="BA121" s="923"/>
      <c r="BB121" s="923"/>
      <c r="BC121" s="923"/>
      <c r="BD121" s="923"/>
      <c r="BE121" s="923"/>
      <c r="BF121" s="923"/>
      <c r="BG121" s="923"/>
      <c r="BH121" s="923"/>
      <c r="BI121" s="923"/>
      <c r="BJ121" s="923"/>
      <c r="BK121" s="923"/>
      <c r="BL121" s="923"/>
      <c r="BM121" s="923"/>
      <c r="BN121" s="923"/>
      <c r="BO121" s="923"/>
      <c r="BP121" s="924"/>
      <c r="BQ121" s="925">
        <v>794</v>
      </c>
      <c r="BR121" s="926"/>
      <c r="BS121" s="926"/>
      <c r="BT121" s="926"/>
      <c r="BU121" s="926"/>
      <c r="BV121" s="926">
        <v>656</v>
      </c>
      <c r="BW121" s="926"/>
      <c r="BX121" s="926"/>
      <c r="BY121" s="926"/>
      <c r="BZ121" s="926"/>
      <c r="CA121" s="926">
        <v>542</v>
      </c>
      <c r="CB121" s="926"/>
      <c r="CC121" s="926"/>
      <c r="CD121" s="926"/>
      <c r="CE121" s="926"/>
      <c r="CF121" s="920">
        <v>0</v>
      </c>
      <c r="CG121" s="921"/>
      <c r="CH121" s="921"/>
      <c r="CI121" s="921"/>
      <c r="CJ121" s="921"/>
      <c r="CK121" s="1009"/>
      <c r="CL121" s="1010"/>
      <c r="CM121" s="1010"/>
      <c r="CN121" s="1010"/>
      <c r="CO121" s="1011"/>
      <c r="CP121" s="1019" t="s">
        <v>392</v>
      </c>
      <c r="CQ121" s="1020"/>
      <c r="CR121" s="1020"/>
      <c r="CS121" s="1020"/>
      <c r="CT121" s="1020"/>
      <c r="CU121" s="1020"/>
      <c r="CV121" s="1020"/>
      <c r="CW121" s="1020"/>
      <c r="CX121" s="1020"/>
      <c r="CY121" s="1020"/>
      <c r="CZ121" s="1020"/>
      <c r="DA121" s="1020"/>
      <c r="DB121" s="1020"/>
      <c r="DC121" s="1020"/>
      <c r="DD121" s="1020"/>
      <c r="DE121" s="1020"/>
      <c r="DF121" s="1021"/>
      <c r="DG121" s="925">
        <v>4438</v>
      </c>
      <c r="DH121" s="926"/>
      <c r="DI121" s="926"/>
      <c r="DJ121" s="926"/>
      <c r="DK121" s="926"/>
      <c r="DL121" s="926">
        <v>4353</v>
      </c>
      <c r="DM121" s="926"/>
      <c r="DN121" s="926"/>
      <c r="DO121" s="926"/>
      <c r="DP121" s="926"/>
      <c r="DQ121" s="926">
        <v>4199</v>
      </c>
      <c r="DR121" s="926"/>
      <c r="DS121" s="926"/>
      <c r="DT121" s="926"/>
      <c r="DU121" s="926"/>
      <c r="DV121" s="927">
        <v>0.1</v>
      </c>
      <c r="DW121" s="927"/>
      <c r="DX121" s="927"/>
      <c r="DY121" s="927"/>
      <c r="DZ121" s="928"/>
    </row>
    <row r="122" spans="1:130" s="218" customFormat="1" ht="26.25" customHeight="1" x14ac:dyDescent="0.2">
      <c r="A122" s="1057"/>
      <c r="B122" s="949"/>
      <c r="C122" s="922" t="s">
        <v>428</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448</v>
      </c>
      <c r="BA122" s="965"/>
      <c r="BB122" s="965"/>
      <c r="BC122" s="965"/>
      <c r="BD122" s="965"/>
      <c r="BE122" s="965"/>
      <c r="BF122" s="965"/>
      <c r="BG122" s="965"/>
      <c r="BH122" s="965"/>
      <c r="BI122" s="965"/>
      <c r="BJ122" s="965"/>
      <c r="BK122" s="965"/>
      <c r="BL122" s="965"/>
      <c r="BM122" s="965"/>
      <c r="BN122" s="965"/>
      <c r="BO122" s="965"/>
      <c r="BP122" s="966"/>
      <c r="BQ122" s="999">
        <v>6407315</v>
      </c>
      <c r="BR122" s="1000"/>
      <c r="BS122" s="1000"/>
      <c r="BT122" s="1000"/>
      <c r="BU122" s="1000"/>
      <c r="BV122" s="1000">
        <v>6133975</v>
      </c>
      <c r="BW122" s="1000"/>
      <c r="BX122" s="1000"/>
      <c r="BY122" s="1000"/>
      <c r="BZ122" s="1000"/>
      <c r="CA122" s="1000">
        <v>5802663</v>
      </c>
      <c r="CB122" s="1000"/>
      <c r="CC122" s="1000"/>
      <c r="CD122" s="1000"/>
      <c r="CE122" s="1000"/>
      <c r="CF122" s="1017">
        <v>123.4</v>
      </c>
      <c r="CG122" s="1018"/>
      <c r="CH122" s="1018"/>
      <c r="CI122" s="1018"/>
      <c r="CJ122" s="1018"/>
      <c r="CK122" s="1009"/>
      <c r="CL122" s="1010"/>
      <c r="CM122" s="1010"/>
      <c r="CN122" s="1010"/>
      <c r="CO122" s="1011"/>
      <c r="CP122" s="1019"/>
      <c r="CQ122" s="1020"/>
      <c r="CR122" s="1020"/>
      <c r="CS122" s="1020"/>
      <c r="CT122" s="1020"/>
      <c r="CU122" s="1020"/>
      <c r="CV122" s="1020"/>
      <c r="CW122" s="1020"/>
      <c r="CX122" s="1020"/>
      <c r="CY122" s="1020"/>
      <c r="CZ122" s="1020"/>
      <c r="DA122" s="1020"/>
      <c r="DB122" s="1020"/>
      <c r="DC122" s="1020"/>
      <c r="DD122" s="1020"/>
      <c r="DE122" s="1020"/>
      <c r="DF122" s="1021"/>
      <c r="DG122" s="925"/>
      <c r="DH122" s="926"/>
      <c r="DI122" s="926"/>
      <c r="DJ122" s="926"/>
      <c r="DK122" s="926"/>
      <c r="DL122" s="926"/>
      <c r="DM122" s="926"/>
      <c r="DN122" s="926"/>
      <c r="DO122" s="926"/>
      <c r="DP122" s="926"/>
      <c r="DQ122" s="926"/>
      <c r="DR122" s="926"/>
      <c r="DS122" s="926"/>
      <c r="DT122" s="926"/>
      <c r="DU122" s="926"/>
      <c r="DV122" s="927"/>
      <c r="DW122" s="927"/>
      <c r="DX122" s="927"/>
      <c r="DY122" s="927"/>
      <c r="DZ122" s="928"/>
    </row>
    <row r="123" spans="1:130" s="218" customFormat="1" ht="26.25" customHeight="1" x14ac:dyDescent="0.2">
      <c r="A123" s="1057"/>
      <c r="B123" s="949"/>
      <c r="C123" s="922" t="s">
        <v>434</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449</v>
      </c>
      <c r="BP123" s="1005"/>
      <c r="BQ123" s="1063">
        <v>9616708</v>
      </c>
      <c r="BR123" s="1064"/>
      <c r="BS123" s="1064"/>
      <c r="BT123" s="1064"/>
      <c r="BU123" s="1064"/>
      <c r="BV123" s="1064">
        <v>9582610</v>
      </c>
      <c r="BW123" s="1064"/>
      <c r="BX123" s="1064"/>
      <c r="BY123" s="1064"/>
      <c r="BZ123" s="1064"/>
      <c r="CA123" s="1064">
        <v>8968693</v>
      </c>
      <c r="CB123" s="1064"/>
      <c r="CC123" s="1064"/>
      <c r="CD123" s="1064"/>
      <c r="CE123" s="1064"/>
      <c r="CF123" s="1001"/>
      <c r="CG123" s="1002"/>
      <c r="CH123" s="1002"/>
      <c r="CI123" s="1002"/>
      <c r="CJ123" s="1003"/>
      <c r="CK123" s="1009"/>
      <c r="CL123" s="1010"/>
      <c r="CM123" s="1010"/>
      <c r="CN123" s="1010"/>
      <c r="CO123" s="1011"/>
      <c r="CP123" s="1019"/>
      <c r="CQ123" s="1020"/>
      <c r="CR123" s="1020"/>
      <c r="CS123" s="1020"/>
      <c r="CT123" s="1020"/>
      <c r="CU123" s="1020"/>
      <c r="CV123" s="1020"/>
      <c r="CW123" s="1020"/>
      <c r="CX123" s="1020"/>
      <c r="CY123" s="1020"/>
      <c r="CZ123" s="1020"/>
      <c r="DA123" s="1020"/>
      <c r="DB123" s="1020"/>
      <c r="DC123" s="1020"/>
      <c r="DD123" s="1020"/>
      <c r="DE123" s="1020"/>
      <c r="DF123" s="1021"/>
      <c r="DG123" s="958"/>
      <c r="DH123" s="959"/>
      <c r="DI123" s="959"/>
      <c r="DJ123" s="959"/>
      <c r="DK123" s="960"/>
      <c r="DL123" s="961"/>
      <c r="DM123" s="959"/>
      <c r="DN123" s="959"/>
      <c r="DO123" s="959"/>
      <c r="DP123" s="960"/>
      <c r="DQ123" s="961"/>
      <c r="DR123" s="959"/>
      <c r="DS123" s="959"/>
      <c r="DT123" s="959"/>
      <c r="DU123" s="960"/>
      <c r="DV123" s="962"/>
      <c r="DW123" s="963"/>
      <c r="DX123" s="963"/>
      <c r="DY123" s="963"/>
      <c r="DZ123" s="964"/>
    </row>
    <row r="124" spans="1:130" s="218" customFormat="1" ht="26.25" customHeight="1" thickBot="1" x14ac:dyDescent="0.25">
      <c r="A124" s="1057"/>
      <c r="B124" s="949"/>
      <c r="C124" s="922" t="s">
        <v>437</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450</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v>0.1</v>
      </c>
      <c r="CB124" s="1027"/>
      <c r="CC124" s="1027"/>
      <c r="CD124" s="1027"/>
      <c r="CE124" s="1027"/>
      <c r="CF124" s="1028"/>
      <c r="CG124" s="1029"/>
      <c r="CH124" s="1029"/>
      <c r="CI124" s="1029"/>
      <c r="CJ124" s="1030"/>
      <c r="CK124" s="1012"/>
      <c r="CL124" s="1012"/>
      <c r="CM124" s="1012"/>
      <c r="CN124" s="1012"/>
      <c r="CO124" s="1013"/>
      <c r="CP124" s="1019" t="s">
        <v>451</v>
      </c>
      <c r="CQ124" s="1020"/>
      <c r="CR124" s="1020"/>
      <c r="CS124" s="1020"/>
      <c r="CT124" s="1020"/>
      <c r="CU124" s="1020"/>
      <c r="CV124" s="1020"/>
      <c r="CW124" s="1020"/>
      <c r="CX124" s="1020"/>
      <c r="CY124" s="1020"/>
      <c r="CZ124" s="1020"/>
      <c r="DA124" s="1020"/>
      <c r="DB124" s="1020"/>
      <c r="DC124" s="1020"/>
      <c r="DD124" s="1020"/>
      <c r="DE124" s="1020"/>
      <c r="DF124" s="1021"/>
      <c r="DG124" s="1004">
        <v>2222445</v>
      </c>
      <c r="DH124" s="986"/>
      <c r="DI124" s="986"/>
      <c r="DJ124" s="986"/>
      <c r="DK124" s="987"/>
      <c r="DL124" s="985">
        <v>2077084</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2">
      <c r="A125" s="1057"/>
      <c r="B125" s="949"/>
      <c r="C125" s="922" t="s">
        <v>439</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452</v>
      </c>
      <c r="CL125" s="1007"/>
      <c r="CM125" s="1007"/>
      <c r="CN125" s="1007"/>
      <c r="CO125" s="1008"/>
      <c r="CP125" s="929" t="s">
        <v>453</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5">
      <c r="A126" s="1057"/>
      <c r="B126" s="949"/>
      <c r="C126" s="922" t="s">
        <v>441</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454</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2">
      <c r="A127" s="1058"/>
      <c r="B127" s="951"/>
      <c r="C127" s="973" t="s">
        <v>455</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456</v>
      </c>
      <c r="AY127" s="1032"/>
      <c r="AZ127" s="1032"/>
      <c r="BA127" s="1032"/>
      <c r="BB127" s="1032"/>
      <c r="BC127" s="1032"/>
      <c r="BD127" s="1032"/>
      <c r="BE127" s="1033"/>
      <c r="BF127" s="1034" t="s">
        <v>457</v>
      </c>
      <c r="BG127" s="1032"/>
      <c r="BH127" s="1032"/>
      <c r="BI127" s="1032"/>
      <c r="BJ127" s="1032"/>
      <c r="BK127" s="1032"/>
      <c r="BL127" s="1033"/>
      <c r="BM127" s="1034" t="s">
        <v>458</v>
      </c>
      <c r="BN127" s="1032"/>
      <c r="BO127" s="1032"/>
      <c r="BP127" s="1032"/>
      <c r="BQ127" s="1032"/>
      <c r="BR127" s="1032"/>
      <c r="BS127" s="1033"/>
      <c r="BT127" s="1034" t="s">
        <v>459</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460</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5">
      <c r="A128" s="1041" t="s">
        <v>461</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462</v>
      </c>
      <c r="X128" s="1043"/>
      <c r="Y128" s="1043"/>
      <c r="Z128" s="1044"/>
      <c r="AA128" s="1045">
        <v>306</v>
      </c>
      <c r="AB128" s="1046"/>
      <c r="AC128" s="1046"/>
      <c r="AD128" s="1046"/>
      <c r="AE128" s="1047"/>
      <c r="AF128" s="1048">
        <v>388</v>
      </c>
      <c r="AG128" s="1046"/>
      <c r="AH128" s="1046"/>
      <c r="AI128" s="1046"/>
      <c r="AJ128" s="1047"/>
      <c r="AK128" s="1048">
        <v>13221</v>
      </c>
      <c r="AL128" s="1046"/>
      <c r="AM128" s="1046"/>
      <c r="AN128" s="1046"/>
      <c r="AO128" s="1047"/>
      <c r="AP128" s="1049"/>
      <c r="AQ128" s="1050"/>
      <c r="AR128" s="1050"/>
      <c r="AS128" s="1050"/>
      <c r="AT128" s="1051"/>
      <c r="AU128" s="220"/>
      <c r="AV128" s="220"/>
      <c r="AW128" s="220"/>
      <c r="AX128" s="896" t="s">
        <v>463</v>
      </c>
      <c r="AY128" s="897"/>
      <c r="AZ128" s="897"/>
      <c r="BA128" s="897"/>
      <c r="BB128" s="897"/>
      <c r="BC128" s="897"/>
      <c r="BD128" s="897"/>
      <c r="BE128" s="898"/>
      <c r="BF128" s="1052" t="s">
        <v>122</v>
      </c>
      <c r="BG128" s="1053"/>
      <c r="BH128" s="1053"/>
      <c r="BI128" s="1053"/>
      <c r="BJ128" s="1053"/>
      <c r="BK128" s="1053"/>
      <c r="BL128" s="1054"/>
      <c r="BM128" s="1052">
        <v>14.83</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464</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2">
      <c r="A129" s="934" t="s">
        <v>103</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465</v>
      </c>
      <c r="X129" s="1071"/>
      <c r="Y129" s="1071"/>
      <c r="Z129" s="1072"/>
      <c r="AA129" s="958">
        <v>5105471</v>
      </c>
      <c r="AB129" s="959"/>
      <c r="AC129" s="959"/>
      <c r="AD129" s="959"/>
      <c r="AE129" s="960"/>
      <c r="AF129" s="961">
        <v>5118409</v>
      </c>
      <c r="AG129" s="959"/>
      <c r="AH129" s="959"/>
      <c r="AI129" s="959"/>
      <c r="AJ129" s="960"/>
      <c r="AK129" s="961">
        <v>5262751</v>
      </c>
      <c r="AL129" s="959"/>
      <c r="AM129" s="959"/>
      <c r="AN129" s="959"/>
      <c r="AO129" s="960"/>
      <c r="AP129" s="1073"/>
      <c r="AQ129" s="1074"/>
      <c r="AR129" s="1074"/>
      <c r="AS129" s="1074"/>
      <c r="AT129" s="1075"/>
      <c r="AU129" s="221"/>
      <c r="AV129" s="221"/>
      <c r="AW129" s="221"/>
      <c r="AX129" s="1065" t="s">
        <v>466</v>
      </c>
      <c r="AY129" s="923"/>
      <c r="AZ129" s="923"/>
      <c r="BA129" s="923"/>
      <c r="BB129" s="923"/>
      <c r="BC129" s="923"/>
      <c r="BD129" s="923"/>
      <c r="BE129" s="924"/>
      <c r="BF129" s="1066" t="s">
        <v>122</v>
      </c>
      <c r="BG129" s="1067"/>
      <c r="BH129" s="1067"/>
      <c r="BI129" s="1067"/>
      <c r="BJ129" s="1067"/>
      <c r="BK129" s="1067"/>
      <c r="BL129" s="1068"/>
      <c r="BM129" s="1066">
        <v>19.829999999999998</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4" t="s">
        <v>467</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468</v>
      </c>
      <c r="X130" s="1071"/>
      <c r="Y130" s="1071"/>
      <c r="Z130" s="1072"/>
      <c r="AA130" s="958">
        <v>586526</v>
      </c>
      <c r="AB130" s="959"/>
      <c r="AC130" s="959"/>
      <c r="AD130" s="959"/>
      <c r="AE130" s="960"/>
      <c r="AF130" s="961">
        <v>569055</v>
      </c>
      <c r="AG130" s="959"/>
      <c r="AH130" s="959"/>
      <c r="AI130" s="959"/>
      <c r="AJ130" s="960"/>
      <c r="AK130" s="961">
        <v>561204</v>
      </c>
      <c r="AL130" s="959"/>
      <c r="AM130" s="959"/>
      <c r="AN130" s="959"/>
      <c r="AO130" s="960"/>
      <c r="AP130" s="1073"/>
      <c r="AQ130" s="1074"/>
      <c r="AR130" s="1074"/>
      <c r="AS130" s="1074"/>
      <c r="AT130" s="1075"/>
      <c r="AU130" s="221"/>
      <c r="AV130" s="221"/>
      <c r="AW130" s="221"/>
      <c r="AX130" s="1065" t="s">
        <v>469</v>
      </c>
      <c r="AY130" s="923"/>
      <c r="AZ130" s="923"/>
      <c r="BA130" s="923"/>
      <c r="BB130" s="923"/>
      <c r="BC130" s="923"/>
      <c r="BD130" s="923"/>
      <c r="BE130" s="924"/>
      <c r="BF130" s="1101">
        <v>5.6</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470</v>
      </c>
      <c r="X131" s="1108"/>
      <c r="Y131" s="1108"/>
      <c r="Z131" s="1109"/>
      <c r="AA131" s="1004">
        <v>4518945</v>
      </c>
      <c r="AB131" s="986"/>
      <c r="AC131" s="986"/>
      <c r="AD131" s="986"/>
      <c r="AE131" s="987"/>
      <c r="AF131" s="985">
        <v>4549354</v>
      </c>
      <c r="AG131" s="986"/>
      <c r="AH131" s="986"/>
      <c r="AI131" s="986"/>
      <c r="AJ131" s="987"/>
      <c r="AK131" s="985">
        <v>4701547</v>
      </c>
      <c r="AL131" s="986"/>
      <c r="AM131" s="986"/>
      <c r="AN131" s="986"/>
      <c r="AO131" s="987"/>
      <c r="AP131" s="1110"/>
      <c r="AQ131" s="1111"/>
      <c r="AR131" s="1111"/>
      <c r="AS131" s="1111"/>
      <c r="AT131" s="1112"/>
      <c r="AU131" s="221"/>
      <c r="AV131" s="221"/>
      <c r="AW131" s="221"/>
      <c r="AX131" s="1083" t="s">
        <v>471</v>
      </c>
      <c r="AY131" s="726"/>
      <c r="AZ131" s="726"/>
      <c r="BA131" s="726"/>
      <c r="BB131" s="726"/>
      <c r="BC131" s="726"/>
      <c r="BD131" s="726"/>
      <c r="BE131" s="1036"/>
      <c r="BF131" s="1084">
        <v>0.1</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0" t="s">
        <v>472</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473</v>
      </c>
      <c r="W132" s="1094"/>
      <c r="X132" s="1094"/>
      <c r="Y132" s="1094"/>
      <c r="Z132" s="1095"/>
      <c r="AA132" s="1096">
        <v>5.7326654780000004</v>
      </c>
      <c r="AB132" s="1097"/>
      <c r="AC132" s="1097"/>
      <c r="AD132" s="1097"/>
      <c r="AE132" s="1098"/>
      <c r="AF132" s="1099">
        <v>5.8683716410000004</v>
      </c>
      <c r="AG132" s="1097"/>
      <c r="AH132" s="1097"/>
      <c r="AI132" s="1097"/>
      <c r="AJ132" s="1098"/>
      <c r="AK132" s="1099">
        <v>5.3562582699999997</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474</v>
      </c>
      <c r="W133" s="1077"/>
      <c r="X133" s="1077"/>
      <c r="Y133" s="1077"/>
      <c r="Z133" s="1078"/>
      <c r="AA133" s="1079">
        <v>5.5</v>
      </c>
      <c r="AB133" s="1080"/>
      <c r="AC133" s="1080"/>
      <c r="AD133" s="1080"/>
      <c r="AE133" s="1081"/>
      <c r="AF133" s="1079">
        <v>5.6</v>
      </c>
      <c r="AG133" s="1080"/>
      <c r="AH133" s="1080"/>
      <c r="AI133" s="1080"/>
      <c r="AJ133" s="1081"/>
      <c r="AK133" s="1079">
        <v>5.6</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XtU/tHHLpFCJ68H0d1aYBPa+xC7LrP6PSChRSWp+bMN2d9hp69/HrDQXJ81282NDLRhESAlqD0RadHlTuI0HuQ==" saltValue="PLAlsqvZM9ABhgR0OarA/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P4" zoomScale="85" zoomScaleNormal="85" zoomScaleSheetLayoutView="85" workbookViewId="0">
      <selection activeCell="AU96" sqref="AU96"/>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475</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dkXzUBXa8iE1NRQu5l+YTgk1JVGobXoqUPnrnVWq10PPr8YCdhskNIMgUDJY70oc5NIVrZ5/oDHYGojyRucDHA==" saltValue="StFqdy3X2WqyV9xVTBsiC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T28"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Sp0f/421usBXjb6qkdEOU4XxYpCOqRoyr+fk0f1iLT+hPFPW6jQHHK41GBzahDNcY0B+GrgyyxiGyFb/U7tNzw==" saltValue="noUxan8hqt80AL/8Um0Lj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478</v>
      </c>
      <c r="AP7" s="260"/>
      <c r="AQ7" s="261" t="s">
        <v>479</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480</v>
      </c>
      <c r="AQ8" s="267" t="s">
        <v>481</v>
      </c>
      <c r="AR8" s="268" t="s">
        <v>482</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483</v>
      </c>
      <c r="AL9" s="1117"/>
      <c r="AM9" s="1117"/>
      <c r="AN9" s="1118"/>
      <c r="AO9" s="269">
        <v>1569348</v>
      </c>
      <c r="AP9" s="269">
        <v>89066</v>
      </c>
      <c r="AQ9" s="270">
        <v>102505</v>
      </c>
      <c r="AR9" s="271">
        <v>-13.1</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484</v>
      </c>
      <c r="AL10" s="1117"/>
      <c r="AM10" s="1117"/>
      <c r="AN10" s="1118"/>
      <c r="AO10" s="272">
        <v>263152</v>
      </c>
      <c r="AP10" s="272">
        <v>14935</v>
      </c>
      <c r="AQ10" s="273">
        <v>13118</v>
      </c>
      <c r="AR10" s="274">
        <v>13.9</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485</v>
      </c>
      <c r="AL11" s="1117"/>
      <c r="AM11" s="1117"/>
      <c r="AN11" s="1118"/>
      <c r="AO11" s="272" t="s">
        <v>486</v>
      </c>
      <c r="AP11" s="272" t="s">
        <v>486</v>
      </c>
      <c r="AQ11" s="273">
        <v>532</v>
      </c>
      <c r="AR11" s="274" t="s">
        <v>486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487</v>
      </c>
      <c r="AL12" s="1117"/>
      <c r="AM12" s="1117"/>
      <c r="AN12" s="1118"/>
      <c r="AO12" s="272" t="s">
        <v>486</v>
      </c>
      <c r="AP12" s="272" t="s">
        <v>486</v>
      </c>
      <c r="AQ12" s="273">
        <v>70</v>
      </c>
      <c r="AR12" s="274" t="s">
        <v>486</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488</v>
      </c>
      <c r="AL13" s="1117"/>
      <c r="AM13" s="1117"/>
      <c r="AN13" s="1118"/>
      <c r="AO13" s="272" t="s">
        <v>486</v>
      </c>
      <c r="AP13" s="272" t="s">
        <v>486</v>
      </c>
      <c r="AQ13" s="273">
        <v>4255</v>
      </c>
      <c r="AR13" s="274" t="s">
        <v>486</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489</v>
      </c>
      <c r="AL14" s="1117"/>
      <c r="AM14" s="1117"/>
      <c r="AN14" s="1118"/>
      <c r="AO14" s="272">
        <v>22289</v>
      </c>
      <c r="AP14" s="272">
        <v>1265</v>
      </c>
      <c r="AQ14" s="273">
        <v>1813</v>
      </c>
      <c r="AR14" s="274">
        <v>-30.2</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490</v>
      </c>
      <c r="AL15" s="1120"/>
      <c r="AM15" s="1120"/>
      <c r="AN15" s="1121"/>
      <c r="AO15" s="272">
        <v>-89323</v>
      </c>
      <c r="AP15" s="272">
        <v>-5069</v>
      </c>
      <c r="AQ15" s="273">
        <v>-6003</v>
      </c>
      <c r="AR15" s="274">
        <v>-15.6</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1765466</v>
      </c>
      <c r="AP16" s="272">
        <v>100197</v>
      </c>
      <c r="AQ16" s="273">
        <v>116291</v>
      </c>
      <c r="AR16" s="274">
        <v>-13.8</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495</v>
      </c>
      <c r="AL21" s="1123"/>
      <c r="AM21" s="1123"/>
      <c r="AN21" s="1124"/>
      <c r="AO21" s="285">
        <v>8.8000000000000007</v>
      </c>
      <c r="AP21" s="286">
        <v>9.5500000000000007</v>
      </c>
      <c r="AQ21" s="287">
        <v>-0.75</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496</v>
      </c>
      <c r="AL22" s="1123"/>
      <c r="AM22" s="1123"/>
      <c r="AN22" s="1124"/>
      <c r="AO22" s="290">
        <v>96.5</v>
      </c>
      <c r="AP22" s="291">
        <v>96.7</v>
      </c>
      <c r="AQ22" s="292">
        <v>-0.2</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13" t="s">
        <v>497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2" x14ac:dyDescent="0.2">
      <c r="A27" s="297"/>
      <c r="AO27" s="250"/>
      <c r="AP27" s="250"/>
      <c r="AQ27" s="250"/>
      <c r="AR27" s="250"/>
      <c r="AS27" s="250"/>
      <c r="AT27" s="250"/>
    </row>
    <row r="28" spans="1:46" ht="16.2"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478</v>
      </c>
      <c r="AP30" s="260"/>
      <c r="AQ30" s="261" t="s">
        <v>479</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500</v>
      </c>
      <c r="AL32" s="1131"/>
      <c r="AM32" s="1131"/>
      <c r="AN32" s="1132"/>
      <c r="AO32" s="300">
        <v>510562</v>
      </c>
      <c r="AP32" s="300">
        <v>28976</v>
      </c>
      <c r="AQ32" s="301">
        <v>49899</v>
      </c>
      <c r="AR32" s="302">
        <v>-41.9</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501</v>
      </c>
      <c r="AL33" s="1131"/>
      <c r="AM33" s="1131"/>
      <c r="AN33" s="1132"/>
      <c r="AO33" s="300" t="s">
        <v>486</v>
      </c>
      <c r="AP33" s="300" t="s">
        <v>486</v>
      </c>
      <c r="AQ33" s="301" t="s">
        <v>486</v>
      </c>
      <c r="AR33" s="302" t="s">
        <v>486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502</v>
      </c>
      <c r="AL34" s="1131"/>
      <c r="AM34" s="1131"/>
      <c r="AN34" s="1132"/>
      <c r="AO34" s="300" t="s">
        <v>486</v>
      </c>
      <c r="AP34" s="300" t="s">
        <v>486</v>
      </c>
      <c r="AQ34" s="301">
        <v>2</v>
      </c>
      <c r="AR34" s="302" t="s">
        <v>486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503</v>
      </c>
      <c r="AL35" s="1131"/>
      <c r="AM35" s="1131"/>
      <c r="AN35" s="1132"/>
      <c r="AO35" s="300">
        <v>289420</v>
      </c>
      <c r="AP35" s="300">
        <v>16426</v>
      </c>
      <c r="AQ35" s="301">
        <v>13394</v>
      </c>
      <c r="AR35" s="302">
        <v>22.6</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504</v>
      </c>
      <c r="AL36" s="1131"/>
      <c r="AM36" s="1131"/>
      <c r="AN36" s="1132"/>
      <c r="AO36" s="300">
        <v>26270</v>
      </c>
      <c r="AP36" s="300">
        <v>1491</v>
      </c>
      <c r="AQ36" s="301">
        <v>2489</v>
      </c>
      <c r="AR36" s="302">
        <v>-40.1</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505</v>
      </c>
      <c r="AL37" s="1131"/>
      <c r="AM37" s="1131"/>
      <c r="AN37" s="1132"/>
      <c r="AO37" s="300" t="s">
        <v>486</v>
      </c>
      <c r="AP37" s="300" t="s">
        <v>486</v>
      </c>
      <c r="AQ37" s="301">
        <v>625</v>
      </c>
      <c r="AR37" s="302" t="s">
        <v>486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506</v>
      </c>
      <c r="AL38" s="1134"/>
      <c r="AM38" s="1134"/>
      <c r="AN38" s="1135"/>
      <c r="AO38" s="303" t="s">
        <v>486</v>
      </c>
      <c r="AP38" s="303" t="s">
        <v>486</v>
      </c>
      <c r="AQ38" s="304">
        <v>5</v>
      </c>
      <c r="AR38" s="292" t="s">
        <v>486</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507</v>
      </c>
      <c r="AL39" s="1134"/>
      <c r="AM39" s="1134"/>
      <c r="AN39" s="1135"/>
      <c r="AO39" s="300">
        <v>-13221</v>
      </c>
      <c r="AP39" s="300">
        <v>-750</v>
      </c>
      <c r="AQ39" s="301">
        <v>-2982</v>
      </c>
      <c r="AR39" s="302">
        <v>-74.8</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508</v>
      </c>
      <c r="AL40" s="1131"/>
      <c r="AM40" s="1131"/>
      <c r="AN40" s="1132"/>
      <c r="AO40" s="300">
        <v>-561204</v>
      </c>
      <c r="AP40" s="300">
        <v>-31850</v>
      </c>
      <c r="AQ40" s="301">
        <v>-43756</v>
      </c>
      <c r="AR40" s="302">
        <v>-27.2</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251827</v>
      </c>
      <c r="AP41" s="300">
        <v>14292</v>
      </c>
      <c r="AQ41" s="301">
        <v>19675</v>
      </c>
      <c r="AR41" s="302">
        <v>-27.4</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478</v>
      </c>
      <c r="AN49" s="1127" t="s">
        <v>511</v>
      </c>
      <c r="AO49" s="1128"/>
      <c r="AP49" s="1128"/>
      <c r="AQ49" s="1128"/>
      <c r="AR49" s="1129"/>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512</v>
      </c>
      <c r="AO50" s="317" t="s">
        <v>513</v>
      </c>
      <c r="AP50" s="318" t="s">
        <v>514</v>
      </c>
      <c r="AQ50" s="319" t="s">
        <v>515</v>
      </c>
      <c r="AR50" s="320" t="s">
        <v>516</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1056386</v>
      </c>
      <c r="AN51" s="322">
        <v>56631</v>
      </c>
      <c r="AO51" s="323">
        <v>27.7</v>
      </c>
      <c r="AP51" s="324">
        <v>84459</v>
      </c>
      <c r="AQ51" s="325">
        <v>1.6</v>
      </c>
      <c r="AR51" s="326">
        <v>26.1</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699276</v>
      </c>
      <c r="AN52" s="330">
        <v>37487</v>
      </c>
      <c r="AO52" s="331">
        <v>105.5</v>
      </c>
      <c r="AP52" s="332">
        <v>47314</v>
      </c>
      <c r="AQ52" s="333">
        <v>14.3</v>
      </c>
      <c r="AR52" s="334">
        <v>91.2</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1708667</v>
      </c>
      <c r="AN53" s="322">
        <v>92913</v>
      </c>
      <c r="AO53" s="323">
        <v>64.099999999999994</v>
      </c>
      <c r="AP53" s="324">
        <v>76413</v>
      </c>
      <c r="AQ53" s="325">
        <v>-9.5</v>
      </c>
      <c r="AR53" s="326">
        <v>73.599999999999994</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1214991</v>
      </c>
      <c r="AN54" s="330">
        <v>66068</v>
      </c>
      <c r="AO54" s="331">
        <v>76.2</v>
      </c>
      <c r="AP54" s="332">
        <v>39658</v>
      </c>
      <c r="AQ54" s="333">
        <v>-16.2</v>
      </c>
      <c r="AR54" s="334">
        <v>92.4</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575998</v>
      </c>
      <c r="AN55" s="322">
        <v>31793</v>
      </c>
      <c r="AO55" s="323">
        <v>-65.8</v>
      </c>
      <c r="AP55" s="324">
        <v>66481</v>
      </c>
      <c r="AQ55" s="325">
        <v>-13</v>
      </c>
      <c r="AR55" s="326">
        <v>-52.8</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237980</v>
      </c>
      <c r="AN56" s="330">
        <v>13136</v>
      </c>
      <c r="AO56" s="331">
        <v>-80.099999999999994</v>
      </c>
      <c r="AP56" s="332">
        <v>36120</v>
      </c>
      <c r="AQ56" s="333">
        <v>-8.9</v>
      </c>
      <c r="AR56" s="334">
        <v>-71.2</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494961</v>
      </c>
      <c r="AN57" s="322">
        <v>27715</v>
      </c>
      <c r="AO57" s="323">
        <v>-12.8</v>
      </c>
      <c r="AP57" s="324">
        <v>67825</v>
      </c>
      <c r="AQ57" s="325">
        <v>2</v>
      </c>
      <c r="AR57" s="326">
        <v>-14.8</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320633</v>
      </c>
      <c r="AN58" s="330">
        <v>17954</v>
      </c>
      <c r="AO58" s="331">
        <v>36.700000000000003</v>
      </c>
      <c r="AP58" s="332">
        <v>39417</v>
      </c>
      <c r="AQ58" s="333">
        <v>9.1</v>
      </c>
      <c r="AR58" s="334">
        <v>27.6</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929516</v>
      </c>
      <c r="AN59" s="322">
        <v>52753</v>
      </c>
      <c r="AO59" s="323">
        <v>90.3</v>
      </c>
      <c r="AP59" s="324">
        <v>81158</v>
      </c>
      <c r="AQ59" s="325">
        <v>19.7</v>
      </c>
      <c r="AR59" s="326">
        <v>70.599999999999994</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392162</v>
      </c>
      <c r="AN60" s="330">
        <v>22257</v>
      </c>
      <c r="AO60" s="331">
        <v>24</v>
      </c>
      <c r="AP60" s="332">
        <v>45320</v>
      </c>
      <c r="AQ60" s="333">
        <v>15</v>
      </c>
      <c r="AR60" s="334">
        <v>9</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953106</v>
      </c>
      <c r="AN61" s="337">
        <v>52361</v>
      </c>
      <c r="AO61" s="338">
        <v>20.7</v>
      </c>
      <c r="AP61" s="339">
        <v>75267</v>
      </c>
      <c r="AQ61" s="340">
        <v>0.2</v>
      </c>
      <c r="AR61" s="326">
        <v>20.5</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573008</v>
      </c>
      <c r="AN62" s="330">
        <v>31380</v>
      </c>
      <c r="AO62" s="331">
        <v>32.5</v>
      </c>
      <c r="AP62" s="332">
        <v>41566</v>
      </c>
      <c r="AQ62" s="333">
        <v>2.7</v>
      </c>
      <c r="AR62" s="334">
        <v>29.8</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ZMDSX9SPK4YVM2B4oQAuji2uyUbyoJVCMYsKDH0hb1vg+Mh1M70ohtC/B14Q4RSgiwYdGFMg18zOTIb6r/0tww==" saltValue="zqhjj2VdaTWfFznKXY2NP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3"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86uzs7mf3LMtEpmCKU1pqqkBed2/rk8cMGOYleqqbTpSzqtK2SWgT4IWXft+B+snBKD+wt2uGGlN1b/67wTwuA==" saltValue="JLXzunlMy2jn0jgcFRLzK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2" zoomScale="80" zoomScaleNormal="80" zoomScaleSheetLayoutView="55" workbookViewId="0">
      <selection activeCell="CN58" sqref="CN58"/>
    </sheetView>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yZ/mMO2j0VobcJb+vr0BZxwfzPF17vZk1AbsPxPUT7Tdd0W3+MRxjxNglnjVBu/WO4clxGGDR7OdbcccxDSL0g==" saltValue="zPVZe8hpHsvenrMw2IbGl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39" t="s">
        <v>3</v>
      </c>
      <c r="D47" s="1139"/>
      <c r="E47" s="1140"/>
      <c r="F47" s="11">
        <v>25.97</v>
      </c>
      <c r="G47" s="12">
        <v>24.75</v>
      </c>
      <c r="H47" s="12">
        <v>26.05</v>
      </c>
      <c r="I47" s="12">
        <v>27.11</v>
      </c>
      <c r="J47" s="13">
        <v>20.92</v>
      </c>
    </row>
    <row r="48" spans="2:10" ht="57.75" customHeight="1" x14ac:dyDescent="0.2">
      <c r="B48" s="14"/>
      <c r="C48" s="1141" t="s">
        <v>4</v>
      </c>
      <c r="D48" s="1141"/>
      <c r="E48" s="1142"/>
      <c r="F48" s="15">
        <v>8.9499999999999993</v>
      </c>
      <c r="G48" s="16">
        <v>14.24</v>
      </c>
      <c r="H48" s="16">
        <v>14.4</v>
      </c>
      <c r="I48" s="16">
        <v>10.59</v>
      </c>
      <c r="J48" s="17">
        <v>12.34</v>
      </c>
    </row>
    <row r="49" spans="2:10" ht="57.75" customHeight="1" thickBot="1" x14ac:dyDescent="0.25">
      <c r="B49" s="18"/>
      <c r="C49" s="1143" t="s">
        <v>5</v>
      </c>
      <c r="D49" s="1143"/>
      <c r="E49" s="1144"/>
      <c r="F49" s="19">
        <v>0.84</v>
      </c>
      <c r="G49" s="20">
        <v>5.95</v>
      </c>
      <c r="H49" s="20">
        <v>0.77</v>
      </c>
      <c r="I49" s="20" t="s">
        <v>530</v>
      </c>
      <c r="J49" s="21" t="s">
        <v>531</v>
      </c>
    </row>
    <row r="50" spans="2:10" ht="13.2" x14ac:dyDescent="0.2"/>
  </sheetData>
  <sheetProtection algorithmName="SHA-512" hashValue="HnVJw9e2wach1VrIklBMHxwXziBhkLNdP+4N67g65j9ojL4XUQGwwuDxu4rFuzSYPaj6NCFrdSijTHdcr/zKZw==" saltValue="3A1fSaAP7ucJx9JmNSyP1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51" t="s">
        <v>532</v>
      </c>
      <c r="D34" s="1151"/>
      <c r="E34" s="1152"/>
      <c r="F34" s="32">
        <v>18.41</v>
      </c>
      <c r="G34" s="33">
        <v>16.899999999999999</v>
      </c>
      <c r="H34" s="33">
        <v>17.239999999999998</v>
      </c>
      <c r="I34" s="33">
        <v>13.8</v>
      </c>
      <c r="J34" s="34">
        <v>14.01</v>
      </c>
      <c r="K34" s="22"/>
      <c r="L34" s="22"/>
      <c r="M34" s="22"/>
      <c r="N34" s="22"/>
      <c r="O34" s="22"/>
      <c r="P34" s="22"/>
    </row>
    <row r="35" spans="1:16" ht="39" customHeight="1" x14ac:dyDescent="0.2">
      <c r="A35" s="22"/>
      <c r="B35" s="35"/>
      <c r="C35" s="1145" t="s">
        <v>533</v>
      </c>
      <c r="D35" s="1146"/>
      <c r="E35" s="1147"/>
      <c r="F35" s="36">
        <v>0.6</v>
      </c>
      <c r="G35" s="37">
        <v>1.06</v>
      </c>
      <c r="H35" s="37">
        <v>1.23</v>
      </c>
      <c r="I35" s="37">
        <v>1.27</v>
      </c>
      <c r="J35" s="38">
        <v>12.79</v>
      </c>
      <c r="K35" s="22"/>
      <c r="L35" s="22"/>
      <c r="M35" s="22"/>
      <c r="N35" s="22"/>
      <c r="O35" s="22"/>
      <c r="P35" s="22"/>
    </row>
    <row r="36" spans="1:16" ht="39" customHeight="1" x14ac:dyDescent="0.2">
      <c r="A36" s="22"/>
      <c r="B36" s="35"/>
      <c r="C36" s="1145" t="s">
        <v>534</v>
      </c>
      <c r="D36" s="1146"/>
      <c r="E36" s="1147"/>
      <c r="F36" s="36">
        <v>8.9499999999999993</v>
      </c>
      <c r="G36" s="37">
        <v>14.23</v>
      </c>
      <c r="H36" s="37">
        <v>14.39</v>
      </c>
      <c r="I36" s="37">
        <v>10.59</v>
      </c>
      <c r="J36" s="38">
        <v>12.33</v>
      </c>
      <c r="K36" s="22"/>
      <c r="L36" s="22"/>
      <c r="M36" s="22"/>
      <c r="N36" s="22"/>
      <c r="O36" s="22"/>
      <c r="P36" s="22"/>
    </row>
    <row r="37" spans="1:16" ht="39" customHeight="1" x14ac:dyDescent="0.2">
      <c r="A37" s="22"/>
      <c r="B37" s="35"/>
      <c r="C37" s="1145" t="s">
        <v>535</v>
      </c>
      <c r="D37" s="1146"/>
      <c r="E37" s="1147"/>
      <c r="F37" s="36">
        <v>1.53</v>
      </c>
      <c r="G37" s="37">
        <v>2.09</v>
      </c>
      <c r="H37" s="37">
        <v>1.93</v>
      </c>
      <c r="I37" s="37">
        <v>2.4300000000000002</v>
      </c>
      <c r="J37" s="38">
        <v>1.43</v>
      </c>
      <c r="K37" s="22"/>
      <c r="L37" s="22"/>
      <c r="M37" s="22"/>
      <c r="N37" s="22"/>
      <c r="O37" s="22"/>
      <c r="P37" s="22"/>
    </row>
    <row r="38" spans="1:16" ht="39" customHeight="1" x14ac:dyDescent="0.2">
      <c r="A38" s="22"/>
      <c r="B38" s="35"/>
      <c r="C38" s="1145" t="s">
        <v>536</v>
      </c>
      <c r="D38" s="1146"/>
      <c r="E38" s="1147"/>
      <c r="F38" s="36">
        <v>1.44</v>
      </c>
      <c r="G38" s="37">
        <v>2</v>
      </c>
      <c r="H38" s="37">
        <v>1.05</v>
      </c>
      <c r="I38" s="37">
        <v>1.62</v>
      </c>
      <c r="J38" s="38">
        <v>1.03</v>
      </c>
      <c r="K38" s="22"/>
      <c r="L38" s="22"/>
      <c r="M38" s="22"/>
      <c r="N38" s="22"/>
      <c r="O38" s="22"/>
      <c r="P38" s="22"/>
    </row>
    <row r="39" spans="1:16" ht="39" customHeight="1" x14ac:dyDescent="0.2">
      <c r="A39" s="22"/>
      <c r="B39" s="35"/>
      <c r="C39" s="1145" t="s">
        <v>537</v>
      </c>
      <c r="D39" s="1146"/>
      <c r="E39" s="1147"/>
      <c r="F39" s="36">
        <v>0.05</v>
      </c>
      <c r="G39" s="37">
        <v>0.04</v>
      </c>
      <c r="H39" s="37">
        <v>7.0000000000000007E-2</v>
      </c>
      <c r="I39" s="37">
        <v>7.0000000000000007E-2</v>
      </c>
      <c r="J39" s="38">
        <v>0.08</v>
      </c>
      <c r="K39" s="22"/>
      <c r="L39" s="22"/>
      <c r="M39" s="22"/>
      <c r="N39" s="22"/>
      <c r="O39" s="22"/>
      <c r="P39" s="22"/>
    </row>
    <row r="40" spans="1:16" ht="39" customHeight="1" x14ac:dyDescent="0.2">
      <c r="A40" s="22"/>
      <c r="B40" s="35"/>
      <c r="C40" s="1145"/>
      <c r="D40" s="1146"/>
      <c r="E40" s="1147"/>
      <c r="F40" s="36"/>
      <c r="G40" s="37"/>
      <c r="H40" s="37"/>
      <c r="I40" s="37"/>
      <c r="J40" s="38"/>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538</v>
      </c>
      <c r="D42" s="1146"/>
      <c r="E42" s="1147"/>
      <c r="F42" s="36" t="s">
        <v>486</v>
      </c>
      <c r="G42" s="37" t="s">
        <v>486</v>
      </c>
      <c r="H42" s="37" t="s">
        <v>486</v>
      </c>
      <c r="I42" s="37" t="s">
        <v>486</v>
      </c>
      <c r="J42" s="38" t="s">
        <v>486</v>
      </c>
      <c r="K42" s="22"/>
      <c r="L42" s="22"/>
      <c r="M42" s="22"/>
      <c r="N42" s="22"/>
      <c r="O42" s="22"/>
      <c r="P42" s="22"/>
    </row>
    <row r="43" spans="1:16" ht="39" customHeight="1" thickBot="1" x14ac:dyDescent="0.25">
      <c r="A43" s="22"/>
      <c r="B43" s="40"/>
      <c r="C43" s="1148" t="s">
        <v>539</v>
      </c>
      <c r="D43" s="1149"/>
      <c r="E43" s="1150"/>
      <c r="F43" s="41">
        <v>0.64</v>
      </c>
      <c r="G43" s="42">
        <v>0.53</v>
      </c>
      <c r="H43" s="42">
        <v>0.34</v>
      </c>
      <c r="I43" s="42">
        <v>2.35</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iGAosOOFU5t9p+nFOfEuIGyu6k8Y/eGCQXjPZfPPIdf+j/T96Dts4ZITn+c8bjVxQwZsTUDg4WaZen4sO1nxA==" saltValue="pvUTrghkohkSLiULip/MI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6" zoomScale="80" zoomScaleNormal="80" zoomScaleSheetLayoutView="55" workbookViewId="0">
      <selection activeCell="B45" sqref="B45:C51"/>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153" t="s">
        <v>9</v>
      </c>
      <c r="C45" s="1154"/>
      <c r="D45" s="58"/>
      <c r="E45" s="1159" t="s">
        <v>10</v>
      </c>
      <c r="F45" s="1159"/>
      <c r="G45" s="1159"/>
      <c r="H45" s="1159"/>
      <c r="I45" s="1159"/>
      <c r="J45" s="1160"/>
      <c r="K45" s="59">
        <v>546</v>
      </c>
      <c r="L45" s="60">
        <v>562</v>
      </c>
      <c r="M45" s="60">
        <v>572</v>
      </c>
      <c r="N45" s="60">
        <v>571</v>
      </c>
      <c r="O45" s="61">
        <v>511</v>
      </c>
      <c r="P45" s="48"/>
      <c r="Q45" s="48"/>
      <c r="R45" s="48"/>
      <c r="S45" s="48"/>
      <c r="T45" s="48"/>
      <c r="U45" s="48"/>
    </row>
    <row r="46" spans="1:21" ht="30.75" customHeight="1" x14ac:dyDescent="0.2">
      <c r="A46" s="48"/>
      <c r="B46" s="1155"/>
      <c r="C46" s="1156"/>
      <c r="D46" s="62"/>
      <c r="E46" s="1161" t="s">
        <v>11</v>
      </c>
      <c r="F46" s="1161"/>
      <c r="G46" s="1161"/>
      <c r="H46" s="1161"/>
      <c r="I46" s="1161"/>
      <c r="J46" s="1162"/>
      <c r="K46" s="63" t="s">
        <v>486</v>
      </c>
      <c r="L46" s="64" t="s">
        <v>486</v>
      </c>
      <c r="M46" s="64" t="s">
        <v>486</v>
      </c>
      <c r="N46" s="64" t="s">
        <v>486</v>
      </c>
      <c r="O46" s="65" t="s">
        <v>486</v>
      </c>
      <c r="P46" s="48"/>
      <c r="Q46" s="48"/>
      <c r="R46" s="48"/>
      <c r="S46" s="48"/>
      <c r="T46" s="48"/>
      <c r="U46" s="48"/>
    </row>
    <row r="47" spans="1:21" ht="30.75" customHeight="1" x14ac:dyDescent="0.2">
      <c r="A47" s="48"/>
      <c r="B47" s="1155"/>
      <c r="C47" s="1156"/>
      <c r="D47" s="62"/>
      <c r="E47" s="1161" t="s">
        <v>12</v>
      </c>
      <c r="F47" s="1161"/>
      <c r="G47" s="1161"/>
      <c r="H47" s="1161"/>
      <c r="I47" s="1161"/>
      <c r="J47" s="1162"/>
      <c r="K47" s="63" t="s">
        <v>486</v>
      </c>
      <c r="L47" s="64" t="s">
        <v>486</v>
      </c>
      <c r="M47" s="64" t="s">
        <v>486</v>
      </c>
      <c r="N47" s="64" t="s">
        <v>486</v>
      </c>
      <c r="O47" s="65" t="s">
        <v>486</v>
      </c>
      <c r="P47" s="48"/>
      <c r="Q47" s="48"/>
      <c r="R47" s="48"/>
      <c r="S47" s="48"/>
      <c r="T47" s="48"/>
      <c r="U47" s="48"/>
    </row>
    <row r="48" spans="1:21" ht="30.75" customHeight="1" x14ac:dyDescent="0.2">
      <c r="A48" s="48"/>
      <c r="B48" s="1155"/>
      <c r="C48" s="1156"/>
      <c r="D48" s="62"/>
      <c r="E48" s="1161" t="s">
        <v>13</v>
      </c>
      <c r="F48" s="1161"/>
      <c r="G48" s="1161"/>
      <c r="H48" s="1161"/>
      <c r="I48" s="1161"/>
      <c r="J48" s="1162"/>
      <c r="K48" s="63">
        <v>266</v>
      </c>
      <c r="L48" s="64">
        <v>242</v>
      </c>
      <c r="M48" s="64">
        <v>248</v>
      </c>
      <c r="N48" s="64">
        <v>239</v>
      </c>
      <c r="O48" s="65">
        <v>289</v>
      </c>
      <c r="P48" s="48"/>
      <c r="Q48" s="48"/>
      <c r="R48" s="48"/>
      <c r="S48" s="48"/>
      <c r="T48" s="48"/>
      <c r="U48" s="48"/>
    </row>
    <row r="49" spans="1:21" ht="30.75" customHeight="1" x14ac:dyDescent="0.2">
      <c r="A49" s="48"/>
      <c r="B49" s="1155"/>
      <c r="C49" s="1156"/>
      <c r="D49" s="62"/>
      <c r="E49" s="1161" t="s">
        <v>14</v>
      </c>
      <c r="F49" s="1161"/>
      <c r="G49" s="1161"/>
      <c r="H49" s="1161"/>
      <c r="I49" s="1161"/>
      <c r="J49" s="1162"/>
      <c r="K49" s="63">
        <v>16</v>
      </c>
      <c r="L49" s="64">
        <v>25</v>
      </c>
      <c r="M49" s="64">
        <v>25</v>
      </c>
      <c r="N49" s="64">
        <v>27</v>
      </c>
      <c r="O49" s="65">
        <v>26</v>
      </c>
      <c r="P49" s="48"/>
      <c r="Q49" s="48"/>
      <c r="R49" s="48"/>
      <c r="S49" s="48"/>
      <c r="T49" s="48"/>
      <c r="U49" s="48"/>
    </row>
    <row r="50" spans="1:21" ht="30.75" customHeight="1" x14ac:dyDescent="0.2">
      <c r="A50" s="48"/>
      <c r="B50" s="1155"/>
      <c r="C50" s="1156"/>
      <c r="D50" s="62"/>
      <c r="E50" s="1161" t="s">
        <v>15</v>
      </c>
      <c r="F50" s="1161"/>
      <c r="G50" s="1161"/>
      <c r="H50" s="1161"/>
      <c r="I50" s="1161"/>
      <c r="J50" s="1162"/>
      <c r="K50" s="63" t="s">
        <v>486</v>
      </c>
      <c r="L50" s="64" t="s">
        <v>486</v>
      </c>
      <c r="M50" s="64" t="s">
        <v>486</v>
      </c>
      <c r="N50" s="64" t="s">
        <v>486</v>
      </c>
      <c r="O50" s="65" t="s">
        <v>486</v>
      </c>
      <c r="P50" s="48"/>
      <c r="Q50" s="48"/>
      <c r="R50" s="48"/>
      <c r="S50" s="48"/>
      <c r="T50" s="48"/>
      <c r="U50" s="48"/>
    </row>
    <row r="51" spans="1:21" ht="30.75" customHeight="1" x14ac:dyDescent="0.2">
      <c r="A51" s="48"/>
      <c r="B51" s="1157"/>
      <c r="C51" s="1158"/>
      <c r="D51" s="66"/>
      <c r="E51" s="1161" t="s">
        <v>16</v>
      </c>
      <c r="F51" s="1161"/>
      <c r="G51" s="1161"/>
      <c r="H51" s="1161"/>
      <c r="I51" s="1161"/>
      <c r="J51" s="1162"/>
      <c r="K51" s="63" t="s">
        <v>486</v>
      </c>
      <c r="L51" s="64" t="s">
        <v>486</v>
      </c>
      <c r="M51" s="64" t="s">
        <v>486</v>
      </c>
      <c r="N51" s="64" t="s">
        <v>486</v>
      </c>
      <c r="O51" s="65" t="s">
        <v>486</v>
      </c>
      <c r="P51" s="48"/>
      <c r="Q51" s="48"/>
      <c r="R51" s="48"/>
      <c r="S51" s="48"/>
      <c r="T51" s="48"/>
      <c r="U51" s="48"/>
    </row>
    <row r="52" spans="1:21" ht="30.75" customHeight="1" x14ac:dyDescent="0.2">
      <c r="A52" s="48"/>
      <c r="B52" s="1163" t="s">
        <v>17</v>
      </c>
      <c r="C52" s="1164"/>
      <c r="D52" s="66"/>
      <c r="E52" s="1161" t="s">
        <v>18</v>
      </c>
      <c r="F52" s="1161"/>
      <c r="G52" s="1161"/>
      <c r="H52" s="1161"/>
      <c r="I52" s="1161"/>
      <c r="J52" s="1162"/>
      <c r="K52" s="63">
        <v>586</v>
      </c>
      <c r="L52" s="64">
        <v>588</v>
      </c>
      <c r="M52" s="64">
        <v>586</v>
      </c>
      <c r="N52" s="64">
        <v>569</v>
      </c>
      <c r="O52" s="65">
        <v>574</v>
      </c>
      <c r="P52" s="48"/>
      <c r="Q52" s="48"/>
      <c r="R52" s="48"/>
      <c r="S52" s="48"/>
      <c r="T52" s="48"/>
      <c r="U52" s="48"/>
    </row>
    <row r="53" spans="1:21" ht="30.75" customHeight="1" thickBot="1" x14ac:dyDescent="0.25">
      <c r="A53" s="48"/>
      <c r="B53" s="1165" t="s">
        <v>19</v>
      </c>
      <c r="C53" s="1166"/>
      <c r="D53" s="67"/>
      <c r="E53" s="1167" t="s">
        <v>20</v>
      </c>
      <c r="F53" s="1167"/>
      <c r="G53" s="1167"/>
      <c r="H53" s="1167"/>
      <c r="I53" s="1167"/>
      <c r="J53" s="1168"/>
      <c r="K53" s="68">
        <v>242</v>
      </c>
      <c r="L53" s="69">
        <v>241</v>
      </c>
      <c r="M53" s="69">
        <v>259</v>
      </c>
      <c r="N53" s="69">
        <v>268</v>
      </c>
      <c r="O53" s="70">
        <v>252</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2">
      <c r="B58" s="1169" t="s">
        <v>24</v>
      </c>
      <c r="C58" s="1170"/>
      <c r="D58" s="1175" t="s">
        <v>25</v>
      </c>
      <c r="E58" s="1176"/>
      <c r="F58" s="1176"/>
      <c r="G58" s="1176"/>
      <c r="H58" s="1176"/>
      <c r="I58" s="1176"/>
      <c r="J58" s="1177"/>
      <c r="K58" s="83"/>
      <c r="L58" s="84"/>
      <c r="M58" s="84"/>
      <c r="N58" s="84"/>
      <c r="O58" s="85"/>
    </row>
    <row r="59" spans="1:21" ht="31.5" customHeight="1" x14ac:dyDescent="0.2">
      <c r="B59" s="1171"/>
      <c r="C59" s="1172"/>
      <c r="D59" s="1178" t="s">
        <v>26</v>
      </c>
      <c r="E59" s="1179"/>
      <c r="F59" s="1179"/>
      <c r="G59" s="1179"/>
      <c r="H59" s="1179"/>
      <c r="I59" s="1179"/>
      <c r="J59" s="1180"/>
      <c r="K59" s="86"/>
      <c r="L59" s="87"/>
      <c r="M59" s="87"/>
      <c r="N59" s="87"/>
      <c r="O59" s="88"/>
    </row>
    <row r="60" spans="1:21" ht="31.5" customHeight="1" thickBot="1" x14ac:dyDescent="0.25">
      <c r="B60" s="1173"/>
      <c r="C60" s="1174"/>
      <c r="D60" s="1181" t="s">
        <v>27</v>
      </c>
      <c r="E60" s="1182"/>
      <c r="F60" s="1182"/>
      <c r="G60" s="1182"/>
      <c r="H60" s="1182"/>
      <c r="I60" s="1182"/>
      <c r="J60" s="1183"/>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Qed4T3kUwWjsq2q1aPGGn9rJcYsbkGchbNLUEsdL7LWIfrnkwizC2LQUDWiFS+o3q3uP0ZDsXXAPNXE6z6Wfg==" saltValue="0jt381gU2lWOFaa10m/Lm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5" zoomScale="80" zoomScaleNormal="80" zoomScaleSheetLayoutView="100" workbookViewId="0">
      <selection activeCell="I44" sqref="I44"/>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184" t="s">
        <v>30</v>
      </c>
      <c r="C41" s="1185"/>
      <c r="D41" s="105"/>
      <c r="E41" s="1190" t="s">
        <v>31</v>
      </c>
      <c r="F41" s="1190"/>
      <c r="G41" s="1190"/>
      <c r="H41" s="1191"/>
      <c r="I41" s="343">
        <v>5501</v>
      </c>
      <c r="J41" s="344">
        <v>6162</v>
      </c>
      <c r="K41" s="344">
        <v>5798</v>
      </c>
      <c r="L41" s="344">
        <v>5373</v>
      </c>
      <c r="M41" s="345">
        <v>5277</v>
      </c>
    </row>
    <row r="42" spans="2:13" ht="27.75" customHeight="1" x14ac:dyDescent="0.2">
      <c r="B42" s="1186"/>
      <c r="C42" s="1187"/>
      <c r="D42" s="106"/>
      <c r="E42" s="1192" t="s">
        <v>32</v>
      </c>
      <c r="F42" s="1192"/>
      <c r="G42" s="1192"/>
      <c r="H42" s="1193"/>
      <c r="I42" s="346" t="s">
        <v>486</v>
      </c>
      <c r="J42" s="347" t="s">
        <v>486</v>
      </c>
      <c r="K42" s="347" t="s">
        <v>486</v>
      </c>
      <c r="L42" s="347" t="s">
        <v>486</v>
      </c>
      <c r="M42" s="348" t="s">
        <v>486</v>
      </c>
    </row>
    <row r="43" spans="2:13" ht="27.75" customHeight="1" x14ac:dyDescent="0.2">
      <c r="B43" s="1186"/>
      <c r="C43" s="1187"/>
      <c r="D43" s="106"/>
      <c r="E43" s="1192" t="s">
        <v>33</v>
      </c>
      <c r="F43" s="1192"/>
      <c r="G43" s="1192"/>
      <c r="H43" s="1193"/>
      <c r="I43" s="346">
        <v>2848</v>
      </c>
      <c r="J43" s="347">
        <v>2362</v>
      </c>
      <c r="K43" s="347">
        <v>2241</v>
      </c>
      <c r="L43" s="347">
        <v>2081</v>
      </c>
      <c r="M43" s="348">
        <v>2255</v>
      </c>
    </row>
    <row r="44" spans="2:13" ht="27.75" customHeight="1" x14ac:dyDescent="0.2">
      <c r="B44" s="1186"/>
      <c r="C44" s="1187"/>
      <c r="D44" s="106"/>
      <c r="E44" s="1192" t="s">
        <v>34</v>
      </c>
      <c r="F44" s="1192"/>
      <c r="G44" s="1192"/>
      <c r="H44" s="1193"/>
      <c r="I44" s="346">
        <v>272</v>
      </c>
      <c r="J44" s="347">
        <v>267</v>
      </c>
      <c r="K44" s="347">
        <v>253</v>
      </c>
      <c r="L44" s="347">
        <v>263</v>
      </c>
      <c r="M44" s="348">
        <v>265</v>
      </c>
    </row>
    <row r="45" spans="2:13" ht="27.75" customHeight="1" x14ac:dyDescent="0.2">
      <c r="B45" s="1186"/>
      <c r="C45" s="1187"/>
      <c r="D45" s="106"/>
      <c r="E45" s="1192" t="s">
        <v>35</v>
      </c>
      <c r="F45" s="1192"/>
      <c r="G45" s="1192"/>
      <c r="H45" s="1193"/>
      <c r="I45" s="346">
        <v>1197</v>
      </c>
      <c r="J45" s="347">
        <v>1205</v>
      </c>
      <c r="K45" s="347">
        <v>1170</v>
      </c>
      <c r="L45" s="347">
        <v>1168</v>
      </c>
      <c r="M45" s="348">
        <v>1180</v>
      </c>
    </row>
    <row r="46" spans="2:13" ht="27.75" customHeight="1" x14ac:dyDescent="0.2">
      <c r="B46" s="1186"/>
      <c r="C46" s="1187"/>
      <c r="D46" s="107"/>
      <c r="E46" s="1192" t="s">
        <v>36</v>
      </c>
      <c r="F46" s="1192"/>
      <c r="G46" s="1192"/>
      <c r="H46" s="1193"/>
      <c r="I46" s="346" t="s">
        <v>486</v>
      </c>
      <c r="J46" s="347" t="s">
        <v>486</v>
      </c>
      <c r="K46" s="347" t="s">
        <v>486</v>
      </c>
      <c r="L46" s="347" t="s">
        <v>486</v>
      </c>
      <c r="M46" s="348" t="s">
        <v>486</v>
      </c>
    </row>
    <row r="47" spans="2:13" ht="27.75" customHeight="1" x14ac:dyDescent="0.2">
      <c r="B47" s="1186"/>
      <c r="C47" s="1187"/>
      <c r="D47" s="108"/>
      <c r="E47" s="1194" t="s">
        <v>37</v>
      </c>
      <c r="F47" s="1195"/>
      <c r="G47" s="1195"/>
      <c r="H47" s="1196"/>
      <c r="I47" s="346" t="s">
        <v>486</v>
      </c>
      <c r="J47" s="347" t="s">
        <v>486</v>
      </c>
      <c r="K47" s="347" t="s">
        <v>486</v>
      </c>
      <c r="L47" s="347" t="s">
        <v>486</v>
      </c>
      <c r="M47" s="348" t="s">
        <v>486</v>
      </c>
    </row>
    <row r="48" spans="2:13" ht="27.75" customHeight="1" x14ac:dyDescent="0.2">
      <c r="B48" s="1186"/>
      <c r="C48" s="1187"/>
      <c r="D48" s="106"/>
      <c r="E48" s="1192" t="s">
        <v>38</v>
      </c>
      <c r="F48" s="1192"/>
      <c r="G48" s="1192"/>
      <c r="H48" s="1193"/>
      <c r="I48" s="346" t="s">
        <v>486</v>
      </c>
      <c r="J48" s="347" t="s">
        <v>486</v>
      </c>
      <c r="K48" s="347" t="s">
        <v>486</v>
      </c>
      <c r="L48" s="347" t="s">
        <v>486</v>
      </c>
      <c r="M48" s="348" t="s">
        <v>486</v>
      </c>
    </row>
    <row r="49" spans="2:13" ht="27.75" customHeight="1" x14ac:dyDescent="0.2">
      <c r="B49" s="1188"/>
      <c r="C49" s="1189"/>
      <c r="D49" s="106"/>
      <c r="E49" s="1192" t="s">
        <v>39</v>
      </c>
      <c r="F49" s="1192"/>
      <c r="G49" s="1192"/>
      <c r="H49" s="1193"/>
      <c r="I49" s="346" t="s">
        <v>486</v>
      </c>
      <c r="J49" s="347" t="s">
        <v>486</v>
      </c>
      <c r="K49" s="347" t="s">
        <v>486</v>
      </c>
      <c r="L49" s="347" t="s">
        <v>486</v>
      </c>
      <c r="M49" s="348" t="s">
        <v>486</v>
      </c>
    </row>
    <row r="50" spans="2:13" ht="27.75" customHeight="1" x14ac:dyDescent="0.2">
      <c r="B50" s="1197" t="s">
        <v>40</v>
      </c>
      <c r="C50" s="1198"/>
      <c r="D50" s="109"/>
      <c r="E50" s="1192" t="s">
        <v>41</v>
      </c>
      <c r="F50" s="1192"/>
      <c r="G50" s="1192"/>
      <c r="H50" s="1193"/>
      <c r="I50" s="346">
        <v>2619</v>
      </c>
      <c r="J50" s="347">
        <v>2939</v>
      </c>
      <c r="K50" s="347">
        <v>3209</v>
      </c>
      <c r="L50" s="347">
        <v>3448</v>
      </c>
      <c r="M50" s="348">
        <v>3165</v>
      </c>
    </row>
    <row r="51" spans="2:13" ht="27.75" customHeight="1" x14ac:dyDescent="0.2">
      <c r="B51" s="1186"/>
      <c r="C51" s="1187"/>
      <c r="D51" s="106"/>
      <c r="E51" s="1192" t="s">
        <v>42</v>
      </c>
      <c r="F51" s="1192"/>
      <c r="G51" s="1192"/>
      <c r="H51" s="1193"/>
      <c r="I51" s="346" t="s">
        <v>486</v>
      </c>
      <c r="J51" s="347">
        <v>1</v>
      </c>
      <c r="K51" s="347">
        <v>1</v>
      </c>
      <c r="L51" s="347">
        <v>1</v>
      </c>
      <c r="M51" s="348">
        <v>1</v>
      </c>
    </row>
    <row r="52" spans="2:13" ht="27.75" customHeight="1" x14ac:dyDescent="0.2">
      <c r="B52" s="1188"/>
      <c r="C52" s="1189"/>
      <c r="D52" s="106"/>
      <c r="E52" s="1192" t="s">
        <v>43</v>
      </c>
      <c r="F52" s="1192"/>
      <c r="G52" s="1192"/>
      <c r="H52" s="1193"/>
      <c r="I52" s="346">
        <v>6837</v>
      </c>
      <c r="J52" s="347">
        <v>6759</v>
      </c>
      <c r="K52" s="347">
        <v>6407</v>
      </c>
      <c r="L52" s="347">
        <v>6134</v>
      </c>
      <c r="M52" s="348">
        <v>5803</v>
      </c>
    </row>
    <row r="53" spans="2:13" ht="27.75" customHeight="1" thickBot="1" x14ac:dyDescent="0.25">
      <c r="B53" s="1199" t="s">
        <v>19</v>
      </c>
      <c r="C53" s="1200"/>
      <c r="D53" s="110"/>
      <c r="E53" s="1201" t="s">
        <v>44</v>
      </c>
      <c r="F53" s="1201"/>
      <c r="G53" s="1201"/>
      <c r="H53" s="1202"/>
      <c r="I53" s="349">
        <v>362</v>
      </c>
      <c r="J53" s="350">
        <v>297</v>
      </c>
      <c r="K53" s="350">
        <v>-154</v>
      </c>
      <c r="L53" s="350">
        <v>-697</v>
      </c>
      <c r="M53" s="351">
        <v>8</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sDoT7N+xAczdeyt4KDBWWwSD5GtVjJhlOAieUae3UvFLf8z2FkMT8SE5g+l9nenCiJltbXENHiz9QoMFz0Cxxg==" saltValue="XJIywrtCGnO3kytO4Ir4h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527</v>
      </c>
      <c r="G54" s="119" t="s">
        <v>528</v>
      </c>
      <c r="H54" s="120" t="s">
        <v>529</v>
      </c>
    </row>
    <row r="55" spans="2:8" ht="52.5" customHeight="1" x14ac:dyDescent="0.2">
      <c r="B55" s="121"/>
      <c r="C55" s="1211" t="s">
        <v>46</v>
      </c>
      <c r="D55" s="1211"/>
      <c r="E55" s="1212"/>
      <c r="F55" s="352">
        <v>1330</v>
      </c>
      <c r="G55" s="352">
        <v>1387</v>
      </c>
      <c r="H55" s="353">
        <v>1101</v>
      </c>
    </row>
    <row r="56" spans="2:8" ht="52.5" customHeight="1" x14ac:dyDescent="0.2">
      <c r="B56" s="122"/>
      <c r="C56" s="1213" t="s">
        <v>47</v>
      </c>
      <c r="D56" s="1213"/>
      <c r="E56" s="1214"/>
      <c r="F56" s="354">
        <v>406</v>
      </c>
      <c r="G56" s="354">
        <v>431</v>
      </c>
      <c r="H56" s="355">
        <v>452</v>
      </c>
    </row>
    <row r="57" spans="2:8" ht="53.25" customHeight="1" x14ac:dyDescent="0.2">
      <c r="B57" s="122"/>
      <c r="C57" s="1215" t="s">
        <v>48</v>
      </c>
      <c r="D57" s="1215"/>
      <c r="E57" s="1216"/>
      <c r="F57" s="356">
        <v>795</v>
      </c>
      <c r="G57" s="356">
        <v>1056</v>
      </c>
      <c r="H57" s="357">
        <v>1098</v>
      </c>
    </row>
    <row r="58" spans="2:8" ht="45.75" customHeight="1" x14ac:dyDescent="0.2">
      <c r="B58" s="123"/>
      <c r="C58" s="1203" t="s">
        <v>561</v>
      </c>
      <c r="D58" s="1204"/>
      <c r="E58" s="1205"/>
      <c r="F58" s="358">
        <v>751</v>
      </c>
      <c r="G58" s="358">
        <v>917</v>
      </c>
      <c r="H58" s="359">
        <v>918</v>
      </c>
    </row>
    <row r="59" spans="2:8" ht="45.75" customHeight="1" x14ac:dyDescent="0.2">
      <c r="B59" s="123"/>
      <c r="C59" s="1203" t="s">
        <v>562</v>
      </c>
      <c r="D59" s="1204"/>
      <c r="E59" s="1205"/>
      <c r="F59" s="358" t="s">
        <v>563</v>
      </c>
      <c r="G59" s="358">
        <v>43</v>
      </c>
      <c r="H59" s="359">
        <v>77</v>
      </c>
    </row>
    <row r="60" spans="2:8" ht="45.75" customHeight="1" x14ac:dyDescent="0.2">
      <c r="B60" s="123"/>
      <c r="C60" s="1203" t="s">
        <v>564</v>
      </c>
      <c r="D60" s="1204"/>
      <c r="E60" s="1205"/>
      <c r="F60" s="358" t="s">
        <v>563</v>
      </c>
      <c r="G60" s="358">
        <v>50</v>
      </c>
      <c r="H60" s="359">
        <v>50</v>
      </c>
    </row>
    <row r="61" spans="2:8" ht="45.75" customHeight="1" x14ac:dyDescent="0.2">
      <c r="B61" s="123"/>
      <c r="C61" s="1203" t="s">
        <v>565</v>
      </c>
      <c r="D61" s="1204"/>
      <c r="E61" s="1205"/>
      <c r="F61" s="358" t="s">
        <v>563</v>
      </c>
      <c r="G61" s="358" t="s">
        <v>563</v>
      </c>
      <c r="H61" s="359">
        <v>25</v>
      </c>
    </row>
    <row r="62" spans="2:8" ht="45.75" customHeight="1" thickBot="1" x14ac:dyDescent="0.25">
      <c r="B62" s="124"/>
      <c r="C62" s="1206" t="s">
        <v>566</v>
      </c>
      <c r="D62" s="1207"/>
      <c r="E62" s="1208"/>
      <c r="F62" s="360">
        <v>40</v>
      </c>
      <c r="G62" s="360">
        <v>40</v>
      </c>
      <c r="H62" s="361">
        <v>19</v>
      </c>
    </row>
    <row r="63" spans="2:8" ht="52.5" customHeight="1" thickBot="1" x14ac:dyDescent="0.25">
      <c r="B63" s="125"/>
      <c r="C63" s="1209" t="s">
        <v>49</v>
      </c>
      <c r="D63" s="1209"/>
      <c r="E63" s="1210"/>
      <c r="F63" s="362">
        <v>2531</v>
      </c>
      <c r="G63" s="362">
        <v>2875</v>
      </c>
      <c r="H63" s="363">
        <v>2651</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sheetData>
  <sheetProtection algorithmName="SHA-512" hashValue="Mn1hU/2kFLFHLh8a7mKgHhQnY18zk8b7qe2+vNH5APRbL91CfvkG3/j1Vq3p8L7Ttk5xbO8nkS9gYacoSdzkDg==" saltValue="lHUlxNdhikyuuapjoxAL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C7C80-D145-4828-A8A3-70914956029E}">
  <sheetPr>
    <pageSetUpPr fitToPage="1"/>
  </sheetPr>
  <dimension ref="A1:DE85"/>
  <sheetViews>
    <sheetView showGridLines="0" tabSelected="1" zoomScale="96" zoomScaleNormal="96" zoomScaleSheetLayoutView="55" workbookViewId="0">
      <selection activeCell="AN43" sqref="AN43:DC47"/>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567</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568</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569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570</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525</v>
      </c>
      <c r="BQ50" s="1250"/>
      <c r="BR50" s="1250"/>
      <c r="BS50" s="1250"/>
      <c r="BT50" s="1250"/>
      <c r="BU50" s="1250"/>
      <c r="BV50" s="1250"/>
      <c r="BW50" s="1250"/>
      <c r="BX50" s="1250" t="s">
        <v>526</v>
      </c>
      <c r="BY50" s="1250"/>
      <c r="BZ50" s="1250"/>
      <c r="CA50" s="1250"/>
      <c r="CB50" s="1250"/>
      <c r="CC50" s="1250"/>
      <c r="CD50" s="1250"/>
      <c r="CE50" s="1250"/>
      <c r="CF50" s="1250" t="s">
        <v>527</v>
      </c>
      <c r="CG50" s="1250"/>
      <c r="CH50" s="1250"/>
      <c r="CI50" s="1250"/>
      <c r="CJ50" s="1250"/>
      <c r="CK50" s="1250"/>
      <c r="CL50" s="1250"/>
      <c r="CM50" s="1250"/>
      <c r="CN50" s="1250" t="s">
        <v>528</v>
      </c>
      <c r="CO50" s="1250"/>
      <c r="CP50" s="1250"/>
      <c r="CQ50" s="1250"/>
      <c r="CR50" s="1250"/>
      <c r="CS50" s="1250"/>
      <c r="CT50" s="1250"/>
      <c r="CU50" s="1250"/>
      <c r="CV50" s="1250" t="s">
        <v>529</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571</v>
      </c>
      <c r="AO51" s="1254"/>
      <c r="AP51" s="1254"/>
      <c r="AQ51" s="1254"/>
      <c r="AR51" s="1254"/>
      <c r="AS51" s="1254"/>
      <c r="AT51" s="1254"/>
      <c r="AU51" s="1254"/>
      <c r="AV51" s="1254"/>
      <c r="AW51" s="1254"/>
      <c r="AX51" s="1254"/>
      <c r="AY51" s="1254"/>
      <c r="AZ51" s="1254"/>
      <c r="BA51" s="1254"/>
      <c r="BB51" s="1254" t="s">
        <v>572</v>
      </c>
      <c r="BC51" s="1254"/>
      <c r="BD51" s="1254"/>
      <c r="BE51" s="1254"/>
      <c r="BF51" s="1254"/>
      <c r="BG51" s="1254"/>
      <c r="BH51" s="1254"/>
      <c r="BI51" s="1254"/>
      <c r="BJ51" s="1254"/>
      <c r="BK51" s="1254"/>
      <c r="BL51" s="1254"/>
      <c r="BM51" s="1254"/>
      <c r="BN51" s="1254"/>
      <c r="BO51" s="1254"/>
      <c r="BP51" s="1255">
        <v>8.3000000000000007</v>
      </c>
      <c r="BQ51" s="1255"/>
      <c r="BR51" s="1255"/>
      <c r="BS51" s="1255"/>
      <c r="BT51" s="1255"/>
      <c r="BU51" s="1255"/>
      <c r="BV51" s="1255"/>
      <c r="BW51" s="1255"/>
      <c r="BX51" s="1255">
        <v>6.4</v>
      </c>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v>0.1</v>
      </c>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573</v>
      </c>
      <c r="BC53" s="1254"/>
      <c r="BD53" s="1254"/>
      <c r="BE53" s="1254"/>
      <c r="BF53" s="1254"/>
      <c r="BG53" s="1254"/>
      <c r="BH53" s="1254"/>
      <c r="BI53" s="1254"/>
      <c r="BJ53" s="1254"/>
      <c r="BK53" s="1254"/>
      <c r="BL53" s="1254"/>
      <c r="BM53" s="1254"/>
      <c r="BN53" s="1254"/>
      <c r="BO53" s="1254"/>
      <c r="BP53" s="1255">
        <v>76.3</v>
      </c>
      <c r="BQ53" s="1255"/>
      <c r="BR53" s="1255"/>
      <c r="BS53" s="1255"/>
      <c r="BT53" s="1255"/>
      <c r="BU53" s="1255"/>
      <c r="BV53" s="1255"/>
      <c r="BW53" s="1255"/>
      <c r="BX53" s="1255">
        <v>76.400000000000006</v>
      </c>
      <c r="BY53" s="1255"/>
      <c r="BZ53" s="1255"/>
      <c r="CA53" s="1255"/>
      <c r="CB53" s="1255"/>
      <c r="CC53" s="1255"/>
      <c r="CD53" s="1255"/>
      <c r="CE53" s="1255"/>
      <c r="CF53" s="1255">
        <v>77.400000000000006</v>
      </c>
      <c r="CG53" s="1255"/>
      <c r="CH53" s="1255"/>
      <c r="CI53" s="1255"/>
      <c r="CJ53" s="1255"/>
      <c r="CK53" s="1255"/>
      <c r="CL53" s="1255"/>
      <c r="CM53" s="1255"/>
      <c r="CN53" s="1255">
        <v>78.5</v>
      </c>
      <c r="CO53" s="1255"/>
      <c r="CP53" s="1255"/>
      <c r="CQ53" s="1255"/>
      <c r="CR53" s="1255"/>
      <c r="CS53" s="1255"/>
      <c r="CT53" s="1255"/>
      <c r="CU53" s="1255"/>
      <c r="CV53" s="1255">
        <v>79.2</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574</v>
      </c>
      <c r="AO55" s="1250"/>
      <c r="AP55" s="1250"/>
      <c r="AQ55" s="1250"/>
      <c r="AR55" s="1250"/>
      <c r="AS55" s="1250"/>
      <c r="AT55" s="1250"/>
      <c r="AU55" s="1250"/>
      <c r="AV55" s="1250"/>
      <c r="AW55" s="1250"/>
      <c r="AX55" s="1250"/>
      <c r="AY55" s="1250"/>
      <c r="AZ55" s="1250"/>
      <c r="BA55" s="1250"/>
      <c r="BB55" s="1254" t="s">
        <v>572</v>
      </c>
      <c r="BC55" s="1254"/>
      <c r="BD55" s="1254"/>
      <c r="BE55" s="1254"/>
      <c r="BF55" s="1254"/>
      <c r="BG55" s="1254"/>
      <c r="BH55" s="1254"/>
      <c r="BI55" s="1254"/>
      <c r="BJ55" s="1254"/>
      <c r="BK55" s="1254"/>
      <c r="BL55" s="1254"/>
      <c r="BM55" s="1254"/>
      <c r="BN55" s="1254"/>
      <c r="BO55" s="1254"/>
      <c r="BP55" s="1255">
        <v>13.5</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573</v>
      </c>
      <c r="BC57" s="1254"/>
      <c r="BD57" s="1254"/>
      <c r="BE57" s="1254"/>
      <c r="BF57" s="1254"/>
      <c r="BG57" s="1254"/>
      <c r="BH57" s="1254"/>
      <c r="BI57" s="1254"/>
      <c r="BJ57" s="1254"/>
      <c r="BK57" s="1254"/>
      <c r="BL57" s="1254"/>
      <c r="BM57" s="1254"/>
      <c r="BN57" s="1254"/>
      <c r="BO57" s="1254"/>
      <c r="BP57" s="1255">
        <v>65.099999999999994</v>
      </c>
      <c r="BQ57" s="1255"/>
      <c r="BR57" s="1255"/>
      <c r="BS57" s="1255"/>
      <c r="BT57" s="1255"/>
      <c r="BU57" s="1255"/>
      <c r="BV57" s="1255"/>
      <c r="BW57" s="1255"/>
      <c r="BX57" s="1255">
        <v>63.1</v>
      </c>
      <c r="BY57" s="1255"/>
      <c r="BZ57" s="1255"/>
      <c r="CA57" s="1255"/>
      <c r="CB57" s="1255"/>
      <c r="CC57" s="1255"/>
      <c r="CD57" s="1255"/>
      <c r="CE57" s="1255"/>
      <c r="CF57" s="1255">
        <v>64.2</v>
      </c>
      <c r="CG57" s="1255"/>
      <c r="CH57" s="1255"/>
      <c r="CI57" s="1255"/>
      <c r="CJ57" s="1255"/>
      <c r="CK57" s="1255"/>
      <c r="CL57" s="1255"/>
      <c r="CM57" s="1255"/>
      <c r="CN57" s="1255">
        <v>64.2</v>
      </c>
      <c r="CO57" s="1255"/>
      <c r="CP57" s="1255"/>
      <c r="CQ57" s="1255"/>
      <c r="CR57" s="1255"/>
      <c r="CS57" s="1255"/>
      <c r="CT57" s="1255"/>
      <c r="CU57" s="1255"/>
      <c r="CV57" s="1255">
        <v>65</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575</v>
      </c>
    </row>
    <row r="64" spans="1:109" ht="13.2" x14ac:dyDescent="0.2">
      <c r="B64" s="1225"/>
      <c r="G64" s="1232"/>
      <c r="I64" s="1265"/>
      <c r="J64" s="1265"/>
      <c r="K64" s="1265"/>
      <c r="L64" s="1265"/>
      <c r="M64" s="1265"/>
      <c r="N64" s="1266"/>
      <c r="AM64" s="1232"/>
      <c r="AN64" s="1232" t="s">
        <v>568</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customHeight="1" x14ac:dyDescent="0.2">
      <c r="B65" s="1225"/>
      <c r="AN65" s="1234" t="s">
        <v>576</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570</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525</v>
      </c>
      <c r="BQ72" s="1250"/>
      <c r="BR72" s="1250"/>
      <c r="BS72" s="1250"/>
      <c r="BT72" s="1250"/>
      <c r="BU72" s="1250"/>
      <c r="BV72" s="1250"/>
      <c r="BW72" s="1250"/>
      <c r="BX72" s="1250" t="s">
        <v>526</v>
      </c>
      <c r="BY72" s="1250"/>
      <c r="BZ72" s="1250"/>
      <c r="CA72" s="1250"/>
      <c r="CB72" s="1250"/>
      <c r="CC72" s="1250"/>
      <c r="CD72" s="1250"/>
      <c r="CE72" s="1250"/>
      <c r="CF72" s="1250" t="s">
        <v>527</v>
      </c>
      <c r="CG72" s="1250"/>
      <c r="CH72" s="1250"/>
      <c r="CI72" s="1250"/>
      <c r="CJ72" s="1250"/>
      <c r="CK72" s="1250"/>
      <c r="CL72" s="1250"/>
      <c r="CM72" s="1250"/>
      <c r="CN72" s="1250" t="s">
        <v>528</v>
      </c>
      <c r="CO72" s="1250"/>
      <c r="CP72" s="1250"/>
      <c r="CQ72" s="1250"/>
      <c r="CR72" s="1250"/>
      <c r="CS72" s="1250"/>
      <c r="CT72" s="1250"/>
      <c r="CU72" s="1250"/>
      <c r="CV72" s="1250" t="s">
        <v>529</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571</v>
      </c>
      <c r="AO73" s="1254"/>
      <c r="AP73" s="1254"/>
      <c r="AQ73" s="1254"/>
      <c r="AR73" s="1254"/>
      <c r="AS73" s="1254"/>
      <c r="AT73" s="1254"/>
      <c r="AU73" s="1254"/>
      <c r="AV73" s="1254"/>
      <c r="AW73" s="1254"/>
      <c r="AX73" s="1254"/>
      <c r="AY73" s="1254"/>
      <c r="AZ73" s="1254"/>
      <c r="BA73" s="1254"/>
      <c r="BB73" s="1254" t="s">
        <v>572</v>
      </c>
      <c r="BC73" s="1254"/>
      <c r="BD73" s="1254"/>
      <c r="BE73" s="1254"/>
      <c r="BF73" s="1254"/>
      <c r="BG73" s="1254"/>
      <c r="BH73" s="1254"/>
      <c r="BI73" s="1254"/>
      <c r="BJ73" s="1254"/>
      <c r="BK73" s="1254"/>
      <c r="BL73" s="1254"/>
      <c r="BM73" s="1254"/>
      <c r="BN73" s="1254"/>
      <c r="BO73" s="1254"/>
      <c r="BP73" s="1255">
        <v>8.3000000000000007</v>
      </c>
      <c r="BQ73" s="1255"/>
      <c r="BR73" s="1255"/>
      <c r="BS73" s="1255"/>
      <c r="BT73" s="1255"/>
      <c r="BU73" s="1255"/>
      <c r="BV73" s="1255"/>
      <c r="BW73" s="1255"/>
      <c r="BX73" s="1255">
        <v>6.4</v>
      </c>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v>0.1</v>
      </c>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577</v>
      </c>
      <c r="BC75" s="1254"/>
      <c r="BD75" s="1254"/>
      <c r="BE75" s="1254"/>
      <c r="BF75" s="1254"/>
      <c r="BG75" s="1254"/>
      <c r="BH75" s="1254"/>
      <c r="BI75" s="1254"/>
      <c r="BJ75" s="1254"/>
      <c r="BK75" s="1254"/>
      <c r="BL75" s="1254"/>
      <c r="BM75" s="1254"/>
      <c r="BN75" s="1254"/>
      <c r="BO75" s="1254"/>
      <c r="BP75" s="1255">
        <v>5.9</v>
      </c>
      <c r="BQ75" s="1255"/>
      <c r="BR75" s="1255"/>
      <c r="BS75" s="1255"/>
      <c r="BT75" s="1255"/>
      <c r="BU75" s="1255"/>
      <c r="BV75" s="1255"/>
      <c r="BW75" s="1255"/>
      <c r="BX75" s="1255">
        <v>5.6</v>
      </c>
      <c r="BY75" s="1255"/>
      <c r="BZ75" s="1255"/>
      <c r="CA75" s="1255"/>
      <c r="CB75" s="1255"/>
      <c r="CC75" s="1255"/>
      <c r="CD75" s="1255"/>
      <c r="CE75" s="1255"/>
      <c r="CF75" s="1255">
        <v>5.5</v>
      </c>
      <c r="CG75" s="1255"/>
      <c r="CH75" s="1255"/>
      <c r="CI75" s="1255"/>
      <c r="CJ75" s="1255"/>
      <c r="CK75" s="1255"/>
      <c r="CL75" s="1255"/>
      <c r="CM75" s="1255"/>
      <c r="CN75" s="1255">
        <v>5.6</v>
      </c>
      <c r="CO75" s="1255"/>
      <c r="CP75" s="1255"/>
      <c r="CQ75" s="1255"/>
      <c r="CR75" s="1255"/>
      <c r="CS75" s="1255"/>
      <c r="CT75" s="1255"/>
      <c r="CU75" s="1255"/>
      <c r="CV75" s="1255">
        <v>5.6</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574</v>
      </c>
      <c r="AO77" s="1250"/>
      <c r="AP77" s="1250"/>
      <c r="AQ77" s="1250"/>
      <c r="AR77" s="1250"/>
      <c r="AS77" s="1250"/>
      <c r="AT77" s="1250"/>
      <c r="AU77" s="1250"/>
      <c r="AV77" s="1250"/>
      <c r="AW77" s="1250"/>
      <c r="AX77" s="1250"/>
      <c r="AY77" s="1250"/>
      <c r="AZ77" s="1250"/>
      <c r="BA77" s="1250"/>
      <c r="BB77" s="1254" t="s">
        <v>572</v>
      </c>
      <c r="BC77" s="1254"/>
      <c r="BD77" s="1254"/>
      <c r="BE77" s="1254"/>
      <c r="BF77" s="1254"/>
      <c r="BG77" s="1254"/>
      <c r="BH77" s="1254"/>
      <c r="BI77" s="1254"/>
      <c r="BJ77" s="1254"/>
      <c r="BK77" s="1254"/>
      <c r="BL77" s="1254"/>
      <c r="BM77" s="1254"/>
      <c r="BN77" s="1254"/>
      <c r="BO77" s="1254"/>
      <c r="BP77" s="1255">
        <v>13.5</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577</v>
      </c>
      <c r="BC79" s="1254"/>
      <c r="BD79" s="1254"/>
      <c r="BE79" s="1254"/>
      <c r="BF79" s="1254"/>
      <c r="BG79" s="1254"/>
      <c r="BH79" s="1254"/>
      <c r="BI79" s="1254"/>
      <c r="BJ79" s="1254"/>
      <c r="BK79" s="1254"/>
      <c r="BL79" s="1254"/>
      <c r="BM79" s="1254"/>
      <c r="BN79" s="1254"/>
      <c r="BO79" s="1254"/>
      <c r="BP79" s="1255">
        <v>8.3000000000000007</v>
      </c>
      <c r="BQ79" s="1255"/>
      <c r="BR79" s="1255"/>
      <c r="BS79" s="1255"/>
      <c r="BT79" s="1255"/>
      <c r="BU79" s="1255"/>
      <c r="BV79" s="1255"/>
      <c r="BW79" s="1255"/>
      <c r="BX79" s="1255">
        <v>7.2</v>
      </c>
      <c r="BY79" s="1255"/>
      <c r="BZ79" s="1255"/>
      <c r="CA79" s="1255"/>
      <c r="CB79" s="1255"/>
      <c r="CC79" s="1255"/>
      <c r="CD79" s="1255"/>
      <c r="CE79" s="1255"/>
      <c r="CF79" s="1255">
        <v>7.2</v>
      </c>
      <c r="CG79" s="1255"/>
      <c r="CH79" s="1255"/>
      <c r="CI79" s="1255"/>
      <c r="CJ79" s="1255"/>
      <c r="CK79" s="1255"/>
      <c r="CL79" s="1255"/>
      <c r="CM79" s="1255"/>
      <c r="CN79" s="1255">
        <v>7</v>
      </c>
      <c r="CO79" s="1255"/>
      <c r="CP79" s="1255"/>
      <c r="CQ79" s="1255"/>
      <c r="CR79" s="1255"/>
      <c r="CS79" s="1255"/>
      <c r="CT79" s="1255"/>
      <c r="CU79" s="1255"/>
      <c r="CV79" s="1255">
        <v>7</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3RNTSMPr7EnuAgVajfyUVloN19FzF7w4C/XPmCqXgd2i/+OPO0LxWToySBPlTNnD7BSkJBqY2nz8TyXnQja45g==" saltValue="Gx22lpuE8qIrN5NiXuvtI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5EC93-5C57-4909-830C-F934E5A8BCCE}">
  <sheetPr>
    <pageSetUpPr fitToPage="1"/>
  </sheetPr>
  <dimension ref="A1:DR125"/>
  <sheetViews>
    <sheetView showGridLines="0" topLeftCell="A85" zoomScale="60" zoomScaleNormal="60" zoomScaleSheetLayoutView="70" workbookViewId="0">
      <selection activeCell="AN43" sqref="AN43:DC47"/>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s98rFE44aySur+/P779MyGkekWumjNgwnRiYKJzpoDrOhujVSNYD+zqPeHZM7xRxs4VDcs0qugEv4WR0PSm75w==" saltValue="hzwfUz6lnlOsCQ4twht+VA=="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D8E96-9AD2-4F77-9A56-DE45E630A242}">
  <sheetPr>
    <pageSetUpPr fitToPage="1"/>
  </sheetPr>
  <dimension ref="A1:DR125"/>
  <sheetViews>
    <sheetView showGridLines="0" topLeftCell="C33" zoomScale="90" zoomScaleNormal="90" zoomScaleSheetLayoutView="55" workbookViewId="0">
      <selection activeCell="AN43" sqref="AN43:DC47"/>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jGWM1KbrMyb6LN2c2F1lzCRhIQaWgQVO/UfhjndLdXr+2X+Gp6Mm85ht2cqBLwH2LLnwW6lb5/LY+9bschpMHA==" saltValue="hVUENqt365N5W6rnD7pWGA=="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56631</v>
      </c>
      <c r="E3" s="144"/>
      <c r="F3" s="145">
        <v>84459</v>
      </c>
      <c r="G3" s="146"/>
      <c r="H3" s="147"/>
    </row>
    <row r="4" spans="1:8" x14ac:dyDescent="0.2">
      <c r="A4" s="148"/>
      <c r="B4" s="149"/>
      <c r="C4" s="150"/>
      <c r="D4" s="151">
        <v>37487</v>
      </c>
      <c r="E4" s="152"/>
      <c r="F4" s="153">
        <v>47314</v>
      </c>
      <c r="G4" s="154"/>
      <c r="H4" s="155"/>
    </row>
    <row r="5" spans="1:8" x14ac:dyDescent="0.2">
      <c r="A5" s="136" t="s">
        <v>519</v>
      </c>
      <c r="B5" s="141"/>
      <c r="C5" s="142"/>
      <c r="D5" s="143">
        <v>92913</v>
      </c>
      <c r="E5" s="144"/>
      <c r="F5" s="145">
        <v>76413</v>
      </c>
      <c r="G5" s="146"/>
      <c r="H5" s="147"/>
    </row>
    <row r="6" spans="1:8" x14ac:dyDescent="0.2">
      <c r="A6" s="148"/>
      <c r="B6" s="149"/>
      <c r="C6" s="150"/>
      <c r="D6" s="151">
        <v>66068</v>
      </c>
      <c r="E6" s="152"/>
      <c r="F6" s="153">
        <v>39658</v>
      </c>
      <c r="G6" s="154"/>
      <c r="H6" s="155"/>
    </row>
    <row r="7" spans="1:8" x14ac:dyDescent="0.2">
      <c r="A7" s="136" t="s">
        <v>520</v>
      </c>
      <c r="B7" s="141"/>
      <c r="C7" s="142"/>
      <c r="D7" s="143">
        <v>31793</v>
      </c>
      <c r="E7" s="144"/>
      <c r="F7" s="145">
        <v>66481</v>
      </c>
      <c r="G7" s="146"/>
      <c r="H7" s="147"/>
    </row>
    <row r="8" spans="1:8" x14ac:dyDescent="0.2">
      <c r="A8" s="148"/>
      <c r="B8" s="149"/>
      <c r="C8" s="150"/>
      <c r="D8" s="151">
        <v>13136</v>
      </c>
      <c r="E8" s="152"/>
      <c r="F8" s="153">
        <v>36120</v>
      </c>
      <c r="G8" s="154"/>
      <c r="H8" s="155"/>
    </row>
    <row r="9" spans="1:8" x14ac:dyDescent="0.2">
      <c r="A9" s="136" t="s">
        <v>521</v>
      </c>
      <c r="B9" s="141"/>
      <c r="C9" s="142"/>
      <c r="D9" s="143">
        <v>27715</v>
      </c>
      <c r="E9" s="144"/>
      <c r="F9" s="145">
        <v>67825</v>
      </c>
      <c r="G9" s="146"/>
      <c r="H9" s="147"/>
    </row>
    <row r="10" spans="1:8" x14ac:dyDescent="0.2">
      <c r="A10" s="148"/>
      <c r="B10" s="149"/>
      <c r="C10" s="150"/>
      <c r="D10" s="151">
        <v>17954</v>
      </c>
      <c r="E10" s="152"/>
      <c r="F10" s="153">
        <v>39417</v>
      </c>
      <c r="G10" s="154"/>
      <c r="H10" s="155"/>
    </row>
    <row r="11" spans="1:8" x14ac:dyDescent="0.2">
      <c r="A11" s="136" t="s">
        <v>522</v>
      </c>
      <c r="B11" s="141"/>
      <c r="C11" s="142"/>
      <c r="D11" s="143">
        <v>52753</v>
      </c>
      <c r="E11" s="144"/>
      <c r="F11" s="145">
        <v>81158</v>
      </c>
      <c r="G11" s="146"/>
      <c r="H11" s="147"/>
    </row>
    <row r="12" spans="1:8" x14ac:dyDescent="0.2">
      <c r="A12" s="148"/>
      <c r="B12" s="149"/>
      <c r="C12" s="156"/>
      <c r="D12" s="151">
        <v>22257</v>
      </c>
      <c r="E12" s="152"/>
      <c r="F12" s="153">
        <v>45320</v>
      </c>
      <c r="G12" s="154"/>
      <c r="H12" s="155"/>
    </row>
    <row r="13" spans="1:8" x14ac:dyDescent="0.2">
      <c r="A13" s="136"/>
      <c r="B13" s="141"/>
      <c r="C13" s="157"/>
      <c r="D13" s="158">
        <v>52361</v>
      </c>
      <c r="E13" s="159"/>
      <c r="F13" s="160">
        <v>75267</v>
      </c>
      <c r="G13" s="161"/>
      <c r="H13" s="147"/>
    </row>
    <row r="14" spans="1:8" x14ac:dyDescent="0.2">
      <c r="A14" s="148"/>
      <c r="B14" s="149"/>
      <c r="C14" s="150"/>
      <c r="D14" s="151">
        <v>31380</v>
      </c>
      <c r="E14" s="152"/>
      <c r="F14" s="153">
        <v>41566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8.9499999999999993</v>
      </c>
      <c r="C19" s="162">
        <f>ROUND(VALUE(SUBSTITUTE(実質収支比率等に係る経年分析!G$48,"▲","-")),2)</f>
        <v>14.24</v>
      </c>
      <c r="D19" s="162">
        <f>ROUND(VALUE(SUBSTITUTE(実質収支比率等に係る経年分析!H$48,"▲","-")),2)</f>
        <v>14.4</v>
      </c>
      <c r="E19" s="162">
        <f>ROUND(VALUE(SUBSTITUTE(実質収支比率等に係る経年分析!I$48,"▲","-")),2)</f>
        <v>10.59</v>
      </c>
      <c r="F19" s="162">
        <f>ROUND(VALUE(SUBSTITUTE(実質収支比率等に係る経年分析!J$48,"▲","-")),2)</f>
        <v>12.34</v>
      </c>
    </row>
    <row r="20" spans="1:11" x14ac:dyDescent="0.2">
      <c r="A20" s="162" t="s">
        <v>53</v>
      </c>
      <c r="B20" s="162">
        <f>ROUND(VALUE(SUBSTITUTE(実質収支比率等に係る経年分析!F$47,"▲","-")),2)</f>
        <v>25.97</v>
      </c>
      <c r="C20" s="162">
        <f>ROUND(VALUE(SUBSTITUTE(実質収支比率等に係る経年分析!G$47,"▲","-")),2)</f>
        <v>24.75</v>
      </c>
      <c r="D20" s="162">
        <f>ROUND(VALUE(SUBSTITUTE(実質収支比率等に係る経年分析!H$47,"▲","-")),2)</f>
        <v>26.05</v>
      </c>
      <c r="E20" s="162">
        <f>ROUND(VALUE(SUBSTITUTE(実質収支比率等に係る経年分析!I$47,"▲","-")),2)</f>
        <v>27.11</v>
      </c>
      <c r="F20" s="162">
        <f>ROUND(VALUE(SUBSTITUTE(実質収支比率等に係る経年分析!J$47,"▲","-")),2)</f>
        <v>20.92</v>
      </c>
    </row>
    <row r="21" spans="1:11" x14ac:dyDescent="0.2">
      <c r="A21" s="162" t="s">
        <v>54</v>
      </c>
      <c r="B21" s="162">
        <f>IF(ISNUMBER(VALUE(SUBSTITUTE(実質収支比率等に係る経年分析!F$49,"▲","-"))),ROUND(VALUE(SUBSTITUTE(実質収支比率等に係る経年分析!F$49,"▲","-")),2),NA())</f>
        <v>0.84</v>
      </c>
      <c r="C21" s="162">
        <f>IF(ISNUMBER(VALUE(SUBSTITUTE(実質収支比率等に係る経年分析!G$49,"▲","-"))),ROUND(VALUE(SUBSTITUTE(実質収支比率等に係る経年分析!G$49,"▲","-")),2),NA())</f>
        <v>5.95</v>
      </c>
      <c r="D21" s="162">
        <f>IF(ISNUMBER(VALUE(SUBSTITUTE(実質収支比率等に係る経年分析!H$49,"▲","-"))),ROUND(VALUE(SUBSTITUTE(実質収支比率等に係る経年分析!H$49,"▲","-")),2),NA())</f>
        <v>0.77</v>
      </c>
      <c r="E21" s="162">
        <f>IF(ISNUMBER(VALUE(SUBSTITUTE(実質収支比率等に係る経年分析!I$49,"▲","-"))),ROUND(VALUE(SUBSTITUTE(実質収支比率等に係る経年分析!I$49,"▲","-")),2),NA())</f>
        <v>-2.64</v>
      </c>
      <c r="F21" s="162">
        <f>IF(ISNUMBER(VALUE(SUBSTITUTE(実質収支比率等に係る経年分析!J$49,"▲","-"))),ROUND(VALUE(SUBSTITUTE(実質収支比率等に係る経年分析!J$49,"▲","-")),2),NA())</f>
        <v>-3.41</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0.64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0.53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0.34</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2.35</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7.0000000000000007E-2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7.0000000000000007E-2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0.08</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1.44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1.05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1.62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1.03</v>
      </c>
    </row>
    <row r="33" spans="1:16" x14ac:dyDescent="0.2">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1.53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2.09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1.93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2.4300000000000002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1.43</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8.9499999999999993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14.23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14.39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10.59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12.33</v>
      </c>
    </row>
    <row r="35" spans="1:16" x14ac:dyDescent="0.2">
      <c r="A35" s="163" t="str">
        <f>IF(連結実質赤字比率に係る赤字・黒字の構成分析!C$35="",NA(),連結実質赤字比率に係る赤字・黒字の構成分析!C$35)</f>
        <v>下水道事業特別会計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1.23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12.79</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18.41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16.899999999999999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17.239999999999998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13.8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14.01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586</v>
      </c>
      <c r="E42" s="164"/>
      <c r="F42" s="164"/>
      <c r="G42" s="164">
        <f>'実質公債費比率（分子）の構造'!L$52</f>
        <v>588</v>
      </c>
      <c r="H42" s="164"/>
      <c r="I42" s="164"/>
      <c r="J42" s="164">
        <f>'実質公債費比率（分子）の構造'!M$52</f>
        <v>586</v>
      </c>
      <c r="K42" s="164"/>
      <c r="L42" s="164"/>
      <c r="M42" s="164">
        <f>'実質公債費比率（分子）の構造'!N$52</f>
        <v>569</v>
      </c>
      <c r="N42" s="164"/>
      <c r="O42" s="164"/>
      <c r="P42" s="164">
        <f>'実質公債費比率（分子）の構造'!O$52</f>
        <v>574</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16</v>
      </c>
      <c r="C45" s="164"/>
      <c r="D45" s="164"/>
      <c r="E45" s="164">
        <f>'実質公債費比率（分子）の構造'!L$49</f>
        <v>25</v>
      </c>
      <c r="F45" s="164"/>
      <c r="G45" s="164"/>
      <c r="H45" s="164">
        <f>'実質公債費比率（分子）の構造'!M$49</f>
        <v>25</v>
      </c>
      <c r="I45" s="164"/>
      <c r="J45" s="164"/>
      <c r="K45" s="164">
        <f>'実質公債費比率（分子）の構造'!N$49</f>
        <v>27</v>
      </c>
      <c r="L45" s="164"/>
      <c r="M45" s="164"/>
      <c r="N45" s="164">
        <f>'実質公債費比率（分子）の構造'!O$49</f>
        <v>26</v>
      </c>
      <c r="O45" s="164"/>
      <c r="P45" s="164"/>
    </row>
    <row r="46" spans="1:16" x14ac:dyDescent="0.2">
      <c r="A46" s="164" t="s">
        <v>64</v>
      </c>
      <c r="B46" s="164">
        <f>'実質公債費比率（分子）の構造'!K$48</f>
        <v>266</v>
      </c>
      <c r="C46" s="164"/>
      <c r="D46" s="164"/>
      <c r="E46" s="164">
        <f>'実質公債費比率（分子）の構造'!L$48</f>
        <v>242</v>
      </c>
      <c r="F46" s="164"/>
      <c r="G46" s="164"/>
      <c r="H46" s="164">
        <f>'実質公債費比率（分子）の構造'!M$48</f>
        <v>248</v>
      </c>
      <c r="I46" s="164"/>
      <c r="J46" s="164"/>
      <c r="K46" s="164">
        <f>'実質公債費比率（分子）の構造'!N$48</f>
        <v>239</v>
      </c>
      <c r="L46" s="164"/>
      <c r="M46" s="164"/>
      <c r="N46" s="164">
        <f>'実質公債費比率（分子）の構造'!O$48</f>
        <v>289</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546</v>
      </c>
      <c r="C49" s="164"/>
      <c r="D49" s="164"/>
      <c r="E49" s="164">
        <f>'実質公債費比率（分子）の構造'!L$45</f>
        <v>562</v>
      </c>
      <c r="F49" s="164"/>
      <c r="G49" s="164"/>
      <c r="H49" s="164">
        <f>'実質公債費比率（分子）の構造'!M$45</f>
        <v>572</v>
      </c>
      <c r="I49" s="164"/>
      <c r="J49" s="164"/>
      <c r="K49" s="164">
        <f>'実質公債費比率（分子）の構造'!N$45</f>
        <v>571</v>
      </c>
      <c r="L49" s="164"/>
      <c r="M49" s="164"/>
      <c r="N49" s="164">
        <f>'実質公債費比率（分子）の構造'!O$45</f>
        <v>511</v>
      </c>
      <c r="O49" s="164"/>
      <c r="P49" s="164"/>
    </row>
    <row r="50" spans="1:16" x14ac:dyDescent="0.2">
      <c r="A50" s="164" t="s">
        <v>67</v>
      </c>
      <c r="B50" s="164" t="e">
        <f>NA()</f>
        <v>#N/A</v>
      </c>
      <c r="C50" s="164">
        <f>IF(ISNUMBER('実質公債費比率（分子）の構造'!K$53),'実質公債費比率（分子）の構造'!K$53,NA())</f>
        <v>242</v>
      </c>
      <c r="D50" s="164" t="e">
        <f>NA()</f>
        <v>#N/A</v>
      </c>
      <c r="E50" s="164" t="e">
        <f>NA()</f>
        <v>#N/A</v>
      </c>
      <c r="F50" s="164">
        <f>IF(ISNUMBER('実質公債費比率（分子）の構造'!L$53),'実質公債費比率（分子）の構造'!L$53,NA())</f>
        <v>241</v>
      </c>
      <c r="G50" s="164" t="e">
        <f>NA()</f>
        <v>#N/A</v>
      </c>
      <c r="H50" s="164" t="e">
        <f>NA()</f>
        <v>#N/A</v>
      </c>
      <c r="I50" s="164">
        <f>IF(ISNUMBER('実質公債費比率（分子）の構造'!M$53),'実質公債費比率（分子）の構造'!M$53,NA())</f>
        <v>259</v>
      </c>
      <c r="J50" s="164" t="e">
        <f>NA()</f>
        <v>#N/A</v>
      </c>
      <c r="K50" s="164" t="e">
        <f>NA()</f>
        <v>#N/A</v>
      </c>
      <c r="L50" s="164">
        <f>IF(ISNUMBER('実質公債費比率（分子）の構造'!N$53),'実質公債費比率（分子）の構造'!N$53,NA())</f>
        <v>268</v>
      </c>
      <c r="M50" s="164" t="e">
        <f>NA()</f>
        <v>#N/A</v>
      </c>
      <c r="N50" s="164" t="e">
        <f>NA()</f>
        <v>#N/A</v>
      </c>
      <c r="O50" s="164">
        <f>IF(ISNUMBER('実質公債費比率（分子）の構造'!O$53),'実質公債費比率（分子）の構造'!O$53,NA())</f>
        <v>252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6837</v>
      </c>
      <c r="E56" s="163"/>
      <c r="F56" s="163"/>
      <c r="G56" s="163">
        <f>'将来負担比率（分子）の構造'!J$52</f>
        <v>6759</v>
      </c>
      <c r="H56" s="163"/>
      <c r="I56" s="163"/>
      <c r="J56" s="163">
        <f>'将来負担比率（分子）の構造'!K$52</f>
        <v>6407</v>
      </c>
      <c r="K56" s="163"/>
      <c r="L56" s="163"/>
      <c r="M56" s="163">
        <f>'将来負担比率（分子）の構造'!L$52</f>
        <v>6134</v>
      </c>
      <c r="N56" s="163"/>
      <c r="O56" s="163"/>
      <c r="P56" s="163">
        <f>'将来負担比率（分子）の構造'!M$52</f>
        <v>5803</v>
      </c>
    </row>
    <row r="57" spans="1:16" x14ac:dyDescent="0.2">
      <c r="A57" s="163" t="s">
        <v>42</v>
      </c>
      <c r="B57" s="163"/>
      <c r="C57" s="163"/>
      <c r="D57" s="163" t="str">
        <f>'将来負担比率（分子）の構造'!I$51</f>
        <v>-</v>
      </c>
      <c r="E57" s="163"/>
      <c r="F57" s="163"/>
      <c r="G57" s="163">
        <f>'将来負担比率（分子）の構造'!J$51</f>
        <v>1</v>
      </c>
      <c r="H57" s="163"/>
      <c r="I57" s="163"/>
      <c r="J57" s="163">
        <f>'将来負担比率（分子）の構造'!K$51</f>
        <v>1</v>
      </c>
      <c r="K57" s="163"/>
      <c r="L57" s="163"/>
      <c r="M57" s="163">
        <f>'将来負担比率（分子）の構造'!L$51</f>
        <v>1</v>
      </c>
      <c r="N57" s="163"/>
      <c r="O57" s="163"/>
      <c r="P57" s="163">
        <f>'将来負担比率（分子）の構造'!M$51</f>
        <v>1</v>
      </c>
    </row>
    <row r="58" spans="1:16" x14ac:dyDescent="0.2">
      <c r="A58" s="163" t="s">
        <v>41</v>
      </c>
      <c r="B58" s="163"/>
      <c r="C58" s="163"/>
      <c r="D58" s="163">
        <f>'将来負担比率（分子）の構造'!I$50</f>
        <v>2619</v>
      </c>
      <c r="E58" s="163"/>
      <c r="F58" s="163"/>
      <c r="G58" s="163">
        <f>'将来負担比率（分子）の構造'!J$50</f>
        <v>2939</v>
      </c>
      <c r="H58" s="163"/>
      <c r="I58" s="163"/>
      <c r="J58" s="163">
        <f>'将来負担比率（分子）の構造'!K$50</f>
        <v>3209</v>
      </c>
      <c r="K58" s="163"/>
      <c r="L58" s="163"/>
      <c r="M58" s="163">
        <f>'将来負担比率（分子）の構造'!L$50</f>
        <v>3448</v>
      </c>
      <c r="N58" s="163"/>
      <c r="O58" s="163"/>
      <c r="P58" s="163">
        <f>'将来負担比率（分子）の構造'!M$50</f>
        <v>3165</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1197</v>
      </c>
      <c r="C62" s="163"/>
      <c r="D62" s="163"/>
      <c r="E62" s="163">
        <f>'将来負担比率（分子）の構造'!J$45</f>
        <v>1205</v>
      </c>
      <c r="F62" s="163"/>
      <c r="G62" s="163"/>
      <c r="H62" s="163">
        <f>'将来負担比率（分子）の構造'!K$45</f>
        <v>1170</v>
      </c>
      <c r="I62" s="163"/>
      <c r="J62" s="163"/>
      <c r="K62" s="163">
        <f>'将来負担比率（分子）の構造'!L$45</f>
        <v>1168</v>
      </c>
      <c r="L62" s="163"/>
      <c r="M62" s="163"/>
      <c r="N62" s="163">
        <f>'将来負担比率（分子）の構造'!M$45</f>
        <v>1180</v>
      </c>
      <c r="O62" s="163"/>
      <c r="P62" s="163"/>
    </row>
    <row r="63" spans="1:16" x14ac:dyDescent="0.2">
      <c r="A63" s="163" t="s">
        <v>34</v>
      </c>
      <c r="B63" s="163">
        <f>'将来負担比率（分子）の構造'!I$44</f>
        <v>272</v>
      </c>
      <c r="C63" s="163"/>
      <c r="D63" s="163"/>
      <c r="E63" s="163">
        <f>'将来負担比率（分子）の構造'!J$44</f>
        <v>267</v>
      </c>
      <c r="F63" s="163"/>
      <c r="G63" s="163"/>
      <c r="H63" s="163">
        <f>'将来負担比率（分子）の構造'!K$44</f>
        <v>253</v>
      </c>
      <c r="I63" s="163"/>
      <c r="J63" s="163"/>
      <c r="K63" s="163">
        <f>'将来負担比率（分子）の構造'!L$44</f>
        <v>263</v>
      </c>
      <c r="L63" s="163"/>
      <c r="M63" s="163"/>
      <c r="N63" s="163">
        <f>'将来負担比率（分子）の構造'!M$44</f>
        <v>265</v>
      </c>
      <c r="O63" s="163"/>
      <c r="P63" s="163"/>
    </row>
    <row r="64" spans="1:16" x14ac:dyDescent="0.2">
      <c r="A64" s="163" t="s">
        <v>33</v>
      </c>
      <c r="B64" s="163">
        <f>'将来負担比率（分子）の構造'!I$43</f>
        <v>2848</v>
      </c>
      <c r="C64" s="163"/>
      <c r="D64" s="163"/>
      <c r="E64" s="163">
        <f>'将来負担比率（分子）の構造'!J$43</f>
        <v>2362</v>
      </c>
      <c r="F64" s="163"/>
      <c r="G64" s="163"/>
      <c r="H64" s="163">
        <f>'将来負担比率（分子）の構造'!K$43</f>
        <v>2241</v>
      </c>
      <c r="I64" s="163"/>
      <c r="J64" s="163"/>
      <c r="K64" s="163">
        <f>'将来負担比率（分子）の構造'!L$43</f>
        <v>2081</v>
      </c>
      <c r="L64" s="163"/>
      <c r="M64" s="163"/>
      <c r="N64" s="163">
        <f>'将来負担比率（分子）の構造'!M$43</f>
        <v>2255</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5501</v>
      </c>
      <c r="C66" s="163"/>
      <c r="D66" s="163"/>
      <c r="E66" s="163">
        <f>'将来負担比率（分子）の構造'!J$41</f>
        <v>6162</v>
      </c>
      <c r="F66" s="163"/>
      <c r="G66" s="163"/>
      <c r="H66" s="163">
        <f>'将来負担比率（分子）の構造'!K$41</f>
        <v>5798</v>
      </c>
      <c r="I66" s="163"/>
      <c r="J66" s="163"/>
      <c r="K66" s="163">
        <f>'将来負担比率（分子）の構造'!L$41</f>
        <v>5373</v>
      </c>
      <c r="L66" s="163"/>
      <c r="M66" s="163"/>
      <c r="N66" s="163">
        <f>'将来負担比率（分子）の構造'!M$41</f>
        <v>5277</v>
      </c>
      <c r="O66" s="163"/>
      <c r="P66" s="163"/>
    </row>
    <row r="67" spans="1:16" x14ac:dyDescent="0.2">
      <c r="A67" s="163" t="s">
        <v>71</v>
      </c>
      <c r="B67" s="163" t="e">
        <f>NA()</f>
        <v>#N/A</v>
      </c>
      <c r="C67" s="163">
        <f>IF(ISNUMBER('将来負担比率（分子）の構造'!I$53), IF('将来負担比率（分子）の構造'!I$53 &lt; 0, 0, '将来負担比率（分子）の構造'!I$53), NA())</f>
        <v>362</v>
      </c>
      <c r="D67" s="163" t="e">
        <f>NA()</f>
        <v>#N/A</v>
      </c>
      <c r="E67" s="163" t="e">
        <f>NA()</f>
        <v>#N/A</v>
      </c>
      <c r="F67" s="163">
        <f>IF(ISNUMBER('将来負担比率（分子）の構造'!J$53), IF('将来負担比率（分子）の構造'!J$53 &lt; 0, 0, '将来負担比率（分子）の構造'!J$53), NA())</f>
        <v>297</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8</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1330</v>
      </c>
      <c r="C72" s="167">
        <f>基金残高に係る経年分析!G55</f>
        <v>1387</v>
      </c>
      <c r="D72" s="167">
        <f>基金残高に係る経年分析!H55</f>
        <v>1101</v>
      </c>
    </row>
    <row r="73" spans="1:16" x14ac:dyDescent="0.2">
      <c r="A73" s="166" t="s">
        <v>74</v>
      </c>
      <c r="B73" s="167">
        <f>基金残高に係る経年分析!F56</f>
        <v>406</v>
      </c>
      <c r="C73" s="167">
        <f>基金残高に係る経年分析!G56</f>
        <v>431</v>
      </c>
      <c r="D73" s="167">
        <f>基金残高に係る経年分析!H56</f>
        <v>452</v>
      </c>
    </row>
    <row r="74" spans="1:16" x14ac:dyDescent="0.2">
      <c r="A74" s="166" t="s">
        <v>75</v>
      </c>
      <c r="B74" s="167">
        <f>基金残高に係る経年分析!F57</f>
        <v>795</v>
      </c>
      <c r="C74" s="167">
        <f>基金残高に係る経年分析!G57</f>
        <v>1056</v>
      </c>
      <c r="D74" s="167">
        <f>基金残高に係る経年分析!H57</f>
        <v>1098</v>
      </c>
    </row>
  </sheetData>
  <sheetProtection algorithmName="SHA-512" hashValue="cyWkIeSTUFuM/OI+eF7Hzuw6bArwjvgpmDWVLb1RgjgBskTZRLdPaQGkYO41M7IxedmGdrioc1xlMoWH6l484A==" saltValue="W0NOWlY0UOJYXOxmx9rA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